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2-SS24/2-PRODUCTION/2-STYLE-FILE/CUTTING DOCKETS/BULK/"/>
    </mc:Choice>
  </mc:AlternateContent>
  <xr:revisionPtr revIDLastSave="0" documentId="13_ncr:1_{974FC9D2-9EEA-4AC9-AB4D-BC250AEC9629}" xr6:coauthVersionLast="47" xr6:coauthVersionMax="47" xr10:uidLastSave="{00000000-0000-0000-0000-000000000000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FULL-SIZE SPEC" sheetId="22" r:id="rId4"/>
    <sheet name="MER.QT-04.BM4" sheetId="20" r:id="rId5"/>
    <sheet name="STICKER DÁN BAO" sheetId="19" r:id="rId6"/>
    <sheet name="VỊ TRÍ THÊU" sheetId="21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</externalReferences>
  <definedNames>
    <definedName name="_Fill" localSheetId="2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'1. CUTTING DOCKET'!$A$44:$R$72</definedName>
    <definedName name="_xlnm._FilterDatabase" localSheetId="1" hidden="1">GREY!$A$64:$Q$131</definedName>
    <definedName name="_xlnm._FilterDatabase" localSheetId="5" hidden="1">'STICKER DÁN BAO'!$A$2:$J$55</definedName>
    <definedName name="INTERNAL_INVOICE">[1]UN!#REF!</definedName>
    <definedName name="KKKKK">[1]UN!#REF!</definedName>
    <definedName name="_xlnm.Print_Area" localSheetId="0">'1. CUTTING DOCKET'!$A$1:$Q$112</definedName>
    <definedName name="_xlnm.Print_Area" localSheetId="7">'2. TRIM CARD (GREY)'!$A$1:$E$39</definedName>
    <definedName name="_xlnm.Print_Area" localSheetId="3">'FULL-SIZE SPEC'!$A$1:$M$22</definedName>
    <definedName name="_xlnm.Print_Area" localSheetId="1">GREY!$A$1:$P$169</definedName>
    <definedName name="_xlnm.Print_Area" localSheetId="4">'MER.QT-04.BM4'!$A$1:$H$19</definedName>
    <definedName name="_xlnm.Print_Area" localSheetId="5">'STICKER DÁN BAO'!$A$2:$G$45</definedName>
    <definedName name="_xlnm.Print_Titles" localSheetId="0">'1. CUTTING DOCKET'!$1:$15</definedName>
    <definedName name="_xlnm.Print_Titles" localSheetId="2">'2. TRIM CARD'!$1:$7</definedName>
    <definedName name="_xlnm.Print_Titles" localSheetId="7">'2. TRIM CARD (GREY)'!$1:$5</definedName>
    <definedName name="_xlnm.Print_Titles" localSheetId="1">GREY!$1:$15</definedName>
    <definedName name="_xlnm.Print_Titles" localSheetId="5">'STICKER DÁN BAO'!$1:$2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2" l="1"/>
  <c r="G20" i="22"/>
  <c r="F20" i="22" s="1"/>
  <c r="E20" i="22" s="1"/>
  <c r="J19" i="22"/>
  <c r="G19" i="22"/>
  <c r="F19" i="22" s="1"/>
  <c r="E19" i="22" s="1"/>
  <c r="J18" i="22"/>
  <c r="G18" i="22"/>
  <c r="F18" i="22" s="1"/>
  <c r="E18" i="22" s="1"/>
  <c r="J17" i="22"/>
  <c r="G17" i="22"/>
  <c r="F17" i="22" s="1"/>
  <c r="E17" i="22" s="1"/>
  <c r="J16" i="22"/>
  <c r="G16" i="22"/>
  <c r="F16" i="22" s="1"/>
  <c r="E16" i="22" s="1"/>
  <c r="J15" i="22"/>
  <c r="G15" i="22"/>
  <c r="F15" i="22" s="1"/>
  <c r="E15" i="22" s="1"/>
  <c r="J14" i="22"/>
  <c r="G14" i="22"/>
  <c r="F14" i="22" s="1"/>
  <c r="E14" i="22" s="1"/>
  <c r="J13" i="22"/>
  <c r="G13" i="22"/>
  <c r="F13" i="22" s="1"/>
  <c r="E13" i="22" s="1"/>
  <c r="J12" i="22"/>
  <c r="G12" i="22"/>
  <c r="F12" i="22" s="1"/>
  <c r="E12" i="22" s="1"/>
  <c r="J11" i="22"/>
  <c r="G11" i="22"/>
  <c r="F11" i="22" s="1"/>
  <c r="E11" i="22" s="1"/>
  <c r="J10" i="22"/>
  <c r="G10" i="22"/>
  <c r="F10" i="22" s="1"/>
  <c r="E10" i="22" s="1"/>
  <c r="J9" i="22"/>
  <c r="G9" i="22"/>
  <c r="F9" i="22" s="1"/>
  <c r="E9" i="22" s="1"/>
  <c r="J8" i="22"/>
  <c r="G8" i="22"/>
  <c r="F8" i="22" s="1"/>
  <c r="E8" i="22" s="1"/>
  <c r="A33" i="5" l="1"/>
  <c r="C22" i="5"/>
  <c r="C21" i="5"/>
  <c r="B22" i="5"/>
  <c r="B21" i="5"/>
  <c r="C20" i="5"/>
  <c r="C19" i="5"/>
  <c r="B20" i="5"/>
  <c r="B19" i="5"/>
  <c r="C18" i="5"/>
  <c r="B18" i="5"/>
  <c r="A19" i="5"/>
  <c r="C13" i="5"/>
  <c r="B13" i="5"/>
  <c r="A14" i="5"/>
  <c r="C11" i="5"/>
  <c r="B11" i="5"/>
  <c r="A12" i="5"/>
  <c r="A11" i="5"/>
  <c r="D110" i="1"/>
  <c r="E110" i="1"/>
  <c r="F110" i="1"/>
  <c r="G110" i="1"/>
  <c r="C110" i="1"/>
  <c r="L70" i="1"/>
  <c r="L69" i="1"/>
  <c r="L67" i="1"/>
  <c r="L66" i="1"/>
  <c r="L65" i="1"/>
  <c r="F50" i="1" l="1"/>
  <c r="H50" i="1" s="1"/>
  <c r="F49" i="1"/>
  <c r="H49" i="1" s="1"/>
  <c r="F48" i="1"/>
  <c r="F47" i="1"/>
  <c r="L48" i="1"/>
  <c r="L47" i="1"/>
  <c r="L50" i="1"/>
  <c r="L49" i="1"/>
  <c r="L46" i="1"/>
  <c r="L45" i="1"/>
  <c r="K19" i="1" l="1"/>
  <c r="E34" i="1" l="1"/>
  <c r="I47" i="1" l="1"/>
  <c r="H47" i="1"/>
  <c r="H25" i="1"/>
  <c r="I25" i="1"/>
  <c r="K25" i="1"/>
  <c r="F26" i="1"/>
  <c r="H19" i="1" l="1"/>
  <c r="I19" i="1"/>
  <c r="F20" i="1" l="1"/>
  <c r="F29" i="1" s="1"/>
  <c r="G8" i="20" l="1"/>
  <c r="G6" i="20"/>
  <c r="D8" i="20"/>
  <c r="D6" i="20"/>
  <c r="G45" i="19"/>
  <c r="F44" i="19"/>
  <c r="H43" i="19"/>
  <c r="H42" i="19"/>
  <c r="H41" i="19"/>
  <c r="H40" i="19"/>
  <c r="H39" i="19"/>
  <c r="H37" i="19"/>
  <c r="H36" i="19"/>
  <c r="H35" i="19"/>
  <c r="H34" i="19"/>
  <c r="H33" i="19"/>
  <c r="H31" i="19"/>
  <c r="H30" i="19"/>
  <c r="H29" i="19"/>
  <c r="H28" i="19"/>
  <c r="H27" i="19"/>
  <c r="H25" i="19"/>
  <c r="H24" i="19"/>
  <c r="H23" i="19"/>
  <c r="H22" i="19"/>
  <c r="H21" i="19"/>
  <c r="H19" i="19"/>
  <c r="H18" i="19"/>
  <c r="H17" i="19"/>
  <c r="H16" i="19"/>
  <c r="H15" i="19"/>
  <c r="H13" i="19"/>
  <c r="H12" i="19"/>
  <c r="H11" i="19"/>
  <c r="H10" i="19"/>
  <c r="H9" i="19"/>
  <c r="H7" i="19"/>
  <c r="H6" i="19"/>
  <c r="H5" i="19"/>
  <c r="H4" i="19"/>
  <c r="H3" i="19"/>
  <c r="I1" i="19"/>
  <c r="H45" i="19" l="1"/>
  <c r="B39" i="5"/>
  <c r="A39" i="5"/>
  <c r="B31" i="5"/>
  <c r="B33" i="5" l="1"/>
  <c r="A31" i="5"/>
  <c r="B29" i="5"/>
  <c r="A29" i="5"/>
  <c r="B24" i="5" l="1"/>
  <c r="I71" i="1"/>
  <c r="I69" i="1"/>
  <c r="I67" i="1"/>
  <c r="I65" i="1"/>
  <c r="I63" i="1"/>
  <c r="I61" i="1"/>
  <c r="L68" i="1"/>
  <c r="J26" i="1" l="1"/>
  <c r="I26" i="1"/>
  <c r="H26" i="1"/>
  <c r="G26" i="1"/>
  <c r="K26" i="1"/>
  <c r="G20" i="1"/>
  <c r="H20" i="1"/>
  <c r="I20" i="1"/>
  <c r="J20" i="1"/>
  <c r="K20" i="1"/>
  <c r="K29" i="1" l="1"/>
  <c r="J29" i="1"/>
  <c r="I29" i="1"/>
  <c r="H29" i="1"/>
  <c r="G29" i="1"/>
  <c r="A10" i="5"/>
  <c r="B27" i="5"/>
  <c r="A27" i="5"/>
  <c r="A23" i="5"/>
  <c r="A21" i="5"/>
  <c r="A9" i="5"/>
  <c r="I53" i="1" l="1"/>
  <c r="I49" i="1"/>
  <c r="B39" i="1" l="1"/>
  <c r="B42" i="1" l="1"/>
  <c r="B41" i="1"/>
  <c r="Q27" i="1"/>
  <c r="Q21" i="1"/>
  <c r="C103" i="1"/>
  <c r="C102" i="1"/>
  <c r="C100" i="1"/>
  <c r="C81" i="1"/>
  <c r="C80" i="1"/>
  <c r="C78" i="1"/>
  <c r="C90" i="1"/>
  <c r="I59" i="1"/>
  <c r="I55" i="1"/>
  <c r="I51" i="1"/>
  <c r="D25" i="1"/>
  <c r="D26" i="1" s="1"/>
  <c r="Q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9" i="17"/>
  <c r="A8" i="17"/>
  <c r="B7" i="17"/>
  <c r="E5" i="17"/>
  <c r="D5" i="17"/>
  <c r="C5" i="17"/>
  <c r="B4" i="17"/>
  <c r="A4" i="17"/>
  <c r="B3" i="17"/>
  <c r="A3" i="17"/>
  <c r="B2" i="17"/>
  <c r="A2" i="17"/>
  <c r="H72" i="1" l="1"/>
  <c r="H64" i="1"/>
  <c r="H66" i="1"/>
  <c r="H70" i="1"/>
  <c r="H62" i="1"/>
  <c r="H68" i="1"/>
  <c r="H54" i="1"/>
  <c r="A38" i="1"/>
  <c r="E39" i="1" s="1"/>
  <c r="C5" i="5"/>
  <c r="B101" i="1"/>
  <c r="B79" i="1"/>
  <c r="B91" i="1"/>
  <c r="H56" i="1"/>
  <c r="H52" i="1"/>
  <c r="H46" i="1"/>
  <c r="H60" i="1"/>
  <c r="Q25" i="1"/>
  <c r="Q26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40" i="1" l="1"/>
  <c r="H48" i="1"/>
  <c r="G41" i="1"/>
  <c r="I41" i="1" s="1"/>
  <c r="J41" i="1" s="1"/>
  <c r="K48" i="1"/>
  <c r="M48" i="1" s="1"/>
  <c r="O48" i="1" s="1"/>
  <c r="K68" i="1"/>
  <c r="K64" i="1"/>
  <c r="K66" i="1"/>
  <c r="K72" i="1"/>
  <c r="K70" i="1"/>
  <c r="K62" i="1"/>
  <c r="K50" i="1"/>
  <c r="G42" i="1"/>
  <c r="I42" i="1" s="1"/>
  <c r="G39" i="1"/>
  <c r="I39" i="1" s="1"/>
  <c r="G40" i="1"/>
  <c r="I40" i="1" s="1"/>
  <c r="K52" i="1"/>
  <c r="K56" i="1"/>
  <c r="K54" i="1"/>
  <c r="K46" i="1"/>
  <c r="K60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M41" i="1" l="1"/>
  <c r="J40" i="1"/>
  <c r="M40" i="1" s="1"/>
  <c r="J39" i="1"/>
  <c r="M39" i="1" s="1"/>
  <c r="J42" i="1"/>
  <c r="M42" i="1" s="1"/>
  <c r="M50" i="1"/>
  <c r="O50" i="1" s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F46" i="1"/>
  <c r="B34" i="1"/>
  <c r="B37" i="1" l="1"/>
  <c r="A11" i="17" s="1"/>
  <c r="B36" i="1"/>
  <c r="D6" i="17"/>
  <c r="E6" i="17"/>
  <c r="C15" i="17"/>
  <c r="C17" i="5"/>
  <c r="D9" i="17" l="1"/>
  <c r="E9" i="17"/>
  <c r="L52" i="1"/>
  <c r="L51" i="1"/>
  <c r="D11" i="17" l="1"/>
  <c r="E11" i="17"/>
  <c r="B7" i="5" l="1"/>
  <c r="B6" i="17" l="1"/>
  <c r="B6" i="5"/>
  <c r="E35" i="1"/>
  <c r="B9" i="17" l="1"/>
  <c r="B9" i="5"/>
  <c r="B103" i="1"/>
  <c r="B102" i="1"/>
  <c r="B81" i="1" l="1"/>
  <c r="B80" i="1"/>
  <c r="B11" i="17"/>
  <c r="E15" i="17" l="1"/>
  <c r="D15" i="17"/>
  <c r="M62" i="1"/>
  <c r="O62" i="1" s="1"/>
  <c r="M66" i="1"/>
  <c r="O66" i="1" s="1"/>
  <c r="A16" i="5"/>
  <c r="A15" i="5"/>
  <c r="A13" i="5" l="1"/>
  <c r="B15" i="5"/>
  <c r="C6" i="17" l="1"/>
  <c r="C6" i="5"/>
  <c r="C9" i="17" l="1"/>
  <c r="C9" i="5"/>
  <c r="C11" i="17" l="1"/>
  <c r="B37" i="5" l="1"/>
  <c r="A37" i="5"/>
  <c r="B35" i="5"/>
  <c r="B25" i="5" l="1"/>
  <c r="I45" i="1" l="1"/>
  <c r="A25" i="5"/>
  <c r="D19" i="1"/>
  <c r="D20" i="1" s="1"/>
  <c r="A8" i="5"/>
  <c r="Q18" i="1"/>
  <c r="B2" i="5"/>
  <c r="B3" i="5"/>
  <c r="A4" i="5"/>
  <c r="A3" i="5"/>
  <c r="A2" i="5"/>
  <c r="B4" i="5"/>
  <c r="Q19" i="1"/>
  <c r="H63" i="1" l="1"/>
  <c r="H71" i="1"/>
  <c r="H69" i="1"/>
  <c r="H61" i="1"/>
  <c r="H65" i="1"/>
  <c r="H67" i="1"/>
  <c r="H53" i="1"/>
  <c r="B100" i="1"/>
  <c r="B90" i="1"/>
  <c r="B78" i="1"/>
  <c r="H55" i="1"/>
  <c r="H59" i="1"/>
  <c r="H51" i="1"/>
  <c r="H45" i="1"/>
  <c r="F45" i="1" s="1"/>
  <c r="B5" i="17"/>
  <c r="A33" i="1"/>
  <c r="M52" i="1"/>
  <c r="M60" i="1"/>
  <c r="O60" i="1" s="1"/>
  <c r="H110" i="1"/>
  <c r="M64" i="1"/>
  <c r="O64" i="1" s="1"/>
  <c r="M68" i="1"/>
  <c r="O68" i="1" s="1"/>
  <c r="M72" i="1"/>
  <c r="O72" i="1" s="1"/>
  <c r="B5" i="5"/>
  <c r="Q20" i="1"/>
  <c r="G36" i="1" l="1"/>
  <c r="I36" i="1" s="1"/>
  <c r="K47" i="1"/>
  <c r="M47" i="1" s="1"/>
  <c r="O47" i="1" s="1"/>
  <c r="K63" i="1"/>
  <c r="M63" i="1" s="1"/>
  <c r="O63" i="1" s="1"/>
  <c r="K61" i="1"/>
  <c r="M61" i="1" s="1"/>
  <c r="O61" i="1" s="1"/>
  <c r="K71" i="1"/>
  <c r="M71" i="1" s="1"/>
  <c r="O71" i="1" s="1"/>
  <c r="K69" i="1"/>
  <c r="M69" i="1" s="1"/>
  <c r="O69" i="1" s="1"/>
  <c r="K67" i="1"/>
  <c r="M67" i="1" s="1"/>
  <c r="O67" i="1" s="1"/>
  <c r="K65" i="1"/>
  <c r="M65" i="1" s="1"/>
  <c r="O65" i="1" s="1"/>
  <c r="K49" i="1"/>
  <c r="M49" i="1" s="1"/>
  <c r="O49" i="1" s="1"/>
  <c r="M70" i="1"/>
  <c r="O70" i="1" s="1"/>
  <c r="G34" i="1"/>
  <c r="I34" i="1" s="1"/>
  <c r="J34" i="1" s="1"/>
  <c r="M34" i="1" s="1"/>
  <c r="Q29" i="1"/>
  <c r="B15" i="17"/>
  <c r="B17" i="5"/>
  <c r="K59" i="1"/>
  <c r="M59" i="1" s="1"/>
  <c r="O59" i="1" s="1"/>
  <c r="K51" i="1"/>
  <c r="M51" i="1" s="1"/>
  <c r="O51" i="1" s="1"/>
  <c r="K53" i="1"/>
  <c r="M53" i="1" s="1"/>
  <c r="O53" i="1" s="1"/>
  <c r="K45" i="1"/>
  <c r="M45" i="1" s="1"/>
  <c r="K55" i="1"/>
  <c r="M55" i="1" s="1"/>
  <c r="O55" i="1" s="1"/>
  <c r="G35" i="1"/>
  <c r="I35" i="1" s="1"/>
  <c r="J35" i="1" s="1"/>
  <c r="M46" i="1"/>
  <c r="G37" i="1"/>
  <c r="I37" i="1" s="1"/>
  <c r="J37" i="1" s="1"/>
  <c r="M54" i="1"/>
  <c r="O54" i="1" s="1"/>
  <c r="M56" i="1"/>
  <c r="O56" i="1" s="1"/>
  <c r="J36" i="1" l="1"/>
  <c r="M36" i="1" s="1"/>
  <c r="M37" i="1"/>
  <c r="M35" i="1"/>
</calcChain>
</file>

<file path=xl/sharedStrings.xml><?xml version="1.0" encoding="utf-8"?>
<sst xmlns="http://schemas.openxmlformats.org/spreadsheetml/2006/main" count="1013" uniqueCount="369">
  <si>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</si>
  <si>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</si>
  <si>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</si>
  <si>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</si>
  <si>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</si>
  <si>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</si>
  <si>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</si>
  <si>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</si>
  <si>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</si>
  <si>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</si>
  <si>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</si>
  <si>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</si>
  <si>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</si>
  <si>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</si>
  <si>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</si>
  <si>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</si>
  <si>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</si>
  <si>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</si>
  <si>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</si>
  <si>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</si>
  <si>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</si>
  <si>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</si>
  <si>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</si>
  <si>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</si>
  <si>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</si>
  <si>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</si>
  <si>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</si>
  <si>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</si>
  <si>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</si>
  <si>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</si>
  <si>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</si>
  <si>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</si>
  <si>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</si>
  <si>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</si>
  <si>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</si>
  <si>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</si>
  <si>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</si>
  <si>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</si>
  <si>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</si>
  <si>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</si>
  <si>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</si>
  <si>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</si>
  <si>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</si>
  <si>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</si>
  <si>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</si>
  <si>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</si>
  <si>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</si>
  <si>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</si>
  <si>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</si>
  <si>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</si>
  <si>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</si>
  <si>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</si>
  <si>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</si>
  <si>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</si>
  <si>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</si>
  <si>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</si>
  <si>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</si>
  <si>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</si>
  <si>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</si>
  <si>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</si>
  <si>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</si>
  <si>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</si>
  <si>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</si>
  <si>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</si>
  <si>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</si>
  <si>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</si>
  <si>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</si>
  <si>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</si>
  <si>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</si>
  <si>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</si>
  <si>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</si>
  <si>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</si>
  <si>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</si>
  <si>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</si>
  <si>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</si>
  <si>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</si>
  <si>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</si>
  <si>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</si>
  <si>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</si>
  <si>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</si>
  <si>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</si>
  <si>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</si>
  <si>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</si>
  <si>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</si>
  <si>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</si>
  <si>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</si>
  <si>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</si>
  <si>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</si>
  <si>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</si>
  <si>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</si>
  <si>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</si>
  <si>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</si>
  <si>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</si>
  <si>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</si>
  <si>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</si>
  <si>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</si>
  <si>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</si>
  <si>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</si>
  <si>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</si>
  <si>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</si>
  <si>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</si>
  <si>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</si>
  <si>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</si>
  <si>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</si>
  <si>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</si>
  <si>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</si>
  <si>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</si>
  <si>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</si>
  <si>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</si>
  <si>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</si>
  <si>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</si>
  <si>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</si>
  <si>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</si>
  <si>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</si>
  <si>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</si>
  <si>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</si>
  <si>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</si>
  <si>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</si>
  <si>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</si>
  <si>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</si>
  <si>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</si>
  <si>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</si>
  <si>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</si>
  <si>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</si>
  <si>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</si>
  <si>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</si>
  <si>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</si>
  <si>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</si>
  <si>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</si>
  <si>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</si>
  <si>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</si>
  <si>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</si>
  <si>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</si>
  <si>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</si>
  <si>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</si>
  <si>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</si>
  <si>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</si>
  <si>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</si>
  <si>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</si>
  <si>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</si>
  <si>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</si>
  <si>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</si>
  <si>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</si>
  <si>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</si>
  <si>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</si>
  <si>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</si>
  <si>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</si>
  <si>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</si>
  <si>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</si>
  <si>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</si>
  <si>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</si>
  <si>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</si>
  <si>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</si>
  <si>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</si>
  <si>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</si>
  <si>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</si>
  <si>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</si>
  <si>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</si>
  <si>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</si>
  <si>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</si>
  <si>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</si>
  <si>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</si>
  <si>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</si>
  <si>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</si>
  <si>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</si>
  <si>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</si>
  <si>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</si>
  <si>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</si>
  <si>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</si>
  <si>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</si>
  <si>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</si>
  <si>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</si>
  <si>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</si>
  <si>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</si>
  <si>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</si>
  <si>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</si>
  <si>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</si>
  <si>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</si>
  <si>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</si>
  <si>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</si>
  <si>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</si>
  <si>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</si>
  <si>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</si>
  <si>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</si>
  <si>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</si>
  <si>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</si>
  <si>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</si>
  <si>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</si>
  <si>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</si>
  <si>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</si>
  <si>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</si>
  <si>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</si>
  <si>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</si>
  <si>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</si>
  <si>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</si>
  <si>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</si>
  <si>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</si>
  <si>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</si>
  <si>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</si>
  <si>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</si>
  <si>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</si>
  <si>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</si>
  <si>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</si>
  <si>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</si>
  <si>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</si>
  <si>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</si>
  <si>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</si>
  <si>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</si>
  <si>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</si>
  <si>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</si>
  <si>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</si>
  <si>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</si>
  <si>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</si>
  <si>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</si>
  <si>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</si>
  <si>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</si>
  <si>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</si>
  <si>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</si>
  <si>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</si>
  <si>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</si>
  <si>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</si>
  <si>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</si>
  <si>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 xml:space="preserve">ĐỊNH VỊ HÌNH IN: </t>
  </si>
  <si>
    <t>XS</t>
  </si>
  <si>
    <t>SHIPPING SAMPLE REQUIRED</t>
  </si>
  <si>
    <t>LÀI/ TÚ - 204</t>
  </si>
  <si>
    <t xml:space="preserve"> G11  SS24  G2659</t>
  </si>
  <si>
    <t>ATHLETIC HOODIE</t>
  </si>
  <si>
    <t>SS24</t>
  </si>
  <si>
    <t>DROP 1</t>
  </si>
  <si>
    <t>GOLF LE FLEUR</t>
  </si>
  <si>
    <t>YELLOW</t>
  </si>
  <si>
    <t>BLUE</t>
  </si>
  <si>
    <t>NCC THUẬN TIẾN</t>
  </si>
  <si>
    <t>NHÃN CHÍNH + SIZE</t>
  </si>
  <si>
    <t>IN:</t>
  </si>
  <si>
    <t>THÊU:</t>
  </si>
  <si>
    <t>KÍCH THƯỚC HÌNH THÊU THÂN TRƯỚC:</t>
  </si>
  <si>
    <t>THÔNG TIN ĐỊNH VỊ HÌNH THÊU THÂN TRƯỚC</t>
  </si>
  <si>
    <t>WASH:</t>
  </si>
  <si>
    <t>KHÔNG WASH</t>
  </si>
  <si>
    <t>- CÁCH MAY THEO NHƯ TÀI LIỆU ĐÍNH KÈM</t>
  </si>
  <si>
    <t xml:space="preserve">- CÁCH GẮN NHÃN PHẢI NHƯ TÀI LIỆU YÊU CẦU </t>
  </si>
  <si>
    <t>- SỐ LƯỢNG NHÃN SIZE NHƯ SAU :</t>
  </si>
  <si>
    <t>MAY NHÃN CHÍNH</t>
  </si>
  <si>
    <t>CUSTOMER: GOLF LE FLEUR</t>
  </si>
  <si>
    <t>*** Measurement by Inch</t>
  </si>
  <si>
    <t>*** Finished Garment Specs after treatment / wash</t>
  </si>
  <si>
    <t>GRADING RULE</t>
  </si>
  <si>
    <t>TRONG SƯỜN TRÁI NGƯỜI MẶC - CÁCH 5" TỪ MÉP LAI LEN</t>
  </si>
  <si>
    <t>YE2725</t>
  </si>
  <si>
    <t>G11-0026</t>
  </si>
  <si>
    <t>G11-0021</t>
  </si>
  <si>
    <t xml:space="preserve">NHÃN THÀNH PHẦN </t>
  </si>
  <si>
    <t>NHÃN THÀNH PHẦN</t>
  </si>
  <si>
    <t>G11-0023</t>
  </si>
  <si>
    <t>KHÁCH GỬI VỀ</t>
  </si>
  <si>
    <t>STICKER DÀN TRÊN BAO POLYBAG</t>
  </si>
  <si>
    <t>THẺ BÀI + GHIM TREO</t>
  </si>
  <si>
    <t>THÙNG CARTON</t>
  </si>
  <si>
    <t>TẤM LÓT THÙNG</t>
  </si>
  <si>
    <t>BIG POLYBAG</t>
  </si>
  <si>
    <t>GIỮA CỔ SAU - CÁCH 0.5" TỪ ĐƯỜNG TRA CỔ XUỐNG - MAY 4 CẠNH XUNG QUANH</t>
  </si>
  <si>
    <t>DÁN Ở GÓC PHẢI POLYBAG</t>
  </si>
  <si>
    <t>GIM VÀO GÓC TRÁI DƯỚI CỦA NHÃN CHÍNH</t>
  </si>
  <si>
    <t>ĐỰNG ÁO</t>
  </si>
  <si>
    <t>THÙNG CARTON + TẤM LÓT</t>
  </si>
  <si>
    <t>BỎ VÀO KHI GẤP XẾP</t>
  </si>
  <si>
    <t xml:space="preserve">ĐỊNH VỊ HÌNH THÊU THÂN TRƯỚC CANH GIỮA </t>
  </si>
  <si>
    <t>ĐỊNH VỊ TỪNG SIZE THEO HÌNH ĐÍNH KÈM TNSX</t>
  </si>
  <si>
    <t>UA STYLE</t>
  </si>
  <si>
    <t>PRODUCT NAME</t>
  </si>
  <si>
    <t>BARCODE</t>
  </si>
  <si>
    <t>ORDER QUANTITY</t>
  </si>
  <si>
    <t>G11-HD01</t>
  </si>
  <si>
    <t xml:space="preserve">BLUE </t>
  </si>
  <si>
    <t>G11-TS01</t>
  </si>
  <si>
    <t>ATHLETIC T-SHIRT</t>
  </si>
  <si>
    <t>RED</t>
  </si>
  <si>
    <t>CREAM</t>
  </si>
  <si>
    <t>G11-PL01</t>
  </si>
  <si>
    <t>JUMPING DOG POLO</t>
  </si>
  <si>
    <t>MINT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</si>
  <si>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</si>
  <si>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</si>
  <si>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</si>
  <si>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</si>
  <si>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</si>
  <si>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</si>
  <si>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</si>
  <si>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</si>
  <si>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</si>
  <si>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</si>
  <si>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</si>
  <si>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</si>
  <si>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</si>
  <si>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</si>
  <si>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</si>
  <si>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</si>
  <si>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</si>
  <si>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</si>
  <si>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</si>
  <si>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</si>
  <si>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</si>
  <si>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G11-TS01 </t>
  </si>
  <si>
    <t>TÁC NGHIỆP SẢN XUẤT: THAM KHẢO CÁCH MAY TỪ ÁO MẪU PP MÃ G11-TS01 CHUYỂN KÈM TÁC NGHIỆP</t>
  </si>
  <si>
    <t>SS TEE</t>
  </si>
  <si>
    <t>HEAVY JERSEY SOLID - 20'S/2 WITH ENZYME CUT, 300-310GSM</t>
  </si>
  <si>
    <t>GLSS24P0017001T00K - ÁNH A - L1106/12 : CẤP ĐỦ SỐ LƯỢNG 170M</t>
  </si>
  <si>
    <t>RIB 1X1 100% COTTON CM16/1 320GSM</t>
  </si>
  <si>
    <t>BO CỔ</t>
  </si>
  <si>
    <t>PHỐI 1 - NÁCH</t>
  </si>
  <si>
    <t>BUBBLEGUM</t>
  </si>
  <si>
    <t>GLSS24P0017007T00K - ÁNH A - L1106/12 - CẤP HẾT SỐ LƯỢNG 10M TRIỆT TIÊU LOT VẢI</t>
  </si>
  <si>
    <t>PHỐI 2 - NÁCH</t>
  </si>
  <si>
    <t>MUSKMELON</t>
  </si>
  <si>
    <t>SWIMCAP</t>
  </si>
  <si>
    <t>GLSS24P0017003T00K - ÁNH A - L1132/12 - CẤP HẾT 9M TRIỆT TIÊU LOT VẢI</t>
  </si>
  <si>
    <t>GLSS24P0017002T00K - ÁNH A - L1132/12 - CẤP ĐỦ SỐ LƯỢNG 159M</t>
  </si>
  <si>
    <t>YE2711</t>
  </si>
  <si>
    <t>RE7827</t>
  </si>
  <si>
    <t>CHỈ 40/2 MAY + DIỄU PHỐI 1</t>
  </si>
  <si>
    <t>VI3770</t>
  </si>
  <si>
    <t>BL4985B</t>
  </si>
  <si>
    <t>CHỈ 40/2 MAY + DIỄU PHỐI 2</t>
  </si>
  <si>
    <t>OR2856</t>
  </si>
  <si>
    <t xml:space="preserve">THÊU BÁN THÀNH PHẨM THÂN TRƯỚC </t>
  </si>
  <si>
    <t>DUYỆT MÀU SẮC + CHẤT LƯỢNG HÌNH THÊU THEO ÁO MẪU PP MÃ G11-TS01 MÀU CREAM DỰ KIẾN DUYỆT NGÀY 1/3/24</t>
  </si>
  <si>
    <t>14” W x 4.4” H</t>
  </si>
  <si>
    <t>LƯU Ý:
- TNSX CHỈ ĐỂ CẮT VẢI TRƯỚC, THÔNG DUYỆT CÁCH MAY + CHẤT LƯỢNG HÌNH THÊU MER SẼ CẬP NHẬT LẠI KHI CÓ COMMENT TỪ KHÁCH HÀNG - DỰ KIẾN NGÀY 1/3/2024</t>
  </si>
  <si>
    <t>MAY + DIỄU PHỐI 1</t>
  </si>
  <si>
    <t>MAY + DIỄU PHỐI 2</t>
  </si>
  <si>
    <t>LAYOUT MANG TÍNH THAM KHẢO</t>
  </si>
  <si>
    <t>BAO POLYBAG 15" X 18"</t>
  </si>
  <si>
    <t>STYLE: 1025</t>
  </si>
  <si>
    <t>KEY POSITION GARMENT</t>
  </si>
  <si>
    <t>UA COMMENTS</t>
  </si>
  <si>
    <t>MEASUREMENTS</t>
  </si>
  <si>
    <t>TOL (-/+)</t>
  </si>
  <si>
    <t>L (OLD)</t>
  </si>
  <si>
    <t>GRADING</t>
  </si>
  <si>
    <t>Body length HPS</t>
  </si>
  <si>
    <t>DÀI ÁO TỪ ĐỈNH VAI</t>
  </si>
  <si>
    <t>Chest width @ 1" down from underar</t>
  </si>
  <si>
    <t>RỘNG NGỰC DƯỚI NÁCH 1 INCH</t>
  </si>
  <si>
    <t xml:space="preserve">Bottom Opening </t>
  </si>
  <si>
    <t>RỘNG LAI ĐO ÊM</t>
  </si>
  <si>
    <t>Shoulder width (point to point)</t>
  </si>
  <si>
    <t>RỘNG VAI</t>
  </si>
  <si>
    <t>Neck width( seam to seam)</t>
  </si>
  <si>
    <t>Front neck drop (from HPS to seam)</t>
  </si>
  <si>
    <t>HẠ CỔ TRƯỚC TỪ ĐỈNH VAI ĐẾN ĐƯỜNG MAY</t>
  </si>
  <si>
    <t>Back neck drop (from HPS to seam)</t>
  </si>
  <si>
    <t>HẠ CỔ SAU TỪ ĐỈNH VAI ĐẾN ĐƯỜNG MAY</t>
  </si>
  <si>
    <t>Armhole Straight</t>
  </si>
  <si>
    <t>Sleeve Length</t>
  </si>
  <si>
    <t>1/2 Bicep @ 1" from armpit</t>
  </si>
  <si>
    <t>BẮP TAY DƯỚI NÁCH 1 inch</t>
  </si>
  <si>
    <t xml:space="preserve">Sleeve Opening </t>
  </si>
  <si>
    <t>CỬA TAY ĐO ÊM</t>
  </si>
  <si>
    <t>Hem, CUFF height</t>
  </si>
  <si>
    <t>TO BẢN LAI ÁO, LAI TAY</t>
  </si>
  <si>
    <t>Neck rib height</t>
  </si>
  <si>
    <t>TO BẢN CỔ</t>
  </si>
  <si>
    <t>- LƯU Ý: THỨ TỰ CÁC MÀU VẢI PHỐI PHẢI THEO ĐÚNG TNSX + ÁO MẪU PP</t>
  </si>
  <si>
    <t>GLSS24P0017004T00K - ÁNH A - L1108/12 - CẤP ĐỦ SỐ LƯỢNG 20M</t>
  </si>
  <si>
    <t>GLSS24P0017006T00K - ÁNH A - L1107/12 - CẤP ĐỦ SỐ LƯỢNG 26M</t>
  </si>
  <si>
    <t>GLSS24P0017005T00K - ÁNH A - L1129/12 - CẤP ĐỦ SỔ LƯỢNG 20M</t>
  </si>
  <si>
    <t>GLSS24P0017001T00K - ÁNH A - L1106/12 - CẤP HẾT SỐ LƯỢNG 27M TRIỆT TIÊU LOT VẢI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</si>
</sst>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0.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48"/>
      <name val="Muli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Muli"/>
    </font>
    <font>
      <b/>
      <sz val="10"/>
      <color rgb="FF000000"/>
      <name val="Muli"/>
    </font>
    <font>
      <b/>
      <sz val="10"/>
      <color rgb="FFFFFFFF"/>
      <name val="Muli"/>
    </font>
    <font>
      <b/>
      <i/>
      <sz val="12"/>
      <color rgb="FF000000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b/>
      <sz val="18"/>
      <name val="Muli"/>
    </font>
    <font>
      <i/>
      <sz val="12"/>
      <name val="Muli"/>
    </font>
    <font>
      <sz val="10"/>
      <name val="Verdana"/>
      <family val="2"/>
    </font>
    <font>
      <b/>
      <sz val="14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9" fillId="0" borderId="0"/>
    <xf numFmtId="0" fontId="110" fillId="0" borderId="0"/>
  </cellStyleXfs>
  <cellXfs count="56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1" fontId="31" fillId="2" borderId="55" xfId="0" applyNumberFormat="1" applyFont="1" applyFill="1" applyBorder="1" applyAlignment="1">
      <alignment vertical="center" wrapText="1"/>
    </xf>
    <xf numFmtId="0" fontId="31" fillId="2" borderId="52" xfId="0" quotePrefix="1" applyFont="1" applyFill="1" applyBorder="1" applyAlignment="1">
      <alignment vertical="center" wrapText="1"/>
    </xf>
    <xf numFmtId="0" fontId="31" fillId="2" borderId="29" xfId="0" quotePrefix="1" applyFont="1" applyFill="1" applyBorder="1" applyAlignment="1">
      <alignment vertical="center" wrapText="1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/>
    </xf>
    <xf numFmtId="0" fontId="96" fillId="48" borderId="4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4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right" vertical="center"/>
    </xf>
    <xf numFmtId="1" fontId="60" fillId="0" borderId="54" xfId="1" applyNumberFormat="1" applyFont="1" applyBorder="1" applyAlignment="1">
      <alignment horizontal="center" vertical="center" wrapText="1"/>
    </xf>
    <xf numFmtId="0" fontId="100" fillId="0" borderId="0" xfId="128" applyFont="1" applyAlignment="1">
      <alignment horizontal="center" vertical="center"/>
    </xf>
    <xf numFmtId="1" fontId="100" fillId="0" borderId="0" xfId="128" applyNumberFormat="1" applyFont="1" applyAlignment="1">
      <alignment horizontal="center" vertical="center"/>
    </xf>
    <xf numFmtId="0" fontId="101" fillId="0" borderId="0" xfId="128" applyFont="1" applyAlignment="1">
      <alignment horizontal="center" vertical="center"/>
    </xf>
    <xf numFmtId="0" fontId="102" fillId="49" borderId="0" xfId="128" applyFont="1" applyFill="1" applyAlignment="1">
      <alignment horizontal="center" vertical="center" wrapText="1"/>
    </xf>
    <xf numFmtId="1" fontId="102" fillId="49" borderId="0" xfId="128" applyNumberFormat="1" applyFont="1" applyFill="1" applyAlignment="1">
      <alignment horizontal="center" vertical="center" wrapText="1"/>
    </xf>
    <xf numFmtId="0" fontId="100" fillId="0" borderId="0" xfId="128" applyFont="1" applyAlignment="1">
      <alignment horizontal="center" vertical="center" wrapText="1"/>
    </xf>
    <xf numFmtId="0" fontId="100" fillId="50" borderId="54" xfId="128" applyFont="1" applyFill="1" applyBorder="1" applyAlignment="1">
      <alignment horizontal="center" vertical="center" wrapText="1"/>
    </xf>
    <xf numFmtId="49" fontId="100" fillId="0" borderId="54" xfId="0" applyNumberFormat="1" applyFont="1" applyBorder="1" applyAlignment="1">
      <alignment horizontal="center" vertical="center" readingOrder="1"/>
    </xf>
    <xf numFmtId="1" fontId="100" fillId="50" borderId="54" xfId="128" applyNumberFormat="1" applyFont="1" applyFill="1" applyBorder="1" applyAlignment="1">
      <alignment horizontal="center" vertical="center" wrapText="1"/>
    </xf>
    <xf numFmtId="0" fontId="100" fillId="50" borderId="54" xfId="128" applyFont="1" applyFill="1" applyBorder="1" applyAlignment="1">
      <alignment horizontal="center" vertical="center"/>
    </xf>
    <xf numFmtId="49" fontId="100" fillId="50" borderId="54" xfId="128" applyNumberFormat="1" applyFont="1" applyFill="1" applyBorder="1" applyAlignment="1">
      <alignment horizontal="center" vertical="center"/>
    </xf>
    <xf numFmtId="49" fontId="100" fillId="0" borderId="54" xfId="0" applyNumberFormat="1" applyFont="1" applyBorder="1" applyAlignment="1">
      <alignment horizontal="center" vertical="center" wrapText="1" readingOrder="1"/>
    </xf>
    <xf numFmtId="0" fontId="100" fillId="51" borderId="54" xfId="128" applyFont="1" applyFill="1" applyBorder="1" applyAlignment="1">
      <alignment horizontal="center" vertical="center" wrapText="1"/>
    </xf>
    <xf numFmtId="49" fontId="100" fillId="47" borderId="54" xfId="0" applyNumberFormat="1" applyFont="1" applyFill="1" applyBorder="1" applyAlignment="1">
      <alignment horizontal="center" vertical="center" wrapText="1" readingOrder="1"/>
    </xf>
    <xf numFmtId="1" fontId="100" fillId="51" borderId="54" xfId="128" applyNumberFormat="1" applyFont="1" applyFill="1" applyBorder="1" applyAlignment="1">
      <alignment horizontal="center" vertical="center" wrapText="1"/>
    </xf>
    <xf numFmtId="49" fontId="100" fillId="47" borderId="54" xfId="0" applyNumberFormat="1" applyFont="1" applyFill="1" applyBorder="1" applyAlignment="1">
      <alignment horizontal="center" vertical="center" readingOrder="1"/>
    </xf>
    <xf numFmtId="0" fontId="100" fillId="51" borderId="54" xfId="128" applyFont="1" applyFill="1" applyBorder="1" applyAlignment="1">
      <alignment horizontal="center" vertical="center"/>
    </xf>
    <xf numFmtId="0" fontId="100" fillId="50" borderId="0" xfId="128" applyFont="1" applyFill="1" applyAlignment="1">
      <alignment horizontal="center" vertical="center" wrapText="1"/>
    </xf>
    <xf numFmtId="49" fontId="100" fillId="0" borderId="0" xfId="0" applyNumberFormat="1" applyFont="1" applyAlignment="1">
      <alignment horizontal="center" vertical="center" wrapText="1" readingOrder="1"/>
    </xf>
    <xf numFmtId="1" fontId="100" fillId="50" borderId="0" xfId="128" applyNumberFormat="1" applyFont="1" applyFill="1" applyAlignment="1">
      <alignment horizontal="center" vertical="center" wrapText="1"/>
    </xf>
    <xf numFmtId="49" fontId="100" fillId="50" borderId="0" xfId="128" applyNumberFormat="1" applyFont="1" applyFill="1" applyAlignment="1">
      <alignment horizontal="center" vertical="center"/>
    </xf>
    <xf numFmtId="0" fontId="100" fillId="50" borderId="0" xfId="128" applyFont="1" applyFill="1" applyAlignment="1">
      <alignment horizontal="center" vertical="center"/>
    </xf>
    <xf numFmtId="1" fontId="100" fillId="50" borderId="0" xfId="128" applyNumberFormat="1" applyFont="1" applyFill="1" applyAlignment="1">
      <alignment horizontal="center" vertical="center"/>
    </xf>
    <xf numFmtId="0" fontId="103" fillId="50" borderId="7" xfId="128" applyFont="1" applyFill="1" applyBorder="1" applyAlignment="1">
      <alignment horizontal="right" vertical="center"/>
    </xf>
    <xf numFmtId="0" fontId="37" fillId="0" borderId="0" xfId="59" applyFont="1"/>
    <xf numFmtId="0" fontId="104" fillId="9" borderId="54" xfId="0" applyFont="1" applyFill="1" applyBorder="1" applyAlignment="1">
      <alignment vertical="center"/>
    </xf>
    <xf numFmtId="0" fontId="105" fillId="0" borderId="54" xfId="0" applyFont="1" applyBorder="1" applyAlignment="1">
      <alignment horizontal="center"/>
    </xf>
    <xf numFmtId="0" fontId="105" fillId="0" borderId="54" xfId="0" quotePrefix="1" applyFont="1" applyBorder="1" applyAlignment="1">
      <alignment horizontal="center"/>
    </xf>
    <xf numFmtId="16" fontId="105" fillId="0" borderId="54" xfId="0" quotePrefix="1" applyNumberFormat="1" applyFont="1" applyBorder="1" applyAlignment="1">
      <alignment horizontal="center"/>
    </xf>
    <xf numFmtId="0" fontId="106" fillId="0" borderId="0" xfId="59" applyFont="1" applyAlignment="1">
      <alignment vertical="center"/>
    </xf>
    <xf numFmtId="0" fontId="106" fillId="5" borderId="71" xfId="59" applyFont="1" applyFill="1" applyBorder="1" applyAlignment="1">
      <alignment horizontal="left" vertical="center"/>
    </xf>
    <xf numFmtId="14" fontId="106" fillId="52" borderId="71" xfId="59" applyNumberFormat="1" applyFont="1" applyFill="1" applyBorder="1" applyAlignment="1">
      <alignment horizontal="center" vertical="center"/>
    </xf>
    <xf numFmtId="0" fontId="106" fillId="0" borderId="6" xfId="59" applyFont="1" applyBorder="1" applyAlignment="1">
      <alignment horizontal="center" vertical="center"/>
    </xf>
    <xf numFmtId="0" fontId="106" fillId="52" borderId="71" xfId="59" applyFont="1" applyFill="1" applyBorder="1" applyAlignment="1">
      <alignment horizontal="center" vertical="center"/>
    </xf>
    <xf numFmtId="0" fontId="106" fillId="0" borderId="0" xfId="59" applyFont="1" applyAlignment="1">
      <alignment horizontal="left" vertical="center"/>
    </xf>
    <xf numFmtId="0" fontId="106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106" fillId="0" borderId="71" xfId="59" applyFont="1" applyBorder="1" applyAlignment="1">
      <alignment horizontal="center" vertical="center"/>
    </xf>
    <xf numFmtId="0" fontId="106" fillId="0" borderId="71" xfId="59" applyFont="1" applyBorder="1" applyAlignment="1">
      <alignment horizontal="center" vertical="center" wrapText="1"/>
    </xf>
    <xf numFmtId="0" fontId="106" fillId="0" borderId="0" xfId="59" applyFont="1" applyAlignment="1">
      <alignment horizontal="left" vertical="center" wrapText="1"/>
    </xf>
    <xf numFmtId="0" fontId="106" fillId="0" borderId="0" xfId="0" applyFont="1" applyAlignment="1">
      <alignment vertical="center"/>
    </xf>
    <xf numFmtId="0" fontId="106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176" fontId="71" fillId="2" borderId="14" xfId="0" applyNumberFormat="1" applyFont="1" applyFill="1" applyBorder="1" applyAlignment="1">
      <alignment horizontal="center" vertical="center"/>
    </xf>
    <xf numFmtId="0" fontId="98" fillId="0" borderId="0" xfId="129" applyFont="1" applyAlignment="1">
      <alignment vertical="center"/>
    </xf>
    <xf numFmtId="0" fontId="23" fillId="0" borderId="0" xfId="129" applyFont="1" applyAlignment="1">
      <alignment vertical="center"/>
    </xf>
    <xf numFmtId="12" fontId="23" fillId="0" borderId="0" xfId="129" applyNumberFormat="1" applyFont="1" applyAlignment="1">
      <alignment horizontal="center" vertical="center"/>
    </xf>
    <xf numFmtId="0" fontId="23" fillId="0" borderId="0" xfId="129" applyFont="1" applyAlignment="1">
      <alignment horizontal="center" vertical="center"/>
    </xf>
    <xf numFmtId="0" fontId="98" fillId="0" borderId="0" xfId="129" applyFont="1"/>
    <xf numFmtId="12" fontId="23" fillId="0" borderId="54" xfId="129" applyNumberFormat="1" applyFont="1" applyBorder="1" applyAlignment="1">
      <alignment horizontal="center" vertical="center"/>
    </xf>
    <xf numFmtId="0" fontId="23" fillId="0" borderId="54" xfId="129" applyFont="1" applyBorder="1" applyAlignment="1">
      <alignment horizontal="center" vertical="center"/>
    </xf>
    <xf numFmtId="0" fontId="98" fillId="10" borderId="54" xfId="129" applyFont="1" applyFill="1" applyBorder="1" applyAlignment="1">
      <alignment horizontal="center" vertical="center"/>
    </xf>
    <xf numFmtId="12" fontId="98" fillId="3" borderId="54" xfId="129" applyNumberFormat="1" applyFont="1" applyFill="1" applyBorder="1" applyAlignment="1">
      <alignment horizontal="center" vertical="center"/>
    </xf>
    <xf numFmtId="0" fontId="98" fillId="0" borderId="54" xfId="129" applyFont="1" applyBorder="1" applyAlignment="1">
      <alignment horizontal="center" vertical="center"/>
    </xf>
    <xf numFmtId="12" fontId="98" fillId="0" borderId="54" xfId="129" applyNumberFormat="1" applyFont="1" applyBorder="1" applyAlignment="1">
      <alignment horizontal="center" vertical="center"/>
    </xf>
    <xf numFmtId="0" fontId="98" fillId="48" borderId="54" xfId="129" applyFont="1" applyFill="1" applyBorder="1" applyAlignment="1">
      <alignment horizontal="center" vertical="center"/>
    </xf>
    <xf numFmtId="0" fontId="23" fillId="0" borderId="54" xfId="129" applyFont="1" applyBorder="1" applyAlignment="1">
      <alignment vertical="center"/>
    </xf>
    <xf numFmtId="0" fontId="98" fillId="0" borderId="54" xfId="129" applyFont="1" applyBorder="1" applyAlignment="1">
      <alignment vertical="center"/>
    </xf>
    <xf numFmtId="0" fontId="111" fillId="3" borderId="54" xfId="129" applyFont="1" applyFill="1" applyBorder="1" applyAlignment="1">
      <alignment horizontal="center" vertical="center"/>
    </xf>
    <xf numFmtId="0" fontId="23" fillId="0" borderId="47" xfId="129" applyFont="1" applyBorder="1" applyAlignment="1">
      <alignment vertical="center"/>
    </xf>
    <xf numFmtId="0" fontId="111" fillId="3" borderId="61" xfId="129" applyFont="1" applyFill="1" applyBorder="1" applyAlignment="1">
      <alignment horizontal="center" vertical="center"/>
    </xf>
    <xf numFmtId="12" fontId="98" fillId="3" borderId="47" xfId="129" applyNumberFormat="1" applyFont="1" applyFill="1" applyBorder="1" applyAlignment="1">
      <alignment horizontal="center" vertical="center"/>
    </xf>
    <xf numFmtId="0" fontId="111" fillId="0" borderId="54" xfId="129" applyFont="1" applyBorder="1" applyAlignment="1">
      <alignment horizontal="center" vertical="center"/>
    </xf>
    <xf numFmtId="0" fontId="111" fillId="0" borderId="51" xfId="129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wrapText="1"/>
    </xf>
    <xf numFmtId="1" fontId="69" fillId="0" borderId="54" xfId="0" applyNumberFormat="1" applyFont="1" applyBorder="1" applyAlignment="1">
      <alignment horizontal="left" vertical="center" wrapText="1"/>
    </xf>
    <xf numFmtId="0" fontId="97" fillId="10" borderId="54" xfId="0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1" fontId="32" fillId="2" borderId="55" xfId="0" quotePrefix="1" applyNumberFormat="1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97" fillId="10" borderId="0" xfId="0" applyFont="1" applyFill="1" applyAlignment="1">
      <alignment horizontal="center" vertical="center"/>
    </xf>
    <xf numFmtId="0" fontId="97" fillId="10" borderId="53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49" fillId="3" borderId="14" xfId="0" applyFont="1" applyFill="1" applyBorder="1" applyAlignment="1">
      <alignment horizontal="left" vertical="center" wrapText="1"/>
    </xf>
    <xf numFmtId="0" fontId="49" fillId="3" borderId="55" xfId="0" applyFont="1" applyFill="1" applyBorder="1" applyAlignment="1">
      <alignment horizontal="left" vertical="center" wrapText="1"/>
    </xf>
    <xf numFmtId="0" fontId="49" fillId="3" borderId="53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2" fontId="48" fillId="0" borderId="55" xfId="0" quotePrefix="1" applyNumberFormat="1" applyFont="1" applyBorder="1" applyAlignment="1">
      <alignment horizontal="center" vertical="center" wrapText="1"/>
    </xf>
    <xf numFmtId="12" fontId="48" fillId="0" borderId="52" xfId="0" quotePrefix="1" applyNumberFormat="1" applyFont="1" applyBorder="1" applyAlignment="1">
      <alignment horizontal="center" vertical="center" wrapText="1"/>
    </xf>
    <xf numFmtId="12" fontId="48" fillId="0" borderId="53" xfId="0" quotePrefix="1" applyNumberFormat="1" applyFont="1" applyBorder="1" applyAlignment="1">
      <alignment horizontal="center" vertical="center" wrapText="1"/>
    </xf>
    <xf numFmtId="0" fontId="35" fillId="2" borderId="60" xfId="0" quotePrefix="1" applyFont="1" applyFill="1" applyBorder="1" applyAlignment="1">
      <alignment horizontal="center" vertical="center" wrapText="1"/>
    </xf>
    <xf numFmtId="0" fontId="35" fillId="2" borderId="29" xfId="0" quotePrefix="1" applyFont="1" applyFill="1" applyBorder="1" applyAlignment="1">
      <alignment horizontal="center" vertical="center" wrapText="1"/>
    </xf>
    <xf numFmtId="0" fontId="35" fillId="2" borderId="30" xfId="0" quotePrefix="1" applyFont="1" applyFill="1" applyBorder="1" applyAlignment="1">
      <alignment horizontal="center" vertical="center" wrapText="1"/>
    </xf>
    <xf numFmtId="0" fontId="35" fillId="2" borderId="58" xfId="0" quotePrefix="1" applyFont="1" applyFill="1" applyBorder="1" applyAlignment="1">
      <alignment horizontal="center" vertical="center" wrapText="1"/>
    </xf>
    <xf numFmtId="0" fontId="35" fillId="2" borderId="57" xfId="0" quotePrefix="1" applyFont="1" applyFill="1" applyBorder="1" applyAlignment="1">
      <alignment horizontal="center" vertical="center" wrapText="1"/>
    </xf>
    <xf numFmtId="0" fontId="35" fillId="2" borderId="59" xfId="0" quotePrefix="1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97" fillId="10" borderId="55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2" fontId="64" fillId="0" borderId="55" xfId="0" quotePrefix="1" applyNumberFormat="1" applyFont="1" applyBorder="1" applyAlignment="1">
      <alignment horizontal="center" vertical="center" wrapText="1"/>
    </xf>
    <xf numFmtId="12" fontId="64" fillId="0" borderId="52" xfId="0" quotePrefix="1" applyNumberFormat="1" applyFont="1" applyBorder="1" applyAlignment="1">
      <alignment horizontal="center" vertical="center" wrapText="1"/>
    </xf>
    <xf numFmtId="12" fontId="64" fillId="0" borderId="53" xfId="0" quotePrefix="1" applyNumberFormat="1" applyFont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0" fillId="0" borderId="54" xfId="2" applyFont="1" applyBorder="1" applyAlignment="1">
      <alignment horizontal="center"/>
    </xf>
    <xf numFmtId="0" fontId="53" fillId="0" borderId="54" xfId="2" applyFont="1" applyBorder="1" applyAlignment="1">
      <alignment horizontal="center"/>
    </xf>
    <xf numFmtId="0" fontId="35" fillId="0" borderId="54" xfId="2" quotePrefix="1" applyFont="1" applyBorder="1" applyAlignment="1">
      <alignment horizontal="left" wrapText="1"/>
    </xf>
    <xf numFmtId="0" fontId="98" fillId="0" borderId="55" xfId="129" applyFont="1" applyBorder="1" applyAlignment="1">
      <alignment horizontal="center" vertical="center"/>
    </xf>
    <xf numFmtId="0" fontId="98" fillId="0" borderId="53" xfId="129" applyFont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/>
    </xf>
    <xf numFmtId="0" fontId="106" fillId="5" borderId="71" xfId="59" applyFont="1" applyFill="1" applyBorder="1" applyAlignment="1">
      <alignment horizontal="left" vertical="center"/>
    </xf>
    <xf numFmtId="0" fontId="106" fillId="0" borderId="6" xfId="59" applyFont="1" applyBorder="1" applyAlignment="1">
      <alignment vertical="center"/>
    </xf>
    <xf numFmtId="0" fontId="106" fillId="0" borderId="6" xfId="59" applyFont="1" applyBorder="1" applyAlignment="1">
      <alignment horizontal="left" vertical="center"/>
    </xf>
    <xf numFmtId="0" fontId="106" fillId="0" borderId="71" xfId="59" applyFont="1" applyBorder="1" applyAlignment="1">
      <alignment horizontal="left" vertical="center" wrapText="1"/>
    </xf>
    <xf numFmtId="0" fontId="106" fillId="0" borderId="0" xfId="59" applyFont="1" applyAlignment="1">
      <alignment horizontal="left" vertical="center" wrapText="1"/>
    </xf>
    <xf numFmtId="0" fontId="106" fillId="0" borderId="71" xfId="59" applyFont="1" applyBorder="1" applyAlignment="1">
      <alignment horizontal="center" vertical="center"/>
    </xf>
    <xf numFmtId="0" fontId="108" fillId="0" borderId="71" xfId="59" applyFont="1" applyBorder="1" applyAlignment="1">
      <alignment vertical="center" wrapText="1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 6" xfId="128" xr:uid="{12510BB4-20BA-4E75-8BE3-C024ADBF0D7F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9" xr:uid="{4AC976EE-5D09-424A-8ED5-71C2D177F798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3.png"/><Relationship Id="rId5" Type="http://schemas.microsoft.com/office/2007/relationships/hdphoto" Target="../media/hdphoto1.wdp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6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206375</xdr:colOff>
      <xdr:row>4</xdr:row>
      <xdr:rowOff>254000</xdr:rowOff>
    </xdr:from>
    <xdr:to>
      <xdr:col>16</xdr:col>
      <xdr:colOff>884062</xdr:colOff>
      <xdr:row>7</xdr:row>
      <xdr:rowOff>428625</xdr:rowOff>
    </xdr:to>
    <xdr:pic>
      <xdr:nvPicPr>
        <xdr:cNvPr id="2" name="Picture 1" descr="A front and back view of a shirt&#10;&#10;Description automatically generated">
          <a:extLst>
            <a:ext uri="{FF2B5EF4-FFF2-40B4-BE49-F238E27FC236}">
              <a16:creationId xmlns:a16="http://schemas.microsoft.com/office/drawing/2014/main" id="{F3BBBABA-AAF4-47E3-87EC-F33E0DBE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8875" y="2190750"/>
          <a:ext cx="3868562" cy="2365375"/>
        </a:xfrm>
        <a:prstGeom prst="rect">
          <a:avLst/>
        </a:prstGeom>
      </xdr:spPr>
    </xdr:pic>
    <xdr:clientData/>
  </xdr:twoCellAnchor>
  <xdr:twoCellAnchor editAs="oneCell">
    <xdr:from>
      <xdr:col>9</xdr:col>
      <xdr:colOff>539749</xdr:colOff>
      <xdr:row>89</xdr:row>
      <xdr:rowOff>777875</xdr:rowOff>
    </xdr:from>
    <xdr:to>
      <xdr:col>16</xdr:col>
      <xdr:colOff>750067</xdr:colOff>
      <xdr:row>94</xdr:row>
      <xdr:rowOff>730250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9213D-C810-A57F-26EB-F2241D9A8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749" y="74850625"/>
          <a:ext cx="8671693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7388224</xdr:colOff>
      <xdr:row>25</xdr:row>
      <xdr:rowOff>63500</xdr:rowOff>
    </xdr:from>
    <xdr:to>
      <xdr:col>2</xdr:col>
      <xdr:colOff>2102785</xdr:colOff>
      <xdr:row>25</xdr:row>
      <xdr:rowOff>3340100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045DAC-AC9C-8DB8-E0FB-F8C23554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6724" y="32242125"/>
          <a:ext cx="4715811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5918203</xdr:colOff>
      <xdr:row>27</xdr:row>
      <xdr:rowOff>115414</xdr:rowOff>
    </xdr:from>
    <xdr:to>
      <xdr:col>2</xdr:col>
      <xdr:colOff>2743200</xdr:colOff>
      <xdr:row>27</xdr:row>
      <xdr:rowOff>4243775</xdr:rowOff>
    </xdr:to>
    <xdr:pic>
      <xdr:nvPicPr>
        <xdr:cNvPr id="2" name="Picture 1" descr="A white sign with black text&#10;&#10;Description automatically generated">
          <a:extLst>
            <a:ext uri="{FF2B5EF4-FFF2-40B4-BE49-F238E27FC236}">
              <a16:creationId xmlns:a16="http://schemas.microsoft.com/office/drawing/2014/main" id="{52C380C4-6EDE-FCE0-56D5-A440AE5D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1766121" y="36177496"/>
          <a:ext cx="4128361" cy="6832597"/>
        </a:xfrm>
        <a:prstGeom prst="rect">
          <a:avLst/>
        </a:prstGeom>
      </xdr:spPr>
    </xdr:pic>
    <xdr:clientData/>
  </xdr:twoCellAnchor>
  <xdr:twoCellAnchor editAs="oneCell">
    <xdr:from>
      <xdr:col>1</xdr:col>
      <xdr:colOff>6835775</xdr:colOff>
      <xdr:row>29</xdr:row>
      <xdr:rowOff>28575</xdr:rowOff>
    </xdr:from>
    <xdr:to>
      <xdr:col>2</xdr:col>
      <xdr:colOff>2593975</xdr:colOff>
      <xdr:row>29</xdr:row>
      <xdr:rowOff>3275478</xdr:rowOff>
    </xdr:to>
    <xdr:pic>
      <xdr:nvPicPr>
        <xdr:cNvPr id="4" name="Picture 3" descr="A bar code on a white background&#10;&#10;Description automatically generated">
          <a:extLst>
            <a:ext uri="{FF2B5EF4-FFF2-40B4-BE49-F238E27FC236}">
              <a16:creationId xmlns:a16="http://schemas.microsoft.com/office/drawing/2014/main" id="{1AA70778-E47E-F94A-3CEC-14279D56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4275" y="46732825"/>
          <a:ext cx="5759450" cy="3246903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30</xdr:row>
      <xdr:rowOff>1257300</xdr:rowOff>
    </xdr:from>
    <xdr:to>
      <xdr:col>2</xdr:col>
      <xdr:colOff>4658568</xdr:colOff>
      <xdr:row>31</xdr:row>
      <xdr:rowOff>3654425</xdr:rowOff>
    </xdr:to>
    <xdr:pic>
      <xdr:nvPicPr>
        <xdr:cNvPr id="8" name="Picture 7" descr="A blue and white tag with black text&#10;&#10;Description automatically generated">
          <a:extLst>
            <a:ext uri="{FF2B5EF4-FFF2-40B4-BE49-F238E27FC236}">
              <a16:creationId xmlns:a16="http://schemas.microsoft.com/office/drawing/2014/main" id="{204EB594-92DA-700C-3E1D-0AA448A6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607" b="92140" l="1397" r="94645">
                      <a14:foregroundMark x1="2095" y1="52402" x2="12340" y2="51528"/>
                      <a14:foregroundMark x1="12340" y1="51528" x2="25378" y2="51528"/>
                      <a14:foregroundMark x1="25378" y1="51528" x2="43655" y2="50218"/>
                      <a14:foregroundMark x1="56694" y1="13974" x2="94645" y2="92140"/>
                      <a14:foregroundMark x1="1863" y1="51092" x2="59255" y2="51092"/>
                      <a14:foregroundMark x1="2794" y1="51528" x2="2794" y2="51528"/>
                      <a14:foregroundMark x1="2212" y1="51528" x2="26193" y2="50655"/>
                      <a14:foregroundMark x1="26193" y1="50655" x2="42957" y2="51092"/>
                      <a14:foregroundMark x1="44121" y1="50655" x2="1397" y2="5283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59400" y="47786925"/>
          <a:ext cx="13808918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7975600</xdr:colOff>
      <xdr:row>33</xdr:row>
      <xdr:rowOff>127000</xdr:rowOff>
    </xdr:from>
    <xdr:to>
      <xdr:col>2</xdr:col>
      <xdr:colOff>698474</xdr:colOff>
      <xdr:row>33</xdr:row>
      <xdr:rowOff>3450763</xdr:rowOff>
    </xdr:to>
    <xdr:pic>
      <xdr:nvPicPr>
        <xdr:cNvPr id="9" name="Picture 8" descr="A white box with blue text&#10;&#10;Description automatically generated">
          <a:extLst>
            <a:ext uri="{FF2B5EF4-FFF2-40B4-BE49-F238E27FC236}">
              <a16:creationId xmlns:a16="http://schemas.microsoft.com/office/drawing/2014/main" id="{01A86EB3-132E-9115-7665-1A477EA1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71400" y="54051200"/>
          <a:ext cx="2730474" cy="3323763"/>
        </a:xfrm>
        <a:prstGeom prst="rect">
          <a:avLst/>
        </a:prstGeom>
      </xdr:spPr>
    </xdr:pic>
    <xdr:clientData/>
  </xdr:twoCellAnchor>
  <xdr:twoCellAnchor>
    <xdr:from>
      <xdr:col>2</xdr:col>
      <xdr:colOff>2603500</xdr:colOff>
      <xdr:row>0</xdr:row>
      <xdr:rowOff>285750</xdr:rowOff>
    </xdr:from>
    <xdr:to>
      <xdr:col>2</xdr:col>
      <xdr:colOff>6472062</xdr:colOff>
      <xdr:row>3</xdr:row>
      <xdr:rowOff>0</xdr:rowOff>
    </xdr:to>
    <xdr:pic>
      <xdr:nvPicPr>
        <xdr:cNvPr id="5" name="Picture 4" descr="A front and back view of a shirt&#10;&#10;Description automatically generated">
          <a:extLst>
            <a:ext uri="{FF2B5EF4-FFF2-40B4-BE49-F238E27FC236}">
              <a16:creationId xmlns:a16="http://schemas.microsoft.com/office/drawing/2014/main" id="{1C017CF4-9395-466E-BCC2-17A83383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13250" y="285750"/>
          <a:ext cx="3868562" cy="236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184150</xdr:colOff>
      <xdr:row>1</xdr:row>
      <xdr:rowOff>139700</xdr:rowOff>
    </xdr:from>
    <xdr:to>
      <xdr:col>13</xdr:col>
      <xdr:colOff>38468</xdr:colOff>
      <xdr:row>31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F6E5E0-884E-634D-848E-9CDEABA5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323850"/>
          <a:ext cx="7169518" cy="5518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133"/>
  <sheetViews>
    <sheetView tabSelected="1" view="pageBreakPreview" topLeftCell="A33" zoomScale="40" zoomScaleNormal="10" zoomScaleSheetLayoutView="40" zoomScalePageLayoutView="25" workbookViewId="0">
      <selection activeCell="I36" sqref="I3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19.5703125" style="52" customWidth="1"/>
    <col min="4" max="4" width="25.5703125" style="52" customWidth="1"/>
    <col min="5" max="5" width="21.140625" style="52" customWidth="1"/>
    <col min="6" max="6" width="20.285156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21.5703125" style="52" customWidth="1"/>
    <col min="13" max="13" width="15.7109375" style="52" customWidth="1"/>
    <col min="14" max="15" width="13.42578125" style="52" customWidth="1"/>
    <col min="16" max="16" width="18.85546875" style="52" customWidth="1"/>
    <col min="17" max="17" width="14.85546875" style="52" bestFit="1" customWidth="1"/>
    <col min="18" max="16384" width="9.140625" style="52"/>
  </cols>
  <sheetData>
    <row r="1" spans="1:17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11" t="s">
        <v>113</v>
      </c>
      <c r="O1" s="411" t="s">
        <v>113</v>
      </c>
      <c r="P1" s="412" t="s">
        <v>114</v>
      </c>
      <c r="Q1" s="412"/>
    </row>
    <row r="2" spans="1:17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11" t="s">
        <v>115</v>
      </c>
      <c r="O2" s="411" t="s">
        <v>115</v>
      </c>
      <c r="P2" s="413" t="s">
        <v>116</v>
      </c>
      <c r="Q2" s="413"/>
    </row>
    <row r="3" spans="1:17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11" t="s">
        <v>117</v>
      </c>
      <c r="O3" s="411" t="s">
        <v>117</v>
      </c>
      <c r="P3" s="414" t="s">
        <v>119</v>
      </c>
      <c r="Q3" s="412"/>
    </row>
    <row r="4" spans="1:17" s="5" customFormat="1" ht="33" customHeight="1" thickBot="1">
      <c r="B4" s="6" t="s">
        <v>225</v>
      </c>
      <c r="G4" s="7"/>
    </row>
    <row r="5" spans="1:17" s="5" customFormat="1" ht="57.95" customHeight="1">
      <c r="B5" s="8" t="s">
        <v>0</v>
      </c>
      <c r="C5" s="8"/>
      <c r="D5" s="6"/>
      <c r="F5" s="9"/>
      <c r="G5" s="416" t="s">
        <v>305</v>
      </c>
      <c r="H5" s="417"/>
      <c r="I5" s="417"/>
      <c r="J5" s="417"/>
      <c r="K5" s="417"/>
      <c r="L5" s="417"/>
      <c r="M5" s="418"/>
    </row>
    <row r="6" spans="1:17" s="10" customFormat="1" ht="57.95" customHeight="1">
      <c r="B6" s="11" t="s">
        <v>43</v>
      </c>
      <c r="C6" s="11"/>
      <c r="D6" s="12" t="s">
        <v>226</v>
      </c>
      <c r="E6" s="14"/>
      <c r="F6" s="11"/>
      <c r="G6" s="419"/>
      <c r="H6" s="420"/>
      <c r="I6" s="420"/>
      <c r="J6" s="420"/>
      <c r="K6" s="420"/>
      <c r="L6" s="420"/>
      <c r="M6" s="421"/>
      <c r="N6" s="13"/>
      <c r="O6" s="13"/>
      <c r="P6" s="13"/>
      <c r="Q6" s="13"/>
    </row>
    <row r="7" spans="1:17" s="10" customFormat="1" ht="57.95" customHeight="1">
      <c r="B7" s="11" t="s">
        <v>44</v>
      </c>
      <c r="C7" s="11"/>
      <c r="D7" s="12" t="s">
        <v>304</v>
      </c>
      <c r="E7" s="12"/>
      <c r="F7" s="11"/>
      <c r="G7" s="419"/>
      <c r="H7" s="420"/>
      <c r="I7" s="420"/>
      <c r="J7" s="420"/>
      <c r="K7" s="420"/>
      <c r="L7" s="420"/>
      <c r="M7" s="421"/>
      <c r="N7" s="13"/>
      <c r="O7" s="13"/>
      <c r="P7" s="13"/>
      <c r="Q7" s="13"/>
    </row>
    <row r="8" spans="1:17" s="10" customFormat="1" ht="57.95" customHeight="1" thickBot="1">
      <c r="B8" s="11" t="s">
        <v>45</v>
      </c>
      <c r="C8" s="11"/>
      <c r="D8" s="415" t="s">
        <v>277</v>
      </c>
      <c r="E8" s="415"/>
      <c r="F8" s="415"/>
      <c r="G8" s="422"/>
      <c r="H8" s="423"/>
      <c r="I8" s="423"/>
      <c r="J8" s="423"/>
      <c r="K8" s="423"/>
      <c r="L8" s="423"/>
      <c r="M8" s="424"/>
      <c r="N8" s="13"/>
      <c r="O8" s="13"/>
      <c r="P8" s="13"/>
      <c r="Q8" s="13"/>
    </row>
    <row r="9" spans="1:17" s="15" customFormat="1" ht="27.75">
      <c r="B9" s="16" t="s">
        <v>1</v>
      </c>
      <c r="C9" s="16"/>
      <c r="D9" s="183" t="s">
        <v>228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0" t="s">
        <v>2</v>
      </c>
      <c r="C10" s="20"/>
      <c r="D10" s="182" t="s">
        <v>306</v>
      </c>
      <c r="E10" s="21"/>
      <c r="F10" s="21"/>
      <c r="G10" s="22"/>
      <c r="H10" s="21"/>
      <c r="I10" s="23"/>
      <c r="J10" s="234" t="s">
        <v>46</v>
      </c>
      <c r="K10" s="23"/>
      <c r="L10" s="235"/>
      <c r="M10" s="23" t="s">
        <v>229</v>
      </c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427">
        <v>45350</v>
      </c>
      <c r="E11" s="428"/>
      <c r="F11" s="428"/>
      <c r="G11" s="25"/>
      <c r="H11" s="26"/>
      <c r="I11" s="23"/>
      <c r="J11" s="234" t="s">
        <v>4</v>
      </c>
      <c r="K11" s="23"/>
      <c r="L11" s="235"/>
      <c r="M11" s="425" t="s">
        <v>307</v>
      </c>
      <c r="N11" s="425"/>
      <c r="O11" s="425"/>
      <c r="P11" s="425"/>
      <c r="Q11" s="425"/>
    </row>
    <row r="12" spans="1:17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4" t="s">
        <v>40</v>
      </c>
      <c r="M12" s="23" t="s">
        <v>152</v>
      </c>
      <c r="N12" s="23"/>
      <c r="O12" s="29"/>
      <c r="P12" s="29"/>
      <c r="Q12" s="24"/>
    </row>
    <row r="13" spans="1:17" s="15" customFormat="1" ht="27.75">
      <c r="B13" s="429"/>
      <c r="C13" s="429"/>
      <c r="D13" s="429"/>
      <c r="E13" s="429"/>
      <c r="F13" s="429"/>
      <c r="G13" s="28"/>
      <c r="H13" s="29"/>
      <c r="I13" s="23"/>
      <c r="J13" s="234" t="s">
        <v>6</v>
      </c>
      <c r="K13" s="23"/>
      <c r="L13" s="235"/>
      <c r="M13" s="23"/>
      <c r="N13" s="29"/>
      <c r="O13" s="24"/>
      <c r="P13" s="24"/>
      <c r="Q13" s="29"/>
    </row>
    <row r="14" spans="1:17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4" t="s">
        <v>8</v>
      </c>
      <c r="K14" s="23"/>
      <c r="L14" s="235"/>
      <c r="M14" s="24" t="s">
        <v>230</v>
      </c>
      <c r="N14" s="24"/>
      <c r="O14" s="24"/>
      <c r="P14" s="24"/>
      <c r="Q14" s="24"/>
    </row>
    <row r="15" spans="1:17" s="15" customFormat="1" ht="32.450000000000003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49" customFormat="1" ht="91.5" customHeight="1">
      <c r="B17" s="246"/>
      <c r="C17" s="247" t="s">
        <v>112</v>
      </c>
      <c r="D17" s="247" t="s">
        <v>9</v>
      </c>
      <c r="E17" s="248" t="s">
        <v>57</v>
      </c>
      <c r="F17" s="248" t="s">
        <v>223</v>
      </c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48"/>
      <c r="N17" s="248"/>
      <c r="O17" s="248"/>
      <c r="P17" s="248"/>
      <c r="Q17" s="279" t="s">
        <v>11</v>
      </c>
    </row>
    <row r="18" spans="1:17" s="249" customFormat="1" ht="91.5" customHeight="1">
      <c r="B18" s="250" t="s">
        <v>12</v>
      </c>
      <c r="C18" s="251"/>
      <c r="D18" s="252" t="s">
        <v>279</v>
      </c>
      <c r="E18" s="253"/>
      <c r="F18" s="254">
        <v>12</v>
      </c>
      <c r="G18" s="254">
        <v>25</v>
      </c>
      <c r="H18" s="254">
        <v>45</v>
      </c>
      <c r="I18" s="254">
        <v>40</v>
      </c>
      <c r="J18" s="254">
        <v>28</v>
      </c>
      <c r="K18" s="254">
        <v>0</v>
      </c>
      <c r="L18" s="254"/>
      <c r="M18" s="254"/>
      <c r="N18" s="254"/>
      <c r="O18" s="254"/>
      <c r="P18" s="254"/>
      <c r="Q18" s="255">
        <f>SUM(E18:P18)</f>
        <v>150</v>
      </c>
    </row>
    <row r="19" spans="1:17" s="249" customFormat="1" ht="91.5" customHeight="1">
      <c r="B19" s="250" t="s">
        <v>64</v>
      </c>
      <c r="C19" s="251"/>
      <c r="D19" s="253" t="str">
        <f>+D18</f>
        <v>CREAM</v>
      </c>
      <c r="E19" s="253"/>
      <c r="F19" s="256">
        <v>2</v>
      </c>
      <c r="G19" s="256">
        <v>3</v>
      </c>
      <c r="H19" s="256">
        <f t="shared" ref="H19:I19" si="0">ROUNDUP(H18*5%,0)</f>
        <v>3</v>
      </c>
      <c r="I19" s="256">
        <f t="shared" si="0"/>
        <v>2</v>
      </c>
      <c r="J19" s="256">
        <v>3</v>
      </c>
      <c r="K19" s="256">
        <f>ROUNDUP(K18*5%,0)</f>
        <v>0</v>
      </c>
      <c r="L19" s="256"/>
      <c r="M19" s="256"/>
      <c r="N19" s="256"/>
      <c r="O19" s="256"/>
      <c r="P19" s="256"/>
      <c r="Q19" s="255">
        <f>SUM(E19:P19)</f>
        <v>13</v>
      </c>
    </row>
    <row r="20" spans="1:17" s="262" customFormat="1" ht="91.5" customHeight="1">
      <c r="B20" s="257" t="s">
        <v>13</v>
      </c>
      <c r="C20" s="257"/>
      <c r="D20" s="258" t="str">
        <f>+D19</f>
        <v>CREAM</v>
      </c>
      <c r="E20" s="259"/>
      <c r="F20" s="261">
        <f>SUM(F18:F19)</f>
        <v>14</v>
      </c>
      <c r="G20" s="261">
        <f t="shared" ref="G20:K20" si="1">SUM(G18:G19)</f>
        <v>28</v>
      </c>
      <c r="H20" s="261">
        <f t="shared" si="1"/>
        <v>48</v>
      </c>
      <c r="I20" s="261">
        <f t="shared" si="1"/>
        <v>42</v>
      </c>
      <c r="J20" s="261">
        <f t="shared" si="1"/>
        <v>31</v>
      </c>
      <c r="K20" s="261">
        <f t="shared" si="1"/>
        <v>0</v>
      </c>
      <c r="L20" s="261"/>
      <c r="M20" s="260"/>
      <c r="N20" s="260"/>
      <c r="O20" s="260"/>
      <c r="P20" s="260"/>
      <c r="Q20" s="260">
        <f>SUM(Q18:Q19)</f>
        <v>163</v>
      </c>
    </row>
    <row r="21" spans="1:17" s="262" customFormat="1" ht="91.5" customHeight="1">
      <c r="B21" s="273" t="s">
        <v>224</v>
      </c>
      <c r="C21" s="274"/>
      <c r="D21" s="274"/>
      <c r="E21" s="275"/>
      <c r="F21" s="275"/>
      <c r="G21" s="276">
        <v>1</v>
      </c>
      <c r="H21" s="275">
        <v>1</v>
      </c>
      <c r="I21" s="275">
        <v>1</v>
      </c>
      <c r="J21" s="275">
        <v>0</v>
      </c>
      <c r="K21" s="275">
        <v>0</v>
      </c>
      <c r="L21" s="275"/>
      <c r="M21" s="277"/>
      <c r="N21" s="277"/>
      <c r="O21" s="277"/>
      <c r="P21" s="277"/>
      <c r="Q21" s="278">
        <f>SUM(G21:P21)</f>
        <v>3</v>
      </c>
    </row>
    <row r="22" spans="1:17" s="249" customFormat="1" ht="45">
      <c r="B22" s="263"/>
      <c r="C22" s="263"/>
      <c r="D22" s="263"/>
      <c r="E22" s="264"/>
      <c r="F22" s="264"/>
      <c r="G22" s="265"/>
      <c r="H22" s="264"/>
      <c r="I22" s="264"/>
      <c r="J22" s="264"/>
      <c r="K22" s="264"/>
      <c r="L22" s="264"/>
      <c r="M22" s="266"/>
      <c r="N22" s="266"/>
      <c r="O22" s="266"/>
      <c r="P22" s="266"/>
      <c r="Q22" s="267"/>
    </row>
    <row r="23" spans="1:17" s="249" customFormat="1" ht="91.5" customHeight="1">
      <c r="B23" s="246"/>
      <c r="C23" s="247" t="s">
        <v>112</v>
      </c>
      <c r="D23" s="247" t="s">
        <v>9</v>
      </c>
      <c r="E23" s="248" t="s">
        <v>57</v>
      </c>
      <c r="F23" s="248" t="s">
        <v>223</v>
      </c>
      <c r="G23" s="248" t="s">
        <v>61</v>
      </c>
      <c r="H23" s="248" t="s">
        <v>10</v>
      </c>
      <c r="I23" s="248" t="s">
        <v>58</v>
      </c>
      <c r="J23" s="248" t="s">
        <v>59</v>
      </c>
      <c r="K23" s="248" t="s">
        <v>60</v>
      </c>
      <c r="L23" s="248"/>
      <c r="M23" s="248"/>
      <c r="N23" s="248"/>
      <c r="O23" s="248"/>
      <c r="P23" s="248"/>
      <c r="Q23" s="279" t="s">
        <v>11</v>
      </c>
    </row>
    <row r="24" spans="1:17" s="249" customFormat="1" ht="91.5" customHeight="1">
      <c r="B24" s="250" t="s">
        <v>12</v>
      </c>
      <c r="C24" s="251"/>
      <c r="D24" s="252" t="s">
        <v>278</v>
      </c>
      <c r="E24" s="253"/>
      <c r="F24" s="254">
        <v>12</v>
      </c>
      <c r="G24" s="254">
        <v>25</v>
      </c>
      <c r="H24" s="254">
        <v>45</v>
      </c>
      <c r="I24" s="254">
        <v>40</v>
      </c>
      <c r="J24" s="254">
        <v>28</v>
      </c>
      <c r="K24" s="254">
        <v>0</v>
      </c>
      <c r="L24" s="254"/>
      <c r="M24" s="254"/>
      <c r="N24" s="254"/>
      <c r="O24" s="254"/>
      <c r="P24" s="254"/>
      <c r="Q24" s="255">
        <f>SUM(E24:P24)</f>
        <v>150</v>
      </c>
    </row>
    <row r="25" spans="1:17" s="249" customFormat="1" ht="91.5" customHeight="1">
      <c r="B25" s="250" t="s">
        <v>64</v>
      </c>
      <c r="C25" s="251"/>
      <c r="D25" s="253" t="str">
        <f>+D24</f>
        <v>RED</v>
      </c>
      <c r="E25" s="253"/>
      <c r="F25" s="256">
        <v>2</v>
      </c>
      <c r="G25" s="256">
        <v>3</v>
      </c>
      <c r="H25" s="256">
        <f t="shared" ref="H25:K25" si="2">ROUNDUP(H24*5%,0)</f>
        <v>3</v>
      </c>
      <c r="I25" s="256">
        <f t="shared" si="2"/>
        <v>2</v>
      </c>
      <c r="J25" s="256">
        <v>3</v>
      </c>
      <c r="K25" s="256">
        <f t="shared" si="2"/>
        <v>0</v>
      </c>
      <c r="L25" s="256"/>
      <c r="M25" s="256"/>
      <c r="N25" s="256"/>
      <c r="O25" s="256"/>
      <c r="P25" s="256"/>
      <c r="Q25" s="255">
        <f>SUM(E25:P25)</f>
        <v>13</v>
      </c>
    </row>
    <row r="26" spans="1:17" s="262" customFormat="1" ht="91.5" customHeight="1">
      <c r="B26" s="257" t="s">
        <v>13</v>
      </c>
      <c r="C26" s="257"/>
      <c r="D26" s="258" t="str">
        <f>+D25</f>
        <v>RED</v>
      </c>
      <c r="E26" s="259"/>
      <c r="F26" s="261">
        <f>SUM(F24:F25)</f>
        <v>14</v>
      </c>
      <c r="G26" s="261">
        <f t="shared" ref="G26" si="3">SUM(G24:G25)</f>
        <v>28</v>
      </c>
      <c r="H26" s="261">
        <f t="shared" ref="H26" si="4">SUM(H24:H25)</f>
        <v>48</v>
      </c>
      <c r="I26" s="261">
        <f t="shared" ref="I26" si="5">SUM(I24:I25)</f>
        <v>42</v>
      </c>
      <c r="J26" s="261">
        <f t="shared" ref="J26" si="6">SUM(J24:J25)</f>
        <v>31</v>
      </c>
      <c r="K26" s="261">
        <f t="shared" ref="K26" si="7">SUM(K24:K25)</f>
        <v>0</v>
      </c>
      <c r="L26" s="261"/>
      <c r="M26" s="260"/>
      <c r="N26" s="260"/>
      <c r="O26" s="260"/>
      <c r="P26" s="260"/>
      <c r="Q26" s="260">
        <f>SUM(Q24:Q25)</f>
        <v>163</v>
      </c>
    </row>
    <row r="27" spans="1:17" s="262" customFormat="1" ht="91.5" customHeight="1">
      <c r="B27" s="273" t="s">
        <v>224</v>
      </c>
      <c r="C27" s="274"/>
      <c r="D27" s="274"/>
      <c r="E27" s="275"/>
      <c r="F27" s="275"/>
      <c r="G27" s="276">
        <v>1</v>
      </c>
      <c r="H27" s="275">
        <v>1</v>
      </c>
      <c r="I27" s="275">
        <v>1</v>
      </c>
      <c r="J27" s="275">
        <v>0</v>
      </c>
      <c r="K27" s="275">
        <v>0</v>
      </c>
      <c r="L27" s="275"/>
      <c r="M27" s="277"/>
      <c r="N27" s="277"/>
      <c r="O27" s="277"/>
      <c r="P27" s="277"/>
      <c r="Q27" s="278">
        <f>SUM(G27:P27)</f>
        <v>3</v>
      </c>
    </row>
    <row r="28" spans="1:17" s="249" customFormat="1" ht="45">
      <c r="B28" s="263"/>
      <c r="C28" s="263"/>
      <c r="D28" s="263"/>
      <c r="E28" s="264"/>
      <c r="F28" s="264"/>
      <c r="G28" s="265"/>
      <c r="H28" s="264"/>
      <c r="I28" s="264"/>
      <c r="J28" s="264"/>
      <c r="K28" s="264"/>
      <c r="L28" s="264"/>
      <c r="M28" s="266"/>
      <c r="N28" s="266"/>
      <c r="O28" s="266"/>
      <c r="P28" s="266"/>
      <c r="Q28" s="267"/>
    </row>
    <row r="29" spans="1:17" s="262" customFormat="1" ht="69.95" customHeight="1">
      <c r="B29" s="268" t="s">
        <v>161</v>
      </c>
      <c r="C29" s="269"/>
      <c r="D29" s="268"/>
      <c r="E29" s="270"/>
      <c r="F29" s="271">
        <f>F26+F20</f>
        <v>28</v>
      </c>
      <c r="G29" s="271">
        <f t="shared" ref="G29:K29" si="8">G26+G20</f>
        <v>56</v>
      </c>
      <c r="H29" s="271">
        <f t="shared" si="8"/>
        <v>96</v>
      </c>
      <c r="I29" s="271">
        <f t="shared" si="8"/>
        <v>84</v>
      </c>
      <c r="J29" s="271">
        <f t="shared" si="8"/>
        <v>62</v>
      </c>
      <c r="K29" s="271">
        <f t="shared" si="8"/>
        <v>0</v>
      </c>
      <c r="L29" s="271"/>
      <c r="M29" s="271"/>
      <c r="N29" s="271"/>
      <c r="O29" s="271"/>
      <c r="P29" s="271"/>
      <c r="Q29" s="271">
        <f>Q26+Q20</f>
        <v>326</v>
      </c>
    </row>
    <row r="30" spans="1:17" s="135" customFormat="1" ht="20.25" customHeight="1">
      <c r="B30" s="136"/>
      <c r="C30" s="137"/>
      <c r="D30" s="426" t="s">
        <v>233</v>
      </c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</row>
    <row r="31" spans="1:17" s="4" customFormat="1" ht="59.1" customHeight="1">
      <c r="B31" s="105" t="s">
        <v>14</v>
      </c>
      <c r="C31" s="35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</row>
    <row r="32" spans="1:17" s="36" customFormat="1" ht="121.5">
      <c r="A32" s="363" t="s">
        <v>15</v>
      </c>
      <c r="B32" s="363"/>
      <c r="C32" s="363"/>
      <c r="D32" s="239" t="s">
        <v>16</v>
      </c>
      <c r="E32" s="239" t="s">
        <v>17</v>
      </c>
      <c r="F32" s="239" t="s">
        <v>18</v>
      </c>
      <c r="G32" s="238" t="s">
        <v>19</v>
      </c>
      <c r="H32" s="238" t="s">
        <v>20</v>
      </c>
      <c r="I32" s="238" t="s">
        <v>34</v>
      </c>
      <c r="J32" s="238" t="s">
        <v>221</v>
      </c>
      <c r="K32" s="238" t="s">
        <v>219</v>
      </c>
      <c r="L32" s="238" t="s">
        <v>220</v>
      </c>
      <c r="M32" s="238" t="s">
        <v>36</v>
      </c>
      <c r="N32" s="354" t="s">
        <v>51</v>
      </c>
      <c r="O32" s="354"/>
      <c r="P32" s="354"/>
      <c r="Q32" s="354"/>
    </row>
    <row r="33" spans="1:16384" s="46" customFormat="1" ht="45.75" customHeight="1">
      <c r="A33" s="350" t="str">
        <f>D20</f>
        <v>CREAM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</row>
    <row r="34" spans="1:16384" s="169" customFormat="1" ht="174" customHeight="1">
      <c r="A34" s="174">
        <v>1</v>
      </c>
      <c r="B34" s="431" t="str">
        <f>$M$11</f>
        <v>HEAVY JERSEY SOLID - 20'S/2 WITH ENZYME CUT, 300-310GSM</v>
      </c>
      <c r="C34" s="431"/>
      <c r="D34" s="240" t="s">
        <v>153</v>
      </c>
      <c r="E34" s="240" t="str">
        <f>D18</f>
        <v>CREAM</v>
      </c>
      <c r="F34" s="174" t="s">
        <v>10</v>
      </c>
      <c r="G34" s="241">
        <f>$Q$20</f>
        <v>163</v>
      </c>
      <c r="H34" s="242">
        <v>0.93</v>
      </c>
      <c r="I34" s="229">
        <f>H34*G34</f>
        <v>151.59</v>
      </c>
      <c r="J34" s="236">
        <f>I34*9%+(I34/50)*0.5</f>
        <v>15.159000000000001</v>
      </c>
      <c r="K34" s="236">
        <v>0</v>
      </c>
      <c r="L34" s="236">
        <v>3</v>
      </c>
      <c r="M34" s="237">
        <f>ROUNDUP(SUM(I34:L34),0)</f>
        <v>170</v>
      </c>
      <c r="N34" s="349" t="s">
        <v>308</v>
      </c>
      <c r="O34" s="349"/>
      <c r="P34" s="349"/>
      <c r="Q34" s="349"/>
    </row>
    <row r="35" spans="1:16384" s="169" customFormat="1" ht="174" customHeight="1">
      <c r="A35" s="174">
        <v>2</v>
      </c>
      <c r="B35" s="431" t="s">
        <v>309</v>
      </c>
      <c r="C35" s="431"/>
      <c r="D35" s="240" t="s">
        <v>310</v>
      </c>
      <c r="E35" s="240" t="str">
        <f>E34</f>
        <v>CREAM</v>
      </c>
      <c r="F35" s="174" t="s">
        <v>10</v>
      </c>
      <c r="G35" s="241">
        <f>$Q$20</f>
        <v>163</v>
      </c>
      <c r="H35" s="242">
        <v>0.05</v>
      </c>
      <c r="I35" s="229">
        <f t="shared" ref="I35:I37" si="9">H35*G35</f>
        <v>8.15</v>
      </c>
      <c r="J35" s="236">
        <f>I35*10%+(I35/50)*0.5</f>
        <v>0.89650000000000007</v>
      </c>
      <c r="K35" s="236">
        <v>0</v>
      </c>
      <c r="L35" s="236">
        <v>0</v>
      </c>
      <c r="M35" s="237">
        <f>ROUNDUP(SUM(I35:L35),0)</f>
        <v>10</v>
      </c>
      <c r="N35" s="349" t="s">
        <v>313</v>
      </c>
      <c r="O35" s="349"/>
      <c r="P35" s="349"/>
      <c r="Q35" s="349"/>
    </row>
    <row r="36" spans="1:16384" s="169" customFormat="1" ht="174" customHeight="1">
      <c r="A36" s="174">
        <v>3</v>
      </c>
      <c r="B36" s="348" t="str">
        <f>B34</f>
        <v>HEAVY JERSEY SOLID - 20'S/2 WITH ENZYME CUT, 300-310GSM</v>
      </c>
      <c r="C36" s="348"/>
      <c r="D36" s="240" t="s">
        <v>311</v>
      </c>
      <c r="E36" s="240" t="s">
        <v>312</v>
      </c>
      <c r="F36" s="174" t="s">
        <v>10</v>
      </c>
      <c r="G36" s="241">
        <f t="shared" ref="G36:G37" si="10">$Q$20</f>
        <v>163</v>
      </c>
      <c r="H36" s="242">
        <v>0.11</v>
      </c>
      <c r="I36" s="229">
        <f t="shared" ref="I36" si="11">H36*G36</f>
        <v>17.93</v>
      </c>
      <c r="J36" s="236">
        <f>I36*5%+(I36/50)*0.5</f>
        <v>1.0758000000000001</v>
      </c>
      <c r="K36" s="236">
        <v>0</v>
      </c>
      <c r="L36" s="236">
        <v>0</v>
      </c>
      <c r="M36" s="237">
        <f>ROUNDUP(SUM(I36:L36),0)</f>
        <v>20</v>
      </c>
      <c r="N36" s="349" t="s">
        <v>365</v>
      </c>
      <c r="O36" s="349"/>
      <c r="P36" s="349"/>
      <c r="Q36" s="349"/>
    </row>
    <row r="37" spans="1:16384" s="169" customFormat="1" ht="174" customHeight="1">
      <c r="A37" s="174">
        <v>4</v>
      </c>
      <c r="B37" s="348" t="str">
        <f>B34</f>
        <v>HEAVY JERSEY SOLID - 20'S/2 WITH ENZYME CUT, 300-310GSM</v>
      </c>
      <c r="C37" s="348"/>
      <c r="D37" s="240" t="s">
        <v>314</v>
      </c>
      <c r="E37" s="240" t="s">
        <v>315</v>
      </c>
      <c r="F37" s="174" t="s">
        <v>10</v>
      </c>
      <c r="G37" s="241">
        <f t="shared" si="10"/>
        <v>163</v>
      </c>
      <c r="H37" s="242">
        <v>0.15</v>
      </c>
      <c r="I37" s="229">
        <f t="shared" si="9"/>
        <v>24.45</v>
      </c>
      <c r="J37" s="236">
        <f>I37*5.3%+(I37/50)*0.5</f>
        <v>1.5403499999999999</v>
      </c>
      <c r="K37" s="236">
        <v>0</v>
      </c>
      <c r="L37" s="236">
        <v>0</v>
      </c>
      <c r="M37" s="237">
        <f>ROUNDUP(SUM(I37:L37),0)</f>
        <v>26</v>
      </c>
      <c r="N37" s="349" t="s">
        <v>366</v>
      </c>
      <c r="O37" s="349"/>
      <c r="P37" s="349"/>
      <c r="Q37" s="349"/>
    </row>
    <row r="38" spans="1:16384" s="46" customFormat="1" ht="51.75" customHeight="1">
      <c r="A38" s="350" t="str">
        <f>D26</f>
        <v>RED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430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6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0"/>
      <c r="CT38" s="350"/>
      <c r="CU38" s="350"/>
      <c r="CV38" s="350"/>
      <c r="CW38" s="350"/>
      <c r="CX38" s="350"/>
      <c r="CY38" s="350"/>
      <c r="CZ38" s="350"/>
      <c r="DA38" s="350"/>
      <c r="DB38" s="350"/>
      <c r="DC38" s="350"/>
      <c r="DD38" s="350"/>
      <c r="DE38" s="350"/>
      <c r="DF38" s="350"/>
      <c r="DG38" s="350"/>
      <c r="DH38" s="350"/>
      <c r="DI38" s="350"/>
      <c r="DJ38" s="350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/>
      <c r="DU38" s="350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  <c r="EK38" s="350"/>
      <c r="EL38" s="350"/>
      <c r="EM38" s="350"/>
      <c r="EN38" s="350"/>
      <c r="EO38" s="350"/>
      <c r="EP38" s="350"/>
      <c r="EQ38" s="350"/>
      <c r="ER38" s="350"/>
      <c r="ES38" s="350"/>
      <c r="ET38" s="350"/>
      <c r="EU38" s="350"/>
      <c r="EV38" s="350"/>
      <c r="EW38" s="350"/>
      <c r="EX38" s="350"/>
      <c r="EY38" s="350"/>
      <c r="EZ38" s="350"/>
      <c r="FA38" s="350"/>
      <c r="FB38" s="350"/>
      <c r="FC38" s="350"/>
      <c r="FD38" s="350"/>
      <c r="FE38" s="350"/>
      <c r="FF38" s="350"/>
      <c r="FG38" s="350"/>
      <c r="FH38" s="350"/>
      <c r="FI38" s="350"/>
      <c r="FJ38" s="350"/>
      <c r="FK38" s="350"/>
      <c r="FL38" s="350"/>
      <c r="FM38" s="350"/>
      <c r="FN38" s="350"/>
      <c r="FO38" s="350"/>
      <c r="FP38" s="350"/>
      <c r="FQ38" s="350"/>
      <c r="FR38" s="350"/>
      <c r="FS38" s="350"/>
      <c r="FT38" s="350"/>
      <c r="FU38" s="350"/>
      <c r="FV38" s="350"/>
      <c r="FW38" s="350"/>
      <c r="FX38" s="350"/>
      <c r="FY38" s="350"/>
      <c r="FZ38" s="350"/>
      <c r="GA38" s="350"/>
      <c r="GB38" s="350"/>
      <c r="GC38" s="350"/>
      <c r="GD38" s="350"/>
      <c r="GE38" s="350"/>
      <c r="GF38" s="350"/>
      <c r="GG38" s="350"/>
      <c r="GH38" s="350"/>
      <c r="GI38" s="350"/>
      <c r="GJ38" s="350"/>
      <c r="GK38" s="350"/>
      <c r="GL38" s="350"/>
      <c r="GM38" s="350"/>
      <c r="GN38" s="350"/>
      <c r="GO38" s="350"/>
      <c r="GP38" s="350"/>
      <c r="GQ38" s="350"/>
      <c r="GR38" s="350"/>
      <c r="GS38" s="350"/>
      <c r="GT38" s="350"/>
      <c r="GU38" s="350"/>
      <c r="GV38" s="350"/>
      <c r="GW38" s="350"/>
      <c r="GX38" s="350"/>
      <c r="GY38" s="350"/>
      <c r="GZ38" s="350"/>
      <c r="HA38" s="350"/>
      <c r="HB38" s="350"/>
      <c r="HC38" s="350"/>
      <c r="HD38" s="350"/>
      <c r="HE38" s="350"/>
      <c r="HF38" s="350"/>
      <c r="HG38" s="350"/>
      <c r="HH38" s="350"/>
      <c r="HI38" s="350"/>
      <c r="HJ38" s="350"/>
      <c r="HK38" s="350"/>
      <c r="HL38" s="350"/>
      <c r="HM38" s="350"/>
      <c r="HN38" s="350"/>
      <c r="HO38" s="350"/>
      <c r="HP38" s="350"/>
      <c r="HQ38" s="350"/>
      <c r="HR38" s="350"/>
      <c r="HS38" s="350"/>
      <c r="HT38" s="350"/>
      <c r="HU38" s="350"/>
      <c r="HV38" s="350"/>
      <c r="HW38" s="350"/>
      <c r="HX38" s="350"/>
      <c r="HY38" s="350"/>
      <c r="HZ38" s="350"/>
      <c r="IA38" s="350"/>
      <c r="IB38" s="350"/>
      <c r="IC38" s="350"/>
      <c r="ID38" s="350"/>
      <c r="IE38" s="350"/>
      <c r="IF38" s="350"/>
      <c r="IG38" s="350"/>
      <c r="IH38" s="350"/>
      <c r="II38" s="350"/>
      <c r="IJ38" s="350"/>
      <c r="IK38" s="350"/>
      <c r="IL38" s="350"/>
      <c r="IM38" s="350"/>
      <c r="IN38" s="350"/>
      <c r="IO38" s="350"/>
      <c r="IP38" s="350"/>
      <c r="IQ38" s="350"/>
      <c r="IR38" s="350"/>
      <c r="IS38" s="350"/>
      <c r="IT38" s="350"/>
      <c r="IU38" s="350"/>
      <c r="IV38" s="350"/>
      <c r="IW38" s="350"/>
      <c r="IX38" s="350"/>
      <c r="IY38" s="350"/>
      <c r="IZ38" s="350"/>
      <c r="JA38" s="350"/>
      <c r="JB38" s="350"/>
      <c r="JC38" s="350"/>
      <c r="JD38" s="350"/>
      <c r="JE38" s="350"/>
      <c r="JF38" s="350"/>
      <c r="JG38" s="350"/>
      <c r="JH38" s="350"/>
      <c r="JI38" s="350"/>
      <c r="JJ38" s="350"/>
      <c r="JK38" s="350"/>
      <c r="JL38" s="350"/>
      <c r="JM38" s="350"/>
      <c r="JN38" s="350"/>
      <c r="JO38" s="350"/>
      <c r="JP38" s="350"/>
      <c r="JQ38" s="350"/>
      <c r="JR38" s="350"/>
      <c r="JS38" s="350"/>
      <c r="JT38" s="350"/>
      <c r="JU38" s="350"/>
      <c r="JV38" s="350"/>
      <c r="JW38" s="350"/>
      <c r="JX38" s="350"/>
      <c r="JY38" s="350"/>
      <c r="JZ38" s="350"/>
      <c r="KA38" s="350"/>
      <c r="KB38" s="350"/>
      <c r="KC38" s="350"/>
      <c r="KD38" s="350"/>
      <c r="KE38" s="350"/>
      <c r="KF38" s="350"/>
      <c r="KG38" s="350"/>
      <c r="KH38" s="350"/>
      <c r="KI38" s="350"/>
      <c r="KJ38" s="350"/>
      <c r="KK38" s="350"/>
      <c r="KL38" s="350"/>
      <c r="KM38" s="350"/>
      <c r="KN38" s="350"/>
      <c r="KO38" s="350"/>
      <c r="KP38" s="350"/>
      <c r="KQ38" s="350"/>
      <c r="KR38" s="350"/>
      <c r="KS38" s="350"/>
      <c r="KT38" s="350"/>
      <c r="KU38" s="350"/>
      <c r="KV38" s="350"/>
      <c r="KW38" s="350"/>
      <c r="KX38" s="350"/>
      <c r="KY38" s="350"/>
      <c r="KZ38" s="350"/>
      <c r="LA38" s="350"/>
      <c r="LB38" s="350"/>
      <c r="LC38" s="350"/>
      <c r="LD38" s="350"/>
      <c r="LE38" s="350"/>
      <c r="LF38" s="350"/>
      <c r="LG38" s="350"/>
      <c r="LH38" s="350"/>
      <c r="LI38" s="350"/>
      <c r="LJ38" s="350"/>
      <c r="LK38" s="350"/>
      <c r="LL38" s="350"/>
      <c r="LM38" s="350"/>
      <c r="LN38" s="350"/>
      <c r="LO38" s="350"/>
      <c r="LP38" s="350"/>
      <c r="LQ38" s="350"/>
      <c r="LR38" s="350"/>
      <c r="LS38" s="350"/>
      <c r="LT38" s="350"/>
      <c r="LU38" s="350"/>
      <c r="LV38" s="350"/>
      <c r="LW38" s="350"/>
      <c r="LX38" s="350"/>
      <c r="LY38" s="350"/>
      <c r="LZ38" s="350"/>
      <c r="MA38" s="350"/>
      <c r="MB38" s="350"/>
      <c r="MC38" s="350"/>
      <c r="MD38" s="350"/>
      <c r="ME38" s="350"/>
      <c r="MF38" s="350"/>
      <c r="MG38" s="350"/>
      <c r="MH38" s="350"/>
      <c r="MI38" s="350"/>
      <c r="MJ38" s="350"/>
      <c r="MK38" s="350"/>
      <c r="ML38" s="350"/>
      <c r="MM38" s="350"/>
      <c r="MN38" s="350"/>
      <c r="MO38" s="350"/>
      <c r="MP38" s="350"/>
      <c r="MQ38" s="350"/>
      <c r="MR38" s="350"/>
      <c r="MS38" s="350"/>
      <c r="MT38" s="350"/>
      <c r="MU38" s="350"/>
      <c r="MV38" s="350"/>
      <c r="MW38" s="350"/>
      <c r="MX38" s="350"/>
      <c r="MY38" s="350"/>
      <c r="MZ38" s="350"/>
      <c r="NA38" s="350"/>
      <c r="NB38" s="350"/>
      <c r="NC38" s="350"/>
      <c r="ND38" s="350"/>
      <c r="NE38" s="350"/>
      <c r="NF38" s="350"/>
      <c r="NG38" s="350"/>
      <c r="NH38" s="350"/>
      <c r="NI38" s="350"/>
      <c r="NJ38" s="350"/>
      <c r="NK38" s="350"/>
      <c r="NL38" s="350"/>
      <c r="NM38" s="350"/>
      <c r="NN38" s="350"/>
      <c r="NO38" s="350"/>
      <c r="NP38" s="350"/>
      <c r="NQ38" s="350"/>
      <c r="NR38" s="350"/>
      <c r="NS38" s="350"/>
      <c r="NT38" s="350"/>
      <c r="NU38" s="350"/>
      <c r="NV38" s="350"/>
      <c r="NW38" s="350"/>
      <c r="NX38" s="350"/>
      <c r="NY38" s="350"/>
      <c r="NZ38" s="350"/>
      <c r="OA38" s="350"/>
      <c r="OB38" s="350"/>
      <c r="OC38" s="350"/>
      <c r="OD38" s="350"/>
      <c r="OE38" s="350"/>
      <c r="OF38" s="350"/>
      <c r="OG38" s="350"/>
      <c r="OH38" s="350"/>
      <c r="OI38" s="350"/>
      <c r="OJ38" s="350"/>
      <c r="OK38" s="350"/>
      <c r="OL38" s="350"/>
      <c r="OM38" s="350"/>
      <c r="ON38" s="350"/>
      <c r="OO38" s="350"/>
      <c r="OP38" s="350"/>
      <c r="OQ38" s="350"/>
      <c r="OR38" s="350"/>
      <c r="OS38" s="350"/>
      <c r="OT38" s="350"/>
      <c r="OU38" s="350"/>
      <c r="OV38" s="350"/>
      <c r="OW38" s="350"/>
      <c r="OX38" s="350"/>
      <c r="OY38" s="350"/>
      <c r="OZ38" s="350"/>
      <c r="PA38" s="350"/>
      <c r="PB38" s="350"/>
      <c r="PC38" s="350"/>
      <c r="PD38" s="350"/>
      <c r="PE38" s="350"/>
      <c r="PF38" s="350"/>
      <c r="PG38" s="350"/>
      <c r="PH38" s="350"/>
      <c r="PI38" s="350"/>
      <c r="PJ38" s="350"/>
      <c r="PK38" s="350"/>
      <c r="PL38" s="350"/>
      <c r="PM38" s="350"/>
      <c r="PN38" s="350"/>
      <c r="PO38" s="350"/>
      <c r="PP38" s="350"/>
      <c r="PQ38" s="350"/>
      <c r="PR38" s="350"/>
      <c r="PS38" s="350"/>
      <c r="PT38" s="350"/>
      <c r="PU38" s="350"/>
      <c r="PV38" s="350"/>
      <c r="PW38" s="350"/>
      <c r="PX38" s="350"/>
      <c r="PY38" s="350"/>
      <c r="PZ38" s="350"/>
      <c r="QA38" s="350"/>
      <c r="QB38" s="350"/>
      <c r="QC38" s="350"/>
      <c r="QD38" s="350"/>
      <c r="QE38" s="350"/>
      <c r="QF38" s="350"/>
      <c r="QG38" s="350"/>
      <c r="QH38" s="350"/>
      <c r="QI38" s="350"/>
      <c r="QJ38" s="350"/>
      <c r="QK38" s="350"/>
      <c r="QL38" s="350"/>
      <c r="QM38" s="350"/>
      <c r="QN38" s="350"/>
      <c r="QO38" s="350"/>
      <c r="QP38" s="350"/>
      <c r="QQ38" s="350"/>
      <c r="QR38" s="350"/>
      <c r="QS38" s="350"/>
      <c r="QT38" s="350"/>
      <c r="QU38" s="350"/>
      <c r="QV38" s="350"/>
      <c r="QW38" s="350"/>
      <c r="QX38" s="350"/>
      <c r="QY38" s="350"/>
      <c r="QZ38" s="350"/>
      <c r="RA38" s="350"/>
      <c r="RB38" s="350"/>
      <c r="RC38" s="350"/>
      <c r="RD38" s="350"/>
      <c r="RE38" s="350"/>
      <c r="RF38" s="350"/>
      <c r="RG38" s="350"/>
      <c r="RH38" s="350"/>
      <c r="RI38" s="350"/>
      <c r="RJ38" s="350"/>
      <c r="RK38" s="350"/>
      <c r="RL38" s="350"/>
      <c r="RM38" s="350"/>
      <c r="RN38" s="350"/>
      <c r="RO38" s="350"/>
      <c r="RP38" s="350"/>
      <c r="RQ38" s="350"/>
      <c r="RR38" s="350"/>
      <c r="RS38" s="350"/>
      <c r="RT38" s="350"/>
      <c r="RU38" s="350"/>
      <c r="RV38" s="350"/>
      <c r="RW38" s="350"/>
      <c r="RX38" s="350"/>
      <c r="RY38" s="350"/>
      <c r="RZ38" s="350"/>
      <c r="SA38" s="350"/>
      <c r="SB38" s="350"/>
      <c r="SC38" s="350"/>
      <c r="SD38" s="350"/>
      <c r="SE38" s="350"/>
      <c r="SF38" s="350"/>
      <c r="SG38" s="350"/>
      <c r="SH38" s="350"/>
      <c r="SI38" s="350"/>
      <c r="SJ38" s="350"/>
      <c r="SK38" s="350"/>
      <c r="SL38" s="350"/>
      <c r="SM38" s="350"/>
      <c r="SN38" s="350"/>
      <c r="SO38" s="350"/>
      <c r="SP38" s="350"/>
      <c r="SQ38" s="350"/>
      <c r="SR38" s="350"/>
      <c r="SS38" s="350"/>
      <c r="ST38" s="350"/>
      <c r="SU38" s="350"/>
      <c r="SV38" s="350"/>
      <c r="SW38" s="350"/>
      <c r="SX38" s="350"/>
      <c r="SY38" s="350"/>
      <c r="SZ38" s="350"/>
      <c r="TA38" s="350"/>
      <c r="TB38" s="350"/>
      <c r="TC38" s="350"/>
      <c r="TD38" s="350"/>
      <c r="TE38" s="350"/>
      <c r="TF38" s="350"/>
      <c r="TG38" s="350"/>
      <c r="TH38" s="350"/>
      <c r="TI38" s="350"/>
      <c r="TJ38" s="350"/>
      <c r="TK38" s="350"/>
      <c r="TL38" s="350"/>
      <c r="TM38" s="350"/>
      <c r="TN38" s="350"/>
      <c r="TO38" s="350"/>
      <c r="TP38" s="350"/>
      <c r="TQ38" s="350"/>
      <c r="TR38" s="350"/>
      <c r="TS38" s="350"/>
      <c r="TT38" s="350"/>
      <c r="TU38" s="350"/>
      <c r="TV38" s="350"/>
      <c r="TW38" s="350"/>
      <c r="TX38" s="350"/>
      <c r="TY38" s="350"/>
      <c r="TZ38" s="350"/>
      <c r="UA38" s="350"/>
      <c r="UB38" s="350"/>
      <c r="UC38" s="350"/>
      <c r="UD38" s="350"/>
      <c r="UE38" s="350"/>
      <c r="UF38" s="350"/>
      <c r="UG38" s="350"/>
      <c r="UH38" s="350"/>
      <c r="UI38" s="350"/>
      <c r="UJ38" s="350"/>
      <c r="UK38" s="350"/>
      <c r="UL38" s="350"/>
      <c r="UM38" s="350"/>
      <c r="UN38" s="350"/>
      <c r="UO38" s="350"/>
      <c r="UP38" s="350"/>
      <c r="UQ38" s="350"/>
      <c r="UR38" s="350"/>
      <c r="US38" s="350"/>
      <c r="UT38" s="350"/>
      <c r="UU38" s="350"/>
      <c r="UV38" s="350"/>
      <c r="UW38" s="350"/>
      <c r="UX38" s="350"/>
      <c r="UY38" s="350"/>
      <c r="UZ38" s="350"/>
      <c r="VA38" s="350"/>
      <c r="VB38" s="350"/>
      <c r="VC38" s="350"/>
      <c r="VD38" s="350"/>
      <c r="VE38" s="350"/>
      <c r="VF38" s="350"/>
      <c r="VG38" s="350"/>
      <c r="VH38" s="350"/>
      <c r="VI38" s="350"/>
      <c r="VJ38" s="350"/>
      <c r="VK38" s="350"/>
      <c r="VL38" s="350"/>
      <c r="VM38" s="350"/>
      <c r="VN38" s="350"/>
      <c r="VO38" s="350"/>
      <c r="VP38" s="350"/>
      <c r="VQ38" s="350"/>
      <c r="VR38" s="350"/>
      <c r="VS38" s="350"/>
      <c r="VT38" s="350"/>
      <c r="VU38" s="350"/>
      <c r="VV38" s="350"/>
      <c r="VW38" s="350"/>
      <c r="VX38" s="350"/>
      <c r="VY38" s="350"/>
      <c r="VZ38" s="350"/>
      <c r="WA38" s="350"/>
      <c r="WB38" s="350"/>
      <c r="WC38" s="350"/>
      <c r="WD38" s="350"/>
      <c r="WE38" s="350"/>
      <c r="WF38" s="350"/>
      <c r="WG38" s="350"/>
      <c r="WH38" s="350"/>
      <c r="WI38" s="350"/>
      <c r="WJ38" s="350"/>
      <c r="WK38" s="350"/>
      <c r="WL38" s="350"/>
      <c r="WM38" s="350"/>
      <c r="WN38" s="350"/>
      <c r="WO38" s="350"/>
      <c r="WP38" s="350"/>
      <c r="WQ38" s="350"/>
      <c r="WR38" s="350"/>
      <c r="WS38" s="350"/>
      <c r="WT38" s="350"/>
      <c r="WU38" s="350"/>
      <c r="WV38" s="350"/>
      <c r="WW38" s="350"/>
      <c r="WX38" s="350"/>
      <c r="WY38" s="350"/>
      <c r="WZ38" s="350"/>
      <c r="XA38" s="350"/>
      <c r="XB38" s="350"/>
      <c r="XC38" s="350"/>
      <c r="XD38" s="350"/>
      <c r="XE38" s="350"/>
      <c r="XF38" s="350"/>
      <c r="XG38" s="350"/>
      <c r="XH38" s="350"/>
      <c r="XI38" s="350"/>
      <c r="XJ38" s="350"/>
      <c r="XK38" s="350"/>
      <c r="XL38" s="350"/>
      <c r="XM38" s="350"/>
      <c r="XN38" s="350"/>
      <c r="XO38" s="350"/>
      <c r="XP38" s="350"/>
      <c r="XQ38" s="350"/>
      <c r="XR38" s="350"/>
      <c r="XS38" s="350"/>
      <c r="XT38" s="350"/>
      <c r="XU38" s="350"/>
      <c r="XV38" s="350"/>
      <c r="XW38" s="350"/>
      <c r="XX38" s="350"/>
      <c r="XY38" s="350"/>
      <c r="XZ38" s="350"/>
      <c r="YA38" s="350"/>
      <c r="YB38" s="350"/>
      <c r="YC38" s="350"/>
      <c r="YD38" s="350"/>
      <c r="YE38" s="350"/>
      <c r="YF38" s="350"/>
      <c r="YG38" s="350"/>
      <c r="YH38" s="350"/>
      <c r="YI38" s="350"/>
      <c r="YJ38" s="350"/>
      <c r="YK38" s="350"/>
      <c r="YL38" s="350"/>
      <c r="YM38" s="350"/>
      <c r="YN38" s="350"/>
      <c r="YO38" s="350"/>
      <c r="YP38" s="350"/>
      <c r="YQ38" s="350"/>
      <c r="YR38" s="350"/>
      <c r="YS38" s="350"/>
      <c r="YT38" s="350"/>
      <c r="YU38" s="350"/>
      <c r="YV38" s="350"/>
      <c r="YW38" s="350"/>
      <c r="YX38" s="350"/>
      <c r="YY38" s="350"/>
      <c r="YZ38" s="350"/>
      <c r="ZA38" s="350"/>
      <c r="ZB38" s="350"/>
      <c r="ZC38" s="350"/>
      <c r="ZD38" s="350"/>
      <c r="ZE38" s="350"/>
      <c r="ZF38" s="350"/>
      <c r="ZG38" s="350"/>
      <c r="ZH38" s="350"/>
      <c r="ZI38" s="350"/>
      <c r="ZJ38" s="350"/>
      <c r="ZK38" s="350"/>
      <c r="ZL38" s="350"/>
      <c r="ZM38" s="350"/>
      <c r="ZN38" s="350"/>
      <c r="ZO38" s="350"/>
      <c r="ZP38" s="350"/>
      <c r="ZQ38" s="350"/>
      <c r="ZR38" s="350"/>
      <c r="ZS38" s="350"/>
      <c r="ZT38" s="350"/>
      <c r="ZU38" s="350"/>
      <c r="ZV38" s="350"/>
      <c r="ZW38" s="350"/>
      <c r="ZX38" s="350"/>
      <c r="ZY38" s="350"/>
      <c r="ZZ38" s="350"/>
      <c r="AAA38" s="350"/>
      <c r="AAB38" s="350"/>
      <c r="AAC38" s="350"/>
      <c r="AAD38" s="350"/>
      <c r="AAE38" s="350"/>
      <c r="AAF38" s="350"/>
      <c r="AAG38" s="350"/>
      <c r="AAH38" s="350"/>
      <c r="AAI38" s="350"/>
      <c r="AAJ38" s="350"/>
      <c r="AAK38" s="350"/>
      <c r="AAL38" s="350"/>
      <c r="AAM38" s="350"/>
      <c r="AAN38" s="350"/>
      <c r="AAO38" s="350"/>
      <c r="AAP38" s="350"/>
      <c r="AAQ38" s="350"/>
      <c r="AAR38" s="350"/>
      <c r="AAS38" s="350"/>
      <c r="AAT38" s="350"/>
      <c r="AAU38" s="350"/>
      <c r="AAV38" s="350"/>
      <c r="AAW38" s="350"/>
      <c r="AAX38" s="350"/>
      <c r="AAY38" s="350"/>
      <c r="AAZ38" s="350"/>
      <c r="ABA38" s="350"/>
      <c r="ABB38" s="350"/>
      <c r="ABC38" s="350"/>
      <c r="ABD38" s="350"/>
      <c r="ABE38" s="350"/>
      <c r="ABF38" s="350"/>
      <c r="ABG38" s="350"/>
      <c r="ABH38" s="350"/>
      <c r="ABI38" s="350"/>
      <c r="ABJ38" s="350"/>
      <c r="ABK38" s="350"/>
      <c r="ABL38" s="350"/>
      <c r="ABM38" s="350"/>
      <c r="ABN38" s="350"/>
      <c r="ABO38" s="350"/>
      <c r="ABP38" s="350"/>
      <c r="ABQ38" s="350"/>
      <c r="ABR38" s="350"/>
      <c r="ABS38" s="350"/>
      <c r="ABT38" s="350"/>
      <c r="ABU38" s="350"/>
      <c r="ABV38" s="350"/>
      <c r="ABW38" s="350"/>
      <c r="ABX38" s="350"/>
      <c r="ABY38" s="350"/>
      <c r="ABZ38" s="350"/>
      <c r="ACA38" s="350"/>
      <c r="ACB38" s="350"/>
      <c r="ACC38" s="350"/>
      <c r="ACD38" s="350"/>
      <c r="ACE38" s="350"/>
      <c r="ACF38" s="350"/>
      <c r="ACG38" s="350"/>
      <c r="ACH38" s="350"/>
      <c r="ACI38" s="350"/>
      <c r="ACJ38" s="350"/>
      <c r="ACK38" s="350"/>
      <c r="ACL38" s="350"/>
      <c r="ACM38" s="350"/>
      <c r="ACN38" s="350"/>
      <c r="ACO38" s="350"/>
      <c r="ACP38" s="350"/>
      <c r="ACQ38" s="350"/>
      <c r="ACR38" s="350"/>
      <c r="ACS38" s="350"/>
      <c r="ACT38" s="350"/>
      <c r="ACU38" s="350"/>
      <c r="ACV38" s="350"/>
      <c r="ACW38" s="350"/>
      <c r="ACX38" s="350"/>
      <c r="ACY38" s="350"/>
      <c r="ACZ38" s="350"/>
      <c r="ADA38" s="350"/>
      <c r="ADB38" s="350"/>
      <c r="ADC38" s="350"/>
      <c r="ADD38" s="350"/>
      <c r="ADE38" s="350"/>
      <c r="ADF38" s="350"/>
      <c r="ADG38" s="350"/>
      <c r="ADH38" s="350"/>
      <c r="ADI38" s="350"/>
      <c r="ADJ38" s="350"/>
      <c r="ADK38" s="350"/>
      <c r="ADL38" s="350"/>
      <c r="ADM38" s="350"/>
      <c r="ADN38" s="350"/>
      <c r="ADO38" s="350"/>
      <c r="ADP38" s="350"/>
      <c r="ADQ38" s="350"/>
      <c r="ADR38" s="350"/>
      <c r="ADS38" s="350"/>
      <c r="ADT38" s="350"/>
      <c r="ADU38" s="350"/>
      <c r="ADV38" s="350"/>
      <c r="ADW38" s="350"/>
      <c r="ADX38" s="350"/>
      <c r="ADY38" s="350"/>
      <c r="ADZ38" s="350"/>
      <c r="AEA38" s="350"/>
      <c r="AEB38" s="350"/>
      <c r="AEC38" s="350"/>
      <c r="AED38" s="350"/>
      <c r="AEE38" s="350"/>
      <c r="AEF38" s="350"/>
      <c r="AEG38" s="350"/>
      <c r="AEH38" s="350"/>
      <c r="AEI38" s="350"/>
      <c r="AEJ38" s="350"/>
      <c r="AEK38" s="350"/>
      <c r="AEL38" s="350"/>
      <c r="AEM38" s="350"/>
      <c r="AEN38" s="350"/>
      <c r="AEO38" s="350"/>
      <c r="AEP38" s="350"/>
      <c r="AEQ38" s="350"/>
      <c r="AER38" s="350"/>
      <c r="AES38" s="350"/>
      <c r="AET38" s="350"/>
      <c r="AEU38" s="350"/>
      <c r="AEV38" s="350"/>
      <c r="AEW38" s="350"/>
      <c r="AEX38" s="350"/>
      <c r="AEY38" s="350"/>
      <c r="AEZ38" s="350"/>
      <c r="AFA38" s="350"/>
      <c r="AFB38" s="350"/>
      <c r="AFC38" s="350"/>
      <c r="AFD38" s="350"/>
      <c r="AFE38" s="350"/>
      <c r="AFF38" s="350"/>
      <c r="AFG38" s="350"/>
      <c r="AFH38" s="350"/>
      <c r="AFI38" s="350"/>
      <c r="AFJ38" s="350"/>
      <c r="AFK38" s="350"/>
      <c r="AFL38" s="350"/>
      <c r="AFM38" s="350"/>
      <c r="AFN38" s="350"/>
      <c r="AFO38" s="350"/>
      <c r="AFP38" s="350"/>
      <c r="AFQ38" s="350"/>
      <c r="AFR38" s="350"/>
      <c r="AFS38" s="350"/>
      <c r="AFT38" s="350"/>
      <c r="AFU38" s="350"/>
      <c r="AFV38" s="350"/>
      <c r="AFW38" s="350"/>
      <c r="AFX38" s="350"/>
      <c r="AFY38" s="350"/>
      <c r="AFZ38" s="350"/>
      <c r="AGA38" s="350"/>
      <c r="AGB38" s="350"/>
      <c r="AGC38" s="350"/>
      <c r="AGD38" s="350"/>
      <c r="AGE38" s="350"/>
      <c r="AGF38" s="350"/>
      <c r="AGG38" s="350"/>
      <c r="AGH38" s="350"/>
      <c r="AGI38" s="350"/>
      <c r="AGJ38" s="350"/>
      <c r="AGK38" s="350"/>
      <c r="AGL38" s="350"/>
      <c r="AGM38" s="350"/>
      <c r="AGN38" s="350"/>
      <c r="AGO38" s="350"/>
      <c r="AGP38" s="350"/>
      <c r="AGQ38" s="350"/>
      <c r="AGR38" s="350"/>
      <c r="AGS38" s="350"/>
      <c r="AGT38" s="350"/>
      <c r="AGU38" s="350"/>
      <c r="AGV38" s="350"/>
      <c r="AGW38" s="350"/>
      <c r="AGX38" s="350"/>
      <c r="AGY38" s="350"/>
      <c r="AGZ38" s="350"/>
      <c r="AHA38" s="350"/>
      <c r="AHB38" s="350"/>
      <c r="AHC38" s="350"/>
      <c r="AHD38" s="350"/>
      <c r="AHE38" s="350"/>
      <c r="AHF38" s="350"/>
      <c r="AHG38" s="350"/>
      <c r="AHH38" s="350"/>
      <c r="AHI38" s="350"/>
      <c r="AHJ38" s="350"/>
      <c r="AHK38" s="350"/>
      <c r="AHL38" s="350"/>
      <c r="AHM38" s="350"/>
      <c r="AHN38" s="350"/>
      <c r="AHO38" s="350"/>
      <c r="AHP38" s="350"/>
      <c r="AHQ38" s="350"/>
      <c r="AHR38" s="350"/>
      <c r="AHS38" s="350"/>
      <c r="AHT38" s="350"/>
      <c r="AHU38" s="350"/>
      <c r="AHV38" s="350"/>
      <c r="AHW38" s="350"/>
      <c r="AHX38" s="350"/>
      <c r="AHY38" s="350"/>
      <c r="AHZ38" s="350"/>
      <c r="AIA38" s="350"/>
      <c r="AIB38" s="350"/>
      <c r="AIC38" s="350"/>
      <c r="AID38" s="350"/>
      <c r="AIE38" s="350"/>
      <c r="AIF38" s="350"/>
      <c r="AIG38" s="350"/>
      <c r="AIH38" s="350"/>
      <c r="AII38" s="350"/>
      <c r="AIJ38" s="350"/>
      <c r="AIK38" s="350"/>
      <c r="AIL38" s="350"/>
      <c r="AIM38" s="350"/>
      <c r="AIN38" s="350"/>
      <c r="AIO38" s="350"/>
      <c r="AIP38" s="350"/>
      <c r="AIQ38" s="350"/>
      <c r="AIR38" s="350"/>
      <c r="AIS38" s="350"/>
      <c r="AIT38" s="350"/>
      <c r="AIU38" s="350"/>
      <c r="AIV38" s="350"/>
      <c r="AIW38" s="350"/>
      <c r="AIX38" s="350"/>
      <c r="AIY38" s="350"/>
      <c r="AIZ38" s="350"/>
      <c r="AJA38" s="350"/>
      <c r="AJB38" s="350"/>
      <c r="AJC38" s="350"/>
      <c r="AJD38" s="350"/>
      <c r="AJE38" s="350"/>
      <c r="AJF38" s="350"/>
      <c r="AJG38" s="350"/>
      <c r="AJH38" s="350"/>
      <c r="AJI38" s="350"/>
      <c r="AJJ38" s="350"/>
      <c r="AJK38" s="350"/>
      <c r="AJL38" s="350"/>
      <c r="AJM38" s="350"/>
      <c r="AJN38" s="350"/>
      <c r="AJO38" s="350"/>
      <c r="AJP38" s="350"/>
      <c r="AJQ38" s="350"/>
      <c r="AJR38" s="350"/>
      <c r="AJS38" s="350"/>
      <c r="AJT38" s="350"/>
      <c r="AJU38" s="350"/>
      <c r="AJV38" s="350"/>
      <c r="AJW38" s="350"/>
      <c r="AJX38" s="350"/>
      <c r="AJY38" s="350"/>
      <c r="AJZ38" s="350"/>
      <c r="AKA38" s="350"/>
      <c r="AKB38" s="350"/>
      <c r="AKC38" s="350"/>
      <c r="AKD38" s="350"/>
      <c r="AKE38" s="350"/>
      <c r="AKF38" s="350"/>
      <c r="AKG38" s="350"/>
      <c r="AKH38" s="350"/>
      <c r="AKI38" s="350"/>
      <c r="AKJ38" s="350"/>
      <c r="AKK38" s="350"/>
      <c r="AKL38" s="350"/>
      <c r="AKM38" s="350"/>
      <c r="AKN38" s="350"/>
      <c r="AKO38" s="350"/>
      <c r="AKP38" s="350"/>
      <c r="AKQ38" s="350"/>
      <c r="AKR38" s="350"/>
      <c r="AKS38" s="350"/>
      <c r="AKT38" s="350"/>
      <c r="AKU38" s="350"/>
      <c r="AKV38" s="350"/>
      <c r="AKW38" s="350"/>
      <c r="AKX38" s="350"/>
      <c r="AKY38" s="350"/>
      <c r="AKZ38" s="350"/>
      <c r="ALA38" s="350"/>
      <c r="ALB38" s="350"/>
      <c r="ALC38" s="350"/>
      <c r="ALD38" s="350"/>
      <c r="ALE38" s="350"/>
      <c r="ALF38" s="350"/>
      <c r="ALG38" s="350"/>
      <c r="ALH38" s="350"/>
      <c r="ALI38" s="350"/>
      <c r="ALJ38" s="350"/>
      <c r="ALK38" s="350"/>
      <c r="ALL38" s="350"/>
      <c r="ALM38" s="350"/>
      <c r="ALN38" s="350"/>
      <c r="ALO38" s="350"/>
      <c r="ALP38" s="350"/>
      <c r="ALQ38" s="350"/>
      <c r="ALR38" s="350"/>
      <c r="ALS38" s="350"/>
      <c r="ALT38" s="350"/>
      <c r="ALU38" s="350"/>
      <c r="ALV38" s="350"/>
      <c r="ALW38" s="350"/>
      <c r="ALX38" s="350"/>
      <c r="ALY38" s="350"/>
      <c r="ALZ38" s="350"/>
      <c r="AMA38" s="350"/>
      <c r="AMB38" s="350"/>
      <c r="AMC38" s="350"/>
      <c r="AMD38" s="350"/>
      <c r="AME38" s="350"/>
      <c r="AMF38" s="350"/>
      <c r="AMG38" s="350"/>
      <c r="AMH38" s="350"/>
      <c r="AMI38" s="350"/>
      <c r="AMJ38" s="350"/>
      <c r="AMK38" s="350"/>
      <c r="AML38" s="350"/>
      <c r="AMM38" s="350"/>
      <c r="AMN38" s="350"/>
      <c r="AMO38" s="350"/>
      <c r="AMP38" s="350"/>
      <c r="AMQ38" s="350"/>
      <c r="AMR38" s="350"/>
      <c r="AMS38" s="350"/>
      <c r="AMT38" s="350"/>
      <c r="AMU38" s="350"/>
      <c r="AMV38" s="350"/>
      <c r="AMW38" s="350"/>
      <c r="AMX38" s="350"/>
      <c r="AMY38" s="350"/>
      <c r="AMZ38" s="350"/>
      <c r="ANA38" s="350"/>
      <c r="ANB38" s="350"/>
      <c r="ANC38" s="350"/>
      <c r="AND38" s="350"/>
      <c r="ANE38" s="350"/>
      <c r="ANF38" s="350"/>
      <c r="ANG38" s="350"/>
      <c r="ANH38" s="350"/>
      <c r="ANI38" s="350"/>
      <c r="ANJ38" s="350"/>
      <c r="ANK38" s="350"/>
      <c r="ANL38" s="350"/>
      <c r="ANM38" s="350"/>
      <c r="ANN38" s="350"/>
      <c r="ANO38" s="350"/>
      <c r="ANP38" s="350"/>
      <c r="ANQ38" s="350"/>
      <c r="ANR38" s="350"/>
      <c r="ANS38" s="350"/>
      <c r="ANT38" s="350"/>
      <c r="ANU38" s="350"/>
      <c r="ANV38" s="350"/>
      <c r="ANW38" s="350"/>
      <c r="ANX38" s="350"/>
      <c r="ANY38" s="350"/>
      <c r="ANZ38" s="350"/>
      <c r="AOA38" s="350"/>
      <c r="AOB38" s="350"/>
      <c r="AOC38" s="350"/>
      <c r="AOD38" s="350"/>
      <c r="AOE38" s="350"/>
      <c r="AOF38" s="350"/>
      <c r="AOG38" s="350"/>
      <c r="AOH38" s="350"/>
      <c r="AOI38" s="350"/>
      <c r="AOJ38" s="350"/>
      <c r="AOK38" s="350"/>
      <c r="AOL38" s="350"/>
      <c r="AOM38" s="350"/>
      <c r="AON38" s="350"/>
      <c r="AOO38" s="350"/>
      <c r="AOP38" s="350"/>
      <c r="AOQ38" s="350"/>
      <c r="AOR38" s="350"/>
      <c r="AOS38" s="350"/>
      <c r="AOT38" s="350"/>
      <c r="AOU38" s="350"/>
      <c r="AOV38" s="350"/>
      <c r="AOW38" s="350"/>
      <c r="AOX38" s="350"/>
      <c r="AOY38" s="350"/>
      <c r="AOZ38" s="350"/>
      <c r="APA38" s="350"/>
      <c r="APB38" s="350"/>
      <c r="APC38" s="350"/>
      <c r="APD38" s="350"/>
      <c r="APE38" s="350"/>
      <c r="APF38" s="350"/>
      <c r="APG38" s="350"/>
      <c r="APH38" s="350"/>
      <c r="API38" s="350"/>
      <c r="APJ38" s="350"/>
      <c r="APK38" s="350"/>
      <c r="APL38" s="350"/>
      <c r="APM38" s="350"/>
      <c r="APN38" s="350"/>
      <c r="APO38" s="350"/>
      <c r="APP38" s="350"/>
      <c r="APQ38" s="350"/>
      <c r="APR38" s="350"/>
      <c r="APS38" s="350"/>
      <c r="APT38" s="350"/>
      <c r="APU38" s="350"/>
      <c r="APV38" s="350"/>
      <c r="APW38" s="350"/>
      <c r="APX38" s="350"/>
      <c r="APY38" s="350"/>
      <c r="APZ38" s="350"/>
      <c r="AQA38" s="350"/>
      <c r="AQB38" s="350"/>
      <c r="AQC38" s="350"/>
      <c r="AQD38" s="350"/>
      <c r="AQE38" s="350"/>
      <c r="AQF38" s="350"/>
      <c r="AQG38" s="350"/>
      <c r="AQH38" s="350"/>
      <c r="AQI38" s="350"/>
      <c r="AQJ38" s="350"/>
      <c r="AQK38" s="350"/>
      <c r="AQL38" s="350"/>
      <c r="AQM38" s="350"/>
      <c r="AQN38" s="350"/>
      <c r="AQO38" s="350"/>
      <c r="AQP38" s="350"/>
      <c r="AQQ38" s="350"/>
      <c r="AQR38" s="350"/>
      <c r="AQS38" s="350"/>
      <c r="AQT38" s="350"/>
      <c r="AQU38" s="350"/>
      <c r="AQV38" s="350"/>
      <c r="AQW38" s="350"/>
      <c r="AQX38" s="350"/>
      <c r="AQY38" s="350"/>
      <c r="AQZ38" s="350"/>
      <c r="ARA38" s="350"/>
      <c r="ARB38" s="350"/>
      <c r="ARC38" s="350"/>
      <c r="ARD38" s="350"/>
      <c r="ARE38" s="350"/>
      <c r="ARF38" s="350"/>
      <c r="ARG38" s="350"/>
      <c r="ARH38" s="350"/>
      <c r="ARI38" s="350"/>
      <c r="ARJ38" s="350"/>
      <c r="ARK38" s="350"/>
      <c r="ARL38" s="350"/>
      <c r="ARM38" s="350"/>
      <c r="ARN38" s="350"/>
      <c r="ARO38" s="350"/>
      <c r="ARP38" s="350"/>
      <c r="ARQ38" s="350"/>
      <c r="ARR38" s="350"/>
      <c r="ARS38" s="350"/>
      <c r="ART38" s="350"/>
      <c r="ARU38" s="350"/>
      <c r="ARV38" s="350"/>
      <c r="ARW38" s="350"/>
      <c r="ARX38" s="350"/>
      <c r="ARY38" s="350"/>
      <c r="ARZ38" s="350"/>
      <c r="ASA38" s="350"/>
      <c r="ASB38" s="350"/>
      <c r="ASC38" s="350"/>
      <c r="ASD38" s="350"/>
      <c r="ASE38" s="350"/>
      <c r="ASF38" s="350"/>
      <c r="ASG38" s="350"/>
      <c r="ASH38" s="350"/>
      <c r="ASI38" s="350"/>
      <c r="ASJ38" s="350"/>
      <c r="ASK38" s="350"/>
      <c r="ASL38" s="350"/>
      <c r="ASM38" s="350"/>
      <c r="ASN38" s="350"/>
      <c r="ASO38" s="350"/>
      <c r="ASP38" s="350"/>
      <c r="ASQ38" s="350"/>
      <c r="ASR38" s="350"/>
      <c r="ASS38" s="350"/>
      <c r="AST38" s="350"/>
      <c r="ASU38" s="350"/>
      <c r="ASV38" s="350"/>
      <c r="ASW38" s="350"/>
      <c r="ASX38" s="350"/>
      <c r="ASY38" s="350"/>
      <c r="ASZ38" s="350"/>
      <c r="ATA38" s="350"/>
      <c r="ATB38" s="350"/>
      <c r="ATC38" s="350"/>
      <c r="ATD38" s="350"/>
      <c r="ATE38" s="350"/>
      <c r="ATF38" s="350"/>
      <c r="ATG38" s="350"/>
      <c r="ATH38" s="350"/>
      <c r="ATI38" s="350"/>
      <c r="ATJ38" s="350"/>
      <c r="ATK38" s="350"/>
      <c r="ATL38" s="350"/>
      <c r="ATM38" s="350"/>
      <c r="ATN38" s="350"/>
      <c r="ATO38" s="350"/>
      <c r="ATP38" s="350"/>
      <c r="ATQ38" s="350"/>
      <c r="ATR38" s="350"/>
      <c r="ATS38" s="350"/>
      <c r="ATT38" s="350"/>
      <c r="ATU38" s="350"/>
      <c r="ATV38" s="350"/>
      <c r="ATW38" s="350"/>
      <c r="ATX38" s="350"/>
      <c r="ATY38" s="350"/>
      <c r="ATZ38" s="350"/>
      <c r="AUA38" s="350"/>
      <c r="AUB38" s="350"/>
      <c r="AUC38" s="350"/>
      <c r="AUD38" s="350"/>
      <c r="AUE38" s="350"/>
      <c r="AUF38" s="350"/>
      <c r="AUG38" s="350"/>
      <c r="AUH38" s="350"/>
      <c r="AUI38" s="350"/>
      <c r="AUJ38" s="350"/>
      <c r="AUK38" s="350"/>
      <c r="AUL38" s="350"/>
      <c r="AUM38" s="350"/>
      <c r="AUN38" s="350"/>
      <c r="AUO38" s="350"/>
      <c r="AUP38" s="350"/>
      <c r="AUQ38" s="350"/>
      <c r="AUR38" s="350"/>
      <c r="AUS38" s="350"/>
      <c r="AUT38" s="350"/>
      <c r="AUU38" s="350"/>
      <c r="AUV38" s="350"/>
      <c r="AUW38" s="350"/>
      <c r="AUX38" s="350"/>
      <c r="AUY38" s="350"/>
      <c r="AUZ38" s="350"/>
      <c r="AVA38" s="350"/>
      <c r="AVB38" s="350"/>
      <c r="AVC38" s="350"/>
      <c r="AVD38" s="350"/>
      <c r="AVE38" s="350"/>
      <c r="AVF38" s="350"/>
      <c r="AVG38" s="350"/>
      <c r="AVH38" s="350"/>
      <c r="AVI38" s="350"/>
      <c r="AVJ38" s="350"/>
      <c r="AVK38" s="350"/>
      <c r="AVL38" s="350"/>
      <c r="AVM38" s="350"/>
      <c r="AVN38" s="350"/>
      <c r="AVO38" s="350"/>
      <c r="AVP38" s="350"/>
      <c r="AVQ38" s="350"/>
      <c r="AVR38" s="350"/>
      <c r="AVS38" s="350"/>
      <c r="AVT38" s="350"/>
      <c r="AVU38" s="350"/>
      <c r="AVV38" s="350"/>
      <c r="AVW38" s="350"/>
      <c r="AVX38" s="350"/>
      <c r="AVY38" s="350"/>
      <c r="AVZ38" s="350"/>
      <c r="AWA38" s="350"/>
      <c r="AWB38" s="350"/>
      <c r="AWC38" s="350"/>
      <c r="AWD38" s="350"/>
      <c r="AWE38" s="350"/>
      <c r="AWF38" s="350"/>
      <c r="AWG38" s="350"/>
      <c r="AWH38" s="350"/>
      <c r="AWI38" s="350"/>
      <c r="AWJ38" s="350"/>
      <c r="AWK38" s="350"/>
      <c r="AWL38" s="350"/>
      <c r="AWM38" s="350"/>
      <c r="AWN38" s="350"/>
      <c r="AWO38" s="350"/>
      <c r="AWP38" s="350"/>
      <c r="AWQ38" s="350"/>
      <c r="AWR38" s="350"/>
      <c r="AWS38" s="350"/>
      <c r="AWT38" s="350"/>
      <c r="AWU38" s="350"/>
      <c r="AWV38" s="350"/>
      <c r="AWW38" s="350"/>
      <c r="AWX38" s="350"/>
      <c r="AWY38" s="350"/>
      <c r="AWZ38" s="350"/>
      <c r="AXA38" s="350"/>
      <c r="AXB38" s="350"/>
      <c r="AXC38" s="350"/>
      <c r="AXD38" s="350"/>
      <c r="AXE38" s="350"/>
      <c r="AXF38" s="350"/>
      <c r="AXG38" s="350"/>
      <c r="AXH38" s="350"/>
      <c r="AXI38" s="350"/>
      <c r="AXJ38" s="350"/>
      <c r="AXK38" s="350"/>
      <c r="AXL38" s="350"/>
      <c r="AXM38" s="350"/>
      <c r="AXN38" s="350"/>
      <c r="AXO38" s="350"/>
      <c r="AXP38" s="350"/>
      <c r="AXQ38" s="350"/>
      <c r="AXR38" s="350"/>
      <c r="AXS38" s="350"/>
      <c r="AXT38" s="350"/>
      <c r="AXU38" s="350"/>
      <c r="AXV38" s="350"/>
      <c r="AXW38" s="350"/>
      <c r="AXX38" s="350"/>
      <c r="AXY38" s="350"/>
      <c r="AXZ38" s="350"/>
      <c r="AYA38" s="350"/>
      <c r="AYB38" s="350"/>
      <c r="AYC38" s="350"/>
      <c r="AYD38" s="350"/>
      <c r="AYE38" s="350"/>
      <c r="AYF38" s="350"/>
      <c r="AYG38" s="350"/>
      <c r="AYH38" s="350"/>
      <c r="AYI38" s="350"/>
      <c r="AYJ38" s="350"/>
      <c r="AYK38" s="350"/>
      <c r="AYL38" s="350"/>
      <c r="AYM38" s="350"/>
      <c r="AYN38" s="350"/>
      <c r="AYO38" s="350"/>
      <c r="AYP38" s="350"/>
      <c r="AYQ38" s="350"/>
      <c r="AYR38" s="350"/>
      <c r="AYS38" s="350"/>
      <c r="AYT38" s="350"/>
      <c r="AYU38" s="350"/>
      <c r="AYV38" s="350"/>
      <c r="AYW38" s="350"/>
      <c r="AYX38" s="350"/>
      <c r="AYY38" s="350"/>
      <c r="AYZ38" s="350"/>
      <c r="AZA38" s="350"/>
      <c r="AZB38" s="350"/>
      <c r="AZC38" s="350"/>
      <c r="AZD38" s="350"/>
      <c r="AZE38" s="350"/>
      <c r="AZF38" s="350"/>
      <c r="AZG38" s="350"/>
      <c r="AZH38" s="350"/>
      <c r="AZI38" s="350"/>
      <c r="AZJ38" s="350"/>
      <c r="AZK38" s="350"/>
      <c r="AZL38" s="350"/>
      <c r="AZM38" s="350"/>
      <c r="AZN38" s="350"/>
      <c r="AZO38" s="350"/>
      <c r="AZP38" s="350"/>
      <c r="AZQ38" s="350"/>
      <c r="AZR38" s="350"/>
      <c r="AZS38" s="350"/>
      <c r="AZT38" s="350"/>
      <c r="AZU38" s="350"/>
      <c r="AZV38" s="350"/>
      <c r="AZW38" s="350"/>
      <c r="AZX38" s="350"/>
      <c r="AZY38" s="350"/>
      <c r="AZZ38" s="350"/>
      <c r="BAA38" s="350"/>
      <c r="BAB38" s="350"/>
      <c r="BAC38" s="350"/>
      <c r="BAD38" s="350"/>
      <c r="BAE38" s="350"/>
      <c r="BAF38" s="350"/>
      <c r="BAG38" s="350"/>
      <c r="BAH38" s="350"/>
      <c r="BAI38" s="350"/>
      <c r="BAJ38" s="350"/>
      <c r="BAK38" s="350"/>
      <c r="BAL38" s="350"/>
      <c r="BAM38" s="350"/>
      <c r="BAN38" s="350"/>
      <c r="BAO38" s="350"/>
      <c r="BAP38" s="350"/>
      <c r="BAQ38" s="350"/>
      <c r="BAR38" s="350"/>
      <c r="BAS38" s="350"/>
      <c r="BAT38" s="350"/>
      <c r="BAU38" s="350"/>
      <c r="BAV38" s="350"/>
      <c r="BAW38" s="350"/>
      <c r="BAX38" s="350"/>
      <c r="BAY38" s="350"/>
      <c r="BAZ38" s="350"/>
      <c r="BBA38" s="350"/>
      <c r="BBB38" s="350"/>
      <c r="BBC38" s="350"/>
      <c r="BBD38" s="350"/>
      <c r="BBE38" s="350"/>
      <c r="BBF38" s="350"/>
      <c r="BBG38" s="350"/>
      <c r="BBH38" s="350"/>
      <c r="BBI38" s="350"/>
      <c r="BBJ38" s="350"/>
      <c r="BBK38" s="350"/>
      <c r="BBL38" s="350"/>
      <c r="BBM38" s="350"/>
      <c r="BBN38" s="350"/>
      <c r="BBO38" s="350"/>
      <c r="BBP38" s="350"/>
      <c r="BBQ38" s="350"/>
      <c r="BBR38" s="350"/>
      <c r="BBS38" s="350"/>
      <c r="BBT38" s="350"/>
      <c r="BBU38" s="350"/>
      <c r="BBV38" s="350"/>
      <c r="BBW38" s="350"/>
      <c r="BBX38" s="350"/>
      <c r="BBY38" s="350"/>
      <c r="BBZ38" s="350"/>
      <c r="BCA38" s="350"/>
      <c r="BCB38" s="350"/>
      <c r="BCC38" s="350"/>
      <c r="BCD38" s="350"/>
      <c r="BCE38" s="350"/>
      <c r="BCF38" s="350"/>
      <c r="BCG38" s="350"/>
      <c r="BCH38" s="350"/>
      <c r="BCI38" s="350"/>
      <c r="BCJ38" s="350"/>
      <c r="BCK38" s="350"/>
      <c r="BCL38" s="350"/>
      <c r="BCM38" s="350"/>
      <c r="BCN38" s="350"/>
      <c r="BCO38" s="350"/>
      <c r="BCP38" s="350"/>
      <c r="BCQ38" s="350"/>
      <c r="BCR38" s="350"/>
      <c r="BCS38" s="350"/>
      <c r="BCT38" s="350"/>
      <c r="BCU38" s="350"/>
      <c r="BCV38" s="350"/>
      <c r="BCW38" s="350"/>
      <c r="BCX38" s="350"/>
      <c r="BCY38" s="350"/>
      <c r="BCZ38" s="350"/>
      <c r="BDA38" s="350"/>
      <c r="BDB38" s="350"/>
      <c r="BDC38" s="350"/>
      <c r="BDD38" s="350"/>
      <c r="BDE38" s="350"/>
      <c r="BDF38" s="350"/>
      <c r="BDG38" s="350"/>
      <c r="BDH38" s="350"/>
      <c r="BDI38" s="350"/>
      <c r="BDJ38" s="350"/>
      <c r="BDK38" s="350"/>
      <c r="BDL38" s="350"/>
      <c r="BDM38" s="350"/>
      <c r="BDN38" s="350"/>
      <c r="BDO38" s="350"/>
      <c r="BDP38" s="350"/>
      <c r="BDQ38" s="350"/>
      <c r="BDR38" s="350"/>
      <c r="BDS38" s="350"/>
      <c r="BDT38" s="350"/>
      <c r="BDU38" s="350"/>
      <c r="BDV38" s="350"/>
      <c r="BDW38" s="350"/>
      <c r="BDX38" s="350"/>
      <c r="BDY38" s="350"/>
      <c r="BDZ38" s="350"/>
      <c r="BEA38" s="350"/>
      <c r="BEB38" s="350"/>
      <c r="BEC38" s="350"/>
      <c r="BED38" s="350"/>
      <c r="BEE38" s="350"/>
      <c r="BEF38" s="350"/>
      <c r="BEG38" s="350"/>
      <c r="BEH38" s="350"/>
      <c r="BEI38" s="350"/>
      <c r="BEJ38" s="350"/>
      <c r="BEK38" s="350"/>
      <c r="BEL38" s="350"/>
      <c r="BEM38" s="350"/>
      <c r="BEN38" s="350"/>
      <c r="BEO38" s="350"/>
      <c r="BEP38" s="350"/>
      <c r="BEQ38" s="350"/>
      <c r="BER38" s="350"/>
      <c r="BES38" s="350"/>
      <c r="BET38" s="350"/>
      <c r="BEU38" s="350"/>
      <c r="BEV38" s="350"/>
      <c r="BEW38" s="350"/>
      <c r="BEX38" s="350"/>
      <c r="BEY38" s="350"/>
      <c r="BEZ38" s="350"/>
      <c r="BFA38" s="350"/>
      <c r="BFB38" s="350"/>
      <c r="BFC38" s="350"/>
      <c r="BFD38" s="350"/>
      <c r="BFE38" s="350"/>
      <c r="BFF38" s="350"/>
      <c r="BFG38" s="350"/>
      <c r="BFH38" s="350"/>
      <c r="BFI38" s="350"/>
      <c r="BFJ38" s="350"/>
      <c r="BFK38" s="350"/>
      <c r="BFL38" s="350"/>
      <c r="BFM38" s="350"/>
      <c r="BFN38" s="350"/>
      <c r="BFO38" s="350"/>
      <c r="BFP38" s="350"/>
      <c r="BFQ38" s="350"/>
      <c r="BFR38" s="350"/>
      <c r="BFS38" s="350"/>
      <c r="BFT38" s="350"/>
      <c r="BFU38" s="350"/>
      <c r="BFV38" s="350"/>
      <c r="BFW38" s="350"/>
      <c r="BFX38" s="350"/>
      <c r="BFY38" s="350"/>
      <c r="BFZ38" s="350"/>
      <c r="BGA38" s="350"/>
      <c r="BGB38" s="350"/>
      <c r="BGC38" s="350"/>
      <c r="BGD38" s="350"/>
      <c r="BGE38" s="350"/>
      <c r="BGF38" s="350"/>
      <c r="BGG38" s="350"/>
      <c r="BGH38" s="350"/>
      <c r="BGI38" s="350"/>
      <c r="BGJ38" s="350"/>
      <c r="BGK38" s="350"/>
      <c r="BGL38" s="350"/>
      <c r="BGM38" s="350"/>
      <c r="BGN38" s="350"/>
      <c r="BGO38" s="350"/>
      <c r="BGP38" s="350"/>
      <c r="BGQ38" s="350"/>
      <c r="BGR38" s="350"/>
      <c r="BGS38" s="350"/>
      <c r="BGT38" s="350"/>
      <c r="BGU38" s="350"/>
      <c r="BGV38" s="350"/>
      <c r="BGW38" s="350"/>
      <c r="BGX38" s="350"/>
      <c r="BGY38" s="350"/>
      <c r="BGZ38" s="350"/>
      <c r="BHA38" s="350"/>
      <c r="BHB38" s="350"/>
      <c r="BHC38" s="350"/>
      <c r="BHD38" s="350"/>
      <c r="BHE38" s="350"/>
      <c r="BHF38" s="350"/>
      <c r="BHG38" s="350"/>
      <c r="BHH38" s="350"/>
      <c r="BHI38" s="350"/>
      <c r="BHJ38" s="350"/>
      <c r="BHK38" s="350"/>
      <c r="BHL38" s="350"/>
      <c r="BHM38" s="350"/>
      <c r="BHN38" s="350"/>
      <c r="BHO38" s="350"/>
      <c r="BHP38" s="350"/>
      <c r="BHQ38" s="350"/>
      <c r="BHR38" s="350"/>
      <c r="BHS38" s="350"/>
      <c r="BHT38" s="350"/>
      <c r="BHU38" s="350"/>
      <c r="BHV38" s="350"/>
      <c r="BHW38" s="350"/>
      <c r="BHX38" s="350"/>
      <c r="BHY38" s="350"/>
      <c r="BHZ38" s="350"/>
      <c r="BIA38" s="350"/>
      <c r="BIB38" s="350"/>
      <c r="BIC38" s="350"/>
      <c r="BID38" s="350"/>
      <c r="BIE38" s="350"/>
      <c r="BIF38" s="350"/>
      <c r="BIG38" s="350"/>
      <c r="BIH38" s="350"/>
      <c r="BII38" s="350"/>
      <c r="BIJ38" s="350"/>
      <c r="BIK38" s="350"/>
      <c r="BIL38" s="350"/>
      <c r="BIM38" s="350"/>
      <c r="BIN38" s="350"/>
      <c r="BIO38" s="350"/>
      <c r="BIP38" s="350"/>
      <c r="BIQ38" s="350"/>
      <c r="BIR38" s="350"/>
      <c r="BIS38" s="350"/>
      <c r="BIT38" s="350"/>
      <c r="BIU38" s="350"/>
      <c r="BIV38" s="350"/>
      <c r="BIW38" s="350"/>
      <c r="BIX38" s="350"/>
      <c r="BIY38" s="350"/>
      <c r="BIZ38" s="350"/>
      <c r="BJA38" s="350"/>
      <c r="BJB38" s="350"/>
      <c r="BJC38" s="350"/>
      <c r="BJD38" s="350"/>
      <c r="BJE38" s="350"/>
      <c r="BJF38" s="350"/>
      <c r="BJG38" s="350"/>
      <c r="BJH38" s="350"/>
      <c r="BJI38" s="350"/>
      <c r="BJJ38" s="350"/>
      <c r="BJK38" s="350"/>
      <c r="BJL38" s="350"/>
      <c r="BJM38" s="350"/>
      <c r="BJN38" s="350"/>
      <c r="BJO38" s="350"/>
      <c r="BJP38" s="350"/>
      <c r="BJQ38" s="350"/>
      <c r="BJR38" s="350"/>
      <c r="BJS38" s="350"/>
      <c r="BJT38" s="350"/>
      <c r="BJU38" s="350"/>
      <c r="BJV38" s="350"/>
      <c r="BJW38" s="350"/>
      <c r="BJX38" s="350"/>
      <c r="BJY38" s="350"/>
      <c r="BJZ38" s="350"/>
      <c r="BKA38" s="350"/>
      <c r="BKB38" s="350"/>
      <c r="BKC38" s="350"/>
      <c r="BKD38" s="350"/>
      <c r="BKE38" s="350"/>
      <c r="BKF38" s="350"/>
      <c r="BKG38" s="350"/>
      <c r="BKH38" s="350"/>
      <c r="BKI38" s="350"/>
      <c r="BKJ38" s="350"/>
      <c r="BKK38" s="350"/>
      <c r="BKL38" s="350"/>
      <c r="BKM38" s="350"/>
      <c r="BKN38" s="350"/>
      <c r="BKO38" s="350"/>
      <c r="BKP38" s="350"/>
      <c r="BKQ38" s="350"/>
      <c r="BKR38" s="350"/>
      <c r="BKS38" s="350"/>
      <c r="BKT38" s="350"/>
      <c r="BKU38" s="350"/>
      <c r="BKV38" s="350"/>
      <c r="BKW38" s="350"/>
      <c r="BKX38" s="350"/>
      <c r="BKY38" s="350"/>
      <c r="BKZ38" s="350"/>
      <c r="BLA38" s="350"/>
      <c r="BLB38" s="350"/>
      <c r="BLC38" s="350"/>
      <c r="BLD38" s="350"/>
      <c r="BLE38" s="350"/>
      <c r="BLF38" s="350"/>
      <c r="BLG38" s="350"/>
      <c r="BLH38" s="350"/>
      <c r="BLI38" s="350"/>
      <c r="BLJ38" s="350"/>
      <c r="BLK38" s="350"/>
      <c r="BLL38" s="350"/>
      <c r="BLM38" s="350"/>
      <c r="BLN38" s="350"/>
      <c r="BLO38" s="350"/>
      <c r="BLP38" s="350"/>
      <c r="BLQ38" s="350"/>
      <c r="BLR38" s="350"/>
      <c r="BLS38" s="350"/>
      <c r="BLT38" s="350"/>
      <c r="BLU38" s="350"/>
      <c r="BLV38" s="350"/>
      <c r="BLW38" s="350"/>
      <c r="BLX38" s="350"/>
      <c r="BLY38" s="350"/>
      <c r="BLZ38" s="350"/>
      <c r="BMA38" s="350"/>
      <c r="BMB38" s="350"/>
      <c r="BMC38" s="350"/>
      <c r="BMD38" s="350"/>
      <c r="BME38" s="350"/>
      <c r="BMF38" s="350"/>
      <c r="BMG38" s="350"/>
      <c r="BMH38" s="350"/>
      <c r="BMI38" s="350"/>
      <c r="BMJ38" s="350"/>
      <c r="BMK38" s="350"/>
      <c r="BML38" s="350"/>
      <c r="BMM38" s="350"/>
      <c r="BMN38" s="350"/>
      <c r="BMO38" s="350"/>
      <c r="BMP38" s="350"/>
      <c r="BMQ38" s="350"/>
      <c r="BMR38" s="350"/>
      <c r="BMS38" s="350"/>
      <c r="BMT38" s="350"/>
      <c r="BMU38" s="350"/>
      <c r="BMV38" s="350"/>
      <c r="BMW38" s="350"/>
      <c r="BMX38" s="350"/>
      <c r="BMY38" s="350"/>
      <c r="BMZ38" s="350"/>
      <c r="BNA38" s="350"/>
      <c r="BNB38" s="350"/>
      <c r="BNC38" s="350"/>
      <c r="BND38" s="350"/>
      <c r="BNE38" s="350"/>
      <c r="BNF38" s="350"/>
      <c r="BNG38" s="350"/>
      <c r="BNH38" s="350"/>
      <c r="BNI38" s="350"/>
      <c r="BNJ38" s="350"/>
      <c r="BNK38" s="350"/>
      <c r="BNL38" s="350"/>
      <c r="BNM38" s="350"/>
      <c r="BNN38" s="350"/>
      <c r="BNO38" s="350"/>
      <c r="BNP38" s="350"/>
      <c r="BNQ38" s="350"/>
      <c r="BNR38" s="350"/>
      <c r="BNS38" s="350"/>
      <c r="BNT38" s="350"/>
      <c r="BNU38" s="350"/>
      <c r="BNV38" s="350"/>
      <c r="BNW38" s="350"/>
      <c r="BNX38" s="350"/>
      <c r="BNY38" s="350"/>
      <c r="BNZ38" s="350"/>
      <c r="BOA38" s="350"/>
      <c r="BOB38" s="350"/>
      <c r="BOC38" s="350"/>
      <c r="BOD38" s="350"/>
      <c r="BOE38" s="350"/>
      <c r="BOF38" s="350"/>
      <c r="BOG38" s="350"/>
      <c r="BOH38" s="350"/>
      <c r="BOI38" s="350"/>
      <c r="BOJ38" s="350"/>
      <c r="BOK38" s="350"/>
      <c r="BOL38" s="350"/>
      <c r="BOM38" s="350"/>
      <c r="BON38" s="350"/>
      <c r="BOO38" s="350"/>
      <c r="BOP38" s="350"/>
      <c r="BOQ38" s="350"/>
      <c r="BOR38" s="350"/>
      <c r="BOS38" s="350"/>
      <c r="BOT38" s="350"/>
      <c r="BOU38" s="350"/>
      <c r="BOV38" s="350"/>
      <c r="BOW38" s="350"/>
      <c r="BOX38" s="350"/>
      <c r="BOY38" s="350"/>
      <c r="BOZ38" s="350"/>
      <c r="BPA38" s="350"/>
      <c r="BPB38" s="350"/>
      <c r="BPC38" s="350"/>
      <c r="BPD38" s="350"/>
      <c r="BPE38" s="350"/>
      <c r="BPF38" s="350"/>
      <c r="BPG38" s="350"/>
      <c r="BPH38" s="350"/>
      <c r="BPI38" s="350"/>
      <c r="BPJ38" s="350"/>
      <c r="BPK38" s="350"/>
      <c r="BPL38" s="350"/>
      <c r="BPM38" s="350"/>
      <c r="BPN38" s="350"/>
      <c r="BPO38" s="350"/>
      <c r="BPP38" s="350"/>
      <c r="BPQ38" s="350"/>
      <c r="BPR38" s="350"/>
      <c r="BPS38" s="350"/>
      <c r="BPT38" s="350"/>
      <c r="BPU38" s="350"/>
      <c r="BPV38" s="350"/>
      <c r="BPW38" s="350"/>
      <c r="BPX38" s="350"/>
      <c r="BPY38" s="350"/>
      <c r="BPZ38" s="350"/>
      <c r="BQA38" s="350"/>
      <c r="BQB38" s="350"/>
      <c r="BQC38" s="350"/>
      <c r="BQD38" s="350"/>
      <c r="BQE38" s="350"/>
      <c r="BQF38" s="350"/>
      <c r="BQG38" s="350"/>
      <c r="BQH38" s="350"/>
      <c r="BQI38" s="350"/>
      <c r="BQJ38" s="350"/>
      <c r="BQK38" s="350"/>
      <c r="BQL38" s="350"/>
      <c r="BQM38" s="350"/>
      <c r="BQN38" s="350"/>
      <c r="BQO38" s="350"/>
      <c r="BQP38" s="350"/>
      <c r="BQQ38" s="350"/>
      <c r="BQR38" s="350"/>
      <c r="BQS38" s="350"/>
      <c r="BQT38" s="350"/>
      <c r="BQU38" s="350"/>
      <c r="BQV38" s="350"/>
      <c r="BQW38" s="350"/>
      <c r="BQX38" s="350"/>
      <c r="BQY38" s="350"/>
      <c r="BQZ38" s="350"/>
      <c r="BRA38" s="350"/>
      <c r="BRB38" s="350"/>
      <c r="BRC38" s="350"/>
      <c r="BRD38" s="350"/>
      <c r="BRE38" s="350"/>
      <c r="BRF38" s="350"/>
      <c r="BRG38" s="350"/>
      <c r="BRH38" s="350"/>
      <c r="BRI38" s="350"/>
      <c r="BRJ38" s="350"/>
      <c r="BRK38" s="350"/>
      <c r="BRL38" s="350"/>
      <c r="BRM38" s="350"/>
      <c r="BRN38" s="350"/>
      <c r="BRO38" s="350"/>
      <c r="BRP38" s="350"/>
      <c r="BRQ38" s="350"/>
      <c r="BRR38" s="350"/>
      <c r="BRS38" s="350"/>
      <c r="BRT38" s="350"/>
      <c r="BRU38" s="350"/>
      <c r="BRV38" s="350"/>
      <c r="BRW38" s="350"/>
      <c r="BRX38" s="350"/>
      <c r="BRY38" s="350"/>
      <c r="BRZ38" s="350"/>
      <c r="BSA38" s="350"/>
      <c r="BSB38" s="350"/>
      <c r="BSC38" s="350"/>
      <c r="BSD38" s="350"/>
      <c r="BSE38" s="350"/>
      <c r="BSF38" s="350"/>
      <c r="BSG38" s="350"/>
      <c r="BSH38" s="350"/>
      <c r="BSI38" s="350"/>
      <c r="BSJ38" s="350"/>
      <c r="BSK38" s="350"/>
      <c r="BSL38" s="350"/>
      <c r="BSM38" s="350"/>
      <c r="BSN38" s="350"/>
      <c r="BSO38" s="350"/>
      <c r="BSP38" s="350"/>
      <c r="BSQ38" s="350"/>
      <c r="BSR38" s="350"/>
      <c r="BSS38" s="350"/>
      <c r="BST38" s="350"/>
      <c r="BSU38" s="350"/>
      <c r="BSV38" s="350"/>
      <c r="BSW38" s="350"/>
      <c r="BSX38" s="350"/>
      <c r="BSY38" s="350"/>
      <c r="BSZ38" s="350"/>
      <c r="BTA38" s="350"/>
      <c r="BTB38" s="350"/>
      <c r="BTC38" s="350"/>
      <c r="BTD38" s="350"/>
      <c r="BTE38" s="350"/>
      <c r="BTF38" s="350"/>
      <c r="BTG38" s="350"/>
      <c r="BTH38" s="350"/>
      <c r="BTI38" s="350"/>
      <c r="BTJ38" s="350"/>
      <c r="BTK38" s="350"/>
      <c r="BTL38" s="350"/>
      <c r="BTM38" s="350"/>
      <c r="BTN38" s="350"/>
      <c r="BTO38" s="350"/>
      <c r="BTP38" s="350"/>
      <c r="BTQ38" s="350"/>
      <c r="BTR38" s="350"/>
      <c r="BTS38" s="350"/>
      <c r="BTT38" s="350"/>
      <c r="BTU38" s="350"/>
      <c r="BTV38" s="350"/>
      <c r="BTW38" s="350"/>
      <c r="BTX38" s="350"/>
      <c r="BTY38" s="350"/>
      <c r="BTZ38" s="350"/>
      <c r="BUA38" s="350"/>
      <c r="BUB38" s="350"/>
      <c r="BUC38" s="350"/>
      <c r="BUD38" s="350"/>
      <c r="BUE38" s="350"/>
      <c r="BUF38" s="350"/>
      <c r="BUG38" s="350"/>
      <c r="BUH38" s="350"/>
      <c r="BUI38" s="350"/>
      <c r="BUJ38" s="350"/>
      <c r="BUK38" s="350"/>
      <c r="BUL38" s="350"/>
      <c r="BUM38" s="350"/>
      <c r="BUN38" s="350"/>
      <c r="BUO38" s="350"/>
      <c r="BUP38" s="350"/>
      <c r="BUQ38" s="350"/>
      <c r="BUR38" s="350"/>
      <c r="BUS38" s="350"/>
      <c r="BUT38" s="350"/>
      <c r="BUU38" s="350"/>
      <c r="BUV38" s="350"/>
      <c r="BUW38" s="350"/>
      <c r="BUX38" s="350"/>
      <c r="BUY38" s="350"/>
      <c r="BUZ38" s="350"/>
      <c r="BVA38" s="350"/>
      <c r="BVB38" s="350"/>
      <c r="BVC38" s="350"/>
      <c r="BVD38" s="350"/>
      <c r="BVE38" s="350"/>
      <c r="BVF38" s="350"/>
      <c r="BVG38" s="350"/>
      <c r="BVH38" s="350"/>
      <c r="BVI38" s="350"/>
      <c r="BVJ38" s="350"/>
      <c r="BVK38" s="350"/>
      <c r="BVL38" s="350"/>
      <c r="BVM38" s="350"/>
      <c r="BVN38" s="350"/>
      <c r="BVO38" s="350"/>
      <c r="BVP38" s="350"/>
      <c r="BVQ38" s="350"/>
      <c r="BVR38" s="350"/>
      <c r="BVS38" s="350"/>
      <c r="BVT38" s="350"/>
      <c r="BVU38" s="350"/>
      <c r="BVV38" s="350"/>
      <c r="BVW38" s="350"/>
      <c r="BVX38" s="350"/>
      <c r="BVY38" s="350"/>
      <c r="BVZ38" s="350"/>
      <c r="BWA38" s="350"/>
      <c r="BWB38" s="350"/>
      <c r="BWC38" s="350"/>
      <c r="BWD38" s="350"/>
      <c r="BWE38" s="350"/>
      <c r="BWF38" s="350"/>
      <c r="BWG38" s="350"/>
      <c r="BWH38" s="350"/>
      <c r="BWI38" s="350"/>
      <c r="BWJ38" s="350"/>
      <c r="BWK38" s="350"/>
      <c r="BWL38" s="350"/>
      <c r="BWM38" s="350"/>
      <c r="BWN38" s="350"/>
      <c r="BWO38" s="350"/>
      <c r="BWP38" s="350"/>
      <c r="BWQ38" s="350"/>
      <c r="BWR38" s="350"/>
      <c r="BWS38" s="350"/>
      <c r="BWT38" s="350"/>
      <c r="BWU38" s="350"/>
      <c r="BWV38" s="350"/>
      <c r="BWW38" s="350"/>
      <c r="BWX38" s="350"/>
      <c r="BWY38" s="350"/>
      <c r="BWZ38" s="350"/>
      <c r="BXA38" s="350"/>
      <c r="BXB38" s="350"/>
      <c r="BXC38" s="350"/>
      <c r="BXD38" s="350"/>
      <c r="BXE38" s="350"/>
      <c r="BXF38" s="350"/>
      <c r="BXG38" s="350"/>
      <c r="BXH38" s="350"/>
      <c r="BXI38" s="350"/>
      <c r="BXJ38" s="350"/>
      <c r="BXK38" s="350"/>
      <c r="BXL38" s="350"/>
      <c r="BXM38" s="350"/>
      <c r="BXN38" s="350"/>
      <c r="BXO38" s="350"/>
      <c r="BXP38" s="350"/>
      <c r="BXQ38" s="350"/>
      <c r="BXR38" s="350"/>
      <c r="BXS38" s="350"/>
      <c r="BXT38" s="350"/>
      <c r="BXU38" s="350"/>
      <c r="BXV38" s="350"/>
      <c r="BXW38" s="350"/>
      <c r="BXX38" s="350"/>
      <c r="BXY38" s="350"/>
      <c r="BXZ38" s="350"/>
      <c r="BYA38" s="350"/>
      <c r="BYB38" s="350"/>
      <c r="BYC38" s="350"/>
      <c r="BYD38" s="350"/>
      <c r="BYE38" s="350"/>
      <c r="BYF38" s="350"/>
      <c r="BYG38" s="350"/>
      <c r="BYH38" s="350"/>
      <c r="BYI38" s="350"/>
      <c r="BYJ38" s="350"/>
      <c r="BYK38" s="350"/>
      <c r="BYL38" s="350"/>
      <c r="BYM38" s="350"/>
      <c r="BYN38" s="350"/>
      <c r="BYO38" s="350"/>
      <c r="BYP38" s="350"/>
      <c r="BYQ38" s="350"/>
      <c r="BYR38" s="350"/>
      <c r="BYS38" s="350"/>
      <c r="BYT38" s="350"/>
      <c r="BYU38" s="350"/>
      <c r="BYV38" s="350"/>
      <c r="BYW38" s="350"/>
      <c r="BYX38" s="350"/>
      <c r="BYY38" s="350"/>
      <c r="BYZ38" s="350"/>
      <c r="BZA38" s="350"/>
      <c r="BZB38" s="350"/>
      <c r="BZC38" s="350"/>
      <c r="BZD38" s="350"/>
      <c r="BZE38" s="350"/>
      <c r="BZF38" s="350"/>
      <c r="BZG38" s="350"/>
      <c r="BZH38" s="350"/>
      <c r="BZI38" s="350"/>
      <c r="BZJ38" s="350"/>
      <c r="BZK38" s="350"/>
      <c r="BZL38" s="350"/>
      <c r="BZM38" s="350"/>
      <c r="BZN38" s="350"/>
      <c r="BZO38" s="350"/>
      <c r="BZP38" s="350"/>
      <c r="BZQ38" s="350"/>
      <c r="BZR38" s="350"/>
      <c r="BZS38" s="350"/>
      <c r="BZT38" s="350"/>
      <c r="BZU38" s="350"/>
      <c r="BZV38" s="350"/>
      <c r="BZW38" s="350"/>
      <c r="BZX38" s="350"/>
      <c r="BZY38" s="350"/>
      <c r="BZZ38" s="350"/>
      <c r="CAA38" s="350"/>
      <c r="CAB38" s="350"/>
      <c r="CAC38" s="350"/>
      <c r="CAD38" s="350"/>
      <c r="CAE38" s="350"/>
      <c r="CAF38" s="350"/>
      <c r="CAG38" s="350"/>
      <c r="CAH38" s="350"/>
      <c r="CAI38" s="350"/>
      <c r="CAJ38" s="350"/>
      <c r="CAK38" s="350"/>
      <c r="CAL38" s="350"/>
      <c r="CAM38" s="350"/>
      <c r="CAN38" s="350"/>
      <c r="CAO38" s="350"/>
      <c r="CAP38" s="350"/>
      <c r="CAQ38" s="350"/>
      <c r="CAR38" s="350"/>
      <c r="CAS38" s="350"/>
      <c r="CAT38" s="350"/>
      <c r="CAU38" s="350"/>
      <c r="CAV38" s="350"/>
      <c r="CAW38" s="350"/>
      <c r="CAX38" s="350"/>
      <c r="CAY38" s="350"/>
      <c r="CAZ38" s="350"/>
      <c r="CBA38" s="350"/>
      <c r="CBB38" s="350"/>
      <c r="CBC38" s="350"/>
      <c r="CBD38" s="350"/>
      <c r="CBE38" s="350"/>
      <c r="CBF38" s="350"/>
      <c r="CBG38" s="350"/>
      <c r="CBH38" s="350"/>
      <c r="CBI38" s="350"/>
      <c r="CBJ38" s="350"/>
      <c r="CBK38" s="350"/>
      <c r="CBL38" s="350"/>
      <c r="CBM38" s="350"/>
      <c r="CBN38" s="350"/>
      <c r="CBO38" s="350"/>
      <c r="CBP38" s="350"/>
      <c r="CBQ38" s="350"/>
      <c r="CBR38" s="350"/>
      <c r="CBS38" s="350"/>
      <c r="CBT38" s="350"/>
      <c r="CBU38" s="350"/>
      <c r="CBV38" s="350"/>
      <c r="CBW38" s="350"/>
      <c r="CBX38" s="350"/>
      <c r="CBY38" s="350"/>
      <c r="CBZ38" s="350"/>
      <c r="CCA38" s="350"/>
      <c r="CCB38" s="350"/>
      <c r="CCC38" s="350"/>
      <c r="CCD38" s="350"/>
      <c r="CCE38" s="350"/>
      <c r="CCF38" s="350"/>
      <c r="CCG38" s="350"/>
      <c r="CCH38" s="350"/>
      <c r="CCI38" s="350"/>
      <c r="CCJ38" s="350"/>
      <c r="CCK38" s="350"/>
      <c r="CCL38" s="350"/>
      <c r="CCM38" s="350"/>
      <c r="CCN38" s="350"/>
      <c r="CCO38" s="350"/>
      <c r="CCP38" s="350"/>
      <c r="CCQ38" s="350"/>
      <c r="CCR38" s="350"/>
      <c r="CCS38" s="350"/>
      <c r="CCT38" s="350"/>
      <c r="CCU38" s="350"/>
      <c r="CCV38" s="350"/>
      <c r="CCW38" s="350"/>
      <c r="CCX38" s="350"/>
      <c r="CCY38" s="350"/>
      <c r="CCZ38" s="350"/>
      <c r="CDA38" s="350"/>
      <c r="CDB38" s="350"/>
      <c r="CDC38" s="350"/>
      <c r="CDD38" s="350"/>
      <c r="CDE38" s="350"/>
      <c r="CDF38" s="350"/>
      <c r="CDG38" s="350"/>
      <c r="CDH38" s="350"/>
      <c r="CDI38" s="350"/>
      <c r="CDJ38" s="350"/>
      <c r="CDK38" s="350"/>
      <c r="CDL38" s="350"/>
      <c r="CDM38" s="350"/>
      <c r="CDN38" s="350"/>
      <c r="CDO38" s="350"/>
      <c r="CDP38" s="350"/>
      <c r="CDQ38" s="350"/>
      <c r="CDR38" s="350"/>
      <c r="CDS38" s="350"/>
      <c r="CDT38" s="350"/>
      <c r="CDU38" s="350"/>
      <c r="CDV38" s="350"/>
      <c r="CDW38" s="350"/>
      <c r="CDX38" s="350"/>
      <c r="CDY38" s="350"/>
      <c r="CDZ38" s="350"/>
      <c r="CEA38" s="350"/>
      <c r="CEB38" s="350"/>
      <c r="CEC38" s="350"/>
      <c r="CED38" s="350"/>
      <c r="CEE38" s="350"/>
      <c r="CEF38" s="350"/>
      <c r="CEG38" s="350"/>
      <c r="CEH38" s="350"/>
      <c r="CEI38" s="350"/>
      <c r="CEJ38" s="350"/>
      <c r="CEK38" s="350"/>
      <c r="CEL38" s="350"/>
      <c r="CEM38" s="350"/>
      <c r="CEN38" s="350"/>
      <c r="CEO38" s="350"/>
      <c r="CEP38" s="350"/>
      <c r="CEQ38" s="350"/>
      <c r="CER38" s="350"/>
      <c r="CES38" s="350"/>
      <c r="CET38" s="350"/>
      <c r="CEU38" s="350"/>
      <c r="CEV38" s="350"/>
      <c r="CEW38" s="350"/>
      <c r="CEX38" s="350"/>
      <c r="CEY38" s="350"/>
      <c r="CEZ38" s="350"/>
      <c r="CFA38" s="350"/>
      <c r="CFB38" s="350"/>
      <c r="CFC38" s="350"/>
      <c r="CFD38" s="350"/>
      <c r="CFE38" s="350"/>
      <c r="CFF38" s="350"/>
      <c r="CFG38" s="350"/>
      <c r="CFH38" s="350"/>
      <c r="CFI38" s="350"/>
      <c r="CFJ38" s="350"/>
      <c r="CFK38" s="350"/>
      <c r="CFL38" s="350"/>
      <c r="CFM38" s="350"/>
      <c r="CFN38" s="350"/>
      <c r="CFO38" s="350"/>
      <c r="CFP38" s="350"/>
      <c r="CFQ38" s="350"/>
      <c r="CFR38" s="350"/>
      <c r="CFS38" s="350"/>
      <c r="CFT38" s="350"/>
      <c r="CFU38" s="350"/>
      <c r="CFV38" s="350"/>
      <c r="CFW38" s="350"/>
      <c r="CFX38" s="350"/>
      <c r="CFY38" s="350"/>
      <c r="CFZ38" s="350"/>
      <c r="CGA38" s="350"/>
      <c r="CGB38" s="350"/>
      <c r="CGC38" s="350"/>
      <c r="CGD38" s="350"/>
      <c r="CGE38" s="350"/>
      <c r="CGF38" s="350"/>
      <c r="CGG38" s="350"/>
      <c r="CGH38" s="350"/>
      <c r="CGI38" s="350"/>
      <c r="CGJ38" s="350"/>
      <c r="CGK38" s="350"/>
      <c r="CGL38" s="350"/>
      <c r="CGM38" s="350"/>
      <c r="CGN38" s="350"/>
      <c r="CGO38" s="350"/>
      <c r="CGP38" s="350"/>
      <c r="CGQ38" s="350"/>
      <c r="CGR38" s="350"/>
      <c r="CGS38" s="350"/>
      <c r="CGT38" s="350"/>
      <c r="CGU38" s="350"/>
      <c r="CGV38" s="350"/>
      <c r="CGW38" s="350"/>
      <c r="CGX38" s="350"/>
      <c r="CGY38" s="350"/>
      <c r="CGZ38" s="350"/>
      <c r="CHA38" s="350"/>
      <c r="CHB38" s="350"/>
      <c r="CHC38" s="350"/>
      <c r="CHD38" s="350"/>
      <c r="CHE38" s="350"/>
      <c r="CHF38" s="350"/>
      <c r="CHG38" s="350"/>
      <c r="CHH38" s="350"/>
      <c r="CHI38" s="350"/>
      <c r="CHJ38" s="350"/>
      <c r="CHK38" s="350"/>
      <c r="CHL38" s="350"/>
      <c r="CHM38" s="350"/>
      <c r="CHN38" s="350"/>
      <c r="CHO38" s="350"/>
      <c r="CHP38" s="350"/>
      <c r="CHQ38" s="350"/>
      <c r="CHR38" s="350"/>
      <c r="CHS38" s="350"/>
      <c r="CHT38" s="350"/>
      <c r="CHU38" s="350"/>
      <c r="CHV38" s="350"/>
      <c r="CHW38" s="350"/>
      <c r="CHX38" s="350"/>
      <c r="CHY38" s="350"/>
      <c r="CHZ38" s="350"/>
      <c r="CIA38" s="350"/>
      <c r="CIB38" s="350"/>
      <c r="CIC38" s="350"/>
      <c r="CID38" s="350"/>
      <c r="CIE38" s="350"/>
      <c r="CIF38" s="350"/>
      <c r="CIG38" s="350"/>
      <c r="CIH38" s="350"/>
      <c r="CII38" s="350"/>
      <c r="CIJ38" s="350"/>
      <c r="CIK38" s="350"/>
      <c r="CIL38" s="350"/>
      <c r="CIM38" s="350"/>
      <c r="CIN38" s="350"/>
      <c r="CIO38" s="350"/>
      <c r="CIP38" s="350"/>
      <c r="CIQ38" s="350"/>
      <c r="CIR38" s="350"/>
      <c r="CIS38" s="350"/>
      <c r="CIT38" s="350"/>
      <c r="CIU38" s="350"/>
      <c r="CIV38" s="350"/>
      <c r="CIW38" s="350"/>
      <c r="CIX38" s="350"/>
      <c r="CIY38" s="350"/>
      <c r="CIZ38" s="350"/>
      <c r="CJA38" s="350"/>
      <c r="CJB38" s="350"/>
      <c r="CJC38" s="350"/>
      <c r="CJD38" s="350"/>
      <c r="CJE38" s="350"/>
      <c r="CJF38" s="350"/>
      <c r="CJG38" s="350"/>
      <c r="CJH38" s="350"/>
      <c r="CJI38" s="350"/>
      <c r="CJJ38" s="350"/>
      <c r="CJK38" s="350"/>
      <c r="CJL38" s="350"/>
      <c r="CJM38" s="350"/>
      <c r="CJN38" s="350"/>
      <c r="CJO38" s="350"/>
      <c r="CJP38" s="350"/>
      <c r="CJQ38" s="350"/>
      <c r="CJR38" s="350"/>
      <c r="CJS38" s="350"/>
      <c r="CJT38" s="350"/>
      <c r="CJU38" s="350"/>
      <c r="CJV38" s="350"/>
      <c r="CJW38" s="350"/>
      <c r="CJX38" s="350"/>
      <c r="CJY38" s="350"/>
      <c r="CJZ38" s="350"/>
      <c r="CKA38" s="350"/>
      <c r="CKB38" s="350"/>
      <c r="CKC38" s="350"/>
      <c r="CKD38" s="350"/>
      <c r="CKE38" s="350"/>
      <c r="CKF38" s="350"/>
      <c r="CKG38" s="350"/>
      <c r="CKH38" s="350"/>
      <c r="CKI38" s="350"/>
      <c r="CKJ38" s="350"/>
      <c r="CKK38" s="350"/>
      <c r="CKL38" s="350"/>
      <c r="CKM38" s="350"/>
      <c r="CKN38" s="350"/>
      <c r="CKO38" s="350"/>
      <c r="CKP38" s="350"/>
      <c r="CKQ38" s="350"/>
      <c r="CKR38" s="350"/>
      <c r="CKS38" s="350"/>
      <c r="CKT38" s="350"/>
      <c r="CKU38" s="350"/>
      <c r="CKV38" s="350"/>
      <c r="CKW38" s="350"/>
      <c r="CKX38" s="350"/>
      <c r="CKY38" s="350"/>
      <c r="CKZ38" s="350"/>
      <c r="CLA38" s="350"/>
      <c r="CLB38" s="350"/>
      <c r="CLC38" s="350"/>
      <c r="CLD38" s="350"/>
      <c r="CLE38" s="350"/>
      <c r="CLF38" s="350"/>
      <c r="CLG38" s="350"/>
      <c r="CLH38" s="350"/>
      <c r="CLI38" s="350"/>
      <c r="CLJ38" s="350"/>
      <c r="CLK38" s="350"/>
      <c r="CLL38" s="350"/>
      <c r="CLM38" s="350"/>
      <c r="CLN38" s="350"/>
      <c r="CLO38" s="350"/>
      <c r="CLP38" s="350"/>
      <c r="CLQ38" s="350"/>
      <c r="CLR38" s="350"/>
      <c r="CLS38" s="350"/>
      <c r="CLT38" s="350"/>
      <c r="CLU38" s="350"/>
      <c r="CLV38" s="350"/>
      <c r="CLW38" s="350"/>
      <c r="CLX38" s="350"/>
      <c r="CLY38" s="350"/>
      <c r="CLZ38" s="350"/>
      <c r="CMA38" s="350"/>
      <c r="CMB38" s="350"/>
      <c r="CMC38" s="350"/>
      <c r="CMD38" s="350"/>
      <c r="CME38" s="350"/>
      <c r="CMF38" s="350"/>
      <c r="CMG38" s="350"/>
      <c r="CMH38" s="350"/>
      <c r="CMI38" s="350"/>
      <c r="CMJ38" s="350"/>
      <c r="CMK38" s="350"/>
      <c r="CML38" s="350"/>
      <c r="CMM38" s="350"/>
      <c r="CMN38" s="350"/>
      <c r="CMO38" s="350"/>
      <c r="CMP38" s="350"/>
      <c r="CMQ38" s="350"/>
      <c r="CMR38" s="350"/>
      <c r="CMS38" s="350"/>
      <c r="CMT38" s="350"/>
      <c r="CMU38" s="350"/>
      <c r="CMV38" s="350"/>
      <c r="CMW38" s="350"/>
      <c r="CMX38" s="350"/>
      <c r="CMY38" s="350"/>
      <c r="CMZ38" s="350"/>
      <c r="CNA38" s="350"/>
      <c r="CNB38" s="350"/>
      <c r="CNC38" s="350"/>
      <c r="CND38" s="350"/>
      <c r="CNE38" s="350"/>
      <c r="CNF38" s="350"/>
      <c r="CNG38" s="350"/>
      <c r="CNH38" s="350"/>
      <c r="CNI38" s="350"/>
      <c r="CNJ38" s="350"/>
      <c r="CNK38" s="350"/>
      <c r="CNL38" s="350"/>
      <c r="CNM38" s="350"/>
      <c r="CNN38" s="350"/>
      <c r="CNO38" s="350"/>
      <c r="CNP38" s="350"/>
      <c r="CNQ38" s="350"/>
      <c r="CNR38" s="350"/>
      <c r="CNS38" s="350"/>
      <c r="CNT38" s="350"/>
      <c r="CNU38" s="350"/>
      <c r="CNV38" s="350"/>
      <c r="CNW38" s="350"/>
      <c r="CNX38" s="350"/>
      <c r="CNY38" s="350"/>
      <c r="CNZ38" s="350"/>
      <c r="COA38" s="350"/>
      <c r="COB38" s="350"/>
      <c r="COC38" s="350"/>
      <c r="COD38" s="350"/>
      <c r="COE38" s="350"/>
      <c r="COF38" s="350"/>
      <c r="COG38" s="350"/>
      <c r="COH38" s="350"/>
      <c r="COI38" s="350"/>
      <c r="COJ38" s="350"/>
      <c r="COK38" s="350"/>
      <c r="COL38" s="350"/>
      <c r="COM38" s="350"/>
      <c r="CON38" s="350"/>
      <c r="COO38" s="350"/>
      <c r="COP38" s="350"/>
      <c r="COQ38" s="350"/>
      <c r="COR38" s="350"/>
      <c r="COS38" s="350"/>
      <c r="COT38" s="350"/>
      <c r="COU38" s="350"/>
      <c r="COV38" s="350"/>
      <c r="COW38" s="350"/>
      <c r="COX38" s="350"/>
      <c r="COY38" s="350"/>
      <c r="COZ38" s="350"/>
      <c r="CPA38" s="350"/>
      <c r="CPB38" s="350"/>
      <c r="CPC38" s="350"/>
      <c r="CPD38" s="350"/>
      <c r="CPE38" s="350"/>
      <c r="CPF38" s="350"/>
      <c r="CPG38" s="350"/>
      <c r="CPH38" s="350"/>
      <c r="CPI38" s="350"/>
      <c r="CPJ38" s="350"/>
      <c r="CPK38" s="350"/>
      <c r="CPL38" s="350"/>
      <c r="CPM38" s="350"/>
      <c r="CPN38" s="350"/>
      <c r="CPO38" s="350"/>
      <c r="CPP38" s="350"/>
      <c r="CPQ38" s="350"/>
      <c r="CPR38" s="350"/>
      <c r="CPS38" s="350"/>
      <c r="CPT38" s="350"/>
      <c r="CPU38" s="350"/>
      <c r="CPV38" s="350"/>
      <c r="CPW38" s="350"/>
      <c r="CPX38" s="350"/>
      <c r="CPY38" s="350"/>
      <c r="CPZ38" s="350"/>
      <c r="CQA38" s="350"/>
      <c r="CQB38" s="350"/>
      <c r="CQC38" s="350"/>
      <c r="CQD38" s="350"/>
      <c r="CQE38" s="350"/>
      <c r="CQF38" s="350"/>
      <c r="CQG38" s="350"/>
      <c r="CQH38" s="350"/>
      <c r="CQI38" s="350"/>
      <c r="CQJ38" s="350"/>
      <c r="CQK38" s="350"/>
      <c r="CQL38" s="350"/>
      <c r="CQM38" s="350"/>
      <c r="CQN38" s="350"/>
      <c r="CQO38" s="350"/>
      <c r="CQP38" s="350"/>
      <c r="CQQ38" s="350"/>
      <c r="CQR38" s="350"/>
      <c r="CQS38" s="350"/>
      <c r="CQT38" s="350"/>
      <c r="CQU38" s="350"/>
      <c r="CQV38" s="350"/>
      <c r="CQW38" s="350"/>
      <c r="CQX38" s="350"/>
      <c r="CQY38" s="350"/>
      <c r="CQZ38" s="350"/>
      <c r="CRA38" s="350"/>
      <c r="CRB38" s="350"/>
      <c r="CRC38" s="350"/>
      <c r="CRD38" s="350"/>
      <c r="CRE38" s="350"/>
      <c r="CRF38" s="350"/>
      <c r="CRG38" s="350"/>
      <c r="CRH38" s="350"/>
      <c r="CRI38" s="350"/>
      <c r="CRJ38" s="350"/>
      <c r="CRK38" s="350"/>
      <c r="CRL38" s="350"/>
      <c r="CRM38" s="350"/>
      <c r="CRN38" s="350"/>
      <c r="CRO38" s="350"/>
      <c r="CRP38" s="350"/>
      <c r="CRQ38" s="350"/>
      <c r="CRR38" s="350"/>
      <c r="CRS38" s="350"/>
      <c r="CRT38" s="350"/>
      <c r="CRU38" s="350"/>
      <c r="CRV38" s="350"/>
      <c r="CRW38" s="350"/>
      <c r="CRX38" s="350"/>
      <c r="CRY38" s="350"/>
      <c r="CRZ38" s="350"/>
      <c r="CSA38" s="350"/>
      <c r="CSB38" s="350"/>
      <c r="CSC38" s="350"/>
      <c r="CSD38" s="350"/>
      <c r="CSE38" s="350"/>
      <c r="CSF38" s="350"/>
      <c r="CSG38" s="350"/>
      <c r="CSH38" s="350"/>
      <c r="CSI38" s="350"/>
      <c r="CSJ38" s="350"/>
      <c r="CSK38" s="350"/>
      <c r="CSL38" s="350"/>
      <c r="CSM38" s="350"/>
      <c r="CSN38" s="350"/>
      <c r="CSO38" s="350"/>
      <c r="CSP38" s="350"/>
      <c r="CSQ38" s="350"/>
      <c r="CSR38" s="350"/>
      <c r="CSS38" s="350"/>
      <c r="CST38" s="350"/>
      <c r="CSU38" s="350"/>
      <c r="CSV38" s="350"/>
      <c r="CSW38" s="350"/>
      <c r="CSX38" s="350"/>
      <c r="CSY38" s="350"/>
      <c r="CSZ38" s="350"/>
      <c r="CTA38" s="350"/>
      <c r="CTB38" s="350"/>
      <c r="CTC38" s="350"/>
      <c r="CTD38" s="350"/>
      <c r="CTE38" s="350"/>
      <c r="CTF38" s="350"/>
      <c r="CTG38" s="350"/>
      <c r="CTH38" s="350"/>
      <c r="CTI38" s="350"/>
      <c r="CTJ38" s="350"/>
      <c r="CTK38" s="350"/>
      <c r="CTL38" s="350"/>
      <c r="CTM38" s="350"/>
      <c r="CTN38" s="350"/>
      <c r="CTO38" s="350"/>
      <c r="CTP38" s="350"/>
      <c r="CTQ38" s="350"/>
      <c r="CTR38" s="350"/>
      <c r="CTS38" s="350"/>
      <c r="CTT38" s="350"/>
      <c r="CTU38" s="350"/>
      <c r="CTV38" s="350"/>
      <c r="CTW38" s="350"/>
      <c r="CTX38" s="350"/>
      <c r="CTY38" s="350"/>
      <c r="CTZ38" s="350"/>
      <c r="CUA38" s="350"/>
      <c r="CUB38" s="350"/>
      <c r="CUC38" s="350"/>
      <c r="CUD38" s="350"/>
      <c r="CUE38" s="350"/>
      <c r="CUF38" s="350"/>
      <c r="CUG38" s="350"/>
      <c r="CUH38" s="350"/>
      <c r="CUI38" s="350"/>
      <c r="CUJ38" s="350"/>
      <c r="CUK38" s="350"/>
      <c r="CUL38" s="350"/>
      <c r="CUM38" s="350"/>
      <c r="CUN38" s="350"/>
      <c r="CUO38" s="350"/>
      <c r="CUP38" s="350"/>
      <c r="CUQ38" s="350"/>
      <c r="CUR38" s="350"/>
      <c r="CUS38" s="350"/>
      <c r="CUT38" s="350"/>
      <c r="CUU38" s="350"/>
      <c r="CUV38" s="350"/>
      <c r="CUW38" s="350"/>
      <c r="CUX38" s="350"/>
      <c r="CUY38" s="350"/>
      <c r="CUZ38" s="350"/>
      <c r="CVA38" s="350"/>
      <c r="CVB38" s="350"/>
      <c r="CVC38" s="350"/>
      <c r="CVD38" s="350"/>
      <c r="CVE38" s="350"/>
      <c r="CVF38" s="350"/>
      <c r="CVG38" s="350"/>
      <c r="CVH38" s="350"/>
      <c r="CVI38" s="350"/>
      <c r="CVJ38" s="350"/>
      <c r="CVK38" s="350"/>
      <c r="CVL38" s="350"/>
      <c r="CVM38" s="350"/>
      <c r="CVN38" s="350"/>
      <c r="CVO38" s="350"/>
      <c r="CVP38" s="350"/>
      <c r="CVQ38" s="350"/>
      <c r="CVR38" s="350"/>
      <c r="CVS38" s="350"/>
      <c r="CVT38" s="350"/>
      <c r="CVU38" s="350"/>
      <c r="CVV38" s="350"/>
      <c r="CVW38" s="350"/>
      <c r="CVX38" s="350"/>
      <c r="CVY38" s="350"/>
      <c r="CVZ38" s="350"/>
      <c r="CWA38" s="350"/>
      <c r="CWB38" s="350"/>
      <c r="CWC38" s="350"/>
      <c r="CWD38" s="350"/>
      <c r="CWE38" s="350"/>
      <c r="CWF38" s="350"/>
      <c r="CWG38" s="350"/>
      <c r="CWH38" s="350"/>
      <c r="CWI38" s="350"/>
      <c r="CWJ38" s="350"/>
      <c r="CWK38" s="350"/>
      <c r="CWL38" s="350"/>
      <c r="CWM38" s="350"/>
      <c r="CWN38" s="350"/>
      <c r="CWO38" s="350"/>
      <c r="CWP38" s="350"/>
      <c r="CWQ38" s="350"/>
      <c r="CWR38" s="350"/>
      <c r="CWS38" s="350"/>
      <c r="CWT38" s="350"/>
      <c r="CWU38" s="350"/>
      <c r="CWV38" s="350"/>
      <c r="CWW38" s="350"/>
      <c r="CWX38" s="350"/>
      <c r="CWY38" s="350"/>
      <c r="CWZ38" s="350"/>
      <c r="CXA38" s="350"/>
      <c r="CXB38" s="350"/>
      <c r="CXC38" s="350"/>
      <c r="CXD38" s="350"/>
      <c r="CXE38" s="350"/>
      <c r="CXF38" s="350"/>
      <c r="CXG38" s="350"/>
      <c r="CXH38" s="350"/>
      <c r="CXI38" s="350"/>
      <c r="CXJ38" s="350"/>
      <c r="CXK38" s="350"/>
      <c r="CXL38" s="350"/>
      <c r="CXM38" s="350"/>
      <c r="CXN38" s="350"/>
      <c r="CXO38" s="350"/>
      <c r="CXP38" s="350"/>
      <c r="CXQ38" s="350"/>
      <c r="CXR38" s="350"/>
      <c r="CXS38" s="350"/>
      <c r="CXT38" s="350"/>
      <c r="CXU38" s="350"/>
      <c r="CXV38" s="350"/>
      <c r="CXW38" s="350"/>
      <c r="CXX38" s="350"/>
      <c r="CXY38" s="350"/>
      <c r="CXZ38" s="350"/>
      <c r="CYA38" s="350"/>
      <c r="CYB38" s="350"/>
      <c r="CYC38" s="350"/>
      <c r="CYD38" s="350"/>
      <c r="CYE38" s="350"/>
      <c r="CYF38" s="350"/>
      <c r="CYG38" s="350"/>
      <c r="CYH38" s="350"/>
      <c r="CYI38" s="350"/>
      <c r="CYJ38" s="350"/>
      <c r="CYK38" s="350"/>
      <c r="CYL38" s="350"/>
      <c r="CYM38" s="350"/>
      <c r="CYN38" s="350"/>
      <c r="CYO38" s="350"/>
      <c r="CYP38" s="350"/>
      <c r="CYQ38" s="350"/>
      <c r="CYR38" s="350"/>
      <c r="CYS38" s="350"/>
      <c r="CYT38" s="350"/>
      <c r="CYU38" s="350"/>
      <c r="CYV38" s="350"/>
      <c r="CYW38" s="350"/>
      <c r="CYX38" s="350"/>
      <c r="CYY38" s="350"/>
      <c r="CYZ38" s="350"/>
      <c r="CZA38" s="350"/>
      <c r="CZB38" s="350"/>
      <c r="CZC38" s="350"/>
      <c r="CZD38" s="350"/>
      <c r="CZE38" s="350"/>
      <c r="CZF38" s="350"/>
      <c r="CZG38" s="350"/>
      <c r="CZH38" s="350"/>
      <c r="CZI38" s="350"/>
      <c r="CZJ38" s="350"/>
      <c r="CZK38" s="350"/>
      <c r="CZL38" s="350"/>
      <c r="CZM38" s="350"/>
      <c r="CZN38" s="350"/>
      <c r="CZO38" s="350"/>
      <c r="CZP38" s="350"/>
      <c r="CZQ38" s="350"/>
      <c r="CZR38" s="350"/>
      <c r="CZS38" s="350"/>
      <c r="CZT38" s="350"/>
      <c r="CZU38" s="350"/>
      <c r="CZV38" s="350"/>
      <c r="CZW38" s="350"/>
      <c r="CZX38" s="350"/>
      <c r="CZY38" s="350"/>
      <c r="CZZ38" s="350"/>
      <c r="DAA38" s="350"/>
      <c r="DAB38" s="350"/>
      <c r="DAC38" s="350"/>
      <c r="DAD38" s="350"/>
      <c r="DAE38" s="350"/>
      <c r="DAF38" s="350"/>
      <c r="DAG38" s="350"/>
      <c r="DAH38" s="350"/>
      <c r="DAI38" s="350"/>
      <c r="DAJ38" s="350"/>
      <c r="DAK38" s="350"/>
      <c r="DAL38" s="350"/>
      <c r="DAM38" s="350"/>
      <c r="DAN38" s="350"/>
      <c r="DAO38" s="350"/>
      <c r="DAP38" s="350"/>
      <c r="DAQ38" s="350"/>
      <c r="DAR38" s="350"/>
      <c r="DAS38" s="350"/>
      <c r="DAT38" s="350"/>
      <c r="DAU38" s="350"/>
      <c r="DAV38" s="350"/>
      <c r="DAW38" s="350"/>
      <c r="DAX38" s="350"/>
      <c r="DAY38" s="350"/>
      <c r="DAZ38" s="350"/>
      <c r="DBA38" s="350"/>
      <c r="DBB38" s="350"/>
      <c r="DBC38" s="350"/>
      <c r="DBD38" s="350"/>
      <c r="DBE38" s="350"/>
      <c r="DBF38" s="350"/>
      <c r="DBG38" s="350"/>
      <c r="DBH38" s="350"/>
      <c r="DBI38" s="350"/>
      <c r="DBJ38" s="350"/>
      <c r="DBK38" s="350"/>
      <c r="DBL38" s="350"/>
      <c r="DBM38" s="350"/>
      <c r="DBN38" s="350"/>
      <c r="DBO38" s="350"/>
      <c r="DBP38" s="350"/>
      <c r="DBQ38" s="350"/>
      <c r="DBR38" s="350"/>
      <c r="DBS38" s="350"/>
      <c r="DBT38" s="350"/>
      <c r="DBU38" s="350"/>
      <c r="DBV38" s="350"/>
      <c r="DBW38" s="350"/>
      <c r="DBX38" s="350"/>
      <c r="DBY38" s="350"/>
      <c r="DBZ38" s="350"/>
      <c r="DCA38" s="350"/>
      <c r="DCB38" s="350"/>
      <c r="DCC38" s="350"/>
      <c r="DCD38" s="350"/>
      <c r="DCE38" s="350"/>
      <c r="DCF38" s="350"/>
      <c r="DCG38" s="350"/>
      <c r="DCH38" s="350"/>
      <c r="DCI38" s="350"/>
      <c r="DCJ38" s="350"/>
      <c r="DCK38" s="350"/>
      <c r="DCL38" s="350"/>
      <c r="DCM38" s="350"/>
      <c r="DCN38" s="350"/>
      <c r="DCO38" s="350"/>
      <c r="DCP38" s="350"/>
      <c r="DCQ38" s="350"/>
      <c r="DCR38" s="350"/>
      <c r="DCS38" s="350"/>
      <c r="DCT38" s="350"/>
      <c r="DCU38" s="350"/>
      <c r="DCV38" s="350"/>
      <c r="DCW38" s="350"/>
      <c r="DCX38" s="350"/>
      <c r="DCY38" s="350"/>
      <c r="DCZ38" s="350"/>
      <c r="DDA38" s="350"/>
      <c r="DDB38" s="350"/>
      <c r="DDC38" s="350"/>
      <c r="DDD38" s="350"/>
      <c r="DDE38" s="350"/>
      <c r="DDF38" s="350"/>
      <c r="DDG38" s="350"/>
      <c r="DDH38" s="350"/>
      <c r="DDI38" s="350"/>
      <c r="DDJ38" s="350"/>
      <c r="DDK38" s="350"/>
      <c r="DDL38" s="350"/>
      <c r="DDM38" s="350"/>
      <c r="DDN38" s="350"/>
      <c r="DDO38" s="350"/>
      <c r="DDP38" s="350"/>
      <c r="DDQ38" s="350"/>
      <c r="DDR38" s="350"/>
      <c r="DDS38" s="350"/>
      <c r="DDT38" s="350"/>
      <c r="DDU38" s="350"/>
      <c r="DDV38" s="350"/>
      <c r="DDW38" s="350"/>
      <c r="DDX38" s="350"/>
      <c r="DDY38" s="350"/>
      <c r="DDZ38" s="350"/>
      <c r="DEA38" s="350"/>
      <c r="DEB38" s="350"/>
      <c r="DEC38" s="350"/>
      <c r="DED38" s="350"/>
      <c r="DEE38" s="350"/>
      <c r="DEF38" s="350"/>
      <c r="DEG38" s="350"/>
      <c r="DEH38" s="350"/>
      <c r="DEI38" s="350"/>
      <c r="DEJ38" s="350"/>
      <c r="DEK38" s="350"/>
      <c r="DEL38" s="350"/>
      <c r="DEM38" s="350"/>
      <c r="DEN38" s="350"/>
      <c r="DEO38" s="350"/>
      <c r="DEP38" s="350"/>
      <c r="DEQ38" s="350"/>
      <c r="DER38" s="350"/>
      <c r="DES38" s="350"/>
      <c r="DET38" s="350"/>
      <c r="DEU38" s="350"/>
      <c r="DEV38" s="350"/>
      <c r="DEW38" s="350"/>
      <c r="DEX38" s="350"/>
      <c r="DEY38" s="350"/>
      <c r="DEZ38" s="350"/>
      <c r="DFA38" s="350"/>
      <c r="DFB38" s="350"/>
      <c r="DFC38" s="350"/>
      <c r="DFD38" s="350"/>
      <c r="DFE38" s="350"/>
      <c r="DFF38" s="350"/>
      <c r="DFG38" s="350"/>
      <c r="DFH38" s="350"/>
      <c r="DFI38" s="350"/>
      <c r="DFJ38" s="350"/>
      <c r="DFK38" s="350"/>
      <c r="DFL38" s="350"/>
      <c r="DFM38" s="350"/>
      <c r="DFN38" s="350"/>
      <c r="DFO38" s="350"/>
      <c r="DFP38" s="350"/>
      <c r="DFQ38" s="350"/>
      <c r="DFR38" s="350"/>
      <c r="DFS38" s="350"/>
      <c r="DFT38" s="350"/>
      <c r="DFU38" s="350"/>
      <c r="DFV38" s="350"/>
      <c r="DFW38" s="350"/>
      <c r="DFX38" s="350"/>
      <c r="DFY38" s="350"/>
      <c r="DFZ38" s="350"/>
      <c r="DGA38" s="350"/>
      <c r="DGB38" s="350"/>
      <c r="DGC38" s="350"/>
      <c r="DGD38" s="350"/>
      <c r="DGE38" s="350"/>
      <c r="DGF38" s="350"/>
      <c r="DGG38" s="350"/>
      <c r="DGH38" s="350"/>
      <c r="DGI38" s="350"/>
      <c r="DGJ38" s="350"/>
      <c r="DGK38" s="350"/>
      <c r="DGL38" s="350"/>
      <c r="DGM38" s="350"/>
      <c r="DGN38" s="350"/>
      <c r="DGO38" s="350"/>
      <c r="DGP38" s="350"/>
      <c r="DGQ38" s="350"/>
      <c r="DGR38" s="350"/>
      <c r="DGS38" s="350"/>
      <c r="DGT38" s="350"/>
      <c r="DGU38" s="350"/>
      <c r="DGV38" s="350"/>
      <c r="DGW38" s="350"/>
      <c r="DGX38" s="350"/>
      <c r="DGY38" s="350"/>
      <c r="DGZ38" s="350"/>
      <c r="DHA38" s="350"/>
      <c r="DHB38" s="350"/>
      <c r="DHC38" s="350"/>
      <c r="DHD38" s="350"/>
      <c r="DHE38" s="350"/>
      <c r="DHF38" s="350"/>
      <c r="DHG38" s="350"/>
      <c r="DHH38" s="350"/>
      <c r="DHI38" s="350"/>
      <c r="DHJ38" s="350"/>
      <c r="DHK38" s="350"/>
      <c r="DHL38" s="350"/>
      <c r="DHM38" s="350"/>
      <c r="DHN38" s="350"/>
      <c r="DHO38" s="350"/>
      <c r="DHP38" s="350"/>
      <c r="DHQ38" s="350"/>
      <c r="DHR38" s="350"/>
      <c r="DHS38" s="350"/>
      <c r="DHT38" s="350"/>
      <c r="DHU38" s="350"/>
      <c r="DHV38" s="350"/>
      <c r="DHW38" s="350"/>
      <c r="DHX38" s="350"/>
      <c r="DHY38" s="350"/>
      <c r="DHZ38" s="350"/>
      <c r="DIA38" s="350"/>
      <c r="DIB38" s="350"/>
      <c r="DIC38" s="350"/>
      <c r="DID38" s="350"/>
      <c r="DIE38" s="350"/>
      <c r="DIF38" s="350"/>
      <c r="DIG38" s="350"/>
      <c r="DIH38" s="350"/>
      <c r="DII38" s="350"/>
      <c r="DIJ38" s="350"/>
      <c r="DIK38" s="350"/>
      <c r="DIL38" s="350"/>
      <c r="DIM38" s="350"/>
      <c r="DIN38" s="350"/>
      <c r="DIO38" s="350"/>
      <c r="DIP38" s="350"/>
      <c r="DIQ38" s="350"/>
      <c r="DIR38" s="350"/>
      <c r="DIS38" s="350"/>
      <c r="DIT38" s="350"/>
      <c r="DIU38" s="350"/>
      <c r="DIV38" s="350"/>
      <c r="DIW38" s="350"/>
      <c r="DIX38" s="350"/>
      <c r="DIY38" s="350"/>
      <c r="DIZ38" s="350"/>
      <c r="DJA38" s="350"/>
      <c r="DJB38" s="350"/>
      <c r="DJC38" s="350"/>
      <c r="DJD38" s="350"/>
      <c r="DJE38" s="350"/>
      <c r="DJF38" s="350"/>
      <c r="DJG38" s="350"/>
      <c r="DJH38" s="350"/>
      <c r="DJI38" s="350"/>
      <c r="DJJ38" s="350"/>
      <c r="DJK38" s="350"/>
      <c r="DJL38" s="350"/>
      <c r="DJM38" s="350"/>
      <c r="DJN38" s="350"/>
      <c r="DJO38" s="350"/>
      <c r="DJP38" s="350"/>
      <c r="DJQ38" s="350"/>
      <c r="DJR38" s="350"/>
      <c r="DJS38" s="350"/>
      <c r="DJT38" s="350"/>
      <c r="DJU38" s="350"/>
      <c r="DJV38" s="350"/>
      <c r="DJW38" s="350"/>
      <c r="DJX38" s="350"/>
      <c r="DJY38" s="350"/>
      <c r="DJZ38" s="350"/>
      <c r="DKA38" s="350"/>
      <c r="DKB38" s="350"/>
      <c r="DKC38" s="350"/>
      <c r="DKD38" s="350"/>
      <c r="DKE38" s="350"/>
      <c r="DKF38" s="350"/>
      <c r="DKG38" s="350"/>
      <c r="DKH38" s="350"/>
      <c r="DKI38" s="350"/>
      <c r="DKJ38" s="350"/>
      <c r="DKK38" s="350"/>
      <c r="DKL38" s="350"/>
      <c r="DKM38" s="350"/>
      <c r="DKN38" s="350"/>
      <c r="DKO38" s="350"/>
      <c r="DKP38" s="350"/>
      <c r="DKQ38" s="350"/>
      <c r="DKR38" s="350"/>
      <c r="DKS38" s="350"/>
      <c r="DKT38" s="350"/>
      <c r="DKU38" s="350"/>
      <c r="DKV38" s="350"/>
      <c r="DKW38" s="350"/>
      <c r="DKX38" s="350"/>
      <c r="DKY38" s="350"/>
      <c r="DKZ38" s="350"/>
      <c r="DLA38" s="350"/>
      <c r="DLB38" s="350"/>
      <c r="DLC38" s="350"/>
      <c r="DLD38" s="350"/>
      <c r="DLE38" s="350"/>
      <c r="DLF38" s="350"/>
      <c r="DLG38" s="350"/>
      <c r="DLH38" s="350"/>
      <c r="DLI38" s="350"/>
      <c r="DLJ38" s="350"/>
      <c r="DLK38" s="350"/>
      <c r="DLL38" s="350"/>
      <c r="DLM38" s="350"/>
      <c r="DLN38" s="350"/>
      <c r="DLO38" s="350"/>
      <c r="DLP38" s="350"/>
      <c r="DLQ38" s="350"/>
      <c r="DLR38" s="350"/>
      <c r="DLS38" s="350"/>
      <c r="DLT38" s="350"/>
      <c r="DLU38" s="350"/>
      <c r="DLV38" s="350"/>
      <c r="DLW38" s="350"/>
      <c r="DLX38" s="350"/>
      <c r="DLY38" s="350"/>
      <c r="DLZ38" s="350"/>
      <c r="DMA38" s="350"/>
      <c r="DMB38" s="350"/>
      <c r="DMC38" s="350"/>
      <c r="DMD38" s="350"/>
      <c r="DME38" s="350"/>
      <c r="DMF38" s="350"/>
      <c r="DMG38" s="350"/>
      <c r="DMH38" s="350"/>
      <c r="DMI38" s="350"/>
      <c r="DMJ38" s="350"/>
      <c r="DMK38" s="350"/>
      <c r="DML38" s="350"/>
      <c r="DMM38" s="350"/>
      <c r="DMN38" s="350"/>
      <c r="DMO38" s="350"/>
      <c r="DMP38" s="350"/>
      <c r="DMQ38" s="350"/>
      <c r="DMR38" s="350"/>
      <c r="DMS38" s="350"/>
      <c r="DMT38" s="350"/>
      <c r="DMU38" s="350"/>
      <c r="DMV38" s="350"/>
      <c r="DMW38" s="350"/>
      <c r="DMX38" s="350"/>
      <c r="DMY38" s="350"/>
      <c r="DMZ38" s="350"/>
      <c r="DNA38" s="350"/>
      <c r="DNB38" s="350"/>
      <c r="DNC38" s="350"/>
      <c r="DND38" s="350"/>
      <c r="DNE38" s="350"/>
      <c r="DNF38" s="350"/>
      <c r="DNG38" s="350"/>
      <c r="DNH38" s="350"/>
      <c r="DNI38" s="350"/>
      <c r="DNJ38" s="350"/>
      <c r="DNK38" s="350"/>
      <c r="DNL38" s="350"/>
      <c r="DNM38" s="350"/>
      <c r="DNN38" s="350"/>
      <c r="DNO38" s="350"/>
      <c r="DNP38" s="350"/>
      <c r="DNQ38" s="350"/>
      <c r="DNR38" s="350"/>
      <c r="DNS38" s="350"/>
      <c r="DNT38" s="350"/>
      <c r="DNU38" s="350"/>
      <c r="DNV38" s="350"/>
      <c r="DNW38" s="350"/>
      <c r="DNX38" s="350"/>
      <c r="DNY38" s="350"/>
      <c r="DNZ38" s="350"/>
      <c r="DOA38" s="350"/>
      <c r="DOB38" s="350"/>
      <c r="DOC38" s="350"/>
      <c r="DOD38" s="350"/>
      <c r="DOE38" s="350"/>
      <c r="DOF38" s="350"/>
      <c r="DOG38" s="350"/>
      <c r="DOH38" s="350"/>
      <c r="DOI38" s="350"/>
      <c r="DOJ38" s="350"/>
      <c r="DOK38" s="350"/>
      <c r="DOL38" s="350"/>
      <c r="DOM38" s="350"/>
      <c r="DON38" s="350"/>
      <c r="DOO38" s="350"/>
      <c r="DOP38" s="350"/>
      <c r="DOQ38" s="350"/>
      <c r="DOR38" s="350"/>
      <c r="DOS38" s="350"/>
      <c r="DOT38" s="350"/>
      <c r="DOU38" s="350"/>
      <c r="DOV38" s="350"/>
      <c r="DOW38" s="350"/>
      <c r="DOX38" s="350"/>
      <c r="DOY38" s="350"/>
      <c r="DOZ38" s="350"/>
      <c r="DPA38" s="350"/>
      <c r="DPB38" s="350"/>
      <c r="DPC38" s="350"/>
      <c r="DPD38" s="350"/>
      <c r="DPE38" s="350"/>
      <c r="DPF38" s="350"/>
      <c r="DPG38" s="350"/>
      <c r="DPH38" s="350"/>
      <c r="DPI38" s="350"/>
      <c r="DPJ38" s="350"/>
      <c r="DPK38" s="350"/>
      <c r="DPL38" s="350"/>
      <c r="DPM38" s="350"/>
      <c r="DPN38" s="350"/>
      <c r="DPO38" s="350"/>
      <c r="DPP38" s="350"/>
      <c r="DPQ38" s="350"/>
      <c r="DPR38" s="350"/>
      <c r="DPS38" s="350"/>
      <c r="DPT38" s="350"/>
      <c r="DPU38" s="350"/>
      <c r="DPV38" s="350"/>
      <c r="DPW38" s="350"/>
      <c r="DPX38" s="350"/>
      <c r="DPY38" s="350"/>
      <c r="DPZ38" s="350"/>
      <c r="DQA38" s="350"/>
      <c r="DQB38" s="350"/>
      <c r="DQC38" s="350"/>
      <c r="DQD38" s="350"/>
      <c r="DQE38" s="350"/>
      <c r="DQF38" s="350"/>
      <c r="DQG38" s="350"/>
      <c r="DQH38" s="350"/>
      <c r="DQI38" s="350"/>
      <c r="DQJ38" s="350"/>
      <c r="DQK38" s="350"/>
      <c r="DQL38" s="350"/>
      <c r="DQM38" s="350"/>
      <c r="DQN38" s="350"/>
      <c r="DQO38" s="350"/>
      <c r="DQP38" s="350"/>
      <c r="DQQ38" s="350"/>
      <c r="DQR38" s="350"/>
      <c r="DQS38" s="350"/>
      <c r="DQT38" s="350"/>
      <c r="DQU38" s="350"/>
      <c r="DQV38" s="350"/>
      <c r="DQW38" s="350"/>
      <c r="DQX38" s="350"/>
      <c r="DQY38" s="350"/>
      <c r="DQZ38" s="350"/>
      <c r="DRA38" s="350"/>
      <c r="DRB38" s="350"/>
      <c r="DRC38" s="350"/>
      <c r="DRD38" s="350"/>
      <c r="DRE38" s="350"/>
      <c r="DRF38" s="350"/>
      <c r="DRG38" s="350"/>
      <c r="DRH38" s="350"/>
      <c r="DRI38" s="350"/>
      <c r="DRJ38" s="350"/>
      <c r="DRK38" s="350"/>
      <c r="DRL38" s="350"/>
      <c r="DRM38" s="350"/>
      <c r="DRN38" s="350"/>
      <c r="DRO38" s="350"/>
      <c r="DRP38" s="350"/>
      <c r="DRQ38" s="350"/>
      <c r="DRR38" s="350"/>
      <c r="DRS38" s="350"/>
      <c r="DRT38" s="350"/>
      <c r="DRU38" s="350"/>
      <c r="DRV38" s="350"/>
      <c r="DRW38" s="350"/>
      <c r="DRX38" s="350"/>
      <c r="DRY38" s="350"/>
      <c r="DRZ38" s="350"/>
      <c r="DSA38" s="350"/>
      <c r="DSB38" s="350"/>
      <c r="DSC38" s="350"/>
      <c r="DSD38" s="350"/>
      <c r="DSE38" s="350"/>
      <c r="DSF38" s="350"/>
      <c r="DSG38" s="350"/>
      <c r="DSH38" s="350"/>
      <c r="DSI38" s="350"/>
      <c r="DSJ38" s="350"/>
      <c r="DSK38" s="350"/>
      <c r="DSL38" s="350"/>
      <c r="DSM38" s="350"/>
      <c r="DSN38" s="350"/>
      <c r="DSO38" s="350"/>
      <c r="DSP38" s="350"/>
      <c r="DSQ38" s="350"/>
      <c r="DSR38" s="350"/>
      <c r="DSS38" s="350"/>
      <c r="DST38" s="350"/>
      <c r="DSU38" s="350"/>
      <c r="DSV38" s="350"/>
      <c r="DSW38" s="350"/>
      <c r="DSX38" s="350"/>
      <c r="DSY38" s="350"/>
      <c r="DSZ38" s="350"/>
      <c r="DTA38" s="350"/>
      <c r="DTB38" s="350"/>
      <c r="DTC38" s="350"/>
      <c r="DTD38" s="350"/>
      <c r="DTE38" s="350"/>
      <c r="DTF38" s="350"/>
      <c r="DTG38" s="350"/>
      <c r="DTH38" s="350"/>
      <c r="DTI38" s="350"/>
      <c r="DTJ38" s="350"/>
      <c r="DTK38" s="350"/>
      <c r="DTL38" s="350"/>
      <c r="DTM38" s="350"/>
      <c r="DTN38" s="350"/>
      <c r="DTO38" s="350"/>
      <c r="DTP38" s="350"/>
      <c r="DTQ38" s="350"/>
      <c r="DTR38" s="350"/>
      <c r="DTS38" s="350"/>
      <c r="DTT38" s="350"/>
      <c r="DTU38" s="350"/>
      <c r="DTV38" s="350"/>
      <c r="DTW38" s="350"/>
      <c r="DTX38" s="350"/>
      <c r="DTY38" s="350"/>
      <c r="DTZ38" s="350"/>
      <c r="DUA38" s="350"/>
      <c r="DUB38" s="350"/>
      <c r="DUC38" s="350"/>
      <c r="DUD38" s="350"/>
      <c r="DUE38" s="350"/>
      <c r="DUF38" s="350"/>
      <c r="DUG38" s="350"/>
      <c r="DUH38" s="350"/>
      <c r="DUI38" s="350"/>
      <c r="DUJ38" s="350"/>
      <c r="DUK38" s="350"/>
      <c r="DUL38" s="350"/>
      <c r="DUM38" s="350"/>
      <c r="DUN38" s="350"/>
      <c r="DUO38" s="350"/>
      <c r="DUP38" s="350"/>
      <c r="DUQ38" s="350"/>
      <c r="DUR38" s="350"/>
      <c r="DUS38" s="350"/>
      <c r="DUT38" s="350"/>
      <c r="DUU38" s="350"/>
      <c r="DUV38" s="350"/>
      <c r="DUW38" s="350"/>
      <c r="DUX38" s="350"/>
      <c r="DUY38" s="350"/>
      <c r="DUZ38" s="350"/>
      <c r="DVA38" s="350"/>
      <c r="DVB38" s="350"/>
      <c r="DVC38" s="350"/>
      <c r="DVD38" s="350"/>
      <c r="DVE38" s="350"/>
      <c r="DVF38" s="350"/>
      <c r="DVG38" s="350"/>
      <c r="DVH38" s="350"/>
      <c r="DVI38" s="350"/>
      <c r="DVJ38" s="350"/>
      <c r="DVK38" s="350"/>
      <c r="DVL38" s="350"/>
      <c r="DVM38" s="350"/>
      <c r="DVN38" s="350"/>
      <c r="DVO38" s="350"/>
      <c r="DVP38" s="350"/>
      <c r="DVQ38" s="350"/>
      <c r="DVR38" s="350"/>
      <c r="DVS38" s="350"/>
      <c r="DVT38" s="350"/>
      <c r="DVU38" s="350"/>
      <c r="DVV38" s="350"/>
      <c r="DVW38" s="350"/>
      <c r="DVX38" s="350"/>
      <c r="DVY38" s="350"/>
      <c r="DVZ38" s="350"/>
      <c r="DWA38" s="350"/>
      <c r="DWB38" s="350"/>
      <c r="DWC38" s="350"/>
      <c r="DWD38" s="350"/>
      <c r="DWE38" s="350"/>
      <c r="DWF38" s="350"/>
      <c r="DWG38" s="350"/>
      <c r="DWH38" s="350"/>
      <c r="DWI38" s="350"/>
      <c r="DWJ38" s="350"/>
      <c r="DWK38" s="350"/>
      <c r="DWL38" s="350"/>
      <c r="DWM38" s="350"/>
      <c r="DWN38" s="350"/>
      <c r="DWO38" s="350"/>
      <c r="DWP38" s="350"/>
      <c r="DWQ38" s="350"/>
      <c r="DWR38" s="350"/>
      <c r="DWS38" s="350"/>
      <c r="DWT38" s="350"/>
      <c r="DWU38" s="350"/>
      <c r="DWV38" s="350"/>
      <c r="DWW38" s="350"/>
      <c r="DWX38" s="350"/>
      <c r="DWY38" s="350"/>
      <c r="DWZ38" s="350"/>
      <c r="DXA38" s="350"/>
      <c r="DXB38" s="350"/>
      <c r="DXC38" s="350"/>
      <c r="DXD38" s="350"/>
      <c r="DXE38" s="350"/>
      <c r="DXF38" s="350"/>
      <c r="DXG38" s="350"/>
      <c r="DXH38" s="350"/>
      <c r="DXI38" s="350"/>
      <c r="DXJ38" s="350"/>
      <c r="DXK38" s="350"/>
      <c r="DXL38" s="350"/>
      <c r="DXM38" s="350"/>
      <c r="DXN38" s="350"/>
      <c r="DXO38" s="350"/>
      <c r="DXP38" s="350"/>
      <c r="DXQ38" s="350"/>
      <c r="DXR38" s="350"/>
      <c r="DXS38" s="350"/>
      <c r="DXT38" s="350"/>
      <c r="DXU38" s="350"/>
      <c r="DXV38" s="350"/>
      <c r="DXW38" s="350"/>
      <c r="DXX38" s="350"/>
      <c r="DXY38" s="350"/>
      <c r="DXZ38" s="350"/>
      <c r="DYA38" s="350"/>
      <c r="DYB38" s="350"/>
      <c r="DYC38" s="350"/>
      <c r="DYD38" s="350"/>
      <c r="DYE38" s="350"/>
      <c r="DYF38" s="350"/>
      <c r="DYG38" s="350"/>
      <c r="DYH38" s="350"/>
      <c r="DYI38" s="350"/>
      <c r="DYJ38" s="350"/>
      <c r="DYK38" s="350"/>
      <c r="DYL38" s="350"/>
      <c r="DYM38" s="350"/>
      <c r="DYN38" s="350"/>
      <c r="DYO38" s="350"/>
      <c r="DYP38" s="350"/>
      <c r="DYQ38" s="350"/>
      <c r="DYR38" s="350"/>
      <c r="DYS38" s="350"/>
      <c r="DYT38" s="350"/>
      <c r="DYU38" s="350"/>
      <c r="DYV38" s="350"/>
      <c r="DYW38" s="350"/>
      <c r="DYX38" s="350"/>
      <c r="DYY38" s="350"/>
      <c r="DYZ38" s="350"/>
      <c r="DZA38" s="350"/>
      <c r="DZB38" s="350"/>
      <c r="DZC38" s="350"/>
      <c r="DZD38" s="350"/>
      <c r="DZE38" s="350"/>
      <c r="DZF38" s="350"/>
      <c r="DZG38" s="350"/>
      <c r="DZH38" s="350"/>
      <c r="DZI38" s="350"/>
      <c r="DZJ38" s="350"/>
      <c r="DZK38" s="350"/>
      <c r="DZL38" s="350"/>
      <c r="DZM38" s="350"/>
      <c r="DZN38" s="350"/>
      <c r="DZO38" s="350"/>
      <c r="DZP38" s="350"/>
      <c r="DZQ38" s="350"/>
      <c r="DZR38" s="350"/>
      <c r="DZS38" s="350"/>
      <c r="DZT38" s="350"/>
      <c r="DZU38" s="350"/>
      <c r="DZV38" s="350"/>
      <c r="DZW38" s="350"/>
      <c r="DZX38" s="350"/>
      <c r="DZY38" s="350"/>
      <c r="DZZ38" s="350"/>
      <c r="EAA38" s="350"/>
      <c r="EAB38" s="350"/>
      <c r="EAC38" s="350"/>
      <c r="EAD38" s="350"/>
      <c r="EAE38" s="350"/>
      <c r="EAF38" s="350"/>
      <c r="EAG38" s="350"/>
      <c r="EAH38" s="350"/>
      <c r="EAI38" s="350"/>
      <c r="EAJ38" s="350"/>
      <c r="EAK38" s="350"/>
      <c r="EAL38" s="350"/>
      <c r="EAM38" s="350"/>
      <c r="EAN38" s="350"/>
      <c r="EAO38" s="350"/>
      <c r="EAP38" s="350"/>
      <c r="EAQ38" s="350"/>
      <c r="EAR38" s="350"/>
      <c r="EAS38" s="350"/>
      <c r="EAT38" s="350"/>
      <c r="EAU38" s="350"/>
      <c r="EAV38" s="350"/>
      <c r="EAW38" s="350"/>
      <c r="EAX38" s="350"/>
      <c r="EAY38" s="350"/>
      <c r="EAZ38" s="350"/>
      <c r="EBA38" s="350"/>
      <c r="EBB38" s="350"/>
      <c r="EBC38" s="350"/>
      <c r="EBD38" s="350"/>
      <c r="EBE38" s="350"/>
      <c r="EBF38" s="350"/>
      <c r="EBG38" s="350"/>
      <c r="EBH38" s="350"/>
      <c r="EBI38" s="350"/>
      <c r="EBJ38" s="350"/>
      <c r="EBK38" s="350"/>
      <c r="EBL38" s="350"/>
      <c r="EBM38" s="350"/>
      <c r="EBN38" s="350"/>
      <c r="EBO38" s="350"/>
      <c r="EBP38" s="350"/>
      <c r="EBQ38" s="350"/>
      <c r="EBR38" s="350"/>
      <c r="EBS38" s="350"/>
      <c r="EBT38" s="350"/>
      <c r="EBU38" s="350"/>
      <c r="EBV38" s="350"/>
      <c r="EBW38" s="350"/>
      <c r="EBX38" s="350"/>
      <c r="EBY38" s="350"/>
      <c r="EBZ38" s="350"/>
      <c r="ECA38" s="350"/>
      <c r="ECB38" s="350"/>
      <c r="ECC38" s="350"/>
      <c r="ECD38" s="350"/>
      <c r="ECE38" s="350"/>
      <c r="ECF38" s="350"/>
      <c r="ECG38" s="350"/>
      <c r="ECH38" s="350"/>
      <c r="ECI38" s="350"/>
      <c r="ECJ38" s="350"/>
      <c r="ECK38" s="350"/>
      <c r="ECL38" s="350"/>
      <c r="ECM38" s="350"/>
      <c r="ECN38" s="350"/>
      <c r="ECO38" s="350"/>
      <c r="ECP38" s="350"/>
      <c r="ECQ38" s="350"/>
      <c r="ECR38" s="350"/>
      <c r="ECS38" s="350"/>
      <c r="ECT38" s="350"/>
      <c r="ECU38" s="350"/>
      <c r="ECV38" s="350"/>
      <c r="ECW38" s="350"/>
      <c r="ECX38" s="350"/>
      <c r="ECY38" s="350"/>
      <c r="ECZ38" s="350"/>
      <c r="EDA38" s="350"/>
      <c r="EDB38" s="350"/>
      <c r="EDC38" s="350"/>
      <c r="EDD38" s="350"/>
      <c r="EDE38" s="350"/>
      <c r="EDF38" s="350"/>
      <c r="EDG38" s="350"/>
      <c r="EDH38" s="350"/>
      <c r="EDI38" s="350"/>
      <c r="EDJ38" s="350"/>
      <c r="EDK38" s="350"/>
      <c r="EDL38" s="350"/>
      <c r="EDM38" s="350"/>
      <c r="EDN38" s="350"/>
      <c r="EDO38" s="350"/>
      <c r="EDP38" s="350"/>
      <c r="EDQ38" s="350"/>
      <c r="EDR38" s="350"/>
      <c r="EDS38" s="350"/>
      <c r="EDT38" s="350"/>
      <c r="EDU38" s="350"/>
      <c r="EDV38" s="350"/>
      <c r="EDW38" s="350"/>
      <c r="EDX38" s="350"/>
      <c r="EDY38" s="350"/>
      <c r="EDZ38" s="350"/>
      <c r="EEA38" s="350"/>
      <c r="EEB38" s="350"/>
      <c r="EEC38" s="350"/>
      <c r="EED38" s="350"/>
      <c r="EEE38" s="350"/>
      <c r="EEF38" s="350"/>
      <c r="EEG38" s="350"/>
      <c r="EEH38" s="350"/>
      <c r="EEI38" s="350"/>
      <c r="EEJ38" s="350"/>
      <c r="EEK38" s="350"/>
      <c r="EEL38" s="350"/>
      <c r="EEM38" s="350"/>
      <c r="EEN38" s="350"/>
      <c r="EEO38" s="350"/>
      <c r="EEP38" s="350"/>
      <c r="EEQ38" s="350"/>
      <c r="EER38" s="350"/>
      <c r="EES38" s="350"/>
      <c r="EET38" s="350"/>
      <c r="EEU38" s="350"/>
      <c r="EEV38" s="350"/>
      <c r="EEW38" s="350"/>
      <c r="EEX38" s="350"/>
      <c r="EEY38" s="350"/>
      <c r="EEZ38" s="350"/>
      <c r="EFA38" s="350"/>
      <c r="EFB38" s="350"/>
      <c r="EFC38" s="350"/>
      <c r="EFD38" s="350"/>
      <c r="EFE38" s="350"/>
      <c r="EFF38" s="350"/>
      <c r="EFG38" s="350"/>
      <c r="EFH38" s="350"/>
      <c r="EFI38" s="350"/>
      <c r="EFJ38" s="350"/>
      <c r="EFK38" s="350"/>
      <c r="EFL38" s="350"/>
      <c r="EFM38" s="350"/>
      <c r="EFN38" s="350"/>
      <c r="EFO38" s="350"/>
      <c r="EFP38" s="350"/>
      <c r="EFQ38" s="350"/>
      <c r="EFR38" s="350"/>
      <c r="EFS38" s="350"/>
      <c r="EFT38" s="350"/>
      <c r="EFU38" s="350"/>
      <c r="EFV38" s="350"/>
      <c r="EFW38" s="350"/>
      <c r="EFX38" s="350"/>
      <c r="EFY38" s="350"/>
      <c r="EFZ38" s="350"/>
      <c r="EGA38" s="350"/>
      <c r="EGB38" s="350"/>
      <c r="EGC38" s="350"/>
      <c r="EGD38" s="350"/>
      <c r="EGE38" s="350"/>
      <c r="EGF38" s="350"/>
      <c r="EGG38" s="350"/>
      <c r="EGH38" s="350"/>
      <c r="EGI38" s="350"/>
      <c r="EGJ38" s="350"/>
      <c r="EGK38" s="350"/>
      <c r="EGL38" s="350"/>
      <c r="EGM38" s="350"/>
      <c r="EGN38" s="350"/>
      <c r="EGO38" s="350"/>
      <c r="EGP38" s="350"/>
      <c r="EGQ38" s="350"/>
      <c r="EGR38" s="350"/>
      <c r="EGS38" s="350"/>
      <c r="EGT38" s="350"/>
      <c r="EGU38" s="350"/>
      <c r="EGV38" s="350"/>
      <c r="EGW38" s="350"/>
      <c r="EGX38" s="350"/>
      <c r="EGY38" s="350"/>
      <c r="EGZ38" s="350"/>
      <c r="EHA38" s="350"/>
      <c r="EHB38" s="350"/>
      <c r="EHC38" s="350"/>
      <c r="EHD38" s="350"/>
      <c r="EHE38" s="350"/>
      <c r="EHF38" s="350"/>
      <c r="EHG38" s="350"/>
      <c r="EHH38" s="350"/>
      <c r="EHI38" s="350"/>
      <c r="EHJ38" s="350"/>
      <c r="EHK38" s="350"/>
      <c r="EHL38" s="350"/>
      <c r="EHM38" s="350"/>
      <c r="EHN38" s="350"/>
      <c r="EHO38" s="350"/>
      <c r="EHP38" s="350"/>
      <c r="EHQ38" s="350"/>
      <c r="EHR38" s="350"/>
      <c r="EHS38" s="350"/>
      <c r="EHT38" s="350"/>
      <c r="EHU38" s="350"/>
      <c r="EHV38" s="350"/>
      <c r="EHW38" s="350"/>
      <c r="EHX38" s="350"/>
      <c r="EHY38" s="350"/>
      <c r="EHZ38" s="350"/>
      <c r="EIA38" s="350"/>
      <c r="EIB38" s="350"/>
      <c r="EIC38" s="350"/>
      <c r="EID38" s="350"/>
      <c r="EIE38" s="350"/>
      <c r="EIF38" s="350"/>
      <c r="EIG38" s="350"/>
      <c r="EIH38" s="350"/>
      <c r="EII38" s="350"/>
      <c r="EIJ38" s="350"/>
      <c r="EIK38" s="350"/>
      <c r="EIL38" s="350"/>
      <c r="EIM38" s="350"/>
      <c r="EIN38" s="350"/>
      <c r="EIO38" s="350"/>
      <c r="EIP38" s="350"/>
      <c r="EIQ38" s="350"/>
      <c r="EIR38" s="350"/>
      <c r="EIS38" s="350"/>
      <c r="EIT38" s="350"/>
      <c r="EIU38" s="350"/>
      <c r="EIV38" s="350"/>
      <c r="EIW38" s="350"/>
      <c r="EIX38" s="350"/>
      <c r="EIY38" s="350"/>
      <c r="EIZ38" s="350"/>
      <c r="EJA38" s="350"/>
      <c r="EJB38" s="350"/>
      <c r="EJC38" s="350"/>
      <c r="EJD38" s="350"/>
      <c r="EJE38" s="350"/>
      <c r="EJF38" s="350"/>
      <c r="EJG38" s="350"/>
      <c r="EJH38" s="350"/>
      <c r="EJI38" s="350"/>
      <c r="EJJ38" s="350"/>
      <c r="EJK38" s="350"/>
      <c r="EJL38" s="350"/>
      <c r="EJM38" s="350"/>
      <c r="EJN38" s="350"/>
      <c r="EJO38" s="350"/>
      <c r="EJP38" s="350"/>
      <c r="EJQ38" s="350"/>
      <c r="EJR38" s="350"/>
      <c r="EJS38" s="350"/>
      <c r="EJT38" s="350"/>
      <c r="EJU38" s="350"/>
      <c r="EJV38" s="350"/>
      <c r="EJW38" s="350"/>
      <c r="EJX38" s="350"/>
      <c r="EJY38" s="350"/>
      <c r="EJZ38" s="350"/>
      <c r="EKA38" s="350"/>
      <c r="EKB38" s="350"/>
      <c r="EKC38" s="350"/>
      <c r="EKD38" s="350"/>
      <c r="EKE38" s="350"/>
      <c r="EKF38" s="350"/>
      <c r="EKG38" s="350"/>
      <c r="EKH38" s="350"/>
      <c r="EKI38" s="350"/>
      <c r="EKJ38" s="350"/>
      <c r="EKK38" s="350"/>
      <c r="EKL38" s="350"/>
      <c r="EKM38" s="350"/>
      <c r="EKN38" s="350"/>
      <c r="EKO38" s="350"/>
      <c r="EKP38" s="350"/>
      <c r="EKQ38" s="350"/>
      <c r="EKR38" s="350"/>
      <c r="EKS38" s="350"/>
      <c r="EKT38" s="350"/>
      <c r="EKU38" s="350"/>
      <c r="EKV38" s="350"/>
      <c r="EKW38" s="350"/>
      <c r="EKX38" s="350"/>
      <c r="EKY38" s="350"/>
      <c r="EKZ38" s="350"/>
      <c r="ELA38" s="350"/>
      <c r="ELB38" s="350"/>
      <c r="ELC38" s="350"/>
      <c r="ELD38" s="350"/>
      <c r="ELE38" s="350"/>
      <c r="ELF38" s="350"/>
      <c r="ELG38" s="350"/>
      <c r="ELH38" s="350"/>
      <c r="ELI38" s="350"/>
      <c r="ELJ38" s="350"/>
      <c r="ELK38" s="350"/>
      <c r="ELL38" s="350"/>
      <c r="ELM38" s="350"/>
      <c r="ELN38" s="350"/>
      <c r="ELO38" s="350"/>
      <c r="ELP38" s="350"/>
      <c r="ELQ38" s="350"/>
      <c r="ELR38" s="350"/>
      <c r="ELS38" s="350"/>
      <c r="ELT38" s="350"/>
      <c r="ELU38" s="350"/>
      <c r="ELV38" s="350"/>
      <c r="ELW38" s="350"/>
      <c r="ELX38" s="350"/>
      <c r="ELY38" s="350"/>
      <c r="ELZ38" s="350"/>
      <c r="EMA38" s="350"/>
      <c r="EMB38" s="350"/>
      <c r="EMC38" s="350"/>
      <c r="EMD38" s="350"/>
      <c r="EME38" s="350"/>
      <c r="EMF38" s="350"/>
      <c r="EMG38" s="350"/>
      <c r="EMH38" s="350"/>
      <c r="EMI38" s="350"/>
      <c r="EMJ38" s="350"/>
      <c r="EMK38" s="350"/>
      <c r="EML38" s="350"/>
      <c r="EMM38" s="350"/>
      <c r="EMN38" s="350"/>
      <c r="EMO38" s="350"/>
      <c r="EMP38" s="350"/>
      <c r="EMQ38" s="350"/>
      <c r="EMR38" s="350"/>
      <c r="EMS38" s="350"/>
      <c r="EMT38" s="350"/>
      <c r="EMU38" s="350"/>
      <c r="EMV38" s="350"/>
      <c r="EMW38" s="350"/>
      <c r="EMX38" s="350"/>
      <c r="EMY38" s="350"/>
      <c r="EMZ38" s="350"/>
      <c r="ENA38" s="350"/>
      <c r="ENB38" s="350"/>
      <c r="ENC38" s="350"/>
      <c r="END38" s="350"/>
      <c r="ENE38" s="350"/>
      <c r="ENF38" s="350"/>
      <c r="ENG38" s="350"/>
      <c r="ENH38" s="350"/>
      <c r="ENI38" s="350"/>
      <c r="ENJ38" s="350"/>
      <c r="ENK38" s="350"/>
      <c r="ENL38" s="350"/>
      <c r="ENM38" s="350"/>
      <c r="ENN38" s="350"/>
      <c r="ENO38" s="350"/>
      <c r="ENP38" s="350"/>
      <c r="ENQ38" s="350"/>
      <c r="ENR38" s="350"/>
      <c r="ENS38" s="350"/>
      <c r="ENT38" s="350"/>
      <c r="ENU38" s="350"/>
      <c r="ENV38" s="350"/>
      <c r="ENW38" s="350"/>
      <c r="ENX38" s="350"/>
      <c r="ENY38" s="350"/>
      <c r="ENZ38" s="350"/>
      <c r="EOA38" s="350"/>
      <c r="EOB38" s="350"/>
      <c r="EOC38" s="350"/>
      <c r="EOD38" s="350"/>
      <c r="EOE38" s="350"/>
      <c r="EOF38" s="350"/>
      <c r="EOG38" s="350"/>
      <c r="EOH38" s="350"/>
      <c r="EOI38" s="350"/>
      <c r="EOJ38" s="350"/>
      <c r="EOK38" s="350"/>
      <c r="EOL38" s="350"/>
      <c r="EOM38" s="350"/>
      <c r="EON38" s="350"/>
      <c r="EOO38" s="350"/>
      <c r="EOP38" s="350"/>
      <c r="EOQ38" s="350"/>
      <c r="EOR38" s="350"/>
      <c r="EOS38" s="350"/>
      <c r="EOT38" s="350"/>
      <c r="EOU38" s="350"/>
      <c r="EOV38" s="350"/>
      <c r="EOW38" s="350"/>
      <c r="EOX38" s="350"/>
      <c r="EOY38" s="350"/>
      <c r="EOZ38" s="350"/>
      <c r="EPA38" s="350"/>
      <c r="EPB38" s="350"/>
      <c r="EPC38" s="350"/>
      <c r="EPD38" s="350"/>
      <c r="EPE38" s="350"/>
      <c r="EPF38" s="350"/>
      <c r="EPG38" s="350"/>
      <c r="EPH38" s="350"/>
      <c r="EPI38" s="350"/>
      <c r="EPJ38" s="350"/>
      <c r="EPK38" s="350"/>
      <c r="EPL38" s="350"/>
      <c r="EPM38" s="350"/>
      <c r="EPN38" s="350"/>
      <c r="EPO38" s="350"/>
      <c r="EPP38" s="350"/>
      <c r="EPQ38" s="350"/>
      <c r="EPR38" s="350"/>
      <c r="EPS38" s="350"/>
      <c r="EPT38" s="350"/>
      <c r="EPU38" s="350"/>
      <c r="EPV38" s="350"/>
      <c r="EPW38" s="350"/>
      <c r="EPX38" s="350"/>
      <c r="EPY38" s="350"/>
      <c r="EPZ38" s="350"/>
      <c r="EQA38" s="350"/>
      <c r="EQB38" s="350"/>
      <c r="EQC38" s="350"/>
      <c r="EQD38" s="350"/>
      <c r="EQE38" s="350"/>
      <c r="EQF38" s="350"/>
      <c r="EQG38" s="350"/>
      <c r="EQH38" s="350"/>
      <c r="EQI38" s="350"/>
      <c r="EQJ38" s="350"/>
      <c r="EQK38" s="350"/>
      <c r="EQL38" s="350"/>
      <c r="EQM38" s="350"/>
      <c r="EQN38" s="350"/>
      <c r="EQO38" s="350"/>
      <c r="EQP38" s="350"/>
      <c r="EQQ38" s="350"/>
      <c r="EQR38" s="350"/>
      <c r="EQS38" s="350"/>
      <c r="EQT38" s="350"/>
      <c r="EQU38" s="350"/>
      <c r="EQV38" s="350"/>
      <c r="EQW38" s="350"/>
      <c r="EQX38" s="350"/>
      <c r="EQY38" s="350"/>
      <c r="EQZ38" s="350"/>
      <c r="ERA38" s="350"/>
      <c r="ERB38" s="350"/>
      <c r="ERC38" s="350"/>
      <c r="ERD38" s="350"/>
      <c r="ERE38" s="350"/>
      <c r="ERF38" s="350"/>
      <c r="ERG38" s="350"/>
      <c r="ERH38" s="350"/>
      <c r="ERI38" s="350"/>
      <c r="ERJ38" s="350"/>
      <c r="ERK38" s="350"/>
      <c r="ERL38" s="350"/>
      <c r="ERM38" s="350"/>
      <c r="ERN38" s="350"/>
      <c r="ERO38" s="350"/>
      <c r="ERP38" s="350"/>
      <c r="ERQ38" s="350"/>
      <c r="ERR38" s="350"/>
      <c r="ERS38" s="350"/>
      <c r="ERT38" s="350"/>
      <c r="ERU38" s="350"/>
      <c r="ERV38" s="350"/>
      <c r="ERW38" s="350"/>
      <c r="ERX38" s="350"/>
      <c r="ERY38" s="350"/>
      <c r="ERZ38" s="350"/>
      <c r="ESA38" s="350"/>
      <c r="ESB38" s="350"/>
      <c r="ESC38" s="350"/>
      <c r="ESD38" s="350"/>
      <c r="ESE38" s="350"/>
      <c r="ESF38" s="350"/>
      <c r="ESG38" s="350"/>
      <c r="ESH38" s="350"/>
      <c r="ESI38" s="350"/>
      <c r="ESJ38" s="350"/>
      <c r="ESK38" s="350"/>
      <c r="ESL38" s="350"/>
      <c r="ESM38" s="350"/>
      <c r="ESN38" s="350"/>
      <c r="ESO38" s="350"/>
      <c r="ESP38" s="350"/>
      <c r="ESQ38" s="350"/>
      <c r="ESR38" s="350"/>
      <c r="ESS38" s="350"/>
      <c r="EST38" s="350"/>
      <c r="ESU38" s="350"/>
      <c r="ESV38" s="350"/>
      <c r="ESW38" s="350"/>
      <c r="ESX38" s="350"/>
      <c r="ESY38" s="350"/>
      <c r="ESZ38" s="350"/>
      <c r="ETA38" s="350"/>
      <c r="ETB38" s="350"/>
      <c r="ETC38" s="350"/>
      <c r="ETD38" s="350"/>
      <c r="ETE38" s="350"/>
      <c r="ETF38" s="350"/>
      <c r="ETG38" s="350"/>
      <c r="ETH38" s="350"/>
      <c r="ETI38" s="350"/>
      <c r="ETJ38" s="350"/>
      <c r="ETK38" s="350"/>
      <c r="ETL38" s="350"/>
      <c r="ETM38" s="350"/>
      <c r="ETN38" s="350"/>
      <c r="ETO38" s="350"/>
      <c r="ETP38" s="350"/>
      <c r="ETQ38" s="350"/>
      <c r="ETR38" s="350"/>
      <c r="ETS38" s="350"/>
      <c r="ETT38" s="350"/>
      <c r="ETU38" s="350"/>
      <c r="ETV38" s="350"/>
      <c r="ETW38" s="350"/>
      <c r="ETX38" s="350"/>
      <c r="ETY38" s="350"/>
      <c r="ETZ38" s="350"/>
      <c r="EUA38" s="350"/>
      <c r="EUB38" s="350"/>
      <c r="EUC38" s="350"/>
      <c r="EUD38" s="350"/>
      <c r="EUE38" s="350"/>
      <c r="EUF38" s="350"/>
      <c r="EUG38" s="350"/>
      <c r="EUH38" s="350"/>
      <c r="EUI38" s="350"/>
      <c r="EUJ38" s="350"/>
      <c r="EUK38" s="350"/>
      <c r="EUL38" s="350"/>
      <c r="EUM38" s="350"/>
      <c r="EUN38" s="350"/>
      <c r="EUO38" s="350"/>
      <c r="EUP38" s="350"/>
      <c r="EUQ38" s="350"/>
      <c r="EUR38" s="350"/>
      <c r="EUS38" s="350"/>
      <c r="EUT38" s="350"/>
      <c r="EUU38" s="350"/>
      <c r="EUV38" s="350"/>
      <c r="EUW38" s="350"/>
      <c r="EUX38" s="350"/>
      <c r="EUY38" s="350"/>
      <c r="EUZ38" s="350"/>
      <c r="EVA38" s="350"/>
      <c r="EVB38" s="350"/>
      <c r="EVC38" s="350"/>
      <c r="EVD38" s="350"/>
      <c r="EVE38" s="350"/>
      <c r="EVF38" s="350"/>
      <c r="EVG38" s="350"/>
      <c r="EVH38" s="350"/>
      <c r="EVI38" s="350"/>
      <c r="EVJ38" s="350"/>
      <c r="EVK38" s="350"/>
      <c r="EVL38" s="350"/>
      <c r="EVM38" s="350"/>
      <c r="EVN38" s="350"/>
      <c r="EVO38" s="350"/>
      <c r="EVP38" s="350"/>
      <c r="EVQ38" s="350"/>
      <c r="EVR38" s="350"/>
      <c r="EVS38" s="350"/>
      <c r="EVT38" s="350"/>
      <c r="EVU38" s="350"/>
      <c r="EVV38" s="350"/>
      <c r="EVW38" s="350"/>
      <c r="EVX38" s="350"/>
      <c r="EVY38" s="350"/>
      <c r="EVZ38" s="350"/>
      <c r="EWA38" s="350"/>
      <c r="EWB38" s="350"/>
      <c r="EWC38" s="350"/>
      <c r="EWD38" s="350"/>
      <c r="EWE38" s="350"/>
      <c r="EWF38" s="350"/>
      <c r="EWG38" s="350"/>
      <c r="EWH38" s="350"/>
      <c r="EWI38" s="350"/>
      <c r="EWJ38" s="350"/>
      <c r="EWK38" s="350"/>
      <c r="EWL38" s="350"/>
      <c r="EWM38" s="350"/>
      <c r="EWN38" s="350"/>
      <c r="EWO38" s="350"/>
      <c r="EWP38" s="350"/>
      <c r="EWQ38" s="350"/>
      <c r="EWR38" s="350"/>
      <c r="EWS38" s="350"/>
      <c r="EWT38" s="350"/>
      <c r="EWU38" s="350"/>
      <c r="EWV38" s="350"/>
      <c r="EWW38" s="350"/>
      <c r="EWX38" s="350"/>
      <c r="EWY38" s="350"/>
      <c r="EWZ38" s="350"/>
      <c r="EXA38" s="350"/>
      <c r="EXB38" s="350"/>
      <c r="EXC38" s="350"/>
      <c r="EXD38" s="350"/>
      <c r="EXE38" s="350"/>
      <c r="EXF38" s="350"/>
      <c r="EXG38" s="350"/>
      <c r="EXH38" s="350"/>
      <c r="EXI38" s="350"/>
      <c r="EXJ38" s="350"/>
      <c r="EXK38" s="350"/>
      <c r="EXL38" s="350"/>
      <c r="EXM38" s="350"/>
      <c r="EXN38" s="350"/>
      <c r="EXO38" s="350"/>
      <c r="EXP38" s="350"/>
      <c r="EXQ38" s="350"/>
      <c r="EXR38" s="350"/>
      <c r="EXS38" s="350"/>
      <c r="EXT38" s="350"/>
      <c r="EXU38" s="350"/>
      <c r="EXV38" s="350"/>
      <c r="EXW38" s="350"/>
      <c r="EXX38" s="350"/>
      <c r="EXY38" s="350"/>
      <c r="EXZ38" s="350"/>
      <c r="EYA38" s="350"/>
      <c r="EYB38" s="350"/>
      <c r="EYC38" s="350"/>
      <c r="EYD38" s="350"/>
      <c r="EYE38" s="350"/>
      <c r="EYF38" s="350"/>
      <c r="EYG38" s="350"/>
      <c r="EYH38" s="350"/>
      <c r="EYI38" s="350"/>
      <c r="EYJ38" s="350"/>
      <c r="EYK38" s="350"/>
      <c r="EYL38" s="350"/>
      <c r="EYM38" s="350"/>
      <c r="EYN38" s="350"/>
      <c r="EYO38" s="350"/>
      <c r="EYP38" s="350"/>
      <c r="EYQ38" s="350"/>
      <c r="EYR38" s="350"/>
      <c r="EYS38" s="350"/>
      <c r="EYT38" s="350"/>
      <c r="EYU38" s="350"/>
      <c r="EYV38" s="350"/>
      <c r="EYW38" s="350"/>
      <c r="EYX38" s="350"/>
      <c r="EYY38" s="350"/>
      <c r="EYZ38" s="350"/>
      <c r="EZA38" s="350"/>
      <c r="EZB38" s="350"/>
      <c r="EZC38" s="350"/>
      <c r="EZD38" s="350"/>
      <c r="EZE38" s="350"/>
      <c r="EZF38" s="350"/>
      <c r="EZG38" s="350"/>
      <c r="EZH38" s="350"/>
      <c r="EZI38" s="350"/>
      <c r="EZJ38" s="350"/>
      <c r="EZK38" s="350"/>
      <c r="EZL38" s="350"/>
      <c r="EZM38" s="350"/>
      <c r="EZN38" s="350"/>
      <c r="EZO38" s="350"/>
      <c r="EZP38" s="350"/>
      <c r="EZQ38" s="350"/>
      <c r="EZR38" s="350"/>
      <c r="EZS38" s="350"/>
      <c r="EZT38" s="350"/>
      <c r="EZU38" s="350"/>
      <c r="EZV38" s="350"/>
      <c r="EZW38" s="350"/>
      <c r="EZX38" s="350"/>
      <c r="EZY38" s="350"/>
      <c r="EZZ38" s="350"/>
      <c r="FAA38" s="350"/>
      <c r="FAB38" s="350"/>
      <c r="FAC38" s="350"/>
      <c r="FAD38" s="350"/>
      <c r="FAE38" s="350"/>
      <c r="FAF38" s="350"/>
      <c r="FAG38" s="350"/>
      <c r="FAH38" s="350"/>
      <c r="FAI38" s="350"/>
      <c r="FAJ38" s="350"/>
      <c r="FAK38" s="350"/>
      <c r="FAL38" s="350"/>
      <c r="FAM38" s="350"/>
      <c r="FAN38" s="350"/>
      <c r="FAO38" s="350"/>
      <c r="FAP38" s="350"/>
      <c r="FAQ38" s="350"/>
      <c r="FAR38" s="350"/>
      <c r="FAS38" s="350"/>
      <c r="FAT38" s="350"/>
      <c r="FAU38" s="350"/>
      <c r="FAV38" s="350"/>
      <c r="FAW38" s="350"/>
      <c r="FAX38" s="350"/>
      <c r="FAY38" s="350"/>
      <c r="FAZ38" s="350"/>
      <c r="FBA38" s="350"/>
      <c r="FBB38" s="350"/>
      <c r="FBC38" s="350"/>
      <c r="FBD38" s="350"/>
      <c r="FBE38" s="350"/>
      <c r="FBF38" s="350"/>
      <c r="FBG38" s="350"/>
      <c r="FBH38" s="350"/>
      <c r="FBI38" s="350"/>
      <c r="FBJ38" s="350"/>
      <c r="FBK38" s="350"/>
      <c r="FBL38" s="350"/>
      <c r="FBM38" s="350"/>
      <c r="FBN38" s="350"/>
      <c r="FBO38" s="350"/>
      <c r="FBP38" s="350"/>
      <c r="FBQ38" s="350"/>
      <c r="FBR38" s="350"/>
      <c r="FBS38" s="350"/>
      <c r="FBT38" s="350"/>
      <c r="FBU38" s="350"/>
      <c r="FBV38" s="350"/>
      <c r="FBW38" s="350"/>
      <c r="FBX38" s="350"/>
      <c r="FBY38" s="350"/>
      <c r="FBZ38" s="350"/>
      <c r="FCA38" s="350"/>
      <c r="FCB38" s="350"/>
      <c r="FCC38" s="350"/>
      <c r="FCD38" s="350"/>
      <c r="FCE38" s="350"/>
      <c r="FCF38" s="350"/>
      <c r="FCG38" s="350"/>
      <c r="FCH38" s="350"/>
      <c r="FCI38" s="350"/>
      <c r="FCJ38" s="350"/>
      <c r="FCK38" s="350"/>
      <c r="FCL38" s="350"/>
      <c r="FCM38" s="350"/>
      <c r="FCN38" s="350"/>
      <c r="FCO38" s="350"/>
      <c r="FCP38" s="350"/>
      <c r="FCQ38" s="350"/>
      <c r="FCR38" s="350"/>
      <c r="FCS38" s="350"/>
      <c r="FCT38" s="350"/>
      <c r="FCU38" s="350"/>
      <c r="FCV38" s="350"/>
      <c r="FCW38" s="350"/>
      <c r="FCX38" s="350"/>
      <c r="FCY38" s="350"/>
      <c r="FCZ38" s="350"/>
      <c r="FDA38" s="350"/>
      <c r="FDB38" s="350"/>
      <c r="FDC38" s="350"/>
      <c r="FDD38" s="350"/>
      <c r="FDE38" s="350"/>
      <c r="FDF38" s="350"/>
      <c r="FDG38" s="350"/>
      <c r="FDH38" s="350"/>
      <c r="FDI38" s="350"/>
      <c r="FDJ38" s="350"/>
      <c r="FDK38" s="350"/>
      <c r="FDL38" s="350"/>
      <c r="FDM38" s="350"/>
      <c r="FDN38" s="350"/>
      <c r="FDO38" s="350"/>
      <c r="FDP38" s="350"/>
      <c r="FDQ38" s="350"/>
      <c r="FDR38" s="350"/>
      <c r="FDS38" s="350"/>
      <c r="FDT38" s="350"/>
      <c r="FDU38" s="350"/>
      <c r="FDV38" s="350"/>
      <c r="FDW38" s="350"/>
      <c r="FDX38" s="350"/>
      <c r="FDY38" s="350"/>
      <c r="FDZ38" s="350"/>
      <c r="FEA38" s="350"/>
      <c r="FEB38" s="350"/>
      <c r="FEC38" s="350"/>
      <c r="FED38" s="350"/>
      <c r="FEE38" s="350"/>
      <c r="FEF38" s="350"/>
      <c r="FEG38" s="350"/>
      <c r="FEH38" s="350"/>
      <c r="FEI38" s="350"/>
      <c r="FEJ38" s="350"/>
      <c r="FEK38" s="350"/>
      <c r="FEL38" s="350"/>
      <c r="FEM38" s="350"/>
      <c r="FEN38" s="350"/>
      <c r="FEO38" s="350"/>
      <c r="FEP38" s="350"/>
      <c r="FEQ38" s="350"/>
      <c r="FER38" s="350"/>
      <c r="FES38" s="350"/>
      <c r="FET38" s="350"/>
      <c r="FEU38" s="350"/>
      <c r="FEV38" s="350"/>
      <c r="FEW38" s="350"/>
      <c r="FEX38" s="350"/>
      <c r="FEY38" s="350"/>
      <c r="FEZ38" s="350"/>
      <c r="FFA38" s="350"/>
      <c r="FFB38" s="350"/>
      <c r="FFC38" s="350"/>
      <c r="FFD38" s="350"/>
      <c r="FFE38" s="350"/>
      <c r="FFF38" s="350"/>
      <c r="FFG38" s="350"/>
      <c r="FFH38" s="350"/>
      <c r="FFI38" s="350"/>
      <c r="FFJ38" s="350"/>
      <c r="FFK38" s="350"/>
      <c r="FFL38" s="350"/>
      <c r="FFM38" s="350"/>
      <c r="FFN38" s="350"/>
      <c r="FFO38" s="350"/>
      <c r="FFP38" s="350"/>
      <c r="FFQ38" s="350"/>
      <c r="FFR38" s="350"/>
      <c r="FFS38" s="350"/>
      <c r="FFT38" s="350"/>
      <c r="FFU38" s="350"/>
      <c r="FFV38" s="350"/>
      <c r="FFW38" s="350"/>
      <c r="FFX38" s="350"/>
      <c r="FFY38" s="350"/>
      <c r="FFZ38" s="350"/>
      <c r="FGA38" s="350"/>
      <c r="FGB38" s="350"/>
      <c r="FGC38" s="350"/>
      <c r="FGD38" s="350"/>
      <c r="FGE38" s="350"/>
      <c r="FGF38" s="350"/>
      <c r="FGG38" s="350"/>
      <c r="FGH38" s="350"/>
      <c r="FGI38" s="350"/>
      <c r="FGJ38" s="350"/>
      <c r="FGK38" s="350"/>
      <c r="FGL38" s="350"/>
      <c r="FGM38" s="350"/>
      <c r="FGN38" s="350"/>
      <c r="FGO38" s="350"/>
      <c r="FGP38" s="350"/>
      <c r="FGQ38" s="350"/>
      <c r="FGR38" s="350"/>
      <c r="FGS38" s="350"/>
      <c r="FGT38" s="350"/>
      <c r="FGU38" s="350"/>
      <c r="FGV38" s="350"/>
      <c r="FGW38" s="350"/>
      <c r="FGX38" s="350"/>
      <c r="FGY38" s="350"/>
      <c r="FGZ38" s="350"/>
      <c r="FHA38" s="350"/>
      <c r="FHB38" s="350"/>
      <c r="FHC38" s="350"/>
      <c r="FHD38" s="350"/>
      <c r="FHE38" s="350"/>
      <c r="FHF38" s="350"/>
      <c r="FHG38" s="350"/>
      <c r="FHH38" s="350"/>
      <c r="FHI38" s="350"/>
      <c r="FHJ38" s="350"/>
      <c r="FHK38" s="350"/>
      <c r="FHL38" s="350"/>
      <c r="FHM38" s="350"/>
      <c r="FHN38" s="350"/>
      <c r="FHO38" s="350"/>
      <c r="FHP38" s="350"/>
      <c r="FHQ38" s="350"/>
      <c r="FHR38" s="350"/>
      <c r="FHS38" s="350"/>
      <c r="FHT38" s="350"/>
      <c r="FHU38" s="350"/>
      <c r="FHV38" s="350"/>
      <c r="FHW38" s="350"/>
      <c r="FHX38" s="350"/>
      <c r="FHY38" s="350"/>
      <c r="FHZ38" s="350"/>
      <c r="FIA38" s="350"/>
      <c r="FIB38" s="350"/>
      <c r="FIC38" s="350"/>
      <c r="FID38" s="350"/>
      <c r="FIE38" s="350"/>
      <c r="FIF38" s="350"/>
      <c r="FIG38" s="350"/>
      <c r="FIH38" s="350"/>
      <c r="FII38" s="350"/>
      <c r="FIJ38" s="350"/>
      <c r="FIK38" s="350"/>
      <c r="FIL38" s="350"/>
      <c r="FIM38" s="350"/>
      <c r="FIN38" s="350"/>
      <c r="FIO38" s="350"/>
      <c r="FIP38" s="350"/>
      <c r="FIQ38" s="350"/>
      <c r="FIR38" s="350"/>
      <c r="FIS38" s="350"/>
      <c r="FIT38" s="350"/>
      <c r="FIU38" s="350"/>
      <c r="FIV38" s="350"/>
      <c r="FIW38" s="350"/>
      <c r="FIX38" s="350"/>
      <c r="FIY38" s="350"/>
      <c r="FIZ38" s="350"/>
      <c r="FJA38" s="350"/>
      <c r="FJB38" s="350"/>
      <c r="FJC38" s="350"/>
      <c r="FJD38" s="350"/>
      <c r="FJE38" s="350"/>
      <c r="FJF38" s="350"/>
      <c r="FJG38" s="350"/>
      <c r="FJH38" s="350"/>
      <c r="FJI38" s="350"/>
      <c r="FJJ38" s="350"/>
      <c r="FJK38" s="350"/>
      <c r="FJL38" s="350"/>
      <c r="FJM38" s="350"/>
      <c r="FJN38" s="350"/>
      <c r="FJO38" s="350"/>
      <c r="FJP38" s="350"/>
      <c r="FJQ38" s="350"/>
      <c r="FJR38" s="350"/>
      <c r="FJS38" s="350"/>
      <c r="FJT38" s="350"/>
      <c r="FJU38" s="350"/>
      <c r="FJV38" s="350"/>
      <c r="FJW38" s="350"/>
      <c r="FJX38" s="350"/>
      <c r="FJY38" s="350"/>
      <c r="FJZ38" s="350"/>
      <c r="FKA38" s="350"/>
      <c r="FKB38" s="350"/>
      <c r="FKC38" s="350"/>
      <c r="FKD38" s="350"/>
      <c r="FKE38" s="350"/>
      <c r="FKF38" s="350"/>
      <c r="FKG38" s="350"/>
      <c r="FKH38" s="350"/>
      <c r="FKI38" s="350"/>
      <c r="FKJ38" s="350"/>
      <c r="FKK38" s="350"/>
      <c r="FKL38" s="350"/>
      <c r="FKM38" s="350"/>
      <c r="FKN38" s="350"/>
      <c r="FKO38" s="350"/>
      <c r="FKP38" s="350"/>
      <c r="FKQ38" s="350"/>
      <c r="FKR38" s="350"/>
      <c r="FKS38" s="350"/>
      <c r="FKT38" s="350"/>
      <c r="FKU38" s="350"/>
      <c r="FKV38" s="350"/>
      <c r="FKW38" s="350"/>
      <c r="FKX38" s="350"/>
      <c r="FKY38" s="350"/>
      <c r="FKZ38" s="350"/>
      <c r="FLA38" s="350"/>
      <c r="FLB38" s="350"/>
      <c r="FLC38" s="350"/>
      <c r="FLD38" s="350"/>
      <c r="FLE38" s="350"/>
      <c r="FLF38" s="350"/>
      <c r="FLG38" s="350"/>
      <c r="FLH38" s="350"/>
      <c r="FLI38" s="350"/>
      <c r="FLJ38" s="350"/>
      <c r="FLK38" s="350"/>
      <c r="FLL38" s="350"/>
      <c r="FLM38" s="350"/>
      <c r="FLN38" s="350"/>
      <c r="FLO38" s="350"/>
      <c r="FLP38" s="350"/>
      <c r="FLQ38" s="350"/>
      <c r="FLR38" s="350"/>
      <c r="FLS38" s="350"/>
      <c r="FLT38" s="350"/>
      <c r="FLU38" s="350"/>
      <c r="FLV38" s="350"/>
      <c r="FLW38" s="350"/>
      <c r="FLX38" s="350"/>
      <c r="FLY38" s="350"/>
      <c r="FLZ38" s="350"/>
      <c r="FMA38" s="350"/>
      <c r="FMB38" s="350"/>
      <c r="FMC38" s="350"/>
      <c r="FMD38" s="350"/>
      <c r="FME38" s="350"/>
      <c r="FMF38" s="350"/>
      <c r="FMG38" s="350"/>
      <c r="FMH38" s="350"/>
      <c r="FMI38" s="350"/>
      <c r="FMJ38" s="350"/>
      <c r="FMK38" s="350"/>
      <c r="FML38" s="350"/>
      <c r="FMM38" s="350"/>
      <c r="FMN38" s="350"/>
      <c r="FMO38" s="350"/>
      <c r="FMP38" s="350"/>
      <c r="FMQ38" s="350"/>
      <c r="FMR38" s="350"/>
      <c r="FMS38" s="350"/>
      <c r="FMT38" s="350"/>
      <c r="FMU38" s="350"/>
      <c r="FMV38" s="350"/>
      <c r="FMW38" s="350"/>
      <c r="FMX38" s="350"/>
      <c r="FMY38" s="350"/>
      <c r="FMZ38" s="350"/>
      <c r="FNA38" s="350"/>
      <c r="FNB38" s="350"/>
      <c r="FNC38" s="350"/>
      <c r="FND38" s="350"/>
      <c r="FNE38" s="350"/>
      <c r="FNF38" s="350"/>
      <c r="FNG38" s="350"/>
      <c r="FNH38" s="350"/>
      <c r="FNI38" s="350"/>
      <c r="FNJ38" s="350"/>
      <c r="FNK38" s="350"/>
      <c r="FNL38" s="350"/>
      <c r="FNM38" s="350"/>
      <c r="FNN38" s="350"/>
      <c r="FNO38" s="350"/>
      <c r="FNP38" s="350"/>
      <c r="FNQ38" s="350"/>
      <c r="FNR38" s="350"/>
      <c r="FNS38" s="350"/>
      <c r="FNT38" s="350"/>
      <c r="FNU38" s="350"/>
      <c r="FNV38" s="350"/>
      <c r="FNW38" s="350"/>
      <c r="FNX38" s="350"/>
      <c r="FNY38" s="350"/>
      <c r="FNZ38" s="350"/>
      <c r="FOA38" s="350"/>
      <c r="FOB38" s="350"/>
      <c r="FOC38" s="350"/>
      <c r="FOD38" s="350"/>
      <c r="FOE38" s="350"/>
      <c r="FOF38" s="350"/>
      <c r="FOG38" s="350"/>
      <c r="FOH38" s="350"/>
      <c r="FOI38" s="350"/>
      <c r="FOJ38" s="350"/>
      <c r="FOK38" s="350"/>
      <c r="FOL38" s="350"/>
      <c r="FOM38" s="350"/>
      <c r="FON38" s="350"/>
      <c r="FOO38" s="350"/>
      <c r="FOP38" s="350"/>
      <c r="FOQ38" s="350"/>
      <c r="FOR38" s="350"/>
      <c r="FOS38" s="350"/>
      <c r="FOT38" s="350"/>
      <c r="FOU38" s="350"/>
      <c r="FOV38" s="350"/>
      <c r="FOW38" s="350"/>
      <c r="FOX38" s="350"/>
      <c r="FOY38" s="350"/>
      <c r="FOZ38" s="350"/>
      <c r="FPA38" s="350"/>
      <c r="FPB38" s="350"/>
      <c r="FPC38" s="350"/>
      <c r="FPD38" s="350"/>
      <c r="FPE38" s="350"/>
      <c r="FPF38" s="350"/>
      <c r="FPG38" s="350"/>
      <c r="FPH38" s="350"/>
      <c r="FPI38" s="350"/>
      <c r="FPJ38" s="350"/>
      <c r="FPK38" s="350"/>
      <c r="FPL38" s="350"/>
      <c r="FPM38" s="350"/>
      <c r="FPN38" s="350"/>
      <c r="FPO38" s="350"/>
      <c r="FPP38" s="350"/>
      <c r="FPQ38" s="350"/>
      <c r="FPR38" s="350"/>
      <c r="FPS38" s="350"/>
      <c r="FPT38" s="350"/>
      <c r="FPU38" s="350"/>
      <c r="FPV38" s="350"/>
      <c r="FPW38" s="350"/>
      <c r="FPX38" s="350"/>
      <c r="FPY38" s="350"/>
      <c r="FPZ38" s="350"/>
      <c r="FQA38" s="350"/>
      <c r="FQB38" s="350"/>
      <c r="FQC38" s="350"/>
      <c r="FQD38" s="350"/>
      <c r="FQE38" s="350"/>
      <c r="FQF38" s="350"/>
      <c r="FQG38" s="350"/>
      <c r="FQH38" s="350"/>
      <c r="FQI38" s="350"/>
      <c r="FQJ38" s="350"/>
      <c r="FQK38" s="350"/>
      <c r="FQL38" s="350"/>
      <c r="FQM38" s="350"/>
      <c r="FQN38" s="350"/>
      <c r="FQO38" s="350"/>
      <c r="FQP38" s="350"/>
      <c r="FQQ38" s="350"/>
      <c r="FQR38" s="350"/>
      <c r="FQS38" s="350"/>
      <c r="FQT38" s="350"/>
      <c r="FQU38" s="350"/>
      <c r="FQV38" s="350"/>
      <c r="FQW38" s="350"/>
      <c r="FQX38" s="350"/>
      <c r="FQY38" s="350"/>
      <c r="FQZ38" s="350"/>
      <c r="FRA38" s="350"/>
      <c r="FRB38" s="350"/>
      <c r="FRC38" s="350"/>
      <c r="FRD38" s="350"/>
      <c r="FRE38" s="350"/>
      <c r="FRF38" s="350"/>
      <c r="FRG38" s="350"/>
      <c r="FRH38" s="350"/>
      <c r="FRI38" s="350"/>
      <c r="FRJ38" s="350"/>
      <c r="FRK38" s="350"/>
      <c r="FRL38" s="350"/>
      <c r="FRM38" s="350"/>
      <c r="FRN38" s="350"/>
      <c r="FRO38" s="350"/>
      <c r="FRP38" s="350"/>
      <c r="FRQ38" s="350"/>
      <c r="FRR38" s="350"/>
      <c r="FRS38" s="350"/>
      <c r="FRT38" s="350"/>
      <c r="FRU38" s="350"/>
      <c r="FRV38" s="350"/>
      <c r="FRW38" s="350"/>
      <c r="FRX38" s="350"/>
      <c r="FRY38" s="350"/>
      <c r="FRZ38" s="350"/>
      <c r="FSA38" s="350"/>
      <c r="FSB38" s="350"/>
      <c r="FSC38" s="350"/>
      <c r="FSD38" s="350"/>
      <c r="FSE38" s="350"/>
      <c r="FSF38" s="350"/>
      <c r="FSG38" s="350"/>
      <c r="FSH38" s="350"/>
      <c r="FSI38" s="350"/>
      <c r="FSJ38" s="350"/>
      <c r="FSK38" s="350"/>
      <c r="FSL38" s="350"/>
      <c r="FSM38" s="350"/>
      <c r="FSN38" s="350"/>
      <c r="FSO38" s="350"/>
      <c r="FSP38" s="350"/>
      <c r="FSQ38" s="350"/>
      <c r="FSR38" s="350"/>
      <c r="FSS38" s="350"/>
      <c r="FST38" s="350"/>
      <c r="FSU38" s="350"/>
      <c r="FSV38" s="350"/>
      <c r="FSW38" s="350"/>
      <c r="FSX38" s="350"/>
      <c r="FSY38" s="350"/>
      <c r="FSZ38" s="350"/>
      <c r="FTA38" s="350"/>
      <c r="FTB38" s="350"/>
      <c r="FTC38" s="350"/>
      <c r="FTD38" s="350"/>
      <c r="FTE38" s="350"/>
      <c r="FTF38" s="350"/>
      <c r="FTG38" s="350"/>
      <c r="FTH38" s="350"/>
      <c r="FTI38" s="350"/>
      <c r="FTJ38" s="350"/>
      <c r="FTK38" s="350"/>
      <c r="FTL38" s="350"/>
      <c r="FTM38" s="350"/>
      <c r="FTN38" s="350"/>
      <c r="FTO38" s="350"/>
      <c r="FTP38" s="350"/>
      <c r="FTQ38" s="350"/>
      <c r="FTR38" s="350"/>
      <c r="FTS38" s="350"/>
      <c r="FTT38" s="350"/>
      <c r="FTU38" s="350"/>
      <c r="FTV38" s="350"/>
      <c r="FTW38" s="350"/>
      <c r="FTX38" s="350"/>
      <c r="FTY38" s="350"/>
      <c r="FTZ38" s="350"/>
      <c r="FUA38" s="350"/>
      <c r="FUB38" s="350"/>
      <c r="FUC38" s="350"/>
      <c r="FUD38" s="350"/>
      <c r="FUE38" s="350"/>
      <c r="FUF38" s="350"/>
      <c r="FUG38" s="350"/>
      <c r="FUH38" s="350"/>
      <c r="FUI38" s="350"/>
      <c r="FUJ38" s="350"/>
      <c r="FUK38" s="350"/>
      <c r="FUL38" s="350"/>
      <c r="FUM38" s="350"/>
      <c r="FUN38" s="350"/>
      <c r="FUO38" s="350"/>
      <c r="FUP38" s="350"/>
      <c r="FUQ38" s="350"/>
      <c r="FUR38" s="350"/>
      <c r="FUS38" s="350"/>
      <c r="FUT38" s="350"/>
      <c r="FUU38" s="350"/>
      <c r="FUV38" s="350"/>
      <c r="FUW38" s="350"/>
      <c r="FUX38" s="350"/>
      <c r="FUY38" s="350"/>
      <c r="FUZ38" s="350"/>
      <c r="FVA38" s="350"/>
      <c r="FVB38" s="350"/>
      <c r="FVC38" s="350"/>
      <c r="FVD38" s="350"/>
      <c r="FVE38" s="350"/>
      <c r="FVF38" s="350"/>
      <c r="FVG38" s="350"/>
      <c r="FVH38" s="350"/>
      <c r="FVI38" s="350"/>
      <c r="FVJ38" s="350"/>
      <c r="FVK38" s="350"/>
      <c r="FVL38" s="350"/>
      <c r="FVM38" s="350"/>
      <c r="FVN38" s="350"/>
      <c r="FVO38" s="350"/>
      <c r="FVP38" s="350"/>
      <c r="FVQ38" s="350"/>
      <c r="FVR38" s="350"/>
      <c r="FVS38" s="350"/>
      <c r="FVT38" s="350"/>
      <c r="FVU38" s="350"/>
      <c r="FVV38" s="350"/>
      <c r="FVW38" s="350"/>
      <c r="FVX38" s="350"/>
      <c r="FVY38" s="350"/>
      <c r="FVZ38" s="350"/>
      <c r="FWA38" s="350"/>
      <c r="FWB38" s="350"/>
      <c r="FWC38" s="350"/>
      <c r="FWD38" s="350"/>
      <c r="FWE38" s="350"/>
      <c r="FWF38" s="350"/>
      <c r="FWG38" s="350"/>
      <c r="FWH38" s="350"/>
      <c r="FWI38" s="350"/>
      <c r="FWJ38" s="350"/>
      <c r="FWK38" s="350"/>
      <c r="FWL38" s="350"/>
      <c r="FWM38" s="350"/>
      <c r="FWN38" s="350"/>
      <c r="FWO38" s="350"/>
      <c r="FWP38" s="350"/>
      <c r="FWQ38" s="350"/>
      <c r="FWR38" s="350"/>
      <c r="FWS38" s="350"/>
      <c r="FWT38" s="350"/>
      <c r="FWU38" s="350"/>
      <c r="FWV38" s="350"/>
      <c r="FWW38" s="350"/>
      <c r="FWX38" s="350"/>
      <c r="FWY38" s="350"/>
      <c r="FWZ38" s="350"/>
      <c r="FXA38" s="350"/>
      <c r="FXB38" s="350"/>
      <c r="FXC38" s="350"/>
      <c r="FXD38" s="350"/>
      <c r="FXE38" s="350"/>
      <c r="FXF38" s="350"/>
      <c r="FXG38" s="350"/>
      <c r="FXH38" s="350"/>
      <c r="FXI38" s="350"/>
      <c r="FXJ38" s="350"/>
      <c r="FXK38" s="350"/>
      <c r="FXL38" s="350"/>
      <c r="FXM38" s="350"/>
      <c r="FXN38" s="350"/>
      <c r="FXO38" s="350"/>
      <c r="FXP38" s="350"/>
      <c r="FXQ38" s="350"/>
      <c r="FXR38" s="350"/>
      <c r="FXS38" s="350"/>
      <c r="FXT38" s="350"/>
      <c r="FXU38" s="350"/>
      <c r="FXV38" s="350"/>
      <c r="FXW38" s="350"/>
      <c r="FXX38" s="350"/>
      <c r="FXY38" s="350"/>
      <c r="FXZ38" s="350"/>
      <c r="FYA38" s="350"/>
      <c r="FYB38" s="350"/>
      <c r="FYC38" s="350"/>
      <c r="FYD38" s="350"/>
      <c r="FYE38" s="350"/>
      <c r="FYF38" s="350"/>
      <c r="FYG38" s="350"/>
      <c r="FYH38" s="350"/>
      <c r="FYI38" s="350"/>
      <c r="FYJ38" s="350"/>
      <c r="FYK38" s="350"/>
      <c r="FYL38" s="350"/>
      <c r="FYM38" s="350"/>
      <c r="FYN38" s="350"/>
      <c r="FYO38" s="350"/>
      <c r="FYP38" s="350"/>
      <c r="FYQ38" s="350"/>
      <c r="FYR38" s="350"/>
      <c r="FYS38" s="350"/>
      <c r="FYT38" s="350"/>
      <c r="FYU38" s="350"/>
      <c r="FYV38" s="350"/>
      <c r="FYW38" s="350"/>
      <c r="FYX38" s="350"/>
      <c r="FYY38" s="350"/>
      <c r="FYZ38" s="350"/>
      <c r="FZA38" s="350"/>
      <c r="FZB38" s="350"/>
      <c r="FZC38" s="350"/>
      <c r="FZD38" s="350"/>
      <c r="FZE38" s="350"/>
      <c r="FZF38" s="350"/>
      <c r="FZG38" s="350"/>
      <c r="FZH38" s="350"/>
      <c r="FZI38" s="350"/>
      <c r="FZJ38" s="350"/>
      <c r="FZK38" s="350"/>
      <c r="FZL38" s="350"/>
      <c r="FZM38" s="350"/>
      <c r="FZN38" s="350"/>
      <c r="FZO38" s="350"/>
      <c r="FZP38" s="350"/>
      <c r="FZQ38" s="350"/>
      <c r="FZR38" s="350"/>
      <c r="FZS38" s="350"/>
      <c r="FZT38" s="350"/>
      <c r="FZU38" s="350"/>
      <c r="FZV38" s="350"/>
      <c r="FZW38" s="350"/>
      <c r="FZX38" s="350"/>
      <c r="FZY38" s="350"/>
      <c r="FZZ38" s="350"/>
      <c r="GAA38" s="350"/>
      <c r="GAB38" s="350"/>
      <c r="GAC38" s="350"/>
      <c r="GAD38" s="350"/>
      <c r="GAE38" s="350"/>
      <c r="GAF38" s="350"/>
      <c r="GAG38" s="350"/>
      <c r="GAH38" s="350"/>
      <c r="GAI38" s="350"/>
      <c r="GAJ38" s="350"/>
      <c r="GAK38" s="350"/>
      <c r="GAL38" s="350"/>
      <c r="GAM38" s="350"/>
      <c r="GAN38" s="350"/>
      <c r="GAO38" s="350"/>
      <c r="GAP38" s="350"/>
      <c r="GAQ38" s="350"/>
      <c r="GAR38" s="350"/>
      <c r="GAS38" s="350"/>
      <c r="GAT38" s="350"/>
      <c r="GAU38" s="350"/>
      <c r="GAV38" s="350"/>
      <c r="GAW38" s="350"/>
      <c r="GAX38" s="350"/>
      <c r="GAY38" s="350"/>
      <c r="GAZ38" s="350"/>
      <c r="GBA38" s="350"/>
      <c r="GBB38" s="350"/>
      <c r="GBC38" s="350"/>
      <c r="GBD38" s="350"/>
      <c r="GBE38" s="350"/>
      <c r="GBF38" s="350"/>
      <c r="GBG38" s="350"/>
      <c r="GBH38" s="350"/>
      <c r="GBI38" s="350"/>
      <c r="GBJ38" s="350"/>
      <c r="GBK38" s="350"/>
      <c r="GBL38" s="350"/>
      <c r="GBM38" s="350"/>
      <c r="GBN38" s="350"/>
      <c r="GBO38" s="350"/>
      <c r="GBP38" s="350"/>
      <c r="GBQ38" s="350"/>
      <c r="GBR38" s="350"/>
      <c r="GBS38" s="350"/>
      <c r="GBT38" s="350"/>
      <c r="GBU38" s="350"/>
      <c r="GBV38" s="350"/>
      <c r="GBW38" s="350"/>
      <c r="GBX38" s="350"/>
      <c r="GBY38" s="350"/>
      <c r="GBZ38" s="350"/>
      <c r="GCA38" s="350"/>
      <c r="GCB38" s="350"/>
      <c r="GCC38" s="350"/>
      <c r="GCD38" s="350"/>
      <c r="GCE38" s="350"/>
      <c r="GCF38" s="350"/>
      <c r="GCG38" s="350"/>
      <c r="GCH38" s="350"/>
      <c r="GCI38" s="350"/>
      <c r="GCJ38" s="350"/>
      <c r="GCK38" s="350"/>
      <c r="GCL38" s="350"/>
      <c r="GCM38" s="350"/>
      <c r="GCN38" s="350"/>
      <c r="GCO38" s="350"/>
      <c r="GCP38" s="350"/>
      <c r="GCQ38" s="350"/>
      <c r="GCR38" s="350"/>
      <c r="GCS38" s="350"/>
      <c r="GCT38" s="350"/>
      <c r="GCU38" s="350"/>
      <c r="GCV38" s="350"/>
      <c r="GCW38" s="350"/>
      <c r="GCX38" s="350"/>
      <c r="GCY38" s="350"/>
      <c r="GCZ38" s="350"/>
      <c r="GDA38" s="350"/>
      <c r="GDB38" s="350"/>
      <c r="GDC38" s="350"/>
      <c r="GDD38" s="350"/>
      <c r="GDE38" s="350"/>
      <c r="GDF38" s="350"/>
      <c r="GDG38" s="350"/>
      <c r="GDH38" s="350"/>
      <c r="GDI38" s="350"/>
      <c r="GDJ38" s="350"/>
      <c r="GDK38" s="350"/>
      <c r="GDL38" s="350"/>
      <c r="GDM38" s="350"/>
      <c r="GDN38" s="350"/>
      <c r="GDO38" s="350"/>
      <c r="GDP38" s="350"/>
      <c r="GDQ38" s="350"/>
      <c r="GDR38" s="350"/>
      <c r="GDS38" s="350"/>
      <c r="GDT38" s="350"/>
      <c r="GDU38" s="350"/>
      <c r="GDV38" s="350"/>
      <c r="GDW38" s="350"/>
      <c r="GDX38" s="350"/>
      <c r="GDY38" s="350"/>
      <c r="GDZ38" s="350"/>
      <c r="GEA38" s="350"/>
      <c r="GEB38" s="350"/>
      <c r="GEC38" s="350"/>
      <c r="GED38" s="350"/>
      <c r="GEE38" s="350"/>
      <c r="GEF38" s="350"/>
      <c r="GEG38" s="350"/>
      <c r="GEH38" s="350"/>
      <c r="GEI38" s="350"/>
      <c r="GEJ38" s="350"/>
      <c r="GEK38" s="350"/>
      <c r="GEL38" s="350"/>
      <c r="GEM38" s="350"/>
      <c r="GEN38" s="350"/>
      <c r="GEO38" s="350"/>
      <c r="GEP38" s="350"/>
      <c r="GEQ38" s="350"/>
      <c r="GER38" s="350"/>
      <c r="GES38" s="350"/>
      <c r="GET38" s="350"/>
      <c r="GEU38" s="350"/>
      <c r="GEV38" s="350"/>
      <c r="GEW38" s="350"/>
      <c r="GEX38" s="350"/>
      <c r="GEY38" s="350"/>
      <c r="GEZ38" s="350"/>
      <c r="GFA38" s="350"/>
      <c r="GFB38" s="350"/>
      <c r="GFC38" s="350"/>
      <c r="GFD38" s="350"/>
      <c r="GFE38" s="350"/>
      <c r="GFF38" s="350"/>
      <c r="GFG38" s="350"/>
      <c r="GFH38" s="350"/>
      <c r="GFI38" s="350"/>
      <c r="GFJ38" s="350"/>
      <c r="GFK38" s="350"/>
      <c r="GFL38" s="350"/>
      <c r="GFM38" s="350"/>
      <c r="GFN38" s="350"/>
      <c r="GFO38" s="350"/>
      <c r="GFP38" s="350"/>
      <c r="GFQ38" s="350"/>
      <c r="GFR38" s="350"/>
      <c r="GFS38" s="350"/>
      <c r="GFT38" s="350"/>
      <c r="GFU38" s="350"/>
      <c r="GFV38" s="350"/>
      <c r="GFW38" s="350"/>
      <c r="GFX38" s="350"/>
      <c r="GFY38" s="350"/>
      <c r="GFZ38" s="350"/>
      <c r="GGA38" s="350"/>
      <c r="GGB38" s="350"/>
      <c r="GGC38" s="350"/>
      <c r="GGD38" s="350"/>
      <c r="GGE38" s="350"/>
      <c r="GGF38" s="350"/>
      <c r="GGG38" s="350"/>
      <c r="GGH38" s="350"/>
      <c r="GGI38" s="350"/>
      <c r="GGJ38" s="350"/>
      <c r="GGK38" s="350"/>
      <c r="GGL38" s="350"/>
      <c r="GGM38" s="350"/>
      <c r="GGN38" s="350"/>
      <c r="GGO38" s="350"/>
      <c r="GGP38" s="350"/>
      <c r="GGQ38" s="350"/>
      <c r="GGR38" s="350"/>
      <c r="GGS38" s="350"/>
      <c r="GGT38" s="350"/>
      <c r="GGU38" s="350"/>
      <c r="GGV38" s="350"/>
      <c r="GGW38" s="350"/>
      <c r="GGX38" s="350"/>
      <c r="GGY38" s="350"/>
      <c r="GGZ38" s="350"/>
      <c r="GHA38" s="350"/>
      <c r="GHB38" s="350"/>
      <c r="GHC38" s="350"/>
      <c r="GHD38" s="350"/>
      <c r="GHE38" s="350"/>
      <c r="GHF38" s="350"/>
      <c r="GHG38" s="350"/>
      <c r="GHH38" s="350"/>
      <c r="GHI38" s="350"/>
      <c r="GHJ38" s="350"/>
      <c r="GHK38" s="350"/>
      <c r="GHL38" s="350"/>
      <c r="GHM38" s="350"/>
      <c r="GHN38" s="350"/>
      <c r="GHO38" s="350"/>
      <c r="GHP38" s="350"/>
      <c r="GHQ38" s="350"/>
      <c r="GHR38" s="350"/>
      <c r="GHS38" s="350"/>
      <c r="GHT38" s="350"/>
      <c r="GHU38" s="350"/>
      <c r="GHV38" s="350"/>
      <c r="GHW38" s="350"/>
      <c r="GHX38" s="350"/>
      <c r="GHY38" s="350"/>
      <c r="GHZ38" s="350"/>
      <c r="GIA38" s="350"/>
      <c r="GIB38" s="350"/>
      <c r="GIC38" s="350"/>
      <c r="GID38" s="350"/>
      <c r="GIE38" s="350"/>
      <c r="GIF38" s="350"/>
      <c r="GIG38" s="350"/>
      <c r="GIH38" s="350"/>
      <c r="GII38" s="350"/>
      <c r="GIJ38" s="350"/>
      <c r="GIK38" s="350"/>
      <c r="GIL38" s="350"/>
      <c r="GIM38" s="350"/>
      <c r="GIN38" s="350"/>
      <c r="GIO38" s="350"/>
      <c r="GIP38" s="350"/>
      <c r="GIQ38" s="350"/>
      <c r="GIR38" s="350"/>
      <c r="GIS38" s="350"/>
      <c r="GIT38" s="350"/>
      <c r="GIU38" s="350"/>
      <c r="GIV38" s="350"/>
      <c r="GIW38" s="350"/>
      <c r="GIX38" s="350"/>
      <c r="GIY38" s="350"/>
      <c r="GIZ38" s="350"/>
      <c r="GJA38" s="350"/>
      <c r="GJB38" s="350"/>
      <c r="GJC38" s="350"/>
      <c r="GJD38" s="350"/>
      <c r="GJE38" s="350"/>
      <c r="GJF38" s="350"/>
      <c r="GJG38" s="350"/>
      <c r="GJH38" s="350"/>
      <c r="GJI38" s="350"/>
      <c r="GJJ38" s="350"/>
      <c r="GJK38" s="350"/>
      <c r="GJL38" s="350"/>
      <c r="GJM38" s="350"/>
      <c r="GJN38" s="350"/>
      <c r="GJO38" s="350"/>
      <c r="GJP38" s="350"/>
      <c r="GJQ38" s="350"/>
      <c r="GJR38" s="350"/>
      <c r="GJS38" s="350"/>
      <c r="GJT38" s="350"/>
      <c r="GJU38" s="350"/>
      <c r="GJV38" s="350"/>
      <c r="GJW38" s="350"/>
      <c r="GJX38" s="350"/>
      <c r="GJY38" s="350"/>
      <c r="GJZ38" s="350"/>
      <c r="GKA38" s="350"/>
      <c r="GKB38" s="350"/>
      <c r="GKC38" s="350"/>
      <c r="GKD38" s="350"/>
      <c r="GKE38" s="350"/>
      <c r="GKF38" s="350"/>
      <c r="GKG38" s="350"/>
      <c r="GKH38" s="350"/>
      <c r="GKI38" s="350"/>
      <c r="GKJ38" s="350"/>
      <c r="GKK38" s="350"/>
      <c r="GKL38" s="350"/>
      <c r="GKM38" s="350"/>
      <c r="GKN38" s="350"/>
      <c r="GKO38" s="350"/>
      <c r="GKP38" s="350"/>
      <c r="GKQ38" s="350"/>
      <c r="GKR38" s="350"/>
      <c r="GKS38" s="350"/>
      <c r="GKT38" s="350"/>
      <c r="GKU38" s="350"/>
      <c r="GKV38" s="350"/>
      <c r="GKW38" s="350"/>
      <c r="GKX38" s="350"/>
      <c r="GKY38" s="350"/>
      <c r="GKZ38" s="350"/>
      <c r="GLA38" s="350"/>
      <c r="GLB38" s="350"/>
      <c r="GLC38" s="350"/>
      <c r="GLD38" s="350"/>
      <c r="GLE38" s="350"/>
      <c r="GLF38" s="350"/>
      <c r="GLG38" s="350"/>
      <c r="GLH38" s="350"/>
      <c r="GLI38" s="350"/>
      <c r="GLJ38" s="350"/>
      <c r="GLK38" s="350"/>
      <c r="GLL38" s="350"/>
      <c r="GLM38" s="350"/>
      <c r="GLN38" s="350"/>
      <c r="GLO38" s="350"/>
      <c r="GLP38" s="350"/>
      <c r="GLQ38" s="350"/>
      <c r="GLR38" s="350"/>
      <c r="GLS38" s="350"/>
      <c r="GLT38" s="350"/>
      <c r="GLU38" s="350"/>
      <c r="GLV38" s="350"/>
      <c r="GLW38" s="350"/>
      <c r="GLX38" s="350"/>
      <c r="GLY38" s="350"/>
      <c r="GLZ38" s="350"/>
      <c r="GMA38" s="350"/>
      <c r="GMB38" s="350"/>
      <c r="GMC38" s="350"/>
      <c r="GMD38" s="350"/>
      <c r="GME38" s="350"/>
      <c r="GMF38" s="350"/>
      <c r="GMG38" s="350"/>
      <c r="GMH38" s="350"/>
      <c r="GMI38" s="350"/>
      <c r="GMJ38" s="350"/>
      <c r="GMK38" s="350"/>
      <c r="GML38" s="350"/>
      <c r="GMM38" s="350"/>
      <c r="GMN38" s="350"/>
      <c r="GMO38" s="350"/>
      <c r="GMP38" s="350"/>
      <c r="GMQ38" s="350"/>
      <c r="GMR38" s="350"/>
      <c r="GMS38" s="350"/>
      <c r="GMT38" s="350"/>
      <c r="GMU38" s="350"/>
      <c r="GMV38" s="350"/>
      <c r="GMW38" s="350"/>
      <c r="GMX38" s="350"/>
      <c r="GMY38" s="350"/>
      <c r="GMZ38" s="350"/>
      <c r="GNA38" s="350"/>
      <c r="GNB38" s="350"/>
      <c r="GNC38" s="350"/>
      <c r="GND38" s="350"/>
      <c r="GNE38" s="350"/>
      <c r="GNF38" s="350"/>
      <c r="GNG38" s="350"/>
      <c r="GNH38" s="350"/>
      <c r="GNI38" s="350"/>
      <c r="GNJ38" s="350"/>
      <c r="GNK38" s="350"/>
      <c r="GNL38" s="350"/>
      <c r="GNM38" s="350"/>
      <c r="GNN38" s="350"/>
      <c r="GNO38" s="350"/>
      <c r="GNP38" s="350"/>
      <c r="GNQ38" s="350"/>
      <c r="GNR38" s="350"/>
      <c r="GNS38" s="350"/>
      <c r="GNT38" s="350"/>
      <c r="GNU38" s="350"/>
      <c r="GNV38" s="350"/>
      <c r="GNW38" s="350"/>
      <c r="GNX38" s="350"/>
      <c r="GNY38" s="350"/>
      <c r="GNZ38" s="350"/>
      <c r="GOA38" s="350"/>
      <c r="GOB38" s="350"/>
      <c r="GOC38" s="350"/>
      <c r="GOD38" s="350"/>
      <c r="GOE38" s="350"/>
      <c r="GOF38" s="350"/>
      <c r="GOG38" s="350"/>
      <c r="GOH38" s="350"/>
      <c r="GOI38" s="350"/>
      <c r="GOJ38" s="350"/>
      <c r="GOK38" s="350"/>
      <c r="GOL38" s="350"/>
      <c r="GOM38" s="350"/>
      <c r="GON38" s="350"/>
      <c r="GOO38" s="350"/>
      <c r="GOP38" s="350"/>
      <c r="GOQ38" s="350"/>
      <c r="GOR38" s="350"/>
      <c r="GOS38" s="350"/>
      <c r="GOT38" s="350"/>
      <c r="GOU38" s="350"/>
      <c r="GOV38" s="350"/>
      <c r="GOW38" s="350"/>
      <c r="GOX38" s="350"/>
      <c r="GOY38" s="350"/>
      <c r="GOZ38" s="350"/>
      <c r="GPA38" s="350"/>
      <c r="GPB38" s="350"/>
      <c r="GPC38" s="350"/>
      <c r="GPD38" s="350"/>
      <c r="GPE38" s="350"/>
      <c r="GPF38" s="350"/>
      <c r="GPG38" s="350"/>
      <c r="GPH38" s="350"/>
      <c r="GPI38" s="350"/>
      <c r="GPJ38" s="350"/>
      <c r="GPK38" s="350"/>
      <c r="GPL38" s="350"/>
      <c r="GPM38" s="350"/>
      <c r="GPN38" s="350"/>
      <c r="GPO38" s="350"/>
      <c r="GPP38" s="350"/>
      <c r="GPQ38" s="350"/>
      <c r="GPR38" s="350"/>
      <c r="GPS38" s="350"/>
      <c r="GPT38" s="350"/>
      <c r="GPU38" s="350"/>
      <c r="GPV38" s="350"/>
      <c r="GPW38" s="350"/>
      <c r="GPX38" s="350"/>
      <c r="GPY38" s="350"/>
      <c r="GPZ38" s="350"/>
      <c r="GQA38" s="350"/>
      <c r="GQB38" s="350"/>
      <c r="GQC38" s="350"/>
      <c r="GQD38" s="350"/>
      <c r="GQE38" s="350"/>
      <c r="GQF38" s="350"/>
      <c r="GQG38" s="350"/>
      <c r="GQH38" s="350"/>
      <c r="GQI38" s="350"/>
      <c r="GQJ38" s="350"/>
      <c r="GQK38" s="350"/>
      <c r="GQL38" s="350"/>
      <c r="GQM38" s="350"/>
      <c r="GQN38" s="350"/>
      <c r="GQO38" s="350"/>
      <c r="GQP38" s="350"/>
      <c r="GQQ38" s="350"/>
      <c r="GQR38" s="350"/>
      <c r="GQS38" s="350"/>
      <c r="GQT38" s="350"/>
      <c r="GQU38" s="350"/>
      <c r="GQV38" s="350"/>
      <c r="GQW38" s="350"/>
      <c r="GQX38" s="350"/>
      <c r="GQY38" s="350"/>
      <c r="GQZ38" s="350"/>
      <c r="GRA38" s="350"/>
      <c r="GRB38" s="350"/>
      <c r="GRC38" s="350"/>
      <c r="GRD38" s="350"/>
      <c r="GRE38" s="350"/>
      <c r="GRF38" s="350"/>
      <c r="GRG38" s="350"/>
      <c r="GRH38" s="350"/>
      <c r="GRI38" s="350"/>
      <c r="GRJ38" s="350"/>
      <c r="GRK38" s="350"/>
      <c r="GRL38" s="350"/>
      <c r="GRM38" s="350"/>
      <c r="GRN38" s="350"/>
      <c r="GRO38" s="350"/>
      <c r="GRP38" s="350"/>
      <c r="GRQ38" s="350"/>
      <c r="GRR38" s="350"/>
      <c r="GRS38" s="350"/>
      <c r="GRT38" s="350"/>
      <c r="GRU38" s="350"/>
      <c r="GRV38" s="350"/>
      <c r="GRW38" s="350"/>
      <c r="GRX38" s="350"/>
      <c r="GRY38" s="350"/>
      <c r="GRZ38" s="350"/>
      <c r="GSA38" s="350"/>
      <c r="GSB38" s="350"/>
      <c r="GSC38" s="350"/>
      <c r="GSD38" s="350"/>
      <c r="GSE38" s="350"/>
      <c r="GSF38" s="350"/>
      <c r="GSG38" s="350"/>
      <c r="GSH38" s="350"/>
      <c r="GSI38" s="350"/>
      <c r="GSJ38" s="350"/>
      <c r="GSK38" s="350"/>
      <c r="GSL38" s="350"/>
      <c r="GSM38" s="350"/>
      <c r="GSN38" s="350"/>
      <c r="GSO38" s="350"/>
      <c r="GSP38" s="350"/>
      <c r="GSQ38" s="350"/>
      <c r="GSR38" s="350"/>
      <c r="GSS38" s="350"/>
      <c r="GST38" s="350"/>
      <c r="GSU38" s="350"/>
      <c r="GSV38" s="350"/>
      <c r="GSW38" s="350"/>
      <c r="GSX38" s="350"/>
      <c r="GSY38" s="350"/>
      <c r="GSZ38" s="350"/>
      <c r="GTA38" s="350"/>
      <c r="GTB38" s="350"/>
      <c r="GTC38" s="350"/>
      <c r="GTD38" s="350"/>
      <c r="GTE38" s="350"/>
      <c r="GTF38" s="350"/>
      <c r="GTG38" s="350"/>
      <c r="GTH38" s="350"/>
      <c r="GTI38" s="350"/>
      <c r="GTJ38" s="350"/>
      <c r="GTK38" s="350"/>
      <c r="GTL38" s="350"/>
      <c r="GTM38" s="350"/>
      <c r="GTN38" s="350"/>
      <c r="GTO38" s="350"/>
      <c r="GTP38" s="350"/>
      <c r="GTQ38" s="350"/>
      <c r="GTR38" s="350"/>
      <c r="GTS38" s="350"/>
      <c r="GTT38" s="350"/>
      <c r="GTU38" s="350"/>
      <c r="GTV38" s="350"/>
      <c r="GTW38" s="350"/>
      <c r="GTX38" s="350"/>
      <c r="GTY38" s="350"/>
      <c r="GTZ38" s="350"/>
      <c r="GUA38" s="350"/>
      <c r="GUB38" s="350"/>
      <c r="GUC38" s="350"/>
      <c r="GUD38" s="350"/>
      <c r="GUE38" s="350"/>
      <c r="GUF38" s="350"/>
      <c r="GUG38" s="350"/>
      <c r="GUH38" s="350"/>
      <c r="GUI38" s="350"/>
      <c r="GUJ38" s="350"/>
      <c r="GUK38" s="350"/>
      <c r="GUL38" s="350"/>
      <c r="GUM38" s="350"/>
      <c r="GUN38" s="350"/>
      <c r="GUO38" s="350"/>
      <c r="GUP38" s="350"/>
      <c r="GUQ38" s="350"/>
      <c r="GUR38" s="350"/>
      <c r="GUS38" s="350"/>
      <c r="GUT38" s="350"/>
      <c r="GUU38" s="350"/>
      <c r="GUV38" s="350"/>
      <c r="GUW38" s="350"/>
      <c r="GUX38" s="350"/>
      <c r="GUY38" s="350"/>
      <c r="GUZ38" s="350"/>
      <c r="GVA38" s="350"/>
      <c r="GVB38" s="350"/>
      <c r="GVC38" s="350"/>
      <c r="GVD38" s="350"/>
      <c r="GVE38" s="350"/>
      <c r="GVF38" s="350"/>
      <c r="GVG38" s="350"/>
      <c r="GVH38" s="350"/>
      <c r="GVI38" s="350"/>
      <c r="GVJ38" s="350"/>
      <c r="GVK38" s="350"/>
      <c r="GVL38" s="350"/>
      <c r="GVM38" s="350"/>
      <c r="GVN38" s="350"/>
      <c r="GVO38" s="350"/>
      <c r="GVP38" s="350"/>
      <c r="GVQ38" s="350"/>
      <c r="GVR38" s="350"/>
      <c r="GVS38" s="350"/>
      <c r="GVT38" s="350"/>
      <c r="GVU38" s="350"/>
      <c r="GVV38" s="350"/>
      <c r="GVW38" s="350"/>
      <c r="GVX38" s="350"/>
      <c r="GVY38" s="350"/>
      <c r="GVZ38" s="350"/>
      <c r="GWA38" s="350"/>
      <c r="GWB38" s="350"/>
      <c r="GWC38" s="350"/>
      <c r="GWD38" s="350"/>
      <c r="GWE38" s="350"/>
      <c r="GWF38" s="350"/>
      <c r="GWG38" s="350"/>
      <c r="GWH38" s="350"/>
      <c r="GWI38" s="350"/>
      <c r="GWJ38" s="350"/>
      <c r="GWK38" s="350"/>
      <c r="GWL38" s="350"/>
      <c r="GWM38" s="350"/>
      <c r="GWN38" s="350"/>
      <c r="GWO38" s="350"/>
      <c r="GWP38" s="350"/>
      <c r="GWQ38" s="350"/>
      <c r="GWR38" s="350"/>
      <c r="GWS38" s="350"/>
      <c r="GWT38" s="350"/>
      <c r="GWU38" s="350"/>
      <c r="GWV38" s="350"/>
      <c r="GWW38" s="350"/>
      <c r="GWX38" s="350"/>
      <c r="GWY38" s="350"/>
      <c r="GWZ38" s="350"/>
      <c r="GXA38" s="350"/>
      <c r="GXB38" s="350"/>
      <c r="GXC38" s="350"/>
      <c r="GXD38" s="350"/>
      <c r="GXE38" s="350"/>
      <c r="GXF38" s="350"/>
      <c r="GXG38" s="350"/>
      <c r="GXH38" s="350"/>
      <c r="GXI38" s="350"/>
      <c r="GXJ38" s="350"/>
      <c r="GXK38" s="350"/>
      <c r="GXL38" s="350"/>
      <c r="GXM38" s="350"/>
      <c r="GXN38" s="350"/>
      <c r="GXO38" s="350"/>
      <c r="GXP38" s="350"/>
      <c r="GXQ38" s="350"/>
      <c r="GXR38" s="350"/>
      <c r="GXS38" s="350"/>
      <c r="GXT38" s="350"/>
      <c r="GXU38" s="350"/>
      <c r="GXV38" s="350"/>
      <c r="GXW38" s="350"/>
      <c r="GXX38" s="350"/>
      <c r="GXY38" s="350"/>
      <c r="GXZ38" s="350"/>
      <c r="GYA38" s="350"/>
      <c r="GYB38" s="350"/>
      <c r="GYC38" s="350"/>
      <c r="GYD38" s="350"/>
      <c r="GYE38" s="350"/>
      <c r="GYF38" s="350"/>
      <c r="GYG38" s="350"/>
      <c r="GYH38" s="350"/>
      <c r="GYI38" s="350"/>
      <c r="GYJ38" s="350"/>
      <c r="GYK38" s="350"/>
      <c r="GYL38" s="350"/>
      <c r="GYM38" s="350"/>
      <c r="GYN38" s="350"/>
      <c r="GYO38" s="350"/>
      <c r="GYP38" s="350"/>
      <c r="GYQ38" s="350"/>
      <c r="GYR38" s="350"/>
      <c r="GYS38" s="350"/>
      <c r="GYT38" s="350"/>
      <c r="GYU38" s="350"/>
      <c r="GYV38" s="350"/>
      <c r="GYW38" s="350"/>
      <c r="GYX38" s="350"/>
      <c r="GYY38" s="350"/>
      <c r="GYZ38" s="350"/>
      <c r="GZA38" s="350"/>
      <c r="GZB38" s="350"/>
      <c r="GZC38" s="350"/>
      <c r="GZD38" s="350"/>
      <c r="GZE38" s="350"/>
      <c r="GZF38" s="350"/>
      <c r="GZG38" s="350"/>
      <c r="GZH38" s="350"/>
      <c r="GZI38" s="350"/>
      <c r="GZJ38" s="350"/>
      <c r="GZK38" s="350"/>
      <c r="GZL38" s="350"/>
      <c r="GZM38" s="350"/>
      <c r="GZN38" s="350"/>
      <c r="GZO38" s="350"/>
      <c r="GZP38" s="350"/>
      <c r="GZQ38" s="350"/>
      <c r="GZR38" s="350"/>
      <c r="GZS38" s="350"/>
      <c r="GZT38" s="350"/>
      <c r="GZU38" s="350"/>
      <c r="GZV38" s="350"/>
      <c r="GZW38" s="350"/>
      <c r="GZX38" s="350"/>
      <c r="GZY38" s="350"/>
      <c r="GZZ38" s="350"/>
      <c r="HAA38" s="350"/>
      <c r="HAB38" s="350"/>
      <c r="HAC38" s="350"/>
      <c r="HAD38" s="350"/>
      <c r="HAE38" s="350"/>
      <c r="HAF38" s="350"/>
      <c r="HAG38" s="350"/>
      <c r="HAH38" s="350"/>
      <c r="HAI38" s="350"/>
      <c r="HAJ38" s="350"/>
      <c r="HAK38" s="350"/>
      <c r="HAL38" s="350"/>
      <c r="HAM38" s="350"/>
      <c r="HAN38" s="350"/>
      <c r="HAO38" s="350"/>
      <c r="HAP38" s="350"/>
      <c r="HAQ38" s="350"/>
      <c r="HAR38" s="350"/>
      <c r="HAS38" s="350"/>
      <c r="HAT38" s="350"/>
      <c r="HAU38" s="350"/>
      <c r="HAV38" s="350"/>
      <c r="HAW38" s="350"/>
      <c r="HAX38" s="350"/>
      <c r="HAY38" s="350"/>
      <c r="HAZ38" s="350"/>
      <c r="HBA38" s="350"/>
      <c r="HBB38" s="350"/>
      <c r="HBC38" s="350"/>
      <c r="HBD38" s="350"/>
      <c r="HBE38" s="350"/>
      <c r="HBF38" s="350"/>
      <c r="HBG38" s="350"/>
      <c r="HBH38" s="350"/>
      <c r="HBI38" s="350"/>
      <c r="HBJ38" s="350"/>
      <c r="HBK38" s="350"/>
      <c r="HBL38" s="350"/>
      <c r="HBM38" s="350"/>
      <c r="HBN38" s="350"/>
      <c r="HBO38" s="350"/>
      <c r="HBP38" s="350"/>
      <c r="HBQ38" s="350"/>
      <c r="HBR38" s="350"/>
      <c r="HBS38" s="350"/>
      <c r="HBT38" s="350"/>
      <c r="HBU38" s="350"/>
      <c r="HBV38" s="350"/>
      <c r="HBW38" s="350"/>
      <c r="HBX38" s="350"/>
      <c r="HBY38" s="350"/>
      <c r="HBZ38" s="350"/>
      <c r="HCA38" s="350"/>
      <c r="HCB38" s="350"/>
      <c r="HCC38" s="350"/>
      <c r="HCD38" s="350"/>
      <c r="HCE38" s="350"/>
      <c r="HCF38" s="350"/>
      <c r="HCG38" s="350"/>
      <c r="HCH38" s="350"/>
      <c r="HCI38" s="350"/>
      <c r="HCJ38" s="350"/>
      <c r="HCK38" s="350"/>
      <c r="HCL38" s="350"/>
      <c r="HCM38" s="350"/>
      <c r="HCN38" s="350"/>
      <c r="HCO38" s="350"/>
      <c r="HCP38" s="350"/>
      <c r="HCQ38" s="350"/>
      <c r="HCR38" s="350"/>
      <c r="HCS38" s="350"/>
      <c r="HCT38" s="350"/>
      <c r="HCU38" s="350"/>
      <c r="HCV38" s="350"/>
      <c r="HCW38" s="350"/>
      <c r="HCX38" s="350"/>
      <c r="HCY38" s="350"/>
      <c r="HCZ38" s="350"/>
      <c r="HDA38" s="350"/>
      <c r="HDB38" s="350"/>
      <c r="HDC38" s="350"/>
      <c r="HDD38" s="350"/>
      <c r="HDE38" s="350"/>
      <c r="HDF38" s="350"/>
      <c r="HDG38" s="350"/>
      <c r="HDH38" s="350"/>
      <c r="HDI38" s="350"/>
      <c r="HDJ38" s="350"/>
      <c r="HDK38" s="350"/>
      <c r="HDL38" s="350"/>
      <c r="HDM38" s="350"/>
      <c r="HDN38" s="350"/>
      <c r="HDO38" s="350"/>
      <c r="HDP38" s="350"/>
      <c r="HDQ38" s="350"/>
      <c r="HDR38" s="350"/>
      <c r="HDS38" s="350"/>
      <c r="HDT38" s="350"/>
      <c r="HDU38" s="350"/>
      <c r="HDV38" s="350"/>
      <c r="HDW38" s="350"/>
      <c r="HDX38" s="350"/>
      <c r="HDY38" s="350"/>
      <c r="HDZ38" s="350"/>
      <c r="HEA38" s="350"/>
      <c r="HEB38" s="350"/>
      <c r="HEC38" s="350"/>
      <c r="HED38" s="350"/>
      <c r="HEE38" s="350"/>
      <c r="HEF38" s="350"/>
      <c r="HEG38" s="350"/>
      <c r="HEH38" s="350"/>
      <c r="HEI38" s="350"/>
      <c r="HEJ38" s="350"/>
      <c r="HEK38" s="350"/>
      <c r="HEL38" s="350"/>
      <c r="HEM38" s="350"/>
      <c r="HEN38" s="350"/>
      <c r="HEO38" s="350"/>
      <c r="HEP38" s="350"/>
      <c r="HEQ38" s="350"/>
      <c r="HER38" s="350"/>
      <c r="HES38" s="350"/>
      <c r="HET38" s="350"/>
      <c r="HEU38" s="350"/>
      <c r="HEV38" s="350"/>
      <c r="HEW38" s="350"/>
      <c r="HEX38" s="350"/>
      <c r="HEY38" s="350"/>
      <c r="HEZ38" s="350"/>
      <c r="HFA38" s="350"/>
      <c r="HFB38" s="350"/>
      <c r="HFC38" s="350"/>
      <c r="HFD38" s="350"/>
      <c r="HFE38" s="350"/>
      <c r="HFF38" s="350"/>
      <c r="HFG38" s="350"/>
      <c r="HFH38" s="350"/>
      <c r="HFI38" s="350"/>
      <c r="HFJ38" s="350"/>
      <c r="HFK38" s="350"/>
      <c r="HFL38" s="350"/>
      <c r="HFM38" s="350"/>
      <c r="HFN38" s="350"/>
      <c r="HFO38" s="350"/>
      <c r="HFP38" s="350"/>
      <c r="HFQ38" s="350"/>
      <c r="HFR38" s="350"/>
      <c r="HFS38" s="350"/>
      <c r="HFT38" s="350"/>
      <c r="HFU38" s="350"/>
      <c r="HFV38" s="350"/>
      <c r="HFW38" s="350"/>
      <c r="HFX38" s="350"/>
      <c r="HFY38" s="350"/>
      <c r="HFZ38" s="350"/>
      <c r="HGA38" s="350"/>
      <c r="HGB38" s="350"/>
      <c r="HGC38" s="350"/>
      <c r="HGD38" s="350"/>
      <c r="HGE38" s="350"/>
      <c r="HGF38" s="350"/>
      <c r="HGG38" s="350"/>
      <c r="HGH38" s="350"/>
      <c r="HGI38" s="350"/>
      <c r="HGJ38" s="350"/>
      <c r="HGK38" s="350"/>
      <c r="HGL38" s="350"/>
      <c r="HGM38" s="350"/>
      <c r="HGN38" s="350"/>
      <c r="HGO38" s="350"/>
      <c r="HGP38" s="350"/>
      <c r="HGQ38" s="350"/>
      <c r="HGR38" s="350"/>
      <c r="HGS38" s="350"/>
      <c r="HGT38" s="350"/>
      <c r="HGU38" s="350"/>
      <c r="HGV38" s="350"/>
      <c r="HGW38" s="350"/>
      <c r="HGX38" s="350"/>
      <c r="HGY38" s="350"/>
      <c r="HGZ38" s="350"/>
      <c r="HHA38" s="350"/>
      <c r="HHB38" s="350"/>
      <c r="HHC38" s="350"/>
      <c r="HHD38" s="350"/>
      <c r="HHE38" s="350"/>
      <c r="HHF38" s="350"/>
      <c r="HHG38" s="350"/>
      <c r="HHH38" s="350"/>
      <c r="HHI38" s="350"/>
      <c r="HHJ38" s="350"/>
      <c r="HHK38" s="350"/>
      <c r="HHL38" s="350"/>
      <c r="HHM38" s="350"/>
      <c r="HHN38" s="350"/>
      <c r="HHO38" s="350"/>
      <c r="HHP38" s="350"/>
      <c r="HHQ38" s="350"/>
      <c r="HHR38" s="350"/>
      <c r="HHS38" s="350"/>
      <c r="HHT38" s="350"/>
      <c r="HHU38" s="350"/>
      <c r="HHV38" s="350"/>
      <c r="HHW38" s="350"/>
      <c r="HHX38" s="350"/>
      <c r="HHY38" s="350"/>
      <c r="HHZ38" s="350"/>
      <c r="HIA38" s="350"/>
      <c r="HIB38" s="350"/>
      <c r="HIC38" s="350"/>
      <c r="HID38" s="350"/>
      <c r="HIE38" s="350"/>
      <c r="HIF38" s="350"/>
      <c r="HIG38" s="350"/>
      <c r="HIH38" s="350"/>
      <c r="HII38" s="350"/>
      <c r="HIJ38" s="350"/>
      <c r="HIK38" s="350"/>
      <c r="HIL38" s="350"/>
      <c r="HIM38" s="350"/>
      <c r="HIN38" s="350"/>
      <c r="HIO38" s="350"/>
      <c r="HIP38" s="350"/>
      <c r="HIQ38" s="350"/>
      <c r="HIR38" s="350"/>
      <c r="HIS38" s="350"/>
      <c r="HIT38" s="350"/>
      <c r="HIU38" s="350"/>
      <c r="HIV38" s="350"/>
      <c r="HIW38" s="350"/>
      <c r="HIX38" s="350"/>
      <c r="HIY38" s="350"/>
      <c r="HIZ38" s="350"/>
      <c r="HJA38" s="350"/>
      <c r="HJB38" s="350"/>
      <c r="HJC38" s="350"/>
      <c r="HJD38" s="350"/>
      <c r="HJE38" s="350"/>
      <c r="HJF38" s="350"/>
      <c r="HJG38" s="350"/>
      <c r="HJH38" s="350"/>
      <c r="HJI38" s="350"/>
      <c r="HJJ38" s="350"/>
      <c r="HJK38" s="350"/>
      <c r="HJL38" s="350"/>
      <c r="HJM38" s="350"/>
      <c r="HJN38" s="350"/>
      <c r="HJO38" s="350"/>
      <c r="HJP38" s="350"/>
      <c r="HJQ38" s="350"/>
      <c r="HJR38" s="350"/>
      <c r="HJS38" s="350"/>
      <c r="HJT38" s="350"/>
      <c r="HJU38" s="350"/>
      <c r="HJV38" s="350"/>
      <c r="HJW38" s="350"/>
      <c r="HJX38" s="350"/>
      <c r="HJY38" s="350"/>
      <c r="HJZ38" s="350"/>
      <c r="HKA38" s="350"/>
      <c r="HKB38" s="350"/>
      <c r="HKC38" s="350"/>
      <c r="HKD38" s="350"/>
      <c r="HKE38" s="350"/>
      <c r="HKF38" s="350"/>
      <c r="HKG38" s="350"/>
      <c r="HKH38" s="350"/>
      <c r="HKI38" s="350"/>
      <c r="HKJ38" s="350"/>
      <c r="HKK38" s="350"/>
      <c r="HKL38" s="350"/>
      <c r="HKM38" s="350"/>
      <c r="HKN38" s="350"/>
      <c r="HKO38" s="350"/>
      <c r="HKP38" s="350"/>
      <c r="HKQ38" s="350"/>
      <c r="HKR38" s="350"/>
      <c r="HKS38" s="350"/>
      <c r="HKT38" s="350"/>
      <c r="HKU38" s="350"/>
      <c r="HKV38" s="350"/>
      <c r="HKW38" s="350"/>
      <c r="HKX38" s="350"/>
      <c r="HKY38" s="350"/>
      <c r="HKZ38" s="350"/>
      <c r="HLA38" s="350"/>
      <c r="HLB38" s="350"/>
      <c r="HLC38" s="350"/>
      <c r="HLD38" s="350"/>
      <c r="HLE38" s="350"/>
      <c r="HLF38" s="350"/>
      <c r="HLG38" s="350"/>
      <c r="HLH38" s="350"/>
      <c r="HLI38" s="350"/>
      <c r="HLJ38" s="350"/>
      <c r="HLK38" s="350"/>
      <c r="HLL38" s="350"/>
      <c r="HLM38" s="350"/>
      <c r="HLN38" s="350"/>
      <c r="HLO38" s="350"/>
      <c r="HLP38" s="350"/>
      <c r="HLQ38" s="350"/>
      <c r="HLR38" s="350"/>
      <c r="HLS38" s="350"/>
      <c r="HLT38" s="350"/>
      <c r="HLU38" s="350"/>
      <c r="HLV38" s="350"/>
      <c r="HLW38" s="350"/>
      <c r="HLX38" s="350"/>
      <c r="HLY38" s="350"/>
      <c r="HLZ38" s="350"/>
      <c r="HMA38" s="350"/>
      <c r="HMB38" s="350"/>
      <c r="HMC38" s="350"/>
      <c r="HMD38" s="350"/>
      <c r="HME38" s="350"/>
      <c r="HMF38" s="350"/>
      <c r="HMG38" s="350"/>
      <c r="HMH38" s="350"/>
      <c r="HMI38" s="350"/>
      <c r="HMJ38" s="350"/>
      <c r="HMK38" s="350"/>
      <c r="HML38" s="350"/>
      <c r="HMM38" s="350"/>
      <c r="HMN38" s="350"/>
      <c r="HMO38" s="350"/>
      <c r="HMP38" s="350"/>
      <c r="HMQ38" s="350"/>
      <c r="HMR38" s="350"/>
      <c r="HMS38" s="350"/>
      <c r="HMT38" s="350"/>
      <c r="HMU38" s="350"/>
      <c r="HMV38" s="350"/>
      <c r="HMW38" s="350"/>
      <c r="HMX38" s="350"/>
      <c r="HMY38" s="350"/>
      <c r="HMZ38" s="350"/>
      <c r="HNA38" s="350"/>
      <c r="HNB38" s="350"/>
      <c r="HNC38" s="350"/>
      <c r="HND38" s="350"/>
      <c r="HNE38" s="350"/>
      <c r="HNF38" s="350"/>
      <c r="HNG38" s="350"/>
      <c r="HNH38" s="350"/>
      <c r="HNI38" s="350"/>
      <c r="HNJ38" s="350"/>
      <c r="HNK38" s="350"/>
      <c r="HNL38" s="350"/>
      <c r="HNM38" s="350"/>
      <c r="HNN38" s="350"/>
      <c r="HNO38" s="350"/>
      <c r="HNP38" s="350"/>
      <c r="HNQ38" s="350"/>
      <c r="HNR38" s="350"/>
      <c r="HNS38" s="350"/>
      <c r="HNT38" s="350"/>
      <c r="HNU38" s="350"/>
      <c r="HNV38" s="350"/>
      <c r="HNW38" s="350"/>
      <c r="HNX38" s="350"/>
      <c r="HNY38" s="350"/>
      <c r="HNZ38" s="350"/>
      <c r="HOA38" s="350"/>
      <c r="HOB38" s="350"/>
      <c r="HOC38" s="350"/>
      <c r="HOD38" s="350"/>
      <c r="HOE38" s="350"/>
      <c r="HOF38" s="350"/>
      <c r="HOG38" s="350"/>
      <c r="HOH38" s="350"/>
      <c r="HOI38" s="350"/>
      <c r="HOJ38" s="350"/>
      <c r="HOK38" s="350"/>
      <c r="HOL38" s="350"/>
      <c r="HOM38" s="350"/>
      <c r="HON38" s="350"/>
      <c r="HOO38" s="350"/>
      <c r="HOP38" s="350"/>
      <c r="HOQ38" s="350"/>
      <c r="HOR38" s="350"/>
      <c r="HOS38" s="350"/>
      <c r="HOT38" s="350"/>
      <c r="HOU38" s="350"/>
      <c r="HOV38" s="350"/>
      <c r="HOW38" s="350"/>
      <c r="HOX38" s="350"/>
      <c r="HOY38" s="350"/>
      <c r="HOZ38" s="350"/>
      <c r="HPA38" s="350"/>
      <c r="HPB38" s="350"/>
      <c r="HPC38" s="350"/>
      <c r="HPD38" s="350"/>
      <c r="HPE38" s="350"/>
      <c r="HPF38" s="350"/>
      <c r="HPG38" s="350"/>
      <c r="HPH38" s="350"/>
      <c r="HPI38" s="350"/>
      <c r="HPJ38" s="350"/>
      <c r="HPK38" s="350"/>
      <c r="HPL38" s="350"/>
      <c r="HPM38" s="350"/>
      <c r="HPN38" s="350"/>
      <c r="HPO38" s="350"/>
      <c r="HPP38" s="350"/>
      <c r="HPQ38" s="350"/>
      <c r="HPR38" s="350"/>
      <c r="HPS38" s="350"/>
      <c r="HPT38" s="350"/>
      <c r="HPU38" s="350"/>
      <c r="HPV38" s="350"/>
      <c r="HPW38" s="350"/>
      <c r="HPX38" s="350"/>
      <c r="HPY38" s="350"/>
      <c r="HPZ38" s="350"/>
      <c r="HQA38" s="350"/>
      <c r="HQB38" s="350"/>
      <c r="HQC38" s="350"/>
      <c r="HQD38" s="350"/>
      <c r="HQE38" s="350"/>
      <c r="HQF38" s="350"/>
      <c r="HQG38" s="350"/>
      <c r="HQH38" s="350"/>
      <c r="HQI38" s="350"/>
      <c r="HQJ38" s="350"/>
      <c r="HQK38" s="350"/>
      <c r="HQL38" s="350"/>
      <c r="HQM38" s="350"/>
      <c r="HQN38" s="350"/>
      <c r="HQO38" s="350"/>
      <c r="HQP38" s="350"/>
      <c r="HQQ38" s="350"/>
      <c r="HQR38" s="350"/>
      <c r="HQS38" s="350"/>
      <c r="HQT38" s="350"/>
      <c r="HQU38" s="350"/>
      <c r="HQV38" s="350"/>
      <c r="HQW38" s="350"/>
      <c r="HQX38" s="350"/>
      <c r="HQY38" s="350"/>
      <c r="HQZ38" s="350"/>
      <c r="HRA38" s="350"/>
      <c r="HRB38" s="350"/>
      <c r="HRC38" s="350"/>
      <c r="HRD38" s="350"/>
      <c r="HRE38" s="350"/>
      <c r="HRF38" s="350"/>
      <c r="HRG38" s="350"/>
      <c r="HRH38" s="350"/>
      <c r="HRI38" s="350"/>
      <c r="HRJ38" s="350"/>
      <c r="HRK38" s="350"/>
      <c r="HRL38" s="350"/>
      <c r="HRM38" s="350"/>
      <c r="HRN38" s="350"/>
      <c r="HRO38" s="350"/>
      <c r="HRP38" s="350"/>
      <c r="HRQ38" s="350"/>
      <c r="HRR38" s="350"/>
      <c r="HRS38" s="350"/>
      <c r="HRT38" s="350"/>
      <c r="HRU38" s="350"/>
      <c r="HRV38" s="350"/>
      <c r="HRW38" s="350"/>
      <c r="HRX38" s="350"/>
      <c r="HRY38" s="350"/>
      <c r="HRZ38" s="350"/>
      <c r="HSA38" s="350"/>
      <c r="HSB38" s="350"/>
      <c r="HSC38" s="350"/>
      <c r="HSD38" s="350"/>
      <c r="HSE38" s="350"/>
      <c r="HSF38" s="350"/>
      <c r="HSG38" s="350"/>
      <c r="HSH38" s="350"/>
      <c r="HSI38" s="350"/>
      <c r="HSJ38" s="350"/>
      <c r="HSK38" s="350"/>
      <c r="HSL38" s="350"/>
      <c r="HSM38" s="350"/>
      <c r="HSN38" s="350"/>
      <c r="HSO38" s="350"/>
      <c r="HSP38" s="350"/>
      <c r="HSQ38" s="350"/>
      <c r="HSR38" s="350"/>
      <c r="HSS38" s="350"/>
      <c r="HST38" s="350"/>
      <c r="HSU38" s="350"/>
      <c r="HSV38" s="350"/>
      <c r="HSW38" s="350"/>
      <c r="HSX38" s="350"/>
      <c r="HSY38" s="350"/>
      <c r="HSZ38" s="350"/>
      <c r="HTA38" s="350"/>
      <c r="HTB38" s="350"/>
      <c r="HTC38" s="350"/>
      <c r="HTD38" s="350"/>
      <c r="HTE38" s="350"/>
      <c r="HTF38" s="350"/>
      <c r="HTG38" s="350"/>
      <c r="HTH38" s="350"/>
      <c r="HTI38" s="350"/>
      <c r="HTJ38" s="350"/>
      <c r="HTK38" s="350"/>
      <c r="HTL38" s="350"/>
      <c r="HTM38" s="350"/>
      <c r="HTN38" s="350"/>
      <c r="HTO38" s="350"/>
      <c r="HTP38" s="350"/>
      <c r="HTQ38" s="350"/>
      <c r="HTR38" s="350"/>
      <c r="HTS38" s="350"/>
      <c r="HTT38" s="350"/>
      <c r="HTU38" s="350"/>
      <c r="HTV38" s="350"/>
      <c r="HTW38" s="350"/>
      <c r="HTX38" s="350"/>
      <c r="HTY38" s="350"/>
      <c r="HTZ38" s="350"/>
      <c r="HUA38" s="350"/>
      <c r="HUB38" s="350"/>
      <c r="HUC38" s="350"/>
      <c r="HUD38" s="350"/>
      <c r="HUE38" s="350"/>
      <c r="HUF38" s="350"/>
      <c r="HUG38" s="350"/>
      <c r="HUH38" s="350"/>
      <c r="HUI38" s="350"/>
      <c r="HUJ38" s="350"/>
      <c r="HUK38" s="350"/>
      <c r="HUL38" s="350"/>
      <c r="HUM38" s="350"/>
      <c r="HUN38" s="350"/>
      <c r="HUO38" s="350"/>
      <c r="HUP38" s="350"/>
      <c r="HUQ38" s="350"/>
      <c r="HUR38" s="350"/>
      <c r="HUS38" s="350"/>
      <c r="HUT38" s="350"/>
      <c r="HUU38" s="350"/>
      <c r="HUV38" s="350"/>
      <c r="HUW38" s="350"/>
      <c r="HUX38" s="350"/>
      <c r="HUY38" s="350"/>
      <c r="HUZ38" s="350"/>
      <c r="HVA38" s="350"/>
      <c r="HVB38" s="350"/>
      <c r="HVC38" s="350"/>
      <c r="HVD38" s="350"/>
      <c r="HVE38" s="350"/>
      <c r="HVF38" s="350"/>
      <c r="HVG38" s="350"/>
      <c r="HVH38" s="350"/>
      <c r="HVI38" s="350"/>
      <c r="HVJ38" s="350"/>
      <c r="HVK38" s="350"/>
      <c r="HVL38" s="350"/>
      <c r="HVM38" s="350"/>
      <c r="HVN38" s="350"/>
      <c r="HVO38" s="350"/>
      <c r="HVP38" s="350"/>
      <c r="HVQ38" s="350"/>
      <c r="HVR38" s="350"/>
      <c r="HVS38" s="350"/>
      <c r="HVT38" s="350"/>
      <c r="HVU38" s="350"/>
      <c r="HVV38" s="350"/>
      <c r="HVW38" s="350"/>
      <c r="HVX38" s="350"/>
      <c r="HVY38" s="350"/>
      <c r="HVZ38" s="350"/>
      <c r="HWA38" s="350"/>
      <c r="HWB38" s="350"/>
      <c r="HWC38" s="350"/>
      <c r="HWD38" s="350"/>
      <c r="HWE38" s="350"/>
      <c r="HWF38" s="350"/>
      <c r="HWG38" s="350"/>
      <c r="HWH38" s="350"/>
      <c r="HWI38" s="350"/>
      <c r="HWJ38" s="350"/>
      <c r="HWK38" s="350"/>
      <c r="HWL38" s="350"/>
      <c r="HWM38" s="350"/>
      <c r="HWN38" s="350"/>
      <c r="HWO38" s="350"/>
      <c r="HWP38" s="350"/>
      <c r="HWQ38" s="350"/>
      <c r="HWR38" s="350"/>
      <c r="HWS38" s="350"/>
      <c r="HWT38" s="350"/>
      <c r="HWU38" s="350"/>
      <c r="HWV38" s="350"/>
      <c r="HWW38" s="350"/>
      <c r="HWX38" s="350"/>
      <c r="HWY38" s="350"/>
      <c r="HWZ38" s="350"/>
      <c r="HXA38" s="350"/>
      <c r="HXB38" s="350"/>
      <c r="HXC38" s="350"/>
      <c r="HXD38" s="350"/>
      <c r="HXE38" s="350"/>
      <c r="HXF38" s="350"/>
      <c r="HXG38" s="350"/>
      <c r="HXH38" s="350"/>
      <c r="HXI38" s="350"/>
      <c r="HXJ38" s="350"/>
      <c r="HXK38" s="350"/>
      <c r="HXL38" s="350"/>
      <c r="HXM38" s="350"/>
      <c r="HXN38" s="350"/>
      <c r="HXO38" s="350"/>
      <c r="HXP38" s="350"/>
      <c r="HXQ38" s="350"/>
      <c r="HXR38" s="350"/>
      <c r="HXS38" s="350"/>
      <c r="HXT38" s="350"/>
      <c r="HXU38" s="350"/>
      <c r="HXV38" s="350"/>
      <c r="HXW38" s="350"/>
      <c r="HXX38" s="350"/>
      <c r="HXY38" s="350"/>
      <c r="HXZ38" s="350"/>
      <c r="HYA38" s="350"/>
      <c r="HYB38" s="350"/>
      <c r="HYC38" s="350"/>
      <c r="HYD38" s="350"/>
      <c r="HYE38" s="350"/>
      <c r="HYF38" s="350"/>
      <c r="HYG38" s="350"/>
      <c r="HYH38" s="350"/>
      <c r="HYI38" s="350"/>
      <c r="HYJ38" s="350"/>
      <c r="HYK38" s="350"/>
      <c r="HYL38" s="350"/>
      <c r="HYM38" s="350"/>
      <c r="HYN38" s="350"/>
      <c r="HYO38" s="350"/>
      <c r="HYP38" s="350"/>
      <c r="HYQ38" s="350"/>
      <c r="HYR38" s="350"/>
      <c r="HYS38" s="350"/>
      <c r="HYT38" s="350"/>
      <c r="HYU38" s="350"/>
      <c r="HYV38" s="350"/>
      <c r="HYW38" s="350"/>
      <c r="HYX38" s="350"/>
      <c r="HYY38" s="350"/>
      <c r="HYZ38" s="350"/>
      <c r="HZA38" s="350"/>
      <c r="HZB38" s="350"/>
      <c r="HZC38" s="350"/>
      <c r="HZD38" s="350"/>
      <c r="HZE38" s="350"/>
      <c r="HZF38" s="350"/>
      <c r="HZG38" s="350"/>
      <c r="HZH38" s="350"/>
      <c r="HZI38" s="350"/>
      <c r="HZJ38" s="350"/>
      <c r="HZK38" s="350"/>
      <c r="HZL38" s="350"/>
      <c r="HZM38" s="350"/>
      <c r="HZN38" s="350"/>
      <c r="HZO38" s="350"/>
      <c r="HZP38" s="350"/>
      <c r="HZQ38" s="350"/>
      <c r="HZR38" s="350"/>
      <c r="HZS38" s="350"/>
      <c r="HZT38" s="350"/>
      <c r="HZU38" s="350"/>
      <c r="HZV38" s="350"/>
      <c r="HZW38" s="350"/>
      <c r="HZX38" s="350"/>
      <c r="HZY38" s="350"/>
      <c r="HZZ38" s="350"/>
      <c r="IAA38" s="350"/>
      <c r="IAB38" s="350"/>
      <c r="IAC38" s="350"/>
      <c r="IAD38" s="350"/>
      <c r="IAE38" s="350"/>
      <c r="IAF38" s="350"/>
      <c r="IAG38" s="350"/>
      <c r="IAH38" s="350"/>
      <c r="IAI38" s="350"/>
      <c r="IAJ38" s="350"/>
      <c r="IAK38" s="350"/>
      <c r="IAL38" s="350"/>
      <c r="IAM38" s="350"/>
      <c r="IAN38" s="350"/>
      <c r="IAO38" s="350"/>
      <c r="IAP38" s="350"/>
      <c r="IAQ38" s="350"/>
      <c r="IAR38" s="350"/>
      <c r="IAS38" s="350"/>
      <c r="IAT38" s="350"/>
      <c r="IAU38" s="350"/>
      <c r="IAV38" s="350"/>
      <c r="IAW38" s="350"/>
      <c r="IAX38" s="350"/>
      <c r="IAY38" s="350"/>
      <c r="IAZ38" s="350"/>
      <c r="IBA38" s="350"/>
      <c r="IBB38" s="350"/>
      <c r="IBC38" s="350"/>
      <c r="IBD38" s="350"/>
      <c r="IBE38" s="350"/>
      <c r="IBF38" s="350"/>
      <c r="IBG38" s="350"/>
      <c r="IBH38" s="350"/>
      <c r="IBI38" s="350"/>
      <c r="IBJ38" s="350"/>
      <c r="IBK38" s="350"/>
      <c r="IBL38" s="350"/>
      <c r="IBM38" s="350"/>
      <c r="IBN38" s="350"/>
      <c r="IBO38" s="350"/>
      <c r="IBP38" s="350"/>
      <c r="IBQ38" s="350"/>
      <c r="IBR38" s="350"/>
      <c r="IBS38" s="350"/>
      <c r="IBT38" s="350"/>
      <c r="IBU38" s="350"/>
      <c r="IBV38" s="350"/>
      <c r="IBW38" s="350"/>
      <c r="IBX38" s="350"/>
      <c r="IBY38" s="350"/>
      <c r="IBZ38" s="350"/>
      <c r="ICA38" s="350"/>
      <c r="ICB38" s="350"/>
      <c r="ICC38" s="350"/>
      <c r="ICD38" s="350"/>
      <c r="ICE38" s="350"/>
      <c r="ICF38" s="350"/>
      <c r="ICG38" s="350"/>
      <c r="ICH38" s="350"/>
      <c r="ICI38" s="350"/>
      <c r="ICJ38" s="350"/>
      <c r="ICK38" s="350"/>
      <c r="ICL38" s="350"/>
      <c r="ICM38" s="350"/>
      <c r="ICN38" s="350"/>
      <c r="ICO38" s="350"/>
      <c r="ICP38" s="350"/>
      <c r="ICQ38" s="350"/>
      <c r="ICR38" s="350"/>
      <c r="ICS38" s="350"/>
      <c r="ICT38" s="350"/>
      <c r="ICU38" s="350"/>
      <c r="ICV38" s="350"/>
      <c r="ICW38" s="350"/>
      <c r="ICX38" s="350"/>
      <c r="ICY38" s="350"/>
      <c r="ICZ38" s="350"/>
      <c r="IDA38" s="350"/>
      <c r="IDB38" s="350"/>
      <c r="IDC38" s="350"/>
      <c r="IDD38" s="350"/>
      <c r="IDE38" s="350"/>
      <c r="IDF38" s="350"/>
      <c r="IDG38" s="350"/>
      <c r="IDH38" s="350"/>
      <c r="IDI38" s="350"/>
      <c r="IDJ38" s="350"/>
      <c r="IDK38" s="350"/>
      <c r="IDL38" s="350"/>
      <c r="IDM38" s="350"/>
      <c r="IDN38" s="350"/>
      <c r="IDO38" s="350"/>
      <c r="IDP38" s="350"/>
      <c r="IDQ38" s="350"/>
      <c r="IDR38" s="350"/>
      <c r="IDS38" s="350"/>
      <c r="IDT38" s="350"/>
      <c r="IDU38" s="350"/>
      <c r="IDV38" s="350"/>
      <c r="IDW38" s="350"/>
      <c r="IDX38" s="350"/>
      <c r="IDY38" s="350"/>
      <c r="IDZ38" s="350"/>
      <c r="IEA38" s="350"/>
      <c r="IEB38" s="350"/>
      <c r="IEC38" s="350"/>
      <c r="IED38" s="350"/>
      <c r="IEE38" s="350"/>
      <c r="IEF38" s="350"/>
      <c r="IEG38" s="350"/>
      <c r="IEH38" s="350"/>
      <c r="IEI38" s="350"/>
      <c r="IEJ38" s="350"/>
      <c r="IEK38" s="350"/>
      <c r="IEL38" s="350"/>
      <c r="IEM38" s="350"/>
      <c r="IEN38" s="350"/>
      <c r="IEO38" s="350"/>
      <c r="IEP38" s="350"/>
      <c r="IEQ38" s="350"/>
      <c r="IER38" s="350"/>
      <c r="IES38" s="350"/>
      <c r="IET38" s="350"/>
      <c r="IEU38" s="350"/>
      <c r="IEV38" s="350"/>
      <c r="IEW38" s="350"/>
      <c r="IEX38" s="350"/>
      <c r="IEY38" s="350"/>
      <c r="IEZ38" s="350"/>
      <c r="IFA38" s="350"/>
      <c r="IFB38" s="350"/>
      <c r="IFC38" s="350"/>
      <c r="IFD38" s="350"/>
      <c r="IFE38" s="350"/>
      <c r="IFF38" s="350"/>
      <c r="IFG38" s="350"/>
      <c r="IFH38" s="350"/>
      <c r="IFI38" s="350"/>
      <c r="IFJ38" s="350"/>
      <c r="IFK38" s="350"/>
      <c r="IFL38" s="350"/>
      <c r="IFM38" s="350"/>
      <c r="IFN38" s="350"/>
      <c r="IFO38" s="350"/>
      <c r="IFP38" s="350"/>
      <c r="IFQ38" s="350"/>
      <c r="IFR38" s="350"/>
      <c r="IFS38" s="350"/>
      <c r="IFT38" s="350"/>
      <c r="IFU38" s="350"/>
      <c r="IFV38" s="350"/>
      <c r="IFW38" s="350"/>
      <c r="IFX38" s="350"/>
      <c r="IFY38" s="350"/>
      <c r="IFZ38" s="350"/>
      <c r="IGA38" s="350"/>
      <c r="IGB38" s="350"/>
      <c r="IGC38" s="350"/>
      <c r="IGD38" s="350"/>
      <c r="IGE38" s="350"/>
      <c r="IGF38" s="350"/>
      <c r="IGG38" s="350"/>
      <c r="IGH38" s="350"/>
      <c r="IGI38" s="350"/>
      <c r="IGJ38" s="350"/>
      <c r="IGK38" s="350"/>
      <c r="IGL38" s="350"/>
      <c r="IGM38" s="350"/>
      <c r="IGN38" s="350"/>
      <c r="IGO38" s="350"/>
      <c r="IGP38" s="350"/>
      <c r="IGQ38" s="350"/>
      <c r="IGR38" s="350"/>
      <c r="IGS38" s="350"/>
      <c r="IGT38" s="350"/>
      <c r="IGU38" s="350"/>
      <c r="IGV38" s="350"/>
      <c r="IGW38" s="350"/>
      <c r="IGX38" s="350"/>
      <c r="IGY38" s="350"/>
      <c r="IGZ38" s="350"/>
      <c r="IHA38" s="350"/>
      <c r="IHB38" s="350"/>
      <c r="IHC38" s="350"/>
      <c r="IHD38" s="350"/>
      <c r="IHE38" s="350"/>
      <c r="IHF38" s="350"/>
      <c r="IHG38" s="350"/>
      <c r="IHH38" s="350"/>
      <c r="IHI38" s="350"/>
      <c r="IHJ38" s="350"/>
      <c r="IHK38" s="350"/>
      <c r="IHL38" s="350"/>
      <c r="IHM38" s="350"/>
      <c r="IHN38" s="350"/>
      <c r="IHO38" s="350"/>
      <c r="IHP38" s="350"/>
      <c r="IHQ38" s="350"/>
      <c r="IHR38" s="350"/>
      <c r="IHS38" s="350"/>
      <c r="IHT38" s="350"/>
      <c r="IHU38" s="350"/>
      <c r="IHV38" s="350"/>
      <c r="IHW38" s="350"/>
      <c r="IHX38" s="350"/>
      <c r="IHY38" s="350"/>
      <c r="IHZ38" s="350"/>
      <c r="IIA38" s="350"/>
      <c r="IIB38" s="350"/>
      <c r="IIC38" s="350"/>
      <c r="IID38" s="350"/>
      <c r="IIE38" s="350"/>
      <c r="IIF38" s="350"/>
      <c r="IIG38" s="350"/>
      <c r="IIH38" s="350"/>
      <c r="III38" s="350"/>
      <c r="IIJ38" s="350"/>
      <c r="IIK38" s="350"/>
      <c r="IIL38" s="350"/>
      <c r="IIM38" s="350"/>
      <c r="IIN38" s="350"/>
      <c r="IIO38" s="350"/>
      <c r="IIP38" s="350"/>
      <c r="IIQ38" s="350"/>
      <c r="IIR38" s="350"/>
      <c r="IIS38" s="350"/>
      <c r="IIT38" s="350"/>
      <c r="IIU38" s="350"/>
      <c r="IIV38" s="350"/>
      <c r="IIW38" s="350"/>
      <c r="IIX38" s="350"/>
      <c r="IIY38" s="350"/>
      <c r="IIZ38" s="350"/>
      <c r="IJA38" s="350"/>
      <c r="IJB38" s="350"/>
      <c r="IJC38" s="350"/>
      <c r="IJD38" s="350"/>
      <c r="IJE38" s="350"/>
      <c r="IJF38" s="350"/>
      <c r="IJG38" s="350"/>
      <c r="IJH38" s="350"/>
      <c r="IJI38" s="350"/>
      <c r="IJJ38" s="350"/>
      <c r="IJK38" s="350"/>
      <c r="IJL38" s="350"/>
      <c r="IJM38" s="350"/>
      <c r="IJN38" s="350"/>
      <c r="IJO38" s="350"/>
      <c r="IJP38" s="350"/>
      <c r="IJQ38" s="350"/>
      <c r="IJR38" s="350"/>
      <c r="IJS38" s="350"/>
      <c r="IJT38" s="350"/>
      <c r="IJU38" s="350"/>
      <c r="IJV38" s="350"/>
      <c r="IJW38" s="350"/>
      <c r="IJX38" s="350"/>
      <c r="IJY38" s="350"/>
      <c r="IJZ38" s="350"/>
      <c r="IKA38" s="350"/>
      <c r="IKB38" s="350"/>
      <c r="IKC38" s="350"/>
      <c r="IKD38" s="350"/>
      <c r="IKE38" s="350"/>
      <c r="IKF38" s="350"/>
      <c r="IKG38" s="350"/>
      <c r="IKH38" s="350"/>
      <c r="IKI38" s="350"/>
      <c r="IKJ38" s="350"/>
      <c r="IKK38" s="350"/>
      <c r="IKL38" s="350"/>
      <c r="IKM38" s="350"/>
      <c r="IKN38" s="350"/>
      <c r="IKO38" s="350"/>
      <c r="IKP38" s="350"/>
      <c r="IKQ38" s="350"/>
      <c r="IKR38" s="350"/>
      <c r="IKS38" s="350"/>
      <c r="IKT38" s="350"/>
      <c r="IKU38" s="350"/>
      <c r="IKV38" s="350"/>
      <c r="IKW38" s="350"/>
      <c r="IKX38" s="350"/>
      <c r="IKY38" s="350"/>
      <c r="IKZ38" s="350"/>
      <c r="ILA38" s="350"/>
      <c r="ILB38" s="350"/>
      <c r="ILC38" s="350"/>
      <c r="ILD38" s="350"/>
      <c r="ILE38" s="350"/>
      <c r="ILF38" s="350"/>
      <c r="ILG38" s="350"/>
      <c r="ILH38" s="350"/>
      <c r="ILI38" s="350"/>
      <c r="ILJ38" s="350"/>
      <c r="ILK38" s="350"/>
      <c r="ILL38" s="350"/>
      <c r="ILM38" s="350"/>
      <c r="ILN38" s="350"/>
      <c r="ILO38" s="350"/>
      <c r="ILP38" s="350"/>
      <c r="ILQ38" s="350"/>
      <c r="ILR38" s="350"/>
      <c r="ILS38" s="350"/>
      <c r="ILT38" s="350"/>
      <c r="ILU38" s="350"/>
      <c r="ILV38" s="350"/>
      <c r="ILW38" s="350"/>
      <c r="ILX38" s="350"/>
      <c r="ILY38" s="350"/>
      <c r="ILZ38" s="350"/>
      <c r="IMA38" s="350"/>
      <c r="IMB38" s="350"/>
      <c r="IMC38" s="350"/>
      <c r="IMD38" s="350"/>
      <c r="IME38" s="350"/>
      <c r="IMF38" s="350"/>
      <c r="IMG38" s="350"/>
      <c r="IMH38" s="350"/>
      <c r="IMI38" s="350"/>
      <c r="IMJ38" s="350"/>
      <c r="IMK38" s="350"/>
      <c r="IML38" s="350"/>
      <c r="IMM38" s="350"/>
      <c r="IMN38" s="350"/>
      <c r="IMO38" s="350"/>
      <c r="IMP38" s="350"/>
      <c r="IMQ38" s="350"/>
      <c r="IMR38" s="350"/>
      <c r="IMS38" s="350"/>
      <c r="IMT38" s="350"/>
      <c r="IMU38" s="350"/>
      <c r="IMV38" s="350"/>
      <c r="IMW38" s="350"/>
      <c r="IMX38" s="350"/>
      <c r="IMY38" s="350"/>
      <c r="IMZ38" s="350"/>
      <c r="INA38" s="350"/>
      <c r="INB38" s="350"/>
      <c r="INC38" s="350"/>
      <c r="IND38" s="350"/>
      <c r="INE38" s="350"/>
      <c r="INF38" s="350"/>
      <c r="ING38" s="350"/>
      <c r="INH38" s="350"/>
      <c r="INI38" s="350"/>
      <c r="INJ38" s="350"/>
      <c r="INK38" s="350"/>
      <c r="INL38" s="350"/>
      <c r="INM38" s="350"/>
      <c r="INN38" s="350"/>
      <c r="INO38" s="350"/>
      <c r="INP38" s="350"/>
      <c r="INQ38" s="350"/>
      <c r="INR38" s="350"/>
      <c r="INS38" s="350"/>
      <c r="INT38" s="350"/>
      <c r="INU38" s="350"/>
      <c r="INV38" s="350"/>
      <c r="INW38" s="350"/>
      <c r="INX38" s="350"/>
      <c r="INY38" s="350"/>
      <c r="INZ38" s="350"/>
      <c r="IOA38" s="350"/>
      <c r="IOB38" s="350"/>
      <c r="IOC38" s="350"/>
      <c r="IOD38" s="350"/>
      <c r="IOE38" s="350"/>
      <c r="IOF38" s="350"/>
      <c r="IOG38" s="350"/>
      <c r="IOH38" s="350"/>
      <c r="IOI38" s="350"/>
      <c r="IOJ38" s="350"/>
      <c r="IOK38" s="350"/>
      <c r="IOL38" s="350"/>
      <c r="IOM38" s="350"/>
      <c r="ION38" s="350"/>
      <c r="IOO38" s="350"/>
      <c r="IOP38" s="350"/>
      <c r="IOQ38" s="350"/>
      <c r="IOR38" s="350"/>
      <c r="IOS38" s="350"/>
      <c r="IOT38" s="350"/>
      <c r="IOU38" s="350"/>
      <c r="IOV38" s="350"/>
      <c r="IOW38" s="350"/>
      <c r="IOX38" s="350"/>
      <c r="IOY38" s="350"/>
      <c r="IOZ38" s="350"/>
      <c r="IPA38" s="350"/>
      <c r="IPB38" s="350"/>
      <c r="IPC38" s="350"/>
      <c r="IPD38" s="350"/>
      <c r="IPE38" s="350"/>
      <c r="IPF38" s="350"/>
      <c r="IPG38" s="350"/>
      <c r="IPH38" s="350"/>
      <c r="IPI38" s="350"/>
      <c r="IPJ38" s="350"/>
      <c r="IPK38" s="350"/>
      <c r="IPL38" s="350"/>
      <c r="IPM38" s="350"/>
      <c r="IPN38" s="350"/>
      <c r="IPO38" s="350"/>
      <c r="IPP38" s="350"/>
      <c r="IPQ38" s="350"/>
      <c r="IPR38" s="350"/>
      <c r="IPS38" s="350"/>
      <c r="IPT38" s="350"/>
      <c r="IPU38" s="350"/>
      <c r="IPV38" s="350"/>
      <c r="IPW38" s="350"/>
      <c r="IPX38" s="350"/>
      <c r="IPY38" s="350"/>
      <c r="IPZ38" s="350"/>
      <c r="IQA38" s="350"/>
      <c r="IQB38" s="350"/>
      <c r="IQC38" s="350"/>
      <c r="IQD38" s="350"/>
      <c r="IQE38" s="350"/>
      <c r="IQF38" s="350"/>
      <c r="IQG38" s="350"/>
      <c r="IQH38" s="350"/>
      <c r="IQI38" s="350"/>
      <c r="IQJ38" s="350"/>
      <c r="IQK38" s="350"/>
      <c r="IQL38" s="350"/>
      <c r="IQM38" s="350"/>
      <c r="IQN38" s="350"/>
      <c r="IQO38" s="350"/>
      <c r="IQP38" s="350"/>
      <c r="IQQ38" s="350"/>
      <c r="IQR38" s="350"/>
      <c r="IQS38" s="350"/>
      <c r="IQT38" s="350"/>
      <c r="IQU38" s="350"/>
      <c r="IQV38" s="350"/>
      <c r="IQW38" s="350"/>
      <c r="IQX38" s="350"/>
      <c r="IQY38" s="350"/>
      <c r="IQZ38" s="350"/>
      <c r="IRA38" s="350"/>
      <c r="IRB38" s="350"/>
      <c r="IRC38" s="350"/>
      <c r="IRD38" s="350"/>
      <c r="IRE38" s="350"/>
      <c r="IRF38" s="350"/>
      <c r="IRG38" s="350"/>
      <c r="IRH38" s="350"/>
      <c r="IRI38" s="350"/>
      <c r="IRJ38" s="350"/>
      <c r="IRK38" s="350"/>
      <c r="IRL38" s="350"/>
      <c r="IRM38" s="350"/>
      <c r="IRN38" s="350"/>
      <c r="IRO38" s="350"/>
      <c r="IRP38" s="350"/>
      <c r="IRQ38" s="350"/>
      <c r="IRR38" s="350"/>
      <c r="IRS38" s="350"/>
      <c r="IRT38" s="350"/>
      <c r="IRU38" s="350"/>
      <c r="IRV38" s="350"/>
      <c r="IRW38" s="350"/>
      <c r="IRX38" s="350"/>
      <c r="IRY38" s="350"/>
      <c r="IRZ38" s="350"/>
      <c r="ISA38" s="350"/>
      <c r="ISB38" s="350"/>
      <c r="ISC38" s="350"/>
      <c r="ISD38" s="350"/>
      <c r="ISE38" s="350"/>
      <c r="ISF38" s="350"/>
      <c r="ISG38" s="350"/>
      <c r="ISH38" s="350"/>
      <c r="ISI38" s="350"/>
      <c r="ISJ38" s="350"/>
      <c r="ISK38" s="350"/>
      <c r="ISL38" s="350"/>
      <c r="ISM38" s="350"/>
      <c r="ISN38" s="350"/>
      <c r="ISO38" s="350"/>
      <c r="ISP38" s="350"/>
      <c r="ISQ38" s="350"/>
      <c r="ISR38" s="350"/>
      <c r="ISS38" s="350"/>
      <c r="IST38" s="350"/>
      <c r="ISU38" s="350"/>
      <c r="ISV38" s="350"/>
      <c r="ISW38" s="350"/>
      <c r="ISX38" s="350"/>
      <c r="ISY38" s="350"/>
      <c r="ISZ38" s="350"/>
      <c r="ITA38" s="350"/>
      <c r="ITB38" s="350"/>
      <c r="ITC38" s="350"/>
      <c r="ITD38" s="350"/>
      <c r="ITE38" s="350"/>
      <c r="ITF38" s="350"/>
      <c r="ITG38" s="350"/>
      <c r="ITH38" s="350"/>
      <c r="ITI38" s="350"/>
      <c r="ITJ38" s="350"/>
      <c r="ITK38" s="350"/>
      <c r="ITL38" s="350"/>
      <c r="ITM38" s="350"/>
      <c r="ITN38" s="350"/>
      <c r="ITO38" s="350"/>
      <c r="ITP38" s="350"/>
      <c r="ITQ38" s="350"/>
      <c r="ITR38" s="350"/>
      <c r="ITS38" s="350"/>
      <c r="ITT38" s="350"/>
      <c r="ITU38" s="350"/>
      <c r="ITV38" s="350"/>
      <c r="ITW38" s="350"/>
      <c r="ITX38" s="350"/>
      <c r="ITY38" s="350"/>
      <c r="ITZ38" s="350"/>
      <c r="IUA38" s="350"/>
      <c r="IUB38" s="350"/>
      <c r="IUC38" s="350"/>
      <c r="IUD38" s="350"/>
      <c r="IUE38" s="350"/>
      <c r="IUF38" s="350"/>
      <c r="IUG38" s="350"/>
      <c r="IUH38" s="350"/>
      <c r="IUI38" s="350"/>
      <c r="IUJ38" s="350"/>
      <c r="IUK38" s="350"/>
      <c r="IUL38" s="350"/>
      <c r="IUM38" s="350"/>
      <c r="IUN38" s="350"/>
      <c r="IUO38" s="350"/>
      <c r="IUP38" s="350"/>
      <c r="IUQ38" s="350"/>
      <c r="IUR38" s="350"/>
      <c r="IUS38" s="350"/>
      <c r="IUT38" s="350"/>
      <c r="IUU38" s="350"/>
      <c r="IUV38" s="350"/>
      <c r="IUW38" s="350"/>
      <c r="IUX38" s="350"/>
      <c r="IUY38" s="350"/>
      <c r="IUZ38" s="350"/>
      <c r="IVA38" s="350"/>
      <c r="IVB38" s="350"/>
      <c r="IVC38" s="350"/>
      <c r="IVD38" s="350"/>
      <c r="IVE38" s="350"/>
      <c r="IVF38" s="350"/>
      <c r="IVG38" s="350"/>
      <c r="IVH38" s="350"/>
      <c r="IVI38" s="350"/>
      <c r="IVJ38" s="350"/>
      <c r="IVK38" s="350"/>
      <c r="IVL38" s="350"/>
      <c r="IVM38" s="350"/>
      <c r="IVN38" s="350"/>
      <c r="IVO38" s="350"/>
      <c r="IVP38" s="350"/>
      <c r="IVQ38" s="350"/>
      <c r="IVR38" s="350"/>
      <c r="IVS38" s="350"/>
      <c r="IVT38" s="350"/>
      <c r="IVU38" s="350"/>
      <c r="IVV38" s="350"/>
      <c r="IVW38" s="350"/>
      <c r="IVX38" s="350"/>
      <c r="IVY38" s="350"/>
      <c r="IVZ38" s="350"/>
      <c r="IWA38" s="350"/>
      <c r="IWB38" s="350"/>
      <c r="IWC38" s="350"/>
      <c r="IWD38" s="350"/>
      <c r="IWE38" s="350"/>
      <c r="IWF38" s="350"/>
      <c r="IWG38" s="350"/>
      <c r="IWH38" s="350"/>
      <c r="IWI38" s="350"/>
      <c r="IWJ38" s="350"/>
      <c r="IWK38" s="350"/>
      <c r="IWL38" s="350"/>
      <c r="IWM38" s="350"/>
      <c r="IWN38" s="350"/>
      <c r="IWO38" s="350"/>
      <c r="IWP38" s="350"/>
      <c r="IWQ38" s="350"/>
      <c r="IWR38" s="350"/>
      <c r="IWS38" s="350"/>
      <c r="IWT38" s="350"/>
      <c r="IWU38" s="350"/>
      <c r="IWV38" s="350"/>
      <c r="IWW38" s="350"/>
      <c r="IWX38" s="350"/>
      <c r="IWY38" s="350"/>
      <c r="IWZ38" s="350"/>
      <c r="IXA38" s="350"/>
      <c r="IXB38" s="350"/>
      <c r="IXC38" s="350"/>
      <c r="IXD38" s="350"/>
      <c r="IXE38" s="350"/>
      <c r="IXF38" s="350"/>
      <c r="IXG38" s="350"/>
      <c r="IXH38" s="350"/>
      <c r="IXI38" s="350"/>
      <c r="IXJ38" s="350"/>
      <c r="IXK38" s="350"/>
      <c r="IXL38" s="350"/>
      <c r="IXM38" s="350"/>
      <c r="IXN38" s="350"/>
      <c r="IXO38" s="350"/>
      <c r="IXP38" s="350"/>
      <c r="IXQ38" s="350"/>
      <c r="IXR38" s="350"/>
      <c r="IXS38" s="350"/>
      <c r="IXT38" s="350"/>
      <c r="IXU38" s="350"/>
      <c r="IXV38" s="350"/>
      <c r="IXW38" s="350"/>
      <c r="IXX38" s="350"/>
      <c r="IXY38" s="350"/>
      <c r="IXZ38" s="350"/>
      <c r="IYA38" s="350"/>
      <c r="IYB38" s="350"/>
      <c r="IYC38" s="350"/>
      <c r="IYD38" s="350"/>
      <c r="IYE38" s="350"/>
      <c r="IYF38" s="350"/>
      <c r="IYG38" s="350"/>
      <c r="IYH38" s="350"/>
      <c r="IYI38" s="350"/>
      <c r="IYJ38" s="350"/>
      <c r="IYK38" s="350"/>
      <c r="IYL38" s="350"/>
      <c r="IYM38" s="350"/>
      <c r="IYN38" s="350"/>
      <c r="IYO38" s="350"/>
      <c r="IYP38" s="350"/>
      <c r="IYQ38" s="350"/>
      <c r="IYR38" s="350"/>
      <c r="IYS38" s="350"/>
      <c r="IYT38" s="350"/>
      <c r="IYU38" s="350"/>
      <c r="IYV38" s="350"/>
      <c r="IYW38" s="350"/>
      <c r="IYX38" s="350"/>
      <c r="IYY38" s="350"/>
      <c r="IYZ38" s="350"/>
      <c r="IZA38" s="350"/>
      <c r="IZB38" s="350"/>
      <c r="IZC38" s="350"/>
      <c r="IZD38" s="350"/>
      <c r="IZE38" s="350"/>
      <c r="IZF38" s="350"/>
      <c r="IZG38" s="350"/>
      <c r="IZH38" s="350"/>
      <c r="IZI38" s="350"/>
      <c r="IZJ38" s="350"/>
      <c r="IZK38" s="350"/>
      <c r="IZL38" s="350"/>
      <c r="IZM38" s="350"/>
      <c r="IZN38" s="350"/>
      <c r="IZO38" s="350"/>
      <c r="IZP38" s="350"/>
      <c r="IZQ38" s="350"/>
      <c r="IZR38" s="350"/>
      <c r="IZS38" s="350"/>
      <c r="IZT38" s="350"/>
      <c r="IZU38" s="350"/>
      <c r="IZV38" s="350"/>
      <c r="IZW38" s="350"/>
      <c r="IZX38" s="350"/>
      <c r="IZY38" s="350"/>
      <c r="IZZ38" s="350"/>
      <c r="JAA38" s="350"/>
      <c r="JAB38" s="350"/>
      <c r="JAC38" s="350"/>
      <c r="JAD38" s="350"/>
      <c r="JAE38" s="350"/>
      <c r="JAF38" s="350"/>
      <c r="JAG38" s="350"/>
      <c r="JAH38" s="350"/>
      <c r="JAI38" s="350"/>
      <c r="JAJ38" s="350"/>
      <c r="JAK38" s="350"/>
      <c r="JAL38" s="350"/>
      <c r="JAM38" s="350"/>
      <c r="JAN38" s="350"/>
      <c r="JAO38" s="350"/>
      <c r="JAP38" s="350"/>
      <c r="JAQ38" s="350"/>
      <c r="JAR38" s="350"/>
      <c r="JAS38" s="350"/>
      <c r="JAT38" s="350"/>
      <c r="JAU38" s="350"/>
      <c r="JAV38" s="350"/>
      <c r="JAW38" s="350"/>
      <c r="JAX38" s="350"/>
      <c r="JAY38" s="350"/>
      <c r="JAZ38" s="350"/>
      <c r="JBA38" s="350"/>
      <c r="JBB38" s="350"/>
      <c r="JBC38" s="350"/>
      <c r="JBD38" s="350"/>
      <c r="JBE38" s="350"/>
      <c r="JBF38" s="350"/>
      <c r="JBG38" s="350"/>
      <c r="JBH38" s="350"/>
      <c r="JBI38" s="350"/>
      <c r="JBJ38" s="350"/>
      <c r="JBK38" s="350"/>
      <c r="JBL38" s="350"/>
      <c r="JBM38" s="350"/>
      <c r="JBN38" s="350"/>
      <c r="JBO38" s="350"/>
      <c r="JBP38" s="350"/>
      <c r="JBQ38" s="350"/>
      <c r="JBR38" s="350"/>
      <c r="JBS38" s="350"/>
      <c r="JBT38" s="350"/>
      <c r="JBU38" s="350"/>
      <c r="JBV38" s="350"/>
      <c r="JBW38" s="350"/>
      <c r="JBX38" s="350"/>
      <c r="JBY38" s="350"/>
      <c r="JBZ38" s="350"/>
      <c r="JCA38" s="350"/>
      <c r="JCB38" s="350"/>
      <c r="JCC38" s="350"/>
      <c r="JCD38" s="350"/>
      <c r="JCE38" s="350"/>
      <c r="JCF38" s="350"/>
      <c r="JCG38" s="350"/>
      <c r="JCH38" s="350"/>
      <c r="JCI38" s="350"/>
      <c r="JCJ38" s="350"/>
      <c r="JCK38" s="350"/>
      <c r="JCL38" s="350"/>
      <c r="JCM38" s="350"/>
      <c r="JCN38" s="350"/>
      <c r="JCO38" s="350"/>
      <c r="JCP38" s="350"/>
      <c r="JCQ38" s="350"/>
      <c r="JCR38" s="350"/>
      <c r="JCS38" s="350"/>
      <c r="JCT38" s="350"/>
      <c r="JCU38" s="350"/>
      <c r="JCV38" s="350"/>
      <c r="JCW38" s="350"/>
      <c r="JCX38" s="350"/>
      <c r="JCY38" s="350"/>
      <c r="JCZ38" s="350"/>
      <c r="JDA38" s="350"/>
      <c r="JDB38" s="350"/>
      <c r="JDC38" s="350"/>
      <c r="JDD38" s="350"/>
      <c r="JDE38" s="350"/>
      <c r="JDF38" s="350"/>
      <c r="JDG38" s="350"/>
      <c r="JDH38" s="350"/>
      <c r="JDI38" s="350"/>
      <c r="JDJ38" s="350"/>
      <c r="JDK38" s="350"/>
      <c r="JDL38" s="350"/>
      <c r="JDM38" s="350"/>
      <c r="JDN38" s="350"/>
      <c r="JDO38" s="350"/>
      <c r="JDP38" s="350"/>
      <c r="JDQ38" s="350"/>
      <c r="JDR38" s="350"/>
      <c r="JDS38" s="350"/>
      <c r="JDT38" s="350"/>
      <c r="JDU38" s="350"/>
      <c r="JDV38" s="350"/>
      <c r="JDW38" s="350"/>
      <c r="JDX38" s="350"/>
      <c r="JDY38" s="350"/>
      <c r="JDZ38" s="350"/>
      <c r="JEA38" s="350"/>
      <c r="JEB38" s="350"/>
      <c r="JEC38" s="350"/>
      <c r="JED38" s="350"/>
      <c r="JEE38" s="350"/>
      <c r="JEF38" s="350"/>
      <c r="JEG38" s="350"/>
      <c r="JEH38" s="350"/>
      <c r="JEI38" s="350"/>
      <c r="JEJ38" s="350"/>
      <c r="JEK38" s="350"/>
      <c r="JEL38" s="350"/>
      <c r="JEM38" s="350"/>
      <c r="JEN38" s="350"/>
      <c r="JEO38" s="350"/>
      <c r="JEP38" s="350"/>
      <c r="JEQ38" s="350"/>
      <c r="JER38" s="350"/>
      <c r="JES38" s="350"/>
      <c r="JET38" s="350"/>
      <c r="JEU38" s="350"/>
      <c r="JEV38" s="350"/>
      <c r="JEW38" s="350"/>
      <c r="JEX38" s="350"/>
      <c r="JEY38" s="350"/>
      <c r="JEZ38" s="350"/>
      <c r="JFA38" s="350"/>
      <c r="JFB38" s="350"/>
      <c r="JFC38" s="350"/>
      <c r="JFD38" s="350"/>
      <c r="JFE38" s="350"/>
      <c r="JFF38" s="350"/>
      <c r="JFG38" s="350"/>
      <c r="JFH38" s="350"/>
      <c r="JFI38" s="350"/>
      <c r="JFJ38" s="350"/>
      <c r="JFK38" s="350"/>
      <c r="JFL38" s="350"/>
      <c r="JFM38" s="350"/>
      <c r="JFN38" s="350"/>
      <c r="JFO38" s="350"/>
      <c r="JFP38" s="350"/>
      <c r="JFQ38" s="350"/>
      <c r="JFR38" s="350"/>
      <c r="JFS38" s="350"/>
      <c r="JFT38" s="350"/>
      <c r="JFU38" s="350"/>
      <c r="JFV38" s="350"/>
      <c r="JFW38" s="350"/>
      <c r="JFX38" s="350"/>
      <c r="JFY38" s="350"/>
      <c r="JFZ38" s="350"/>
      <c r="JGA38" s="350"/>
      <c r="JGB38" s="350"/>
      <c r="JGC38" s="350"/>
      <c r="JGD38" s="350"/>
      <c r="JGE38" s="350"/>
      <c r="JGF38" s="350"/>
      <c r="JGG38" s="350"/>
      <c r="JGH38" s="350"/>
      <c r="JGI38" s="350"/>
      <c r="JGJ38" s="350"/>
      <c r="JGK38" s="350"/>
      <c r="JGL38" s="350"/>
      <c r="JGM38" s="350"/>
      <c r="JGN38" s="350"/>
      <c r="JGO38" s="350"/>
      <c r="JGP38" s="350"/>
      <c r="JGQ38" s="350"/>
      <c r="JGR38" s="350"/>
      <c r="JGS38" s="350"/>
      <c r="JGT38" s="350"/>
      <c r="JGU38" s="350"/>
      <c r="JGV38" s="350"/>
      <c r="JGW38" s="350"/>
      <c r="JGX38" s="350"/>
      <c r="JGY38" s="350"/>
      <c r="JGZ38" s="350"/>
      <c r="JHA38" s="350"/>
      <c r="JHB38" s="350"/>
      <c r="JHC38" s="350"/>
      <c r="JHD38" s="350"/>
      <c r="JHE38" s="350"/>
      <c r="JHF38" s="350"/>
      <c r="JHG38" s="350"/>
      <c r="JHH38" s="350"/>
      <c r="JHI38" s="350"/>
      <c r="JHJ38" s="350"/>
      <c r="JHK38" s="350"/>
      <c r="JHL38" s="350"/>
      <c r="JHM38" s="350"/>
      <c r="JHN38" s="350"/>
      <c r="JHO38" s="350"/>
      <c r="JHP38" s="350"/>
      <c r="JHQ38" s="350"/>
      <c r="JHR38" s="350"/>
      <c r="JHS38" s="350"/>
      <c r="JHT38" s="350"/>
      <c r="JHU38" s="350"/>
      <c r="JHV38" s="350"/>
      <c r="JHW38" s="350"/>
      <c r="JHX38" s="350"/>
      <c r="JHY38" s="350"/>
      <c r="JHZ38" s="350"/>
      <c r="JIA38" s="350"/>
      <c r="JIB38" s="350"/>
      <c r="JIC38" s="350"/>
      <c r="JID38" s="350"/>
      <c r="JIE38" s="350"/>
      <c r="JIF38" s="350"/>
      <c r="JIG38" s="350"/>
      <c r="JIH38" s="350"/>
      <c r="JII38" s="350"/>
      <c r="JIJ38" s="350"/>
      <c r="JIK38" s="350"/>
      <c r="JIL38" s="350"/>
      <c r="JIM38" s="350"/>
      <c r="JIN38" s="350"/>
      <c r="JIO38" s="350"/>
      <c r="JIP38" s="350"/>
      <c r="JIQ38" s="350"/>
      <c r="JIR38" s="350"/>
      <c r="JIS38" s="350"/>
      <c r="JIT38" s="350"/>
      <c r="JIU38" s="350"/>
      <c r="JIV38" s="350"/>
      <c r="JIW38" s="350"/>
      <c r="JIX38" s="350"/>
      <c r="JIY38" s="350"/>
      <c r="JIZ38" s="350"/>
      <c r="JJA38" s="350"/>
      <c r="JJB38" s="350"/>
      <c r="JJC38" s="350"/>
      <c r="JJD38" s="350"/>
      <c r="JJE38" s="350"/>
      <c r="JJF38" s="350"/>
      <c r="JJG38" s="350"/>
      <c r="JJH38" s="350"/>
      <c r="JJI38" s="350"/>
      <c r="JJJ38" s="350"/>
      <c r="JJK38" s="350"/>
      <c r="JJL38" s="350"/>
      <c r="JJM38" s="350"/>
      <c r="JJN38" s="350"/>
      <c r="JJO38" s="350"/>
      <c r="JJP38" s="350"/>
      <c r="JJQ38" s="350"/>
      <c r="JJR38" s="350"/>
      <c r="JJS38" s="350"/>
      <c r="JJT38" s="350"/>
      <c r="JJU38" s="350"/>
      <c r="JJV38" s="350"/>
      <c r="JJW38" s="350"/>
      <c r="JJX38" s="350"/>
      <c r="JJY38" s="350"/>
      <c r="JJZ38" s="350"/>
      <c r="JKA38" s="350"/>
      <c r="JKB38" s="350"/>
      <c r="JKC38" s="350"/>
      <c r="JKD38" s="350"/>
      <c r="JKE38" s="350"/>
      <c r="JKF38" s="350"/>
      <c r="JKG38" s="350"/>
      <c r="JKH38" s="350"/>
      <c r="JKI38" s="350"/>
      <c r="JKJ38" s="350"/>
      <c r="JKK38" s="350"/>
      <c r="JKL38" s="350"/>
      <c r="JKM38" s="350"/>
      <c r="JKN38" s="350"/>
      <c r="JKO38" s="350"/>
      <c r="JKP38" s="350"/>
      <c r="JKQ38" s="350"/>
      <c r="JKR38" s="350"/>
      <c r="JKS38" s="350"/>
      <c r="JKT38" s="350"/>
      <c r="JKU38" s="350"/>
      <c r="JKV38" s="350"/>
      <c r="JKW38" s="350"/>
      <c r="JKX38" s="350"/>
      <c r="JKY38" s="350"/>
      <c r="JKZ38" s="350"/>
      <c r="JLA38" s="350"/>
      <c r="JLB38" s="350"/>
      <c r="JLC38" s="350"/>
      <c r="JLD38" s="350"/>
      <c r="JLE38" s="350"/>
      <c r="JLF38" s="350"/>
      <c r="JLG38" s="350"/>
      <c r="JLH38" s="350"/>
      <c r="JLI38" s="350"/>
      <c r="JLJ38" s="350"/>
      <c r="JLK38" s="350"/>
      <c r="JLL38" s="350"/>
      <c r="JLM38" s="350"/>
      <c r="JLN38" s="350"/>
      <c r="JLO38" s="350"/>
      <c r="JLP38" s="350"/>
      <c r="JLQ38" s="350"/>
      <c r="JLR38" s="350"/>
      <c r="JLS38" s="350"/>
      <c r="JLT38" s="350"/>
      <c r="JLU38" s="350"/>
      <c r="JLV38" s="350"/>
      <c r="JLW38" s="350"/>
      <c r="JLX38" s="350"/>
      <c r="JLY38" s="350"/>
      <c r="JLZ38" s="350"/>
      <c r="JMA38" s="350"/>
      <c r="JMB38" s="350"/>
      <c r="JMC38" s="350"/>
      <c r="JMD38" s="350"/>
      <c r="JME38" s="350"/>
      <c r="JMF38" s="350"/>
      <c r="JMG38" s="350"/>
      <c r="JMH38" s="350"/>
      <c r="JMI38" s="350"/>
      <c r="JMJ38" s="350"/>
      <c r="JMK38" s="350"/>
      <c r="JML38" s="350"/>
      <c r="JMM38" s="350"/>
      <c r="JMN38" s="350"/>
      <c r="JMO38" s="350"/>
      <c r="JMP38" s="350"/>
      <c r="JMQ38" s="350"/>
      <c r="JMR38" s="350"/>
      <c r="JMS38" s="350"/>
      <c r="JMT38" s="350"/>
      <c r="JMU38" s="350"/>
      <c r="JMV38" s="350"/>
      <c r="JMW38" s="350"/>
      <c r="JMX38" s="350"/>
      <c r="JMY38" s="350"/>
      <c r="JMZ38" s="350"/>
      <c r="JNA38" s="350"/>
      <c r="JNB38" s="350"/>
      <c r="JNC38" s="350"/>
      <c r="JND38" s="350"/>
      <c r="JNE38" s="350"/>
      <c r="JNF38" s="350"/>
      <c r="JNG38" s="350"/>
      <c r="JNH38" s="350"/>
      <c r="JNI38" s="350"/>
      <c r="JNJ38" s="350"/>
      <c r="JNK38" s="350"/>
      <c r="JNL38" s="350"/>
      <c r="JNM38" s="350"/>
      <c r="JNN38" s="350"/>
      <c r="JNO38" s="350"/>
      <c r="JNP38" s="350"/>
      <c r="JNQ38" s="350"/>
      <c r="JNR38" s="350"/>
      <c r="JNS38" s="350"/>
      <c r="JNT38" s="350"/>
      <c r="JNU38" s="350"/>
      <c r="JNV38" s="350"/>
      <c r="JNW38" s="350"/>
      <c r="JNX38" s="350"/>
      <c r="JNY38" s="350"/>
      <c r="JNZ38" s="350"/>
      <c r="JOA38" s="350"/>
      <c r="JOB38" s="350"/>
      <c r="JOC38" s="350"/>
      <c r="JOD38" s="350"/>
      <c r="JOE38" s="350"/>
      <c r="JOF38" s="350"/>
      <c r="JOG38" s="350"/>
      <c r="JOH38" s="350"/>
      <c r="JOI38" s="350"/>
      <c r="JOJ38" s="350"/>
      <c r="JOK38" s="350"/>
      <c r="JOL38" s="350"/>
      <c r="JOM38" s="350"/>
      <c r="JON38" s="350"/>
      <c r="JOO38" s="350"/>
      <c r="JOP38" s="350"/>
      <c r="JOQ38" s="350"/>
      <c r="JOR38" s="350"/>
      <c r="JOS38" s="350"/>
      <c r="JOT38" s="350"/>
      <c r="JOU38" s="350"/>
      <c r="JOV38" s="350"/>
      <c r="JOW38" s="350"/>
      <c r="JOX38" s="350"/>
      <c r="JOY38" s="350"/>
      <c r="JOZ38" s="350"/>
      <c r="JPA38" s="350"/>
      <c r="JPB38" s="350"/>
      <c r="JPC38" s="350"/>
      <c r="JPD38" s="350"/>
      <c r="JPE38" s="350"/>
      <c r="JPF38" s="350"/>
      <c r="JPG38" s="350"/>
      <c r="JPH38" s="350"/>
      <c r="JPI38" s="350"/>
      <c r="JPJ38" s="350"/>
      <c r="JPK38" s="350"/>
      <c r="JPL38" s="350"/>
      <c r="JPM38" s="350"/>
      <c r="JPN38" s="350"/>
      <c r="JPO38" s="350"/>
      <c r="JPP38" s="350"/>
      <c r="JPQ38" s="350"/>
      <c r="JPR38" s="350"/>
      <c r="JPS38" s="350"/>
      <c r="JPT38" s="350"/>
      <c r="JPU38" s="350"/>
      <c r="JPV38" s="350"/>
      <c r="JPW38" s="350"/>
      <c r="JPX38" s="350"/>
      <c r="JPY38" s="350"/>
      <c r="JPZ38" s="350"/>
      <c r="JQA38" s="350"/>
      <c r="JQB38" s="350"/>
      <c r="JQC38" s="350"/>
      <c r="JQD38" s="350"/>
      <c r="JQE38" s="350"/>
      <c r="JQF38" s="350"/>
      <c r="JQG38" s="350"/>
      <c r="JQH38" s="350"/>
      <c r="JQI38" s="350"/>
      <c r="JQJ38" s="350"/>
      <c r="JQK38" s="350"/>
      <c r="JQL38" s="350"/>
      <c r="JQM38" s="350"/>
      <c r="JQN38" s="350"/>
      <c r="JQO38" s="350"/>
      <c r="JQP38" s="350"/>
      <c r="JQQ38" s="350"/>
      <c r="JQR38" s="350"/>
      <c r="JQS38" s="350"/>
      <c r="JQT38" s="350"/>
      <c r="JQU38" s="350"/>
      <c r="JQV38" s="350"/>
      <c r="JQW38" s="350"/>
      <c r="JQX38" s="350"/>
      <c r="JQY38" s="350"/>
      <c r="JQZ38" s="350"/>
      <c r="JRA38" s="350"/>
      <c r="JRB38" s="350"/>
      <c r="JRC38" s="350"/>
      <c r="JRD38" s="350"/>
      <c r="JRE38" s="350"/>
      <c r="JRF38" s="350"/>
      <c r="JRG38" s="350"/>
      <c r="JRH38" s="350"/>
      <c r="JRI38" s="350"/>
      <c r="JRJ38" s="350"/>
      <c r="JRK38" s="350"/>
      <c r="JRL38" s="350"/>
      <c r="JRM38" s="350"/>
      <c r="JRN38" s="350"/>
      <c r="JRO38" s="350"/>
      <c r="JRP38" s="350"/>
      <c r="JRQ38" s="350"/>
      <c r="JRR38" s="350"/>
      <c r="JRS38" s="350"/>
      <c r="JRT38" s="350"/>
      <c r="JRU38" s="350"/>
      <c r="JRV38" s="350"/>
      <c r="JRW38" s="350"/>
      <c r="JRX38" s="350"/>
      <c r="JRY38" s="350"/>
      <c r="JRZ38" s="350"/>
      <c r="JSA38" s="350"/>
      <c r="JSB38" s="350"/>
      <c r="JSC38" s="350"/>
      <c r="JSD38" s="350"/>
      <c r="JSE38" s="350"/>
      <c r="JSF38" s="350"/>
      <c r="JSG38" s="350"/>
      <c r="JSH38" s="350"/>
      <c r="JSI38" s="350"/>
      <c r="JSJ38" s="350"/>
      <c r="JSK38" s="350"/>
      <c r="JSL38" s="350"/>
      <c r="JSM38" s="350"/>
      <c r="JSN38" s="350"/>
      <c r="JSO38" s="350"/>
      <c r="JSP38" s="350"/>
      <c r="JSQ38" s="350"/>
      <c r="JSR38" s="350"/>
      <c r="JSS38" s="350"/>
      <c r="JST38" s="350"/>
      <c r="JSU38" s="350"/>
      <c r="JSV38" s="350"/>
      <c r="JSW38" s="350"/>
      <c r="JSX38" s="350"/>
      <c r="JSY38" s="350"/>
      <c r="JSZ38" s="350"/>
      <c r="JTA38" s="350"/>
      <c r="JTB38" s="350"/>
      <c r="JTC38" s="350"/>
      <c r="JTD38" s="350"/>
      <c r="JTE38" s="350"/>
      <c r="JTF38" s="350"/>
      <c r="JTG38" s="350"/>
      <c r="JTH38" s="350"/>
      <c r="JTI38" s="350"/>
      <c r="JTJ38" s="350"/>
      <c r="JTK38" s="350"/>
      <c r="JTL38" s="350"/>
      <c r="JTM38" s="350"/>
      <c r="JTN38" s="350"/>
      <c r="JTO38" s="350"/>
      <c r="JTP38" s="350"/>
      <c r="JTQ38" s="350"/>
      <c r="JTR38" s="350"/>
      <c r="JTS38" s="350"/>
      <c r="JTT38" s="350"/>
      <c r="JTU38" s="350"/>
      <c r="JTV38" s="350"/>
      <c r="JTW38" s="350"/>
      <c r="JTX38" s="350"/>
      <c r="JTY38" s="350"/>
      <c r="JTZ38" s="350"/>
      <c r="JUA38" s="350"/>
      <c r="JUB38" s="350"/>
      <c r="JUC38" s="350"/>
      <c r="JUD38" s="350"/>
      <c r="JUE38" s="350"/>
      <c r="JUF38" s="350"/>
      <c r="JUG38" s="350"/>
      <c r="JUH38" s="350"/>
      <c r="JUI38" s="350"/>
      <c r="JUJ38" s="350"/>
      <c r="JUK38" s="350"/>
      <c r="JUL38" s="350"/>
      <c r="JUM38" s="350"/>
      <c r="JUN38" s="350"/>
      <c r="JUO38" s="350"/>
      <c r="JUP38" s="350"/>
      <c r="JUQ38" s="350"/>
      <c r="JUR38" s="350"/>
      <c r="JUS38" s="350"/>
      <c r="JUT38" s="350"/>
      <c r="JUU38" s="350"/>
      <c r="JUV38" s="350"/>
      <c r="JUW38" s="350"/>
      <c r="JUX38" s="350"/>
      <c r="JUY38" s="350"/>
      <c r="JUZ38" s="350"/>
      <c r="JVA38" s="350"/>
      <c r="JVB38" s="350"/>
      <c r="JVC38" s="350"/>
      <c r="JVD38" s="350"/>
      <c r="JVE38" s="350"/>
      <c r="JVF38" s="350"/>
      <c r="JVG38" s="350"/>
      <c r="JVH38" s="350"/>
      <c r="JVI38" s="350"/>
      <c r="JVJ38" s="350"/>
      <c r="JVK38" s="350"/>
      <c r="JVL38" s="350"/>
      <c r="JVM38" s="350"/>
      <c r="JVN38" s="350"/>
      <c r="JVO38" s="350"/>
      <c r="JVP38" s="350"/>
      <c r="JVQ38" s="350"/>
      <c r="JVR38" s="350"/>
      <c r="JVS38" s="350"/>
      <c r="JVT38" s="350"/>
      <c r="JVU38" s="350"/>
      <c r="JVV38" s="350"/>
      <c r="JVW38" s="350"/>
      <c r="JVX38" s="350"/>
      <c r="JVY38" s="350"/>
      <c r="JVZ38" s="350"/>
      <c r="JWA38" s="350"/>
      <c r="JWB38" s="350"/>
      <c r="JWC38" s="350"/>
      <c r="JWD38" s="350"/>
      <c r="JWE38" s="350"/>
      <c r="JWF38" s="350"/>
      <c r="JWG38" s="350"/>
      <c r="JWH38" s="350"/>
      <c r="JWI38" s="350"/>
      <c r="JWJ38" s="350"/>
      <c r="JWK38" s="350"/>
      <c r="JWL38" s="350"/>
      <c r="JWM38" s="350"/>
      <c r="JWN38" s="350"/>
      <c r="JWO38" s="350"/>
      <c r="JWP38" s="350"/>
      <c r="JWQ38" s="350"/>
      <c r="JWR38" s="350"/>
      <c r="JWS38" s="350"/>
      <c r="JWT38" s="350"/>
      <c r="JWU38" s="350"/>
      <c r="JWV38" s="350"/>
      <c r="JWW38" s="350"/>
      <c r="JWX38" s="350"/>
      <c r="JWY38" s="350"/>
      <c r="JWZ38" s="350"/>
      <c r="JXA38" s="350"/>
      <c r="JXB38" s="350"/>
      <c r="JXC38" s="350"/>
      <c r="JXD38" s="350"/>
      <c r="JXE38" s="350"/>
      <c r="JXF38" s="350"/>
      <c r="JXG38" s="350"/>
      <c r="JXH38" s="350"/>
      <c r="JXI38" s="350"/>
      <c r="JXJ38" s="350"/>
      <c r="JXK38" s="350"/>
      <c r="JXL38" s="350"/>
      <c r="JXM38" s="350"/>
      <c r="JXN38" s="350"/>
      <c r="JXO38" s="350"/>
      <c r="JXP38" s="350"/>
      <c r="JXQ38" s="350"/>
      <c r="JXR38" s="350"/>
      <c r="JXS38" s="350"/>
      <c r="JXT38" s="350"/>
      <c r="JXU38" s="350"/>
      <c r="JXV38" s="350"/>
      <c r="JXW38" s="350"/>
      <c r="JXX38" s="350"/>
      <c r="JXY38" s="350"/>
      <c r="JXZ38" s="350"/>
      <c r="JYA38" s="350"/>
      <c r="JYB38" s="350"/>
      <c r="JYC38" s="350"/>
      <c r="JYD38" s="350"/>
      <c r="JYE38" s="350"/>
      <c r="JYF38" s="350"/>
      <c r="JYG38" s="350"/>
      <c r="JYH38" s="350"/>
      <c r="JYI38" s="350"/>
      <c r="JYJ38" s="350"/>
      <c r="JYK38" s="350"/>
      <c r="JYL38" s="350"/>
      <c r="JYM38" s="350"/>
      <c r="JYN38" s="350"/>
      <c r="JYO38" s="350"/>
      <c r="JYP38" s="350"/>
      <c r="JYQ38" s="350"/>
      <c r="JYR38" s="350"/>
      <c r="JYS38" s="350"/>
      <c r="JYT38" s="350"/>
      <c r="JYU38" s="350"/>
      <c r="JYV38" s="350"/>
      <c r="JYW38" s="350"/>
      <c r="JYX38" s="350"/>
      <c r="JYY38" s="350"/>
      <c r="JYZ38" s="350"/>
      <c r="JZA38" s="350"/>
      <c r="JZB38" s="350"/>
      <c r="JZC38" s="350"/>
      <c r="JZD38" s="350"/>
      <c r="JZE38" s="350"/>
      <c r="JZF38" s="350"/>
      <c r="JZG38" s="350"/>
      <c r="JZH38" s="350"/>
      <c r="JZI38" s="350"/>
      <c r="JZJ38" s="350"/>
      <c r="JZK38" s="350"/>
      <c r="JZL38" s="350"/>
      <c r="JZM38" s="350"/>
      <c r="JZN38" s="350"/>
      <c r="JZO38" s="350"/>
      <c r="JZP38" s="350"/>
      <c r="JZQ38" s="350"/>
      <c r="JZR38" s="350"/>
      <c r="JZS38" s="350"/>
      <c r="JZT38" s="350"/>
      <c r="JZU38" s="350"/>
      <c r="JZV38" s="350"/>
      <c r="JZW38" s="350"/>
      <c r="JZX38" s="350"/>
      <c r="JZY38" s="350"/>
      <c r="JZZ38" s="350"/>
      <c r="KAA38" s="350"/>
      <c r="KAB38" s="350"/>
      <c r="KAC38" s="350"/>
      <c r="KAD38" s="350"/>
      <c r="KAE38" s="350"/>
      <c r="KAF38" s="350"/>
      <c r="KAG38" s="350"/>
      <c r="KAH38" s="350"/>
      <c r="KAI38" s="350"/>
      <c r="KAJ38" s="350"/>
      <c r="KAK38" s="350"/>
      <c r="KAL38" s="350"/>
      <c r="KAM38" s="350"/>
      <c r="KAN38" s="350"/>
      <c r="KAO38" s="350"/>
      <c r="KAP38" s="350"/>
      <c r="KAQ38" s="350"/>
      <c r="KAR38" s="350"/>
      <c r="KAS38" s="350"/>
      <c r="KAT38" s="350"/>
      <c r="KAU38" s="350"/>
      <c r="KAV38" s="350"/>
      <c r="KAW38" s="350"/>
      <c r="KAX38" s="350"/>
      <c r="KAY38" s="350"/>
      <c r="KAZ38" s="350"/>
      <c r="KBA38" s="350"/>
      <c r="KBB38" s="350"/>
      <c r="KBC38" s="350"/>
      <c r="KBD38" s="350"/>
      <c r="KBE38" s="350"/>
      <c r="KBF38" s="350"/>
      <c r="KBG38" s="350"/>
      <c r="KBH38" s="350"/>
      <c r="KBI38" s="350"/>
      <c r="KBJ38" s="350"/>
      <c r="KBK38" s="350"/>
      <c r="KBL38" s="350"/>
      <c r="KBM38" s="350"/>
      <c r="KBN38" s="350"/>
      <c r="KBO38" s="350"/>
      <c r="KBP38" s="350"/>
      <c r="KBQ38" s="350"/>
      <c r="KBR38" s="350"/>
      <c r="KBS38" s="350"/>
      <c r="KBT38" s="350"/>
      <c r="KBU38" s="350"/>
      <c r="KBV38" s="350"/>
      <c r="KBW38" s="350"/>
      <c r="KBX38" s="350"/>
      <c r="KBY38" s="350"/>
      <c r="KBZ38" s="350"/>
      <c r="KCA38" s="350"/>
      <c r="KCB38" s="350"/>
      <c r="KCC38" s="350"/>
      <c r="KCD38" s="350"/>
      <c r="KCE38" s="350"/>
      <c r="KCF38" s="350"/>
      <c r="KCG38" s="350"/>
      <c r="KCH38" s="350"/>
      <c r="KCI38" s="350"/>
      <c r="KCJ38" s="350"/>
      <c r="KCK38" s="350"/>
      <c r="KCL38" s="350"/>
      <c r="KCM38" s="350"/>
      <c r="KCN38" s="350"/>
      <c r="KCO38" s="350"/>
      <c r="KCP38" s="350"/>
      <c r="KCQ38" s="350"/>
      <c r="KCR38" s="350"/>
      <c r="KCS38" s="350"/>
      <c r="KCT38" s="350"/>
      <c r="KCU38" s="350"/>
      <c r="KCV38" s="350"/>
      <c r="KCW38" s="350"/>
      <c r="KCX38" s="350"/>
      <c r="KCY38" s="350"/>
      <c r="KCZ38" s="350"/>
      <c r="KDA38" s="350"/>
      <c r="KDB38" s="350"/>
      <c r="KDC38" s="350"/>
      <c r="KDD38" s="350"/>
      <c r="KDE38" s="350"/>
      <c r="KDF38" s="350"/>
      <c r="KDG38" s="350"/>
      <c r="KDH38" s="350"/>
      <c r="KDI38" s="350"/>
      <c r="KDJ38" s="350"/>
      <c r="KDK38" s="350"/>
      <c r="KDL38" s="350"/>
      <c r="KDM38" s="350"/>
      <c r="KDN38" s="350"/>
      <c r="KDO38" s="350"/>
      <c r="KDP38" s="350"/>
      <c r="KDQ38" s="350"/>
      <c r="KDR38" s="350"/>
      <c r="KDS38" s="350"/>
      <c r="KDT38" s="350"/>
      <c r="KDU38" s="350"/>
      <c r="KDV38" s="350"/>
      <c r="KDW38" s="350"/>
      <c r="KDX38" s="350"/>
      <c r="KDY38" s="350"/>
      <c r="KDZ38" s="350"/>
      <c r="KEA38" s="350"/>
      <c r="KEB38" s="350"/>
      <c r="KEC38" s="350"/>
      <c r="KED38" s="350"/>
      <c r="KEE38" s="350"/>
      <c r="KEF38" s="350"/>
      <c r="KEG38" s="350"/>
      <c r="KEH38" s="350"/>
      <c r="KEI38" s="350"/>
      <c r="KEJ38" s="350"/>
      <c r="KEK38" s="350"/>
      <c r="KEL38" s="350"/>
      <c r="KEM38" s="350"/>
      <c r="KEN38" s="350"/>
      <c r="KEO38" s="350"/>
      <c r="KEP38" s="350"/>
      <c r="KEQ38" s="350"/>
      <c r="KER38" s="350"/>
      <c r="KES38" s="350"/>
      <c r="KET38" s="350"/>
      <c r="KEU38" s="350"/>
      <c r="KEV38" s="350"/>
      <c r="KEW38" s="350"/>
      <c r="KEX38" s="350"/>
      <c r="KEY38" s="350"/>
      <c r="KEZ38" s="350"/>
      <c r="KFA38" s="350"/>
      <c r="KFB38" s="350"/>
      <c r="KFC38" s="350"/>
      <c r="KFD38" s="350"/>
      <c r="KFE38" s="350"/>
      <c r="KFF38" s="350"/>
      <c r="KFG38" s="350"/>
      <c r="KFH38" s="350"/>
      <c r="KFI38" s="350"/>
      <c r="KFJ38" s="350"/>
      <c r="KFK38" s="350"/>
      <c r="KFL38" s="350"/>
      <c r="KFM38" s="350"/>
      <c r="KFN38" s="350"/>
      <c r="KFO38" s="350"/>
      <c r="KFP38" s="350"/>
      <c r="KFQ38" s="350"/>
      <c r="KFR38" s="350"/>
      <c r="KFS38" s="350"/>
      <c r="KFT38" s="350"/>
      <c r="KFU38" s="350"/>
      <c r="KFV38" s="350"/>
      <c r="KFW38" s="350"/>
      <c r="KFX38" s="350"/>
      <c r="KFY38" s="350"/>
      <c r="KFZ38" s="350"/>
      <c r="KGA38" s="350"/>
      <c r="KGB38" s="350"/>
      <c r="KGC38" s="350"/>
      <c r="KGD38" s="350"/>
      <c r="KGE38" s="350"/>
      <c r="KGF38" s="350"/>
      <c r="KGG38" s="350"/>
      <c r="KGH38" s="350"/>
      <c r="KGI38" s="350"/>
      <c r="KGJ38" s="350"/>
      <c r="KGK38" s="350"/>
      <c r="KGL38" s="350"/>
      <c r="KGM38" s="350"/>
      <c r="KGN38" s="350"/>
      <c r="KGO38" s="350"/>
      <c r="KGP38" s="350"/>
      <c r="KGQ38" s="350"/>
      <c r="KGR38" s="350"/>
      <c r="KGS38" s="350"/>
      <c r="KGT38" s="350"/>
      <c r="KGU38" s="350"/>
      <c r="KGV38" s="350"/>
      <c r="KGW38" s="350"/>
      <c r="KGX38" s="350"/>
      <c r="KGY38" s="350"/>
      <c r="KGZ38" s="350"/>
      <c r="KHA38" s="350"/>
      <c r="KHB38" s="350"/>
      <c r="KHC38" s="350"/>
      <c r="KHD38" s="350"/>
      <c r="KHE38" s="350"/>
      <c r="KHF38" s="350"/>
      <c r="KHG38" s="350"/>
      <c r="KHH38" s="350"/>
      <c r="KHI38" s="350"/>
      <c r="KHJ38" s="350"/>
      <c r="KHK38" s="350"/>
      <c r="KHL38" s="350"/>
      <c r="KHM38" s="350"/>
      <c r="KHN38" s="350"/>
      <c r="KHO38" s="350"/>
      <c r="KHP38" s="350"/>
      <c r="KHQ38" s="350"/>
      <c r="KHR38" s="350"/>
      <c r="KHS38" s="350"/>
      <c r="KHT38" s="350"/>
      <c r="KHU38" s="350"/>
      <c r="KHV38" s="350"/>
      <c r="KHW38" s="350"/>
      <c r="KHX38" s="350"/>
      <c r="KHY38" s="350"/>
      <c r="KHZ38" s="350"/>
      <c r="KIA38" s="350"/>
      <c r="KIB38" s="350"/>
      <c r="KIC38" s="350"/>
      <c r="KID38" s="350"/>
      <c r="KIE38" s="350"/>
      <c r="KIF38" s="350"/>
      <c r="KIG38" s="350"/>
      <c r="KIH38" s="350"/>
      <c r="KII38" s="350"/>
      <c r="KIJ38" s="350"/>
      <c r="KIK38" s="350"/>
      <c r="KIL38" s="350"/>
      <c r="KIM38" s="350"/>
      <c r="KIN38" s="350"/>
      <c r="KIO38" s="350"/>
      <c r="KIP38" s="350"/>
      <c r="KIQ38" s="350"/>
      <c r="KIR38" s="350"/>
      <c r="KIS38" s="350"/>
      <c r="KIT38" s="350"/>
      <c r="KIU38" s="350"/>
      <c r="KIV38" s="350"/>
      <c r="KIW38" s="350"/>
      <c r="KIX38" s="350"/>
      <c r="KIY38" s="350"/>
      <c r="KIZ38" s="350"/>
      <c r="KJA38" s="350"/>
      <c r="KJB38" s="350"/>
      <c r="KJC38" s="350"/>
      <c r="KJD38" s="350"/>
      <c r="KJE38" s="350"/>
      <c r="KJF38" s="350"/>
      <c r="KJG38" s="350"/>
      <c r="KJH38" s="350"/>
      <c r="KJI38" s="350"/>
      <c r="KJJ38" s="350"/>
      <c r="KJK38" s="350"/>
      <c r="KJL38" s="350"/>
      <c r="KJM38" s="350"/>
      <c r="KJN38" s="350"/>
      <c r="KJO38" s="350"/>
      <c r="KJP38" s="350"/>
      <c r="KJQ38" s="350"/>
      <c r="KJR38" s="350"/>
      <c r="KJS38" s="350"/>
      <c r="KJT38" s="350"/>
      <c r="KJU38" s="350"/>
      <c r="KJV38" s="350"/>
      <c r="KJW38" s="350"/>
      <c r="KJX38" s="350"/>
      <c r="KJY38" s="350"/>
      <c r="KJZ38" s="350"/>
      <c r="KKA38" s="350"/>
      <c r="KKB38" s="350"/>
      <c r="KKC38" s="350"/>
      <c r="KKD38" s="350"/>
      <c r="KKE38" s="350"/>
      <c r="KKF38" s="350"/>
      <c r="KKG38" s="350"/>
      <c r="KKH38" s="350"/>
      <c r="KKI38" s="350"/>
      <c r="KKJ38" s="350"/>
      <c r="KKK38" s="350"/>
      <c r="KKL38" s="350"/>
      <c r="KKM38" s="350"/>
      <c r="KKN38" s="350"/>
      <c r="KKO38" s="350"/>
      <c r="KKP38" s="350"/>
      <c r="KKQ38" s="350"/>
      <c r="KKR38" s="350"/>
      <c r="KKS38" s="350"/>
      <c r="KKT38" s="350"/>
      <c r="KKU38" s="350"/>
      <c r="KKV38" s="350"/>
      <c r="KKW38" s="350"/>
      <c r="KKX38" s="350"/>
      <c r="KKY38" s="350"/>
      <c r="KKZ38" s="350"/>
      <c r="KLA38" s="350"/>
      <c r="KLB38" s="350"/>
      <c r="KLC38" s="350"/>
      <c r="KLD38" s="350"/>
      <c r="KLE38" s="350"/>
      <c r="KLF38" s="350"/>
      <c r="KLG38" s="350"/>
      <c r="KLH38" s="350"/>
      <c r="KLI38" s="350"/>
      <c r="KLJ38" s="350"/>
      <c r="KLK38" s="350"/>
      <c r="KLL38" s="350"/>
      <c r="KLM38" s="350"/>
      <c r="KLN38" s="350"/>
      <c r="KLO38" s="350"/>
      <c r="KLP38" s="350"/>
      <c r="KLQ38" s="350"/>
      <c r="KLR38" s="350"/>
      <c r="KLS38" s="350"/>
      <c r="KLT38" s="350"/>
      <c r="KLU38" s="350"/>
      <c r="KLV38" s="350"/>
      <c r="KLW38" s="350"/>
      <c r="KLX38" s="350"/>
      <c r="KLY38" s="350"/>
      <c r="KLZ38" s="350"/>
      <c r="KMA38" s="350"/>
      <c r="KMB38" s="350"/>
      <c r="KMC38" s="350"/>
      <c r="KMD38" s="350"/>
      <c r="KME38" s="350"/>
      <c r="KMF38" s="350"/>
      <c r="KMG38" s="350"/>
      <c r="KMH38" s="350"/>
      <c r="KMI38" s="350"/>
      <c r="KMJ38" s="350"/>
      <c r="KMK38" s="350"/>
      <c r="KML38" s="350"/>
      <c r="KMM38" s="350"/>
      <c r="KMN38" s="350"/>
      <c r="KMO38" s="350"/>
      <c r="KMP38" s="350"/>
      <c r="KMQ38" s="350"/>
      <c r="KMR38" s="350"/>
      <c r="KMS38" s="350"/>
      <c r="KMT38" s="350"/>
      <c r="KMU38" s="350"/>
      <c r="KMV38" s="350"/>
      <c r="KMW38" s="350"/>
      <c r="KMX38" s="350"/>
      <c r="KMY38" s="350"/>
      <c r="KMZ38" s="350"/>
      <c r="KNA38" s="350"/>
      <c r="KNB38" s="350"/>
      <c r="KNC38" s="350"/>
      <c r="KND38" s="350"/>
      <c r="KNE38" s="350"/>
      <c r="KNF38" s="350"/>
      <c r="KNG38" s="350"/>
      <c r="KNH38" s="350"/>
      <c r="KNI38" s="350"/>
      <c r="KNJ38" s="350"/>
      <c r="KNK38" s="350"/>
      <c r="KNL38" s="350"/>
      <c r="KNM38" s="350"/>
      <c r="KNN38" s="350"/>
      <c r="KNO38" s="350"/>
      <c r="KNP38" s="350"/>
      <c r="KNQ38" s="350"/>
      <c r="KNR38" s="350"/>
      <c r="KNS38" s="350"/>
      <c r="KNT38" s="350"/>
      <c r="KNU38" s="350"/>
      <c r="KNV38" s="350"/>
      <c r="KNW38" s="350"/>
      <c r="KNX38" s="350"/>
      <c r="KNY38" s="350"/>
      <c r="KNZ38" s="350"/>
      <c r="KOA38" s="350"/>
      <c r="KOB38" s="350"/>
      <c r="KOC38" s="350"/>
      <c r="KOD38" s="350"/>
      <c r="KOE38" s="350"/>
      <c r="KOF38" s="350"/>
      <c r="KOG38" s="350"/>
      <c r="KOH38" s="350"/>
      <c r="KOI38" s="350"/>
      <c r="KOJ38" s="350"/>
      <c r="KOK38" s="350"/>
      <c r="KOL38" s="350"/>
      <c r="KOM38" s="350"/>
      <c r="KON38" s="350"/>
      <c r="KOO38" s="350"/>
      <c r="KOP38" s="350"/>
      <c r="KOQ38" s="350"/>
      <c r="KOR38" s="350"/>
      <c r="KOS38" s="350"/>
      <c r="KOT38" s="350"/>
      <c r="KOU38" s="350"/>
      <c r="KOV38" s="350"/>
      <c r="KOW38" s="350"/>
      <c r="KOX38" s="350"/>
      <c r="KOY38" s="350"/>
      <c r="KOZ38" s="350"/>
      <c r="KPA38" s="350"/>
      <c r="KPB38" s="350"/>
      <c r="KPC38" s="350"/>
      <c r="KPD38" s="350"/>
      <c r="KPE38" s="350"/>
      <c r="KPF38" s="350"/>
      <c r="KPG38" s="350"/>
      <c r="KPH38" s="350"/>
      <c r="KPI38" s="350"/>
      <c r="KPJ38" s="350"/>
      <c r="KPK38" s="350"/>
      <c r="KPL38" s="350"/>
      <c r="KPM38" s="350"/>
      <c r="KPN38" s="350"/>
      <c r="KPO38" s="350"/>
      <c r="KPP38" s="350"/>
      <c r="KPQ38" s="350"/>
      <c r="KPR38" s="350"/>
      <c r="KPS38" s="350"/>
      <c r="KPT38" s="350"/>
      <c r="KPU38" s="350"/>
      <c r="KPV38" s="350"/>
      <c r="KPW38" s="350"/>
      <c r="KPX38" s="350"/>
      <c r="KPY38" s="350"/>
      <c r="KPZ38" s="350"/>
      <c r="KQA38" s="350"/>
      <c r="KQB38" s="350"/>
      <c r="KQC38" s="350"/>
      <c r="KQD38" s="350"/>
      <c r="KQE38" s="350"/>
      <c r="KQF38" s="350"/>
      <c r="KQG38" s="350"/>
      <c r="KQH38" s="350"/>
      <c r="KQI38" s="350"/>
      <c r="KQJ38" s="350"/>
      <c r="KQK38" s="350"/>
      <c r="KQL38" s="350"/>
      <c r="KQM38" s="350"/>
      <c r="KQN38" s="350"/>
      <c r="KQO38" s="350"/>
      <c r="KQP38" s="350"/>
      <c r="KQQ38" s="350"/>
      <c r="KQR38" s="350"/>
      <c r="KQS38" s="350"/>
      <c r="KQT38" s="350"/>
      <c r="KQU38" s="350"/>
      <c r="KQV38" s="350"/>
      <c r="KQW38" s="350"/>
      <c r="KQX38" s="350"/>
      <c r="KQY38" s="350"/>
      <c r="KQZ38" s="350"/>
      <c r="KRA38" s="350"/>
      <c r="KRB38" s="350"/>
      <c r="KRC38" s="350"/>
      <c r="KRD38" s="350"/>
      <c r="KRE38" s="350"/>
      <c r="KRF38" s="350"/>
      <c r="KRG38" s="350"/>
      <c r="KRH38" s="350"/>
      <c r="KRI38" s="350"/>
      <c r="KRJ38" s="350"/>
      <c r="KRK38" s="350"/>
      <c r="KRL38" s="350"/>
      <c r="KRM38" s="350"/>
      <c r="KRN38" s="350"/>
      <c r="KRO38" s="350"/>
      <c r="KRP38" s="350"/>
      <c r="KRQ38" s="350"/>
      <c r="KRR38" s="350"/>
      <c r="KRS38" s="350"/>
      <c r="KRT38" s="350"/>
      <c r="KRU38" s="350"/>
      <c r="KRV38" s="350"/>
      <c r="KRW38" s="350"/>
      <c r="KRX38" s="350"/>
      <c r="KRY38" s="350"/>
      <c r="KRZ38" s="350"/>
      <c r="KSA38" s="350"/>
      <c r="KSB38" s="350"/>
      <c r="KSC38" s="350"/>
      <c r="KSD38" s="350"/>
      <c r="KSE38" s="350"/>
      <c r="KSF38" s="350"/>
      <c r="KSG38" s="350"/>
      <c r="KSH38" s="350"/>
      <c r="KSI38" s="350"/>
      <c r="KSJ38" s="350"/>
      <c r="KSK38" s="350"/>
      <c r="KSL38" s="350"/>
      <c r="KSM38" s="350"/>
      <c r="KSN38" s="350"/>
      <c r="KSO38" s="350"/>
      <c r="KSP38" s="350"/>
      <c r="KSQ38" s="350"/>
      <c r="KSR38" s="350"/>
      <c r="KSS38" s="350"/>
      <c r="KST38" s="350"/>
      <c r="KSU38" s="350"/>
      <c r="KSV38" s="350"/>
      <c r="KSW38" s="350"/>
      <c r="KSX38" s="350"/>
      <c r="KSY38" s="350"/>
      <c r="KSZ38" s="350"/>
      <c r="KTA38" s="350"/>
      <c r="KTB38" s="350"/>
      <c r="KTC38" s="350"/>
      <c r="KTD38" s="350"/>
      <c r="KTE38" s="350"/>
      <c r="KTF38" s="350"/>
      <c r="KTG38" s="350"/>
      <c r="KTH38" s="350"/>
      <c r="KTI38" s="350"/>
      <c r="KTJ38" s="350"/>
      <c r="KTK38" s="350"/>
      <c r="KTL38" s="350"/>
      <c r="KTM38" s="350"/>
      <c r="KTN38" s="350"/>
      <c r="KTO38" s="350"/>
      <c r="KTP38" s="350"/>
      <c r="KTQ38" s="350"/>
      <c r="KTR38" s="350"/>
      <c r="KTS38" s="350"/>
      <c r="KTT38" s="350"/>
      <c r="KTU38" s="350"/>
      <c r="KTV38" s="350"/>
      <c r="KTW38" s="350"/>
      <c r="KTX38" s="350"/>
      <c r="KTY38" s="350"/>
      <c r="KTZ38" s="350"/>
      <c r="KUA38" s="350"/>
      <c r="KUB38" s="350"/>
      <c r="KUC38" s="350"/>
      <c r="KUD38" s="350"/>
      <c r="KUE38" s="350"/>
      <c r="KUF38" s="350"/>
      <c r="KUG38" s="350"/>
      <c r="KUH38" s="350"/>
      <c r="KUI38" s="350"/>
      <c r="KUJ38" s="350"/>
      <c r="KUK38" s="350"/>
      <c r="KUL38" s="350"/>
      <c r="KUM38" s="350"/>
      <c r="KUN38" s="350"/>
      <c r="KUO38" s="350"/>
      <c r="KUP38" s="350"/>
      <c r="KUQ38" s="350"/>
      <c r="KUR38" s="350"/>
      <c r="KUS38" s="350"/>
      <c r="KUT38" s="350"/>
      <c r="KUU38" s="350"/>
      <c r="KUV38" s="350"/>
      <c r="KUW38" s="350"/>
      <c r="KUX38" s="350"/>
      <c r="KUY38" s="350"/>
      <c r="KUZ38" s="350"/>
      <c r="KVA38" s="350"/>
      <c r="KVB38" s="350"/>
      <c r="KVC38" s="350"/>
      <c r="KVD38" s="350"/>
      <c r="KVE38" s="350"/>
      <c r="KVF38" s="350"/>
      <c r="KVG38" s="350"/>
      <c r="KVH38" s="350"/>
      <c r="KVI38" s="350"/>
      <c r="KVJ38" s="350"/>
      <c r="KVK38" s="350"/>
      <c r="KVL38" s="350"/>
      <c r="KVM38" s="350"/>
      <c r="KVN38" s="350"/>
      <c r="KVO38" s="350"/>
      <c r="KVP38" s="350"/>
      <c r="KVQ38" s="350"/>
      <c r="KVR38" s="350"/>
      <c r="KVS38" s="350"/>
      <c r="KVT38" s="350"/>
      <c r="KVU38" s="350"/>
      <c r="KVV38" s="350"/>
      <c r="KVW38" s="350"/>
      <c r="KVX38" s="350"/>
      <c r="KVY38" s="350"/>
      <c r="KVZ38" s="350"/>
      <c r="KWA38" s="350"/>
      <c r="KWB38" s="350"/>
      <c r="KWC38" s="350"/>
      <c r="KWD38" s="350"/>
      <c r="KWE38" s="350"/>
      <c r="KWF38" s="350"/>
      <c r="KWG38" s="350"/>
      <c r="KWH38" s="350"/>
      <c r="KWI38" s="350"/>
      <c r="KWJ38" s="350"/>
      <c r="KWK38" s="350"/>
      <c r="KWL38" s="350"/>
      <c r="KWM38" s="350"/>
      <c r="KWN38" s="350"/>
      <c r="KWO38" s="350"/>
      <c r="KWP38" s="350"/>
      <c r="KWQ38" s="350"/>
      <c r="KWR38" s="350"/>
      <c r="KWS38" s="350"/>
      <c r="KWT38" s="350"/>
      <c r="KWU38" s="350"/>
      <c r="KWV38" s="350"/>
      <c r="KWW38" s="350"/>
      <c r="KWX38" s="350"/>
      <c r="KWY38" s="350"/>
      <c r="KWZ38" s="350"/>
      <c r="KXA38" s="350"/>
      <c r="KXB38" s="350"/>
      <c r="KXC38" s="350"/>
      <c r="KXD38" s="350"/>
      <c r="KXE38" s="350"/>
      <c r="KXF38" s="350"/>
      <c r="KXG38" s="350"/>
      <c r="KXH38" s="350"/>
      <c r="KXI38" s="350"/>
      <c r="KXJ38" s="350"/>
      <c r="KXK38" s="350"/>
      <c r="KXL38" s="350"/>
      <c r="KXM38" s="350"/>
      <c r="KXN38" s="350"/>
      <c r="KXO38" s="350"/>
      <c r="KXP38" s="350"/>
      <c r="KXQ38" s="350"/>
      <c r="KXR38" s="350"/>
      <c r="KXS38" s="350"/>
      <c r="KXT38" s="350"/>
      <c r="KXU38" s="350"/>
      <c r="KXV38" s="350"/>
      <c r="KXW38" s="350"/>
      <c r="KXX38" s="350"/>
      <c r="KXY38" s="350"/>
      <c r="KXZ38" s="350"/>
      <c r="KYA38" s="350"/>
      <c r="KYB38" s="350"/>
      <c r="KYC38" s="350"/>
      <c r="KYD38" s="350"/>
      <c r="KYE38" s="350"/>
      <c r="KYF38" s="350"/>
      <c r="KYG38" s="350"/>
      <c r="KYH38" s="350"/>
      <c r="KYI38" s="350"/>
      <c r="KYJ38" s="350"/>
      <c r="KYK38" s="350"/>
      <c r="KYL38" s="350"/>
      <c r="KYM38" s="350"/>
      <c r="KYN38" s="350"/>
      <c r="KYO38" s="350"/>
      <c r="KYP38" s="350"/>
      <c r="KYQ38" s="350"/>
      <c r="KYR38" s="350"/>
      <c r="KYS38" s="350"/>
      <c r="KYT38" s="350"/>
      <c r="KYU38" s="350"/>
      <c r="KYV38" s="350"/>
      <c r="KYW38" s="350"/>
      <c r="KYX38" s="350"/>
      <c r="KYY38" s="350"/>
      <c r="KYZ38" s="350"/>
      <c r="KZA38" s="350"/>
      <c r="KZB38" s="350"/>
      <c r="KZC38" s="350"/>
      <c r="KZD38" s="350"/>
      <c r="KZE38" s="350"/>
      <c r="KZF38" s="350"/>
      <c r="KZG38" s="350"/>
      <c r="KZH38" s="350"/>
      <c r="KZI38" s="350"/>
      <c r="KZJ38" s="350"/>
      <c r="KZK38" s="350"/>
      <c r="KZL38" s="350"/>
      <c r="KZM38" s="350"/>
      <c r="KZN38" s="350"/>
      <c r="KZO38" s="350"/>
      <c r="KZP38" s="350"/>
      <c r="KZQ38" s="350"/>
      <c r="KZR38" s="350"/>
      <c r="KZS38" s="350"/>
      <c r="KZT38" s="350"/>
      <c r="KZU38" s="350"/>
      <c r="KZV38" s="350"/>
      <c r="KZW38" s="350"/>
      <c r="KZX38" s="350"/>
      <c r="KZY38" s="350"/>
      <c r="KZZ38" s="350"/>
      <c r="LAA38" s="350"/>
      <c r="LAB38" s="350"/>
      <c r="LAC38" s="350"/>
      <c r="LAD38" s="350"/>
      <c r="LAE38" s="350"/>
      <c r="LAF38" s="350"/>
      <c r="LAG38" s="350"/>
      <c r="LAH38" s="350"/>
      <c r="LAI38" s="350"/>
      <c r="LAJ38" s="350"/>
      <c r="LAK38" s="350"/>
      <c r="LAL38" s="350"/>
      <c r="LAM38" s="350"/>
      <c r="LAN38" s="350"/>
      <c r="LAO38" s="350"/>
      <c r="LAP38" s="350"/>
      <c r="LAQ38" s="350"/>
      <c r="LAR38" s="350"/>
      <c r="LAS38" s="350"/>
      <c r="LAT38" s="350"/>
      <c r="LAU38" s="350"/>
      <c r="LAV38" s="350"/>
      <c r="LAW38" s="350"/>
      <c r="LAX38" s="350"/>
      <c r="LAY38" s="350"/>
      <c r="LAZ38" s="350"/>
      <c r="LBA38" s="350"/>
      <c r="LBB38" s="350"/>
      <c r="LBC38" s="350"/>
      <c r="LBD38" s="350"/>
      <c r="LBE38" s="350"/>
      <c r="LBF38" s="350"/>
      <c r="LBG38" s="350"/>
      <c r="LBH38" s="350"/>
      <c r="LBI38" s="350"/>
      <c r="LBJ38" s="350"/>
      <c r="LBK38" s="350"/>
      <c r="LBL38" s="350"/>
      <c r="LBM38" s="350"/>
      <c r="LBN38" s="350"/>
      <c r="LBO38" s="350"/>
      <c r="LBP38" s="350"/>
      <c r="LBQ38" s="350"/>
      <c r="LBR38" s="350"/>
      <c r="LBS38" s="350"/>
      <c r="LBT38" s="350"/>
      <c r="LBU38" s="350"/>
      <c r="LBV38" s="350"/>
      <c r="LBW38" s="350"/>
      <c r="LBX38" s="350"/>
      <c r="LBY38" s="350"/>
      <c r="LBZ38" s="350"/>
      <c r="LCA38" s="350"/>
      <c r="LCB38" s="350"/>
      <c r="LCC38" s="350"/>
      <c r="LCD38" s="350"/>
      <c r="LCE38" s="350"/>
      <c r="LCF38" s="350"/>
      <c r="LCG38" s="350"/>
      <c r="LCH38" s="350"/>
      <c r="LCI38" s="350"/>
      <c r="LCJ38" s="350"/>
      <c r="LCK38" s="350"/>
      <c r="LCL38" s="350"/>
      <c r="LCM38" s="350"/>
      <c r="LCN38" s="350"/>
      <c r="LCO38" s="350"/>
      <c r="LCP38" s="350"/>
      <c r="LCQ38" s="350"/>
      <c r="LCR38" s="350"/>
      <c r="LCS38" s="350"/>
      <c r="LCT38" s="350"/>
      <c r="LCU38" s="350"/>
      <c r="LCV38" s="350"/>
      <c r="LCW38" s="350"/>
      <c r="LCX38" s="350"/>
      <c r="LCY38" s="350"/>
      <c r="LCZ38" s="350"/>
      <c r="LDA38" s="350"/>
      <c r="LDB38" s="350"/>
      <c r="LDC38" s="350"/>
      <c r="LDD38" s="350"/>
      <c r="LDE38" s="350"/>
      <c r="LDF38" s="350"/>
      <c r="LDG38" s="350"/>
      <c r="LDH38" s="350"/>
      <c r="LDI38" s="350"/>
      <c r="LDJ38" s="350"/>
      <c r="LDK38" s="350"/>
      <c r="LDL38" s="350"/>
      <c r="LDM38" s="350"/>
      <c r="LDN38" s="350"/>
      <c r="LDO38" s="350"/>
      <c r="LDP38" s="350"/>
      <c r="LDQ38" s="350"/>
      <c r="LDR38" s="350"/>
      <c r="LDS38" s="350"/>
      <c r="LDT38" s="350"/>
      <c r="LDU38" s="350"/>
      <c r="LDV38" s="350"/>
      <c r="LDW38" s="350"/>
      <c r="LDX38" s="350"/>
      <c r="LDY38" s="350"/>
      <c r="LDZ38" s="350"/>
      <c r="LEA38" s="350"/>
      <c r="LEB38" s="350"/>
      <c r="LEC38" s="350"/>
      <c r="LED38" s="350"/>
      <c r="LEE38" s="350"/>
      <c r="LEF38" s="350"/>
      <c r="LEG38" s="350"/>
      <c r="LEH38" s="350"/>
      <c r="LEI38" s="350"/>
      <c r="LEJ38" s="350"/>
      <c r="LEK38" s="350"/>
      <c r="LEL38" s="350"/>
      <c r="LEM38" s="350"/>
      <c r="LEN38" s="350"/>
      <c r="LEO38" s="350"/>
      <c r="LEP38" s="350"/>
      <c r="LEQ38" s="350"/>
      <c r="LER38" s="350"/>
      <c r="LES38" s="350"/>
      <c r="LET38" s="350"/>
      <c r="LEU38" s="350"/>
      <c r="LEV38" s="350"/>
      <c r="LEW38" s="350"/>
      <c r="LEX38" s="350"/>
      <c r="LEY38" s="350"/>
      <c r="LEZ38" s="350"/>
      <c r="LFA38" s="350"/>
      <c r="LFB38" s="350"/>
      <c r="LFC38" s="350"/>
      <c r="LFD38" s="350"/>
      <c r="LFE38" s="350"/>
      <c r="LFF38" s="350"/>
      <c r="LFG38" s="350"/>
      <c r="LFH38" s="350"/>
      <c r="LFI38" s="350"/>
      <c r="LFJ38" s="350"/>
      <c r="LFK38" s="350"/>
      <c r="LFL38" s="350"/>
      <c r="LFM38" s="350"/>
      <c r="LFN38" s="350"/>
      <c r="LFO38" s="350"/>
      <c r="LFP38" s="350"/>
      <c r="LFQ38" s="350"/>
      <c r="LFR38" s="350"/>
      <c r="LFS38" s="350"/>
      <c r="LFT38" s="350"/>
      <c r="LFU38" s="350"/>
      <c r="LFV38" s="350"/>
      <c r="LFW38" s="350"/>
      <c r="LFX38" s="350"/>
      <c r="LFY38" s="350"/>
      <c r="LFZ38" s="350"/>
      <c r="LGA38" s="350"/>
      <c r="LGB38" s="350"/>
      <c r="LGC38" s="350"/>
      <c r="LGD38" s="350"/>
      <c r="LGE38" s="350"/>
      <c r="LGF38" s="350"/>
      <c r="LGG38" s="350"/>
      <c r="LGH38" s="350"/>
      <c r="LGI38" s="350"/>
      <c r="LGJ38" s="350"/>
      <c r="LGK38" s="350"/>
      <c r="LGL38" s="350"/>
      <c r="LGM38" s="350"/>
      <c r="LGN38" s="350"/>
      <c r="LGO38" s="350"/>
      <c r="LGP38" s="350"/>
      <c r="LGQ38" s="350"/>
      <c r="LGR38" s="350"/>
      <c r="LGS38" s="350"/>
      <c r="LGT38" s="350"/>
      <c r="LGU38" s="350"/>
      <c r="LGV38" s="350"/>
      <c r="LGW38" s="350"/>
      <c r="LGX38" s="350"/>
      <c r="LGY38" s="350"/>
      <c r="LGZ38" s="350"/>
      <c r="LHA38" s="350"/>
      <c r="LHB38" s="350"/>
      <c r="LHC38" s="350"/>
      <c r="LHD38" s="350"/>
      <c r="LHE38" s="350"/>
      <c r="LHF38" s="350"/>
      <c r="LHG38" s="350"/>
      <c r="LHH38" s="350"/>
      <c r="LHI38" s="350"/>
      <c r="LHJ38" s="350"/>
      <c r="LHK38" s="350"/>
      <c r="LHL38" s="350"/>
      <c r="LHM38" s="350"/>
      <c r="LHN38" s="350"/>
      <c r="LHO38" s="350"/>
      <c r="LHP38" s="350"/>
      <c r="LHQ38" s="350"/>
      <c r="LHR38" s="350"/>
      <c r="LHS38" s="350"/>
      <c r="LHT38" s="350"/>
      <c r="LHU38" s="350"/>
      <c r="LHV38" s="350"/>
      <c r="LHW38" s="350"/>
      <c r="LHX38" s="350"/>
      <c r="LHY38" s="350"/>
      <c r="LHZ38" s="350"/>
      <c r="LIA38" s="350"/>
      <c r="LIB38" s="350"/>
      <c r="LIC38" s="350"/>
      <c r="LID38" s="350"/>
      <c r="LIE38" s="350"/>
      <c r="LIF38" s="350"/>
      <c r="LIG38" s="350"/>
      <c r="LIH38" s="350"/>
      <c r="LII38" s="350"/>
      <c r="LIJ38" s="350"/>
      <c r="LIK38" s="350"/>
      <c r="LIL38" s="350"/>
      <c r="LIM38" s="350"/>
      <c r="LIN38" s="350"/>
      <c r="LIO38" s="350"/>
      <c r="LIP38" s="350"/>
      <c r="LIQ38" s="350"/>
      <c r="LIR38" s="350"/>
      <c r="LIS38" s="350"/>
      <c r="LIT38" s="350"/>
      <c r="LIU38" s="350"/>
      <c r="LIV38" s="350"/>
      <c r="LIW38" s="350"/>
      <c r="LIX38" s="350"/>
      <c r="LIY38" s="350"/>
      <c r="LIZ38" s="350"/>
      <c r="LJA38" s="350"/>
      <c r="LJB38" s="350"/>
      <c r="LJC38" s="350"/>
      <c r="LJD38" s="350"/>
      <c r="LJE38" s="350"/>
      <c r="LJF38" s="350"/>
      <c r="LJG38" s="350"/>
      <c r="LJH38" s="350"/>
      <c r="LJI38" s="350"/>
      <c r="LJJ38" s="350"/>
      <c r="LJK38" s="350"/>
      <c r="LJL38" s="350"/>
      <c r="LJM38" s="350"/>
      <c r="LJN38" s="350"/>
      <c r="LJO38" s="350"/>
      <c r="LJP38" s="350"/>
      <c r="LJQ38" s="350"/>
      <c r="LJR38" s="350"/>
      <c r="LJS38" s="350"/>
      <c r="LJT38" s="350"/>
      <c r="LJU38" s="350"/>
      <c r="LJV38" s="350"/>
      <c r="LJW38" s="350"/>
      <c r="LJX38" s="350"/>
      <c r="LJY38" s="350"/>
      <c r="LJZ38" s="350"/>
      <c r="LKA38" s="350"/>
      <c r="LKB38" s="350"/>
      <c r="LKC38" s="350"/>
      <c r="LKD38" s="350"/>
      <c r="LKE38" s="350"/>
      <c r="LKF38" s="350"/>
      <c r="LKG38" s="350"/>
      <c r="LKH38" s="350"/>
      <c r="LKI38" s="350"/>
      <c r="LKJ38" s="350"/>
      <c r="LKK38" s="350"/>
      <c r="LKL38" s="350"/>
      <c r="LKM38" s="350"/>
      <c r="LKN38" s="350"/>
      <c r="LKO38" s="350"/>
      <c r="LKP38" s="350"/>
      <c r="LKQ38" s="350"/>
      <c r="LKR38" s="350"/>
      <c r="LKS38" s="350"/>
      <c r="LKT38" s="350"/>
      <c r="LKU38" s="350"/>
      <c r="LKV38" s="350"/>
      <c r="LKW38" s="350"/>
      <c r="LKX38" s="350"/>
      <c r="LKY38" s="350"/>
      <c r="LKZ38" s="350"/>
      <c r="LLA38" s="350"/>
      <c r="LLB38" s="350"/>
      <c r="LLC38" s="350"/>
      <c r="LLD38" s="350"/>
      <c r="LLE38" s="350"/>
      <c r="LLF38" s="350"/>
      <c r="LLG38" s="350"/>
      <c r="LLH38" s="350"/>
      <c r="LLI38" s="350"/>
      <c r="LLJ38" s="350"/>
      <c r="LLK38" s="350"/>
      <c r="LLL38" s="350"/>
      <c r="LLM38" s="350"/>
      <c r="LLN38" s="350"/>
      <c r="LLO38" s="350"/>
      <c r="LLP38" s="350"/>
      <c r="LLQ38" s="350"/>
      <c r="LLR38" s="350"/>
      <c r="LLS38" s="350"/>
      <c r="LLT38" s="350"/>
      <c r="LLU38" s="350"/>
      <c r="LLV38" s="350"/>
      <c r="LLW38" s="350"/>
      <c r="LLX38" s="350"/>
      <c r="LLY38" s="350"/>
      <c r="LLZ38" s="350"/>
      <c r="LMA38" s="350"/>
      <c r="LMB38" s="350"/>
      <c r="LMC38" s="350"/>
      <c r="LMD38" s="350"/>
      <c r="LME38" s="350"/>
      <c r="LMF38" s="350"/>
      <c r="LMG38" s="350"/>
      <c r="LMH38" s="350"/>
      <c r="LMI38" s="350"/>
      <c r="LMJ38" s="350"/>
      <c r="LMK38" s="350"/>
      <c r="LML38" s="350"/>
      <c r="LMM38" s="350"/>
      <c r="LMN38" s="350"/>
      <c r="LMO38" s="350"/>
      <c r="LMP38" s="350"/>
      <c r="LMQ38" s="350"/>
      <c r="LMR38" s="350"/>
      <c r="LMS38" s="350"/>
      <c r="LMT38" s="350"/>
      <c r="LMU38" s="350"/>
      <c r="LMV38" s="350"/>
      <c r="LMW38" s="350"/>
      <c r="LMX38" s="350"/>
      <c r="LMY38" s="350"/>
      <c r="LMZ38" s="350"/>
      <c r="LNA38" s="350"/>
      <c r="LNB38" s="350"/>
      <c r="LNC38" s="350"/>
      <c r="LND38" s="350"/>
      <c r="LNE38" s="350"/>
      <c r="LNF38" s="350"/>
      <c r="LNG38" s="350"/>
      <c r="LNH38" s="350"/>
      <c r="LNI38" s="350"/>
      <c r="LNJ38" s="350"/>
      <c r="LNK38" s="350"/>
      <c r="LNL38" s="350"/>
      <c r="LNM38" s="350"/>
      <c r="LNN38" s="350"/>
      <c r="LNO38" s="350"/>
      <c r="LNP38" s="350"/>
      <c r="LNQ38" s="350"/>
      <c r="LNR38" s="350"/>
      <c r="LNS38" s="350"/>
      <c r="LNT38" s="350"/>
      <c r="LNU38" s="350"/>
      <c r="LNV38" s="350"/>
      <c r="LNW38" s="350"/>
      <c r="LNX38" s="350"/>
      <c r="LNY38" s="350"/>
      <c r="LNZ38" s="350"/>
      <c r="LOA38" s="350"/>
      <c r="LOB38" s="350"/>
      <c r="LOC38" s="350"/>
      <c r="LOD38" s="350"/>
      <c r="LOE38" s="350"/>
      <c r="LOF38" s="350"/>
      <c r="LOG38" s="350"/>
      <c r="LOH38" s="350"/>
      <c r="LOI38" s="350"/>
      <c r="LOJ38" s="350"/>
      <c r="LOK38" s="350"/>
      <c r="LOL38" s="350"/>
      <c r="LOM38" s="350"/>
      <c r="LON38" s="350"/>
      <c r="LOO38" s="350"/>
      <c r="LOP38" s="350"/>
      <c r="LOQ38" s="350"/>
      <c r="LOR38" s="350"/>
      <c r="LOS38" s="350"/>
      <c r="LOT38" s="350"/>
      <c r="LOU38" s="350"/>
      <c r="LOV38" s="350"/>
      <c r="LOW38" s="350"/>
      <c r="LOX38" s="350"/>
      <c r="LOY38" s="350"/>
      <c r="LOZ38" s="350"/>
      <c r="LPA38" s="350"/>
      <c r="LPB38" s="350"/>
      <c r="LPC38" s="350"/>
      <c r="LPD38" s="350"/>
      <c r="LPE38" s="350"/>
      <c r="LPF38" s="350"/>
      <c r="LPG38" s="350"/>
      <c r="LPH38" s="350"/>
      <c r="LPI38" s="350"/>
      <c r="LPJ38" s="350"/>
      <c r="LPK38" s="350"/>
      <c r="LPL38" s="350"/>
      <c r="LPM38" s="350"/>
      <c r="LPN38" s="350"/>
      <c r="LPO38" s="350"/>
      <c r="LPP38" s="350"/>
      <c r="LPQ38" s="350"/>
      <c r="LPR38" s="350"/>
      <c r="LPS38" s="350"/>
      <c r="LPT38" s="350"/>
      <c r="LPU38" s="350"/>
      <c r="LPV38" s="350"/>
      <c r="LPW38" s="350"/>
      <c r="LPX38" s="350"/>
      <c r="LPY38" s="350"/>
      <c r="LPZ38" s="350"/>
      <c r="LQA38" s="350"/>
      <c r="LQB38" s="350"/>
      <c r="LQC38" s="350"/>
      <c r="LQD38" s="350"/>
      <c r="LQE38" s="350"/>
      <c r="LQF38" s="350"/>
      <c r="LQG38" s="350"/>
      <c r="LQH38" s="350"/>
      <c r="LQI38" s="350"/>
      <c r="LQJ38" s="350"/>
      <c r="LQK38" s="350"/>
      <c r="LQL38" s="350"/>
      <c r="LQM38" s="350"/>
      <c r="LQN38" s="350"/>
      <c r="LQO38" s="350"/>
      <c r="LQP38" s="350"/>
      <c r="LQQ38" s="350"/>
      <c r="LQR38" s="350"/>
      <c r="LQS38" s="350"/>
      <c r="LQT38" s="350"/>
      <c r="LQU38" s="350"/>
      <c r="LQV38" s="350"/>
      <c r="LQW38" s="350"/>
      <c r="LQX38" s="350"/>
      <c r="LQY38" s="350"/>
      <c r="LQZ38" s="350"/>
      <c r="LRA38" s="350"/>
      <c r="LRB38" s="350"/>
      <c r="LRC38" s="350"/>
      <c r="LRD38" s="350"/>
      <c r="LRE38" s="350"/>
      <c r="LRF38" s="350"/>
      <c r="LRG38" s="350"/>
      <c r="LRH38" s="350"/>
      <c r="LRI38" s="350"/>
      <c r="LRJ38" s="350"/>
      <c r="LRK38" s="350"/>
      <c r="LRL38" s="350"/>
      <c r="LRM38" s="350"/>
      <c r="LRN38" s="350"/>
      <c r="LRO38" s="350"/>
      <c r="LRP38" s="350"/>
      <c r="LRQ38" s="350"/>
      <c r="LRR38" s="350"/>
      <c r="LRS38" s="350"/>
      <c r="LRT38" s="350"/>
      <c r="LRU38" s="350"/>
      <c r="LRV38" s="350"/>
      <c r="LRW38" s="350"/>
      <c r="LRX38" s="350"/>
      <c r="LRY38" s="350"/>
      <c r="LRZ38" s="350"/>
      <c r="LSA38" s="350"/>
      <c r="LSB38" s="350"/>
      <c r="LSC38" s="350"/>
      <c r="LSD38" s="350"/>
      <c r="LSE38" s="350"/>
      <c r="LSF38" s="350"/>
      <c r="LSG38" s="350"/>
      <c r="LSH38" s="350"/>
      <c r="LSI38" s="350"/>
      <c r="LSJ38" s="350"/>
      <c r="LSK38" s="350"/>
      <c r="LSL38" s="350"/>
      <c r="LSM38" s="350"/>
      <c r="LSN38" s="350"/>
      <c r="LSO38" s="350"/>
      <c r="LSP38" s="350"/>
      <c r="LSQ38" s="350"/>
      <c r="LSR38" s="350"/>
      <c r="LSS38" s="350"/>
      <c r="LST38" s="350"/>
      <c r="LSU38" s="350"/>
      <c r="LSV38" s="350"/>
      <c r="LSW38" s="350"/>
      <c r="LSX38" s="350"/>
      <c r="LSY38" s="350"/>
      <c r="LSZ38" s="350"/>
      <c r="LTA38" s="350"/>
      <c r="LTB38" s="350"/>
      <c r="LTC38" s="350"/>
      <c r="LTD38" s="350"/>
      <c r="LTE38" s="350"/>
      <c r="LTF38" s="350"/>
      <c r="LTG38" s="350"/>
      <c r="LTH38" s="350"/>
      <c r="LTI38" s="350"/>
      <c r="LTJ38" s="350"/>
      <c r="LTK38" s="350"/>
      <c r="LTL38" s="350"/>
      <c r="LTM38" s="350"/>
      <c r="LTN38" s="350"/>
      <c r="LTO38" s="350"/>
      <c r="LTP38" s="350"/>
      <c r="LTQ38" s="350"/>
      <c r="LTR38" s="350"/>
      <c r="LTS38" s="350"/>
      <c r="LTT38" s="350"/>
      <c r="LTU38" s="350"/>
      <c r="LTV38" s="350"/>
      <c r="LTW38" s="350"/>
      <c r="LTX38" s="350"/>
      <c r="LTY38" s="350"/>
      <c r="LTZ38" s="350"/>
      <c r="LUA38" s="350"/>
      <c r="LUB38" s="350"/>
      <c r="LUC38" s="350"/>
      <c r="LUD38" s="350"/>
      <c r="LUE38" s="350"/>
      <c r="LUF38" s="350"/>
      <c r="LUG38" s="350"/>
      <c r="LUH38" s="350"/>
      <c r="LUI38" s="350"/>
      <c r="LUJ38" s="350"/>
      <c r="LUK38" s="350"/>
      <c r="LUL38" s="350"/>
      <c r="LUM38" s="350"/>
      <c r="LUN38" s="350"/>
      <c r="LUO38" s="350"/>
      <c r="LUP38" s="350"/>
      <c r="LUQ38" s="350"/>
      <c r="LUR38" s="350"/>
      <c r="LUS38" s="350"/>
      <c r="LUT38" s="350"/>
      <c r="LUU38" s="350"/>
      <c r="LUV38" s="350"/>
      <c r="LUW38" s="350"/>
      <c r="LUX38" s="350"/>
      <c r="LUY38" s="350"/>
      <c r="LUZ38" s="350"/>
      <c r="LVA38" s="350"/>
      <c r="LVB38" s="350"/>
      <c r="LVC38" s="350"/>
      <c r="LVD38" s="350"/>
      <c r="LVE38" s="350"/>
      <c r="LVF38" s="350"/>
      <c r="LVG38" s="350"/>
      <c r="LVH38" s="350"/>
      <c r="LVI38" s="350"/>
      <c r="LVJ38" s="350"/>
      <c r="LVK38" s="350"/>
      <c r="LVL38" s="350"/>
      <c r="LVM38" s="350"/>
      <c r="LVN38" s="350"/>
      <c r="LVO38" s="350"/>
      <c r="LVP38" s="350"/>
      <c r="LVQ38" s="350"/>
      <c r="LVR38" s="350"/>
      <c r="LVS38" s="350"/>
      <c r="LVT38" s="350"/>
      <c r="LVU38" s="350"/>
      <c r="LVV38" s="350"/>
      <c r="LVW38" s="350"/>
      <c r="LVX38" s="350"/>
      <c r="LVY38" s="350"/>
      <c r="LVZ38" s="350"/>
      <c r="LWA38" s="350"/>
      <c r="LWB38" s="350"/>
      <c r="LWC38" s="350"/>
      <c r="LWD38" s="350"/>
      <c r="LWE38" s="350"/>
      <c r="LWF38" s="350"/>
      <c r="LWG38" s="350"/>
      <c r="LWH38" s="350"/>
      <c r="LWI38" s="350"/>
      <c r="LWJ38" s="350"/>
      <c r="LWK38" s="350"/>
      <c r="LWL38" s="350"/>
      <c r="LWM38" s="350"/>
      <c r="LWN38" s="350"/>
      <c r="LWO38" s="350"/>
      <c r="LWP38" s="350"/>
      <c r="LWQ38" s="350"/>
      <c r="LWR38" s="350"/>
      <c r="LWS38" s="350"/>
      <c r="LWT38" s="350"/>
      <c r="LWU38" s="350"/>
      <c r="LWV38" s="350"/>
      <c r="LWW38" s="350"/>
      <c r="LWX38" s="350"/>
      <c r="LWY38" s="350"/>
      <c r="LWZ38" s="350"/>
      <c r="LXA38" s="350"/>
      <c r="LXB38" s="350"/>
      <c r="LXC38" s="350"/>
      <c r="LXD38" s="350"/>
      <c r="LXE38" s="350"/>
      <c r="LXF38" s="350"/>
      <c r="LXG38" s="350"/>
      <c r="LXH38" s="350"/>
      <c r="LXI38" s="350"/>
      <c r="LXJ38" s="350"/>
      <c r="LXK38" s="350"/>
      <c r="LXL38" s="350"/>
      <c r="LXM38" s="350"/>
      <c r="LXN38" s="350"/>
      <c r="LXO38" s="350"/>
      <c r="LXP38" s="350"/>
      <c r="LXQ38" s="350"/>
      <c r="LXR38" s="350"/>
      <c r="LXS38" s="350"/>
      <c r="LXT38" s="350"/>
      <c r="LXU38" s="350"/>
      <c r="LXV38" s="350"/>
      <c r="LXW38" s="350"/>
      <c r="LXX38" s="350"/>
      <c r="LXY38" s="350"/>
      <c r="LXZ38" s="350"/>
      <c r="LYA38" s="350"/>
      <c r="LYB38" s="350"/>
      <c r="LYC38" s="350"/>
      <c r="LYD38" s="350"/>
      <c r="LYE38" s="350"/>
      <c r="LYF38" s="350"/>
      <c r="LYG38" s="350"/>
      <c r="LYH38" s="350"/>
      <c r="LYI38" s="350"/>
      <c r="LYJ38" s="350"/>
      <c r="LYK38" s="350"/>
      <c r="LYL38" s="350"/>
      <c r="LYM38" s="350"/>
      <c r="LYN38" s="350"/>
      <c r="LYO38" s="350"/>
      <c r="LYP38" s="350"/>
      <c r="LYQ38" s="350"/>
      <c r="LYR38" s="350"/>
      <c r="LYS38" s="350"/>
      <c r="LYT38" s="350"/>
      <c r="LYU38" s="350"/>
      <c r="LYV38" s="350"/>
      <c r="LYW38" s="350"/>
      <c r="LYX38" s="350"/>
      <c r="LYY38" s="350"/>
      <c r="LYZ38" s="350"/>
      <c r="LZA38" s="350"/>
      <c r="LZB38" s="350"/>
      <c r="LZC38" s="350"/>
      <c r="LZD38" s="350"/>
      <c r="LZE38" s="350"/>
      <c r="LZF38" s="350"/>
      <c r="LZG38" s="350"/>
      <c r="LZH38" s="350"/>
      <c r="LZI38" s="350"/>
      <c r="LZJ38" s="350"/>
      <c r="LZK38" s="350"/>
      <c r="LZL38" s="350"/>
      <c r="LZM38" s="350"/>
      <c r="LZN38" s="350"/>
      <c r="LZO38" s="350"/>
      <c r="LZP38" s="350"/>
      <c r="LZQ38" s="350"/>
      <c r="LZR38" s="350"/>
      <c r="LZS38" s="350"/>
      <c r="LZT38" s="350"/>
      <c r="LZU38" s="350"/>
      <c r="LZV38" s="350"/>
      <c r="LZW38" s="350"/>
      <c r="LZX38" s="350"/>
      <c r="LZY38" s="350"/>
      <c r="LZZ38" s="350"/>
      <c r="MAA38" s="350"/>
      <c r="MAB38" s="350"/>
      <c r="MAC38" s="350"/>
      <c r="MAD38" s="350"/>
      <c r="MAE38" s="350"/>
      <c r="MAF38" s="350"/>
      <c r="MAG38" s="350"/>
      <c r="MAH38" s="350"/>
      <c r="MAI38" s="350"/>
      <c r="MAJ38" s="350"/>
      <c r="MAK38" s="350"/>
      <c r="MAL38" s="350"/>
      <c r="MAM38" s="350"/>
      <c r="MAN38" s="350"/>
      <c r="MAO38" s="350"/>
      <c r="MAP38" s="350"/>
      <c r="MAQ38" s="350"/>
      <c r="MAR38" s="350"/>
      <c r="MAS38" s="350"/>
      <c r="MAT38" s="350"/>
      <c r="MAU38" s="350"/>
      <c r="MAV38" s="350"/>
      <c r="MAW38" s="350"/>
      <c r="MAX38" s="350"/>
      <c r="MAY38" s="350"/>
      <c r="MAZ38" s="350"/>
      <c r="MBA38" s="350"/>
      <c r="MBB38" s="350"/>
      <c r="MBC38" s="350"/>
      <c r="MBD38" s="350"/>
      <c r="MBE38" s="350"/>
      <c r="MBF38" s="350"/>
      <c r="MBG38" s="350"/>
      <c r="MBH38" s="350"/>
      <c r="MBI38" s="350"/>
      <c r="MBJ38" s="350"/>
      <c r="MBK38" s="350"/>
      <c r="MBL38" s="350"/>
      <c r="MBM38" s="350"/>
      <c r="MBN38" s="350"/>
      <c r="MBO38" s="350"/>
      <c r="MBP38" s="350"/>
      <c r="MBQ38" s="350"/>
      <c r="MBR38" s="350"/>
      <c r="MBS38" s="350"/>
      <c r="MBT38" s="350"/>
      <c r="MBU38" s="350"/>
      <c r="MBV38" s="350"/>
      <c r="MBW38" s="350"/>
      <c r="MBX38" s="350"/>
      <c r="MBY38" s="350"/>
      <c r="MBZ38" s="350"/>
      <c r="MCA38" s="350"/>
      <c r="MCB38" s="350"/>
      <c r="MCC38" s="350"/>
      <c r="MCD38" s="350"/>
      <c r="MCE38" s="350"/>
      <c r="MCF38" s="350"/>
      <c r="MCG38" s="350"/>
      <c r="MCH38" s="350"/>
      <c r="MCI38" s="350"/>
      <c r="MCJ38" s="350"/>
      <c r="MCK38" s="350"/>
      <c r="MCL38" s="350"/>
      <c r="MCM38" s="350"/>
      <c r="MCN38" s="350"/>
      <c r="MCO38" s="350"/>
      <c r="MCP38" s="350"/>
      <c r="MCQ38" s="350"/>
      <c r="MCR38" s="350"/>
      <c r="MCS38" s="350"/>
      <c r="MCT38" s="350"/>
      <c r="MCU38" s="350"/>
      <c r="MCV38" s="350"/>
      <c r="MCW38" s="350"/>
      <c r="MCX38" s="350"/>
      <c r="MCY38" s="350"/>
      <c r="MCZ38" s="350"/>
      <c r="MDA38" s="350"/>
      <c r="MDB38" s="350"/>
      <c r="MDC38" s="350"/>
      <c r="MDD38" s="350"/>
      <c r="MDE38" s="350"/>
      <c r="MDF38" s="350"/>
      <c r="MDG38" s="350"/>
      <c r="MDH38" s="350"/>
      <c r="MDI38" s="350"/>
      <c r="MDJ38" s="350"/>
      <c r="MDK38" s="350"/>
      <c r="MDL38" s="350"/>
      <c r="MDM38" s="350"/>
      <c r="MDN38" s="350"/>
      <c r="MDO38" s="350"/>
      <c r="MDP38" s="350"/>
      <c r="MDQ38" s="350"/>
      <c r="MDR38" s="350"/>
      <c r="MDS38" s="350"/>
      <c r="MDT38" s="350"/>
      <c r="MDU38" s="350"/>
      <c r="MDV38" s="350"/>
      <c r="MDW38" s="350"/>
      <c r="MDX38" s="350"/>
      <c r="MDY38" s="350"/>
      <c r="MDZ38" s="350"/>
      <c r="MEA38" s="350"/>
      <c r="MEB38" s="350"/>
      <c r="MEC38" s="350"/>
      <c r="MED38" s="350"/>
      <c r="MEE38" s="350"/>
      <c r="MEF38" s="350"/>
      <c r="MEG38" s="350"/>
      <c r="MEH38" s="350"/>
      <c r="MEI38" s="350"/>
      <c r="MEJ38" s="350"/>
      <c r="MEK38" s="350"/>
      <c r="MEL38" s="350"/>
      <c r="MEM38" s="350"/>
      <c r="MEN38" s="350"/>
      <c r="MEO38" s="350"/>
      <c r="MEP38" s="350"/>
      <c r="MEQ38" s="350"/>
      <c r="MER38" s="350"/>
      <c r="MES38" s="350"/>
      <c r="MET38" s="350"/>
      <c r="MEU38" s="350"/>
      <c r="MEV38" s="350"/>
      <c r="MEW38" s="350"/>
      <c r="MEX38" s="350"/>
      <c r="MEY38" s="350"/>
      <c r="MEZ38" s="350"/>
      <c r="MFA38" s="350"/>
      <c r="MFB38" s="350"/>
      <c r="MFC38" s="350"/>
      <c r="MFD38" s="350"/>
      <c r="MFE38" s="350"/>
      <c r="MFF38" s="350"/>
      <c r="MFG38" s="350"/>
      <c r="MFH38" s="350"/>
      <c r="MFI38" s="350"/>
      <c r="MFJ38" s="350"/>
      <c r="MFK38" s="350"/>
      <c r="MFL38" s="350"/>
      <c r="MFM38" s="350"/>
      <c r="MFN38" s="350"/>
      <c r="MFO38" s="350"/>
      <c r="MFP38" s="350"/>
      <c r="MFQ38" s="350"/>
      <c r="MFR38" s="350"/>
      <c r="MFS38" s="350"/>
      <c r="MFT38" s="350"/>
      <c r="MFU38" s="350"/>
      <c r="MFV38" s="350"/>
      <c r="MFW38" s="350"/>
      <c r="MFX38" s="350"/>
      <c r="MFY38" s="350"/>
      <c r="MFZ38" s="350"/>
      <c r="MGA38" s="350"/>
      <c r="MGB38" s="350"/>
      <c r="MGC38" s="350"/>
      <c r="MGD38" s="350"/>
      <c r="MGE38" s="350"/>
      <c r="MGF38" s="350"/>
      <c r="MGG38" s="350"/>
      <c r="MGH38" s="350"/>
      <c r="MGI38" s="350"/>
      <c r="MGJ38" s="350"/>
      <c r="MGK38" s="350"/>
      <c r="MGL38" s="350"/>
      <c r="MGM38" s="350"/>
      <c r="MGN38" s="350"/>
      <c r="MGO38" s="350"/>
      <c r="MGP38" s="350"/>
      <c r="MGQ38" s="350"/>
      <c r="MGR38" s="350"/>
      <c r="MGS38" s="350"/>
      <c r="MGT38" s="350"/>
      <c r="MGU38" s="350"/>
      <c r="MGV38" s="350"/>
      <c r="MGW38" s="350"/>
      <c r="MGX38" s="350"/>
      <c r="MGY38" s="350"/>
      <c r="MGZ38" s="350"/>
      <c r="MHA38" s="350"/>
      <c r="MHB38" s="350"/>
      <c r="MHC38" s="350"/>
      <c r="MHD38" s="350"/>
      <c r="MHE38" s="350"/>
      <c r="MHF38" s="350"/>
      <c r="MHG38" s="350"/>
      <c r="MHH38" s="350"/>
      <c r="MHI38" s="350"/>
      <c r="MHJ38" s="350"/>
      <c r="MHK38" s="350"/>
      <c r="MHL38" s="350"/>
      <c r="MHM38" s="350"/>
      <c r="MHN38" s="350"/>
      <c r="MHO38" s="350"/>
      <c r="MHP38" s="350"/>
      <c r="MHQ38" s="350"/>
      <c r="MHR38" s="350"/>
      <c r="MHS38" s="350"/>
      <c r="MHT38" s="350"/>
      <c r="MHU38" s="350"/>
      <c r="MHV38" s="350"/>
      <c r="MHW38" s="350"/>
      <c r="MHX38" s="350"/>
      <c r="MHY38" s="350"/>
      <c r="MHZ38" s="350"/>
      <c r="MIA38" s="350"/>
      <c r="MIB38" s="350"/>
      <c r="MIC38" s="350"/>
      <c r="MID38" s="350"/>
      <c r="MIE38" s="350"/>
      <c r="MIF38" s="350"/>
      <c r="MIG38" s="350"/>
      <c r="MIH38" s="350"/>
      <c r="MII38" s="350"/>
      <c r="MIJ38" s="350"/>
      <c r="MIK38" s="350"/>
      <c r="MIL38" s="350"/>
      <c r="MIM38" s="350"/>
      <c r="MIN38" s="350"/>
      <c r="MIO38" s="350"/>
      <c r="MIP38" s="350"/>
      <c r="MIQ38" s="350"/>
      <c r="MIR38" s="350"/>
      <c r="MIS38" s="350"/>
      <c r="MIT38" s="350"/>
      <c r="MIU38" s="350"/>
      <c r="MIV38" s="350"/>
      <c r="MIW38" s="350"/>
      <c r="MIX38" s="350"/>
      <c r="MIY38" s="350"/>
      <c r="MIZ38" s="350"/>
      <c r="MJA38" s="350"/>
      <c r="MJB38" s="350"/>
      <c r="MJC38" s="350"/>
      <c r="MJD38" s="350"/>
      <c r="MJE38" s="350"/>
      <c r="MJF38" s="350"/>
      <c r="MJG38" s="350"/>
      <c r="MJH38" s="350"/>
      <c r="MJI38" s="350"/>
      <c r="MJJ38" s="350"/>
      <c r="MJK38" s="350"/>
      <c r="MJL38" s="350"/>
      <c r="MJM38" s="350"/>
      <c r="MJN38" s="350"/>
      <c r="MJO38" s="350"/>
      <c r="MJP38" s="350"/>
      <c r="MJQ38" s="350"/>
      <c r="MJR38" s="350"/>
      <c r="MJS38" s="350"/>
      <c r="MJT38" s="350"/>
      <c r="MJU38" s="350"/>
      <c r="MJV38" s="350"/>
      <c r="MJW38" s="350"/>
      <c r="MJX38" s="350"/>
      <c r="MJY38" s="350"/>
      <c r="MJZ38" s="350"/>
      <c r="MKA38" s="350"/>
      <c r="MKB38" s="350"/>
      <c r="MKC38" s="350"/>
      <c r="MKD38" s="350"/>
      <c r="MKE38" s="350"/>
      <c r="MKF38" s="350"/>
      <c r="MKG38" s="350"/>
      <c r="MKH38" s="350"/>
      <c r="MKI38" s="350"/>
      <c r="MKJ38" s="350"/>
      <c r="MKK38" s="350"/>
      <c r="MKL38" s="350"/>
      <c r="MKM38" s="350"/>
      <c r="MKN38" s="350"/>
      <c r="MKO38" s="350"/>
      <c r="MKP38" s="350"/>
      <c r="MKQ38" s="350"/>
      <c r="MKR38" s="350"/>
      <c r="MKS38" s="350"/>
      <c r="MKT38" s="350"/>
      <c r="MKU38" s="350"/>
      <c r="MKV38" s="350"/>
      <c r="MKW38" s="350"/>
      <c r="MKX38" s="350"/>
      <c r="MKY38" s="350"/>
      <c r="MKZ38" s="350"/>
      <c r="MLA38" s="350"/>
      <c r="MLB38" s="350"/>
      <c r="MLC38" s="350"/>
      <c r="MLD38" s="350"/>
      <c r="MLE38" s="350"/>
      <c r="MLF38" s="350"/>
      <c r="MLG38" s="350"/>
      <c r="MLH38" s="350"/>
      <c r="MLI38" s="350"/>
      <c r="MLJ38" s="350"/>
      <c r="MLK38" s="350"/>
      <c r="MLL38" s="350"/>
      <c r="MLM38" s="350"/>
      <c r="MLN38" s="350"/>
      <c r="MLO38" s="350"/>
      <c r="MLP38" s="350"/>
      <c r="MLQ38" s="350"/>
      <c r="MLR38" s="350"/>
      <c r="MLS38" s="350"/>
      <c r="MLT38" s="350"/>
      <c r="MLU38" s="350"/>
      <c r="MLV38" s="350"/>
      <c r="MLW38" s="350"/>
      <c r="MLX38" s="350"/>
      <c r="MLY38" s="350"/>
      <c r="MLZ38" s="350"/>
      <c r="MMA38" s="350"/>
      <c r="MMB38" s="350"/>
      <c r="MMC38" s="350"/>
      <c r="MMD38" s="350"/>
      <c r="MME38" s="350"/>
      <c r="MMF38" s="350"/>
      <c r="MMG38" s="350"/>
      <c r="MMH38" s="350"/>
      <c r="MMI38" s="350"/>
      <c r="MMJ38" s="350"/>
      <c r="MMK38" s="350"/>
      <c r="MML38" s="350"/>
      <c r="MMM38" s="350"/>
      <c r="MMN38" s="350"/>
      <c r="MMO38" s="350"/>
      <c r="MMP38" s="350"/>
      <c r="MMQ38" s="350"/>
      <c r="MMR38" s="350"/>
      <c r="MMS38" s="350"/>
      <c r="MMT38" s="350"/>
      <c r="MMU38" s="350"/>
      <c r="MMV38" s="350"/>
      <c r="MMW38" s="350"/>
      <c r="MMX38" s="350"/>
      <c r="MMY38" s="350"/>
      <c r="MMZ38" s="350"/>
      <c r="MNA38" s="350"/>
      <c r="MNB38" s="350"/>
      <c r="MNC38" s="350"/>
      <c r="MND38" s="350"/>
      <c r="MNE38" s="350"/>
      <c r="MNF38" s="350"/>
      <c r="MNG38" s="350"/>
      <c r="MNH38" s="350"/>
      <c r="MNI38" s="350"/>
      <c r="MNJ38" s="350"/>
      <c r="MNK38" s="350"/>
      <c r="MNL38" s="350"/>
      <c r="MNM38" s="350"/>
      <c r="MNN38" s="350"/>
      <c r="MNO38" s="350"/>
      <c r="MNP38" s="350"/>
      <c r="MNQ38" s="350"/>
      <c r="MNR38" s="350"/>
      <c r="MNS38" s="350"/>
      <c r="MNT38" s="350"/>
      <c r="MNU38" s="350"/>
      <c r="MNV38" s="350"/>
      <c r="MNW38" s="350"/>
      <c r="MNX38" s="350"/>
      <c r="MNY38" s="350"/>
      <c r="MNZ38" s="350"/>
      <c r="MOA38" s="350"/>
      <c r="MOB38" s="350"/>
      <c r="MOC38" s="350"/>
      <c r="MOD38" s="350"/>
      <c r="MOE38" s="350"/>
      <c r="MOF38" s="350"/>
      <c r="MOG38" s="350"/>
      <c r="MOH38" s="350"/>
      <c r="MOI38" s="350"/>
      <c r="MOJ38" s="350"/>
      <c r="MOK38" s="350"/>
      <c r="MOL38" s="350"/>
      <c r="MOM38" s="350"/>
      <c r="MON38" s="350"/>
      <c r="MOO38" s="350"/>
      <c r="MOP38" s="350"/>
      <c r="MOQ38" s="350"/>
      <c r="MOR38" s="350"/>
      <c r="MOS38" s="350"/>
      <c r="MOT38" s="350"/>
      <c r="MOU38" s="350"/>
      <c r="MOV38" s="350"/>
      <c r="MOW38" s="350"/>
      <c r="MOX38" s="350"/>
      <c r="MOY38" s="350"/>
      <c r="MOZ38" s="350"/>
      <c r="MPA38" s="350"/>
      <c r="MPB38" s="350"/>
      <c r="MPC38" s="350"/>
      <c r="MPD38" s="350"/>
      <c r="MPE38" s="350"/>
      <c r="MPF38" s="350"/>
      <c r="MPG38" s="350"/>
      <c r="MPH38" s="350"/>
      <c r="MPI38" s="350"/>
      <c r="MPJ38" s="350"/>
      <c r="MPK38" s="350"/>
      <c r="MPL38" s="350"/>
      <c r="MPM38" s="350"/>
      <c r="MPN38" s="350"/>
      <c r="MPO38" s="350"/>
      <c r="MPP38" s="350"/>
      <c r="MPQ38" s="350"/>
      <c r="MPR38" s="350"/>
      <c r="MPS38" s="350"/>
      <c r="MPT38" s="350"/>
      <c r="MPU38" s="350"/>
      <c r="MPV38" s="350"/>
      <c r="MPW38" s="350"/>
      <c r="MPX38" s="350"/>
      <c r="MPY38" s="350"/>
      <c r="MPZ38" s="350"/>
      <c r="MQA38" s="350"/>
      <c r="MQB38" s="350"/>
      <c r="MQC38" s="350"/>
      <c r="MQD38" s="350"/>
      <c r="MQE38" s="350"/>
      <c r="MQF38" s="350"/>
      <c r="MQG38" s="350"/>
      <c r="MQH38" s="350"/>
      <c r="MQI38" s="350"/>
      <c r="MQJ38" s="350"/>
      <c r="MQK38" s="350"/>
      <c r="MQL38" s="350"/>
      <c r="MQM38" s="350"/>
      <c r="MQN38" s="350"/>
      <c r="MQO38" s="350"/>
      <c r="MQP38" s="350"/>
      <c r="MQQ38" s="350"/>
      <c r="MQR38" s="350"/>
      <c r="MQS38" s="350"/>
      <c r="MQT38" s="350"/>
      <c r="MQU38" s="350"/>
      <c r="MQV38" s="350"/>
      <c r="MQW38" s="350"/>
      <c r="MQX38" s="350"/>
      <c r="MQY38" s="350"/>
      <c r="MQZ38" s="350"/>
      <c r="MRA38" s="350"/>
      <c r="MRB38" s="350"/>
      <c r="MRC38" s="350"/>
      <c r="MRD38" s="350"/>
      <c r="MRE38" s="350"/>
      <c r="MRF38" s="350"/>
      <c r="MRG38" s="350"/>
      <c r="MRH38" s="350"/>
      <c r="MRI38" s="350"/>
      <c r="MRJ38" s="350"/>
      <c r="MRK38" s="350"/>
      <c r="MRL38" s="350"/>
      <c r="MRM38" s="350"/>
      <c r="MRN38" s="350"/>
      <c r="MRO38" s="350"/>
      <c r="MRP38" s="350"/>
      <c r="MRQ38" s="350"/>
      <c r="MRR38" s="350"/>
      <c r="MRS38" s="350"/>
      <c r="MRT38" s="350"/>
      <c r="MRU38" s="350"/>
      <c r="MRV38" s="350"/>
      <c r="MRW38" s="350"/>
      <c r="MRX38" s="350"/>
      <c r="MRY38" s="350"/>
      <c r="MRZ38" s="350"/>
      <c r="MSA38" s="350"/>
      <c r="MSB38" s="350"/>
      <c r="MSC38" s="350"/>
      <c r="MSD38" s="350"/>
      <c r="MSE38" s="350"/>
      <c r="MSF38" s="350"/>
      <c r="MSG38" s="350"/>
      <c r="MSH38" s="350"/>
      <c r="MSI38" s="350"/>
      <c r="MSJ38" s="350"/>
      <c r="MSK38" s="350"/>
      <c r="MSL38" s="350"/>
      <c r="MSM38" s="350"/>
      <c r="MSN38" s="350"/>
      <c r="MSO38" s="350"/>
      <c r="MSP38" s="350"/>
      <c r="MSQ38" s="350"/>
      <c r="MSR38" s="350"/>
      <c r="MSS38" s="350"/>
      <c r="MST38" s="350"/>
      <c r="MSU38" s="350"/>
      <c r="MSV38" s="350"/>
      <c r="MSW38" s="350"/>
      <c r="MSX38" s="350"/>
      <c r="MSY38" s="350"/>
      <c r="MSZ38" s="350"/>
      <c r="MTA38" s="350"/>
      <c r="MTB38" s="350"/>
      <c r="MTC38" s="350"/>
      <c r="MTD38" s="350"/>
      <c r="MTE38" s="350"/>
      <c r="MTF38" s="350"/>
      <c r="MTG38" s="350"/>
      <c r="MTH38" s="350"/>
      <c r="MTI38" s="350"/>
      <c r="MTJ38" s="350"/>
      <c r="MTK38" s="350"/>
      <c r="MTL38" s="350"/>
      <c r="MTM38" s="350"/>
      <c r="MTN38" s="350"/>
      <c r="MTO38" s="350"/>
      <c r="MTP38" s="350"/>
      <c r="MTQ38" s="350"/>
      <c r="MTR38" s="350"/>
      <c r="MTS38" s="350"/>
      <c r="MTT38" s="350"/>
      <c r="MTU38" s="350"/>
      <c r="MTV38" s="350"/>
      <c r="MTW38" s="350"/>
      <c r="MTX38" s="350"/>
      <c r="MTY38" s="350"/>
      <c r="MTZ38" s="350"/>
      <c r="MUA38" s="350"/>
      <c r="MUB38" s="350"/>
      <c r="MUC38" s="350"/>
      <c r="MUD38" s="350"/>
      <c r="MUE38" s="350"/>
      <c r="MUF38" s="350"/>
      <c r="MUG38" s="350"/>
      <c r="MUH38" s="350"/>
      <c r="MUI38" s="350"/>
      <c r="MUJ38" s="350"/>
      <c r="MUK38" s="350"/>
      <c r="MUL38" s="350"/>
      <c r="MUM38" s="350"/>
      <c r="MUN38" s="350"/>
      <c r="MUO38" s="350"/>
      <c r="MUP38" s="350"/>
      <c r="MUQ38" s="350"/>
      <c r="MUR38" s="350"/>
      <c r="MUS38" s="350"/>
      <c r="MUT38" s="350"/>
      <c r="MUU38" s="350"/>
      <c r="MUV38" s="350"/>
      <c r="MUW38" s="350"/>
      <c r="MUX38" s="350"/>
      <c r="MUY38" s="350"/>
      <c r="MUZ38" s="350"/>
      <c r="MVA38" s="350"/>
      <c r="MVB38" s="350"/>
      <c r="MVC38" s="350"/>
      <c r="MVD38" s="350"/>
      <c r="MVE38" s="350"/>
      <c r="MVF38" s="350"/>
      <c r="MVG38" s="350"/>
      <c r="MVH38" s="350"/>
      <c r="MVI38" s="350"/>
      <c r="MVJ38" s="350"/>
      <c r="MVK38" s="350"/>
      <c r="MVL38" s="350"/>
      <c r="MVM38" s="350"/>
      <c r="MVN38" s="350"/>
      <c r="MVO38" s="350"/>
      <c r="MVP38" s="350"/>
      <c r="MVQ38" s="350"/>
      <c r="MVR38" s="350"/>
      <c r="MVS38" s="350"/>
      <c r="MVT38" s="350"/>
      <c r="MVU38" s="350"/>
      <c r="MVV38" s="350"/>
      <c r="MVW38" s="350"/>
      <c r="MVX38" s="350"/>
      <c r="MVY38" s="350"/>
      <c r="MVZ38" s="350"/>
      <c r="MWA38" s="350"/>
      <c r="MWB38" s="350"/>
      <c r="MWC38" s="350"/>
      <c r="MWD38" s="350"/>
      <c r="MWE38" s="350"/>
      <c r="MWF38" s="350"/>
      <c r="MWG38" s="350"/>
      <c r="MWH38" s="350"/>
      <c r="MWI38" s="350"/>
      <c r="MWJ38" s="350"/>
      <c r="MWK38" s="350"/>
      <c r="MWL38" s="350"/>
      <c r="MWM38" s="350"/>
      <c r="MWN38" s="350"/>
      <c r="MWO38" s="350"/>
      <c r="MWP38" s="350"/>
      <c r="MWQ38" s="350"/>
      <c r="MWR38" s="350"/>
      <c r="MWS38" s="350"/>
      <c r="MWT38" s="350"/>
      <c r="MWU38" s="350"/>
      <c r="MWV38" s="350"/>
      <c r="MWW38" s="350"/>
      <c r="MWX38" s="350"/>
      <c r="MWY38" s="350"/>
      <c r="MWZ38" s="350"/>
      <c r="MXA38" s="350"/>
      <c r="MXB38" s="350"/>
      <c r="MXC38" s="350"/>
      <c r="MXD38" s="350"/>
      <c r="MXE38" s="350"/>
      <c r="MXF38" s="350"/>
      <c r="MXG38" s="350"/>
      <c r="MXH38" s="350"/>
      <c r="MXI38" s="350"/>
      <c r="MXJ38" s="350"/>
      <c r="MXK38" s="350"/>
      <c r="MXL38" s="350"/>
      <c r="MXM38" s="350"/>
      <c r="MXN38" s="350"/>
      <c r="MXO38" s="350"/>
      <c r="MXP38" s="350"/>
      <c r="MXQ38" s="350"/>
      <c r="MXR38" s="350"/>
      <c r="MXS38" s="350"/>
      <c r="MXT38" s="350"/>
      <c r="MXU38" s="350"/>
      <c r="MXV38" s="350"/>
      <c r="MXW38" s="350"/>
      <c r="MXX38" s="350"/>
      <c r="MXY38" s="350"/>
      <c r="MXZ38" s="350"/>
      <c r="MYA38" s="350"/>
      <c r="MYB38" s="350"/>
      <c r="MYC38" s="350"/>
      <c r="MYD38" s="350"/>
      <c r="MYE38" s="350"/>
      <c r="MYF38" s="350"/>
      <c r="MYG38" s="350"/>
      <c r="MYH38" s="350"/>
      <c r="MYI38" s="350"/>
      <c r="MYJ38" s="350"/>
      <c r="MYK38" s="350"/>
      <c r="MYL38" s="350"/>
      <c r="MYM38" s="350"/>
      <c r="MYN38" s="350"/>
      <c r="MYO38" s="350"/>
      <c r="MYP38" s="350"/>
      <c r="MYQ38" s="350"/>
      <c r="MYR38" s="350"/>
      <c r="MYS38" s="350"/>
      <c r="MYT38" s="350"/>
      <c r="MYU38" s="350"/>
      <c r="MYV38" s="350"/>
      <c r="MYW38" s="350"/>
      <c r="MYX38" s="350"/>
      <c r="MYY38" s="350"/>
      <c r="MYZ38" s="350"/>
      <c r="MZA38" s="350"/>
      <c r="MZB38" s="350"/>
      <c r="MZC38" s="350"/>
      <c r="MZD38" s="350"/>
      <c r="MZE38" s="350"/>
      <c r="MZF38" s="350"/>
      <c r="MZG38" s="350"/>
      <c r="MZH38" s="350"/>
      <c r="MZI38" s="350"/>
      <c r="MZJ38" s="350"/>
      <c r="MZK38" s="350"/>
      <c r="MZL38" s="350"/>
      <c r="MZM38" s="350"/>
      <c r="MZN38" s="350"/>
      <c r="MZO38" s="350"/>
      <c r="MZP38" s="350"/>
      <c r="MZQ38" s="350"/>
      <c r="MZR38" s="350"/>
      <c r="MZS38" s="350"/>
      <c r="MZT38" s="350"/>
      <c r="MZU38" s="350"/>
      <c r="MZV38" s="350"/>
      <c r="MZW38" s="350"/>
      <c r="MZX38" s="350"/>
      <c r="MZY38" s="350"/>
      <c r="MZZ38" s="350"/>
      <c r="NAA38" s="350"/>
      <c r="NAB38" s="350"/>
      <c r="NAC38" s="350"/>
      <c r="NAD38" s="350"/>
      <c r="NAE38" s="350"/>
      <c r="NAF38" s="350"/>
      <c r="NAG38" s="350"/>
      <c r="NAH38" s="350"/>
      <c r="NAI38" s="350"/>
      <c r="NAJ38" s="350"/>
      <c r="NAK38" s="350"/>
      <c r="NAL38" s="350"/>
      <c r="NAM38" s="350"/>
      <c r="NAN38" s="350"/>
      <c r="NAO38" s="350"/>
      <c r="NAP38" s="350"/>
      <c r="NAQ38" s="350"/>
      <c r="NAR38" s="350"/>
      <c r="NAS38" s="350"/>
      <c r="NAT38" s="350"/>
      <c r="NAU38" s="350"/>
      <c r="NAV38" s="350"/>
      <c r="NAW38" s="350"/>
      <c r="NAX38" s="350"/>
      <c r="NAY38" s="350"/>
      <c r="NAZ38" s="350"/>
      <c r="NBA38" s="350"/>
      <c r="NBB38" s="350"/>
      <c r="NBC38" s="350"/>
      <c r="NBD38" s="350"/>
      <c r="NBE38" s="350"/>
      <c r="NBF38" s="350"/>
      <c r="NBG38" s="350"/>
      <c r="NBH38" s="350"/>
      <c r="NBI38" s="350"/>
      <c r="NBJ38" s="350"/>
      <c r="NBK38" s="350"/>
      <c r="NBL38" s="350"/>
      <c r="NBM38" s="350"/>
      <c r="NBN38" s="350"/>
      <c r="NBO38" s="350"/>
      <c r="NBP38" s="350"/>
      <c r="NBQ38" s="350"/>
      <c r="NBR38" s="350"/>
      <c r="NBS38" s="350"/>
      <c r="NBT38" s="350"/>
      <c r="NBU38" s="350"/>
      <c r="NBV38" s="350"/>
      <c r="NBW38" s="350"/>
      <c r="NBX38" s="350"/>
      <c r="NBY38" s="350"/>
      <c r="NBZ38" s="350"/>
      <c r="NCA38" s="350"/>
      <c r="NCB38" s="350"/>
      <c r="NCC38" s="350"/>
      <c r="NCD38" s="350"/>
      <c r="NCE38" s="350"/>
      <c r="NCF38" s="350"/>
      <c r="NCG38" s="350"/>
      <c r="NCH38" s="350"/>
      <c r="NCI38" s="350"/>
      <c r="NCJ38" s="350"/>
      <c r="NCK38" s="350"/>
      <c r="NCL38" s="350"/>
      <c r="NCM38" s="350"/>
      <c r="NCN38" s="350"/>
      <c r="NCO38" s="350"/>
      <c r="NCP38" s="350"/>
      <c r="NCQ38" s="350"/>
      <c r="NCR38" s="350"/>
      <c r="NCS38" s="350"/>
      <c r="NCT38" s="350"/>
      <c r="NCU38" s="350"/>
      <c r="NCV38" s="350"/>
      <c r="NCW38" s="350"/>
      <c r="NCX38" s="350"/>
      <c r="NCY38" s="350"/>
      <c r="NCZ38" s="350"/>
      <c r="NDA38" s="350"/>
      <c r="NDB38" s="350"/>
      <c r="NDC38" s="350"/>
      <c r="NDD38" s="350"/>
      <c r="NDE38" s="350"/>
      <c r="NDF38" s="350"/>
      <c r="NDG38" s="350"/>
      <c r="NDH38" s="350"/>
      <c r="NDI38" s="350"/>
      <c r="NDJ38" s="350"/>
      <c r="NDK38" s="350"/>
      <c r="NDL38" s="350"/>
      <c r="NDM38" s="350"/>
      <c r="NDN38" s="350"/>
      <c r="NDO38" s="350"/>
      <c r="NDP38" s="350"/>
      <c r="NDQ38" s="350"/>
      <c r="NDR38" s="350"/>
      <c r="NDS38" s="350"/>
      <c r="NDT38" s="350"/>
      <c r="NDU38" s="350"/>
      <c r="NDV38" s="350"/>
      <c r="NDW38" s="350"/>
      <c r="NDX38" s="350"/>
      <c r="NDY38" s="350"/>
      <c r="NDZ38" s="350"/>
      <c r="NEA38" s="350"/>
      <c r="NEB38" s="350"/>
      <c r="NEC38" s="350"/>
      <c r="NED38" s="350"/>
      <c r="NEE38" s="350"/>
      <c r="NEF38" s="350"/>
      <c r="NEG38" s="350"/>
      <c r="NEH38" s="350"/>
      <c r="NEI38" s="350"/>
      <c r="NEJ38" s="350"/>
      <c r="NEK38" s="350"/>
      <c r="NEL38" s="350"/>
      <c r="NEM38" s="350"/>
      <c r="NEN38" s="350"/>
      <c r="NEO38" s="350"/>
      <c r="NEP38" s="350"/>
      <c r="NEQ38" s="350"/>
      <c r="NER38" s="350"/>
      <c r="NES38" s="350"/>
      <c r="NET38" s="350"/>
      <c r="NEU38" s="350"/>
      <c r="NEV38" s="350"/>
      <c r="NEW38" s="350"/>
      <c r="NEX38" s="350"/>
      <c r="NEY38" s="350"/>
      <c r="NEZ38" s="350"/>
      <c r="NFA38" s="350"/>
      <c r="NFB38" s="350"/>
      <c r="NFC38" s="350"/>
      <c r="NFD38" s="350"/>
      <c r="NFE38" s="350"/>
      <c r="NFF38" s="350"/>
      <c r="NFG38" s="350"/>
      <c r="NFH38" s="350"/>
      <c r="NFI38" s="350"/>
      <c r="NFJ38" s="350"/>
      <c r="NFK38" s="350"/>
      <c r="NFL38" s="350"/>
      <c r="NFM38" s="350"/>
      <c r="NFN38" s="350"/>
      <c r="NFO38" s="350"/>
      <c r="NFP38" s="350"/>
      <c r="NFQ38" s="350"/>
      <c r="NFR38" s="350"/>
      <c r="NFS38" s="350"/>
      <c r="NFT38" s="350"/>
      <c r="NFU38" s="350"/>
      <c r="NFV38" s="350"/>
      <c r="NFW38" s="350"/>
      <c r="NFX38" s="350"/>
      <c r="NFY38" s="350"/>
      <c r="NFZ38" s="350"/>
      <c r="NGA38" s="350"/>
      <c r="NGB38" s="350"/>
      <c r="NGC38" s="350"/>
      <c r="NGD38" s="350"/>
      <c r="NGE38" s="350"/>
      <c r="NGF38" s="350"/>
      <c r="NGG38" s="350"/>
      <c r="NGH38" s="350"/>
      <c r="NGI38" s="350"/>
      <c r="NGJ38" s="350"/>
      <c r="NGK38" s="350"/>
      <c r="NGL38" s="350"/>
      <c r="NGM38" s="350"/>
      <c r="NGN38" s="350"/>
      <c r="NGO38" s="350"/>
      <c r="NGP38" s="350"/>
      <c r="NGQ38" s="350"/>
      <c r="NGR38" s="350"/>
      <c r="NGS38" s="350"/>
      <c r="NGT38" s="350"/>
      <c r="NGU38" s="350"/>
      <c r="NGV38" s="350"/>
      <c r="NGW38" s="350"/>
      <c r="NGX38" s="350"/>
      <c r="NGY38" s="350"/>
      <c r="NGZ38" s="350"/>
      <c r="NHA38" s="350"/>
      <c r="NHB38" s="350"/>
      <c r="NHC38" s="350"/>
      <c r="NHD38" s="350"/>
      <c r="NHE38" s="350"/>
      <c r="NHF38" s="350"/>
      <c r="NHG38" s="350"/>
      <c r="NHH38" s="350"/>
      <c r="NHI38" s="350"/>
      <c r="NHJ38" s="350"/>
      <c r="NHK38" s="350"/>
      <c r="NHL38" s="350"/>
      <c r="NHM38" s="350"/>
      <c r="NHN38" s="350"/>
      <c r="NHO38" s="350"/>
      <c r="NHP38" s="350"/>
      <c r="NHQ38" s="350"/>
      <c r="NHR38" s="350"/>
      <c r="NHS38" s="350"/>
      <c r="NHT38" s="350"/>
      <c r="NHU38" s="350"/>
      <c r="NHV38" s="350"/>
      <c r="NHW38" s="350"/>
      <c r="NHX38" s="350"/>
      <c r="NHY38" s="350"/>
      <c r="NHZ38" s="350"/>
      <c r="NIA38" s="350"/>
      <c r="NIB38" s="350"/>
      <c r="NIC38" s="350"/>
      <c r="NID38" s="350"/>
      <c r="NIE38" s="350"/>
      <c r="NIF38" s="350"/>
      <c r="NIG38" s="350"/>
      <c r="NIH38" s="350"/>
      <c r="NII38" s="350"/>
      <c r="NIJ38" s="350"/>
      <c r="NIK38" s="350"/>
      <c r="NIL38" s="350"/>
      <c r="NIM38" s="350"/>
      <c r="NIN38" s="350"/>
      <c r="NIO38" s="350"/>
      <c r="NIP38" s="350"/>
      <c r="NIQ38" s="350"/>
      <c r="NIR38" s="350"/>
      <c r="NIS38" s="350"/>
      <c r="NIT38" s="350"/>
      <c r="NIU38" s="350"/>
      <c r="NIV38" s="350"/>
      <c r="NIW38" s="350"/>
      <c r="NIX38" s="350"/>
      <c r="NIY38" s="350"/>
      <c r="NIZ38" s="350"/>
      <c r="NJA38" s="350"/>
      <c r="NJB38" s="350"/>
      <c r="NJC38" s="350"/>
      <c r="NJD38" s="350"/>
      <c r="NJE38" s="350"/>
      <c r="NJF38" s="350"/>
      <c r="NJG38" s="350"/>
      <c r="NJH38" s="350"/>
      <c r="NJI38" s="350"/>
      <c r="NJJ38" s="350"/>
      <c r="NJK38" s="350"/>
      <c r="NJL38" s="350"/>
      <c r="NJM38" s="350"/>
      <c r="NJN38" s="350"/>
      <c r="NJO38" s="350"/>
      <c r="NJP38" s="350"/>
      <c r="NJQ38" s="350"/>
      <c r="NJR38" s="350"/>
      <c r="NJS38" s="350"/>
      <c r="NJT38" s="350"/>
      <c r="NJU38" s="350"/>
      <c r="NJV38" s="350"/>
      <c r="NJW38" s="350"/>
      <c r="NJX38" s="350"/>
      <c r="NJY38" s="350"/>
      <c r="NJZ38" s="350"/>
      <c r="NKA38" s="350"/>
      <c r="NKB38" s="350"/>
      <c r="NKC38" s="350"/>
      <c r="NKD38" s="350"/>
      <c r="NKE38" s="350"/>
      <c r="NKF38" s="350"/>
      <c r="NKG38" s="350"/>
      <c r="NKH38" s="350"/>
      <c r="NKI38" s="350"/>
      <c r="NKJ38" s="350"/>
      <c r="NKK38" s="350"/>
      <c r="NKL38" s="350"/>
      <c r="NKM38" s="350"/>
      <c r="NKN38" s="350"/>
      <c r="NKO38" s="350"/>
      <c r="NKP38" s="350"/>
      <c r="NKQ38" s="350"/>
      <c r="NKR38" s="350"/>
      <c r="NKS38" s="350"/>
      <c r="NKT38" s="350"/>
      <c r="NKU38" s="350"/>
      <c r="NKV38" s="350"/>
      <c r="NKW38" s="350"/>
      <c r="NKX38" s="350"/>
      <c r="NKY38" s="350"/>
      <c r="NKZ38" s="350"/>
      <c r="NLA38" s="350"/>
      <c r="NLB38" s="350"/>
      <c r="NLC38" s="350"/>
      <c r="NLD38" s="350"/>
      <c r="NLE38" s="350"/>
      <c r="NLF38" s="350"/>
      <c r="NLG38" s="350"/>
      <c r="NLH38" s="350"/>
      <c r="NLI38" s="350"/>
      <c r="NLJ38" s="350"/>
      <c r="NLK38" s="350"/>
      <c r="NLL38" s="350"/>
      <c r="NLM38" s="350"/>
      <c r="NLN38" s="350"/>
      <c r="NLO38" s="350"/>
      <c r="NLP38" s="350"/>
      <c r="NLQ38" s="350"/>
      <c r="NLR38" s="350"/>
      <c r="NLS38" s="350"/>
      <c r="NLT38" s="350"/>
      <c r="NLU38" s="350"/>
      <c r="NLV38" s="350"/>
      <c r="NLW38" s="350"/>
      <c r="NLX38" s="350"/>
      <c r="NLY38" s="350"/>
      <c r="NLZ38" s="350"/>
      <c r="NMA38" s="350"/>
      <c r="NMB38" s="350"/>
      <c r="NMC38" s="350"/>
      <c r="NMD38" s="350"/>
      <c r="NME38" s="350"/>
      <c r="NMF38" s="350"/>
      <c r="NMG38" s="350"/>
      <c r="NMH38" s="350"/>
      <c r="NMI38" s="350"/>
      <c r="NMJ38" s="350"/>
      <c r="NMK38" s="350"/>
      <c r="NML38" s="350"/>
      <c r="NMM38" s="350"/>
      <c r="NMN38" s="350"/>
      <c r="NMO38" s="350"/>
      <c r="NMP38" s="350"/>
      <c r="NMQ38" s="350"/>
      <c r="NMR38" s="350"/>
      <c r="NMS38" s="350"/>
      <c r="NMT38" s="350"/>
      <c r="NMU38" s="350"/>
      <c r="NMV38" s="350"/>
      <c r="NMW38" s="350"/>
      <c r="NMX38" s="350"/>
      <c r="NMY38" s="350"/>
      <c r="NMZ38" s="350"/>
      <c r="NNA38" s="350"/>
      <c r="NNB38" s="350"/>
      <c r="NNC38" s="350"/>
      <c r="NND38" s="350"/>
      <c r="NNE38" s="350"/>
      <c r="NNF38" s="350"/>
      <c r="NNG38" s="350"/>
      <c r="NNH38" s="350"/>
      <c r="NNI38" s="350"/>
      <c r="NNJ38" s="350"/>
      <c r="NNK38" s="350"/>
      <c r="NNL38" s="350"/>
      <c r="NNM38" s="350"/>
      <c r="NNN38" s="350"/>
      <c r="NNO38" s="350"/>
      <c r="NNP38" s="350"/>
      <c r="NNQ38" s="350"/>
      <c r="NNR38" s="350"/>
      <c r="NNS38" s="350"/>
      <c r="NNT38" s="350"/>
      <c r="NNU38" s="350"/>
      <c r="NNV38" s="350"/>
      <c r="NNW38" s="350"/>
      <c r="NNX38" s="350"/>
      <c r="NNY38" s="350"/>
      <c r="NNZ38" s="350"/>
      <c r="NOA38" s="350"/>
      <c r="NOB38" s="350"/>
      <c r="NOC38" s="350"/>
      <c r="NOD38" s="350"/>
      <c r="NOE38" s="350"/>
      <c r="NOF38" s="350"/>
      <c r="NOG38" s="350"/>
      <c r="NOH38" s="350"/>
      <c r="NOI38" s="350"/>
      <c r="NOJ38" s="350"/>
      <c r="NOK38" s="350"/>
      <c r="NOL38" s="350"/>
      <c r="NOM38" s="350"/>
      <c r="NON38" s="350"/>
      <c r="NOO38" s="350"/>
      <c r="NOP38" s="350"/>
      <c r="NOQ38" s="350"/>
      <c r="NOR38" s="350"/>
      <c r="NOS38" s="350"/>
      <c r="NOT38" s="350"/>
      <c r="NOU38" s="350"/>
      <c r="NOV38" s="350"/>
      <c r="NOW38" s="350"/>
      <c r="NOX38" s="350"/>
      <c r="NOY38" s="350"/>
      <c r="NOZ38" s="350"/>
      <c r="NPA38" s="350"/>
      <c r="NPB38" s="350"/>
      <c r="NPC38" s="350"/>
      <c r="NPD38" s="350"/>
      <c r="NPE38" s="350"/>
      <c r="NPF38" s="350"/>
      <c r="NPG38" s="350"/>
      <c r="NPH38" s="350"/>
      <c r="NPI38" s="350"/>
      <c r="NPJ38" s="350"/>
      <c r="NPK38" s="350"/>
      <c r="NPL38" s="350"/>
      <c r="NPM38" s="350"/>
      <c r="NPN38" s="350"/>
      <c r="NPO38" s="350"/>
      <c r="NPP38" s="350"/>
      <c r="NPQ38" s="350"/>
      <c r="NPR38" s="350"/>
      <c r="NPS38" s="350"/>
      <c r="NPT38" s="350"/>
      <c r="NPU38" s="350"/>
      <c r="NPV38" s="350"/>
      <c r="NPW38" s="350"/>
      <c r="NPX38" s="350"/>
      <c r="NPY38" s="350"/>
      <c r="NPZ38" s="350"/>
      <c r="NQA38" s="350"/>
      <c r="NQB38" s="350"/>
      <c r="NQC38" s="350"/>
      <c r="NQD38" s="350"/>
      <c r="NQE38" s="350"/>
      <c r="NQF38" s="350"/>
      <c r="NQG38" s="350"/>
      <c r="NQH38" s="350"/>
      <c r="NQI38" s="350"/>
      <c r="NQJ38" s="350"/>
      <c r="NQK38" s="350"/>
      <c r="NQL38" s="350"/>
      <c r="NQM38" s="350"/>
      <c r="NQN38" s="350"/>
      <c r="NQO38" s="350"/>
      <c r="NQP38" s="350"/>
      <c r="NQQ38" s="350"/>
      <c r="NQR38" s="350"/>
      <c r="NQS38" s="350"/>
      <c r="NQT38" s="350"/>
      <c r="NQU38" s="350"/>
      <c r="NQV38" s="350"/>
      <c r="NQW38" s="350"/>
      <c r="NQX38" s="350"/>
      <c r="NQY38" s="350"/>
      <c r="NQZ38" s="350"/>
      <c r="NRA38" s="350"/>
      <c r="NRB38" s="350"/>
      <c r="NRC38" s="350"/>
      <c r="NRD38" s="350"/>
      <c r="NRE38" s="350"/>
      <c r="NRF38" s="350"/>
      <c r="NRG38" s="350"/>
      <c r="NRH38" s="350"/>
      <c r="NRI38" s="350"/>
      <c r="NRJ38" s="350"/>
      <c r="NRK38" s="350"/>
      <c r="NRL38" s="350"/>
      <c r="NRM38" s="350"/>
      <c r="NRN38" s="350"/>
      <c r="NRO38" s="350"/>
      <c r="NRP38" s="350"/>
      <c r="NRQ38" s="350"/>
      <c r="NRR38" s="350"/>
      <c r="NRS38" s="350"/>
      <c r="NRT38" s="350"/>
      <c r="NRU38" s="350"/>
      <c r="NRV38" s="350"/>
      <c r="NRW38" s="350"/>
      <c r="NRX38" s="350"/>
      <c r="NRY38" s="350"/>
      <c r="NRZ38" s="350"/>
      <c r="NSA38" s="350"/>
      <c r="NSB38" s="350"/>
      <c r="NSC38" s="350"/>
      <c r="NSD38" s="350"/>
      <c r="NSE38" s="350"/>
      <c r="NSF38" s="350"/>
      <c r="NSG38" s="350"/>
      <c r="NSH38" s="350"/>
      <c r="NSI38" s="350"/>
      <c r="NSJ38" s="350"/>
      <c r="NSK38" s="350"/>
      <c r="NSL38" s="350"/>
      <c r="NSM38" s="350"/>
      <c r="NSN38" s="350"/>
      <c r="NSO38" s="350"/>
      <c r="NSP38" s="350"/>
      <c r="NSQ38" s="350"/>
      <c r="NSR38" s="350"/>
      <c r="NSS38" s="350"/>
      <c r="NST38" s="350"/>
      <c r="NSU38" s="350"/>
      <c r="NSV38" s="350"/>
      <c r="NSW38" s="350"/>
      <c r="NSX38" s="350"/>
      <c r="NSY38" s="350"/>
      <c r="NSZ38" s="350"/>
      <c r="NTA38" s="350"/>
      <c r="NTB38" s="350"/>
      <c r="NTC38" s="350"/>
      <c r="NTD38" s="350"/>
      <c r="NTE38" s="350"/>
      <c r="NTF38" s="350"/>
      <c r="NTG38" s="350"/>
      <c r="NTH38" s="350"/>
      <c r="NTI38" s="350"/>
      <c r="NTJ38" s="350"/>
      <c r="NTK38" s="350"/>
      <c r="NTL38" s="350"/>
      <c r="NTM38" s="350"/>
      <c r="NTN38" s="350"/>
      <c r="NTO38" s="350"/>
      <c r="NTP38" s="350"/>
      <c r="NTQ38" s="350"/>
      <c r="NTR38" s="350"/>
      <c r="NTS38" s="350"/>
      <c r="NTT38" s="350"/>
      <c r="NTU38" s="350"/>
      <c r="NTV38" s="350"/>
      <c r="NTW38" s="350"/>
      <c r="NTX38" s="350"/>
      <c r="NTY38" s="350"/>
      <c r="NTZ38" s="350"/>
      <c r="NUA38" s="350"/>
      <c r="NUB38" s="350"/>
      <c r="NUC38" s="350"/>
      <c r="NUD38" s="350"/>
      <c r="NUE38" s="350"/>
      <c r="NUF38" s="350"/>
      <c r="NUG38" s="350"/>
      <c r="NUH38" s="350"/>
      <c r="NUI38" s="350"/>
      <c r="NUJ38" s="350"/>
      <c r="NUK38" s="350"/>
      <c r="NUL38" s="350"/>
      <c r="NUM38" s="350"/>
      <c r="NUN38" s="350"/>
      <c r="NUO38" s="350"/>
      <c r="NUP38" s="350"/>
      <c r="NUQ38" s="350"/>
      <c r="NUR38" s="350"/>
      <c r="NUS38" s="350"/>
      <c r="NUT38" s="350"/>
      <c r="NUU38" s="350"/>
      <c r="NUV38" s="350"/>
      <c r="NUW38" s="350"/>
      <c r="NUX38" s="350"/>
      <c r="NUY38" s="350"/>
      <c r="NUZ38" s="350"/>
      <c r="NVA38" s="350"/>
      <c r="NVB38" s="350"/>
      <c r="NVC38" s="350"/>
      <c r="NVD38" s="350"/>
      <c r="NVE38" s="350"/>
      <c r="NVF38" s="350"/>
      <c r="NVG38" s="350"/>
      <c r="NVH38" s="350"/>
      <c r="NVI38" s="350"/>
      <c r="NVJ38" s="350"/>
      <c r="NVK38" s="350"/>
      <c r="NVL38" s="350"/>
      <c r="NVM38" s="350"/>
      <c r="NVN38" s="350"/>
      <c r="NVO38" s="350"/>
      <c r="NVP38" s="350"/>
      <c r="NVQ38" s="350"/>
      <c r="NVR38" s="350"/>
      <c r="NVS38" s="350"/>
      <c r="NVT38" s="350"/>
      <c r="NVU38" s="350"/>
      <c r="NVV38" s="350"/>
      <c r="NVW38" s="350"/>
      <c r="NVX38" s="350"/>
      <c r="NVY38" s="350"/>
      <c r="NVZ38" s="350"/>
      <c r="NWA38" s="350"/>
      <c r="NWB38" s="350"/>
      <c r="NWC38" s="350"/>
      <c r="NWD38" s="350"/>
      <c r="NWE38" s="350"/>
      <c r="NWF38" s="350"/>
      <c r="NWG38" s="350"/>
      <c r="NWH38" s="350"/>
      <c r="NWI38" s="350"/>
      <c r="NWJ38" s="350"/>
      <c r="NWK38" s="350"/>
      <c r="NWL38" s="350"/>
      <c r="NWM38" s="350"/>
      <c r="NWN38" s="350"/>
      <c r="NWO38" s="350"/>
      <c r="NWP38" s="350"/>
      <c r="NWQ38" s="350"/>
      <c r="NWR38" s="350"/>
      <c r="NWS38" s="350"/>
      <c r="NWT38" s="350"/>
      <c r="NWU38" s="350"/>
      <c r="NWV38" s="350"/>
      <c r="NWW38" s="350"/>
      <c r="NWX38" s="350"/>
      <c r="NWY38" s="350"/>
      <c r="NWZ38" s="350"/>
      <c r="NXA38" s="350"/>
      <c r="NXB38" s="350"/>
      <c r="NXC38" s="350"/>
      <c r="NXD38" s="350"/>
      <c r="NXE38" s="350"/>
      <c r="NXF38" s="350"/>
      <c r="NXG38" s="350"/>
      <c r="NXH38" s="350"/>
      <c r="NXI38" s="350"/>
      <c r="NXJ38" s="350"/>
      <c r="NXK38" s="350"/>
      <c r="NXL38" s="350"/>
      <c r="NXM38" s="350"/>
      <c r="NXN38" s="350"/>
      <c r="NXO38" s="350"/>
      <c r="NXP38" s="350"/>
      <c r="NXQ38" s="350"/>
      <c r="NXR38" s="350"/>
      <c r="NXS38" s="350"/>
      <c r="NXT38" s="350"/>
      <c r="NXU38" s="350"/>
      <c r="NXV38" s="350"/>
      <c r="NXW38" s="350"/>
      <c r="NXX38" s="350"/>
      <c r="NXY38" s="350"/>
      <c r="NXZ38" s="350"/>
      <c r="NYA38" s="350"/>
      <c r="NYB38" s="350"/>
      <c r="NYC38" s="350"/>
      <c r="NYD38" s="350"/>
      <c r="NYE38" s="350"/>
      <c r="NYF38" s="350"/>
      <c r="NYG38" s="350"/>
      <c r="NYH38" s="350"/>
      <c r="NYI38" s="350"/>
      <c r="NYJ38" s="350"/>
      <c r="NYK38" s="350"/>
      <c r="NYL38" s="350"/>
      <c r="NYM38" s="350"/>
      <c r="NYN38" s="350"/>
      <c r="NYO38" s="350"/>
      <c r="NYP38" s="350"/>
      <c r="NYQ38" s="350"/>
      <c r="NYR38" s="350"/>
      <c r="NYS38" s="350"/>
      <c r="NYT38" s="350"/>
      <c r="NYU38" s="350"/>
      <c r="NYV38" s="350"/>
      <c r="NYW38" s="350"/>
      <c r="NYX38" s="350"/>
      <c r="NYY38" s="350"/>
      <c r="NYZ38" s="350"/>
      <c r="NZA38" s="350"/>
      <c r="NZB38" s="350"/>
      <c r="NZC38" s="350"/>
      <c r="NZD38" s="350"/>
      <c r="NZE38" s="350"/>
      <c r="NZF38" s="350"/>
      <c r="NZG38" s="350"/>
      <c r="NZH38" s="350"/>
      <c r="NZI38" s="350"/>
      <c r="NZJ38" s="350"/>
      <c r="NZK38" s="350"/>
      <c r="NZL38" s="350"/>
      <c r="NZM38" s="350"/>
      <c r="NZN38" s="350"/>
      <c r="NZO38" s="350"/>
      <c r="NZP38" s="350"/>
      <c r="NZQ38" s="350"/>
      <c r="NZR38" s="350"/>
      <c r="NZS38" s="350"/>
      <c r="NZT38" s="350"/>
      <c r="NZU38" s="350"/>
      <c r="NZV38" s="350"/>
      <c r="NZW38" s="350"/>
      <c r="NZX38" s="350"/>
      <c r="NZY38" s="350"/>
      <c r="NZZ38" s="350"/>
      <c r="OAA38" s="350"/>
      <c r="OAB38" s="350"/>
      <c r="OAC38" s="350"/>
      <c r="OAD38" s="350"/>
      <c r="OAE38" s="350"/>
      <c r="OAF38" s="350"/>
      <c r="OAG38" s="350"/>
      <c r="OAH38" s="350"/>
      <c r="OAI38" s="350"/>
      <c r="OAJ38" s="350"/>
      <c r="OAK38" s="350"/>
      <c r="OAL38" s="350"/>
      <c r="OAM38" s="350"/>
      <c r="OAN38" s="350"/>
      <c r="OAO38" s="350"/>
      <c r="OAP38" s="350"/>
      <c r="OAQ38" s="350"/>
      <c r="OAR38" s="350"/>
      <c r="OAS38" s="350"/>
      <c r="OAT38" s="350"/>
      <c r="OAU38" s="350"/>
      <c r="OAV38" s="350"/>
      <c r="OAW38" s="350"/>
      <c r="OAX38" s="350"/>
      <c r="OAY38" s="350"/>
      <c r="OAZ38" s="350"/>
      <c r="OBA38" s="350"/>
      <c r="OBB38" s="350"/>
      <c r="OBC38" s="350"/>
      <c r="OBD38" s="350"/>
      <c r="OBE38" s="350"/>
      <c r="OBF38" s="350"/>
      <c r="OBG38" s="350"/>
      <c r="OBH38" s="350"/>
      <c r="OBI38" s="350"/>
      <c r="OBJ38" s="350"/>
      <c r="OBK38" s="350"/>
      <c r="OBL38" s="350"/>
      <c r="OBM38" s="350"/>
      <c r="OBN38" s="350"/>
      <c r="OBO38" s="350"/>
      <c r="OBP38" s="350"/>
      <c r="OBQ38" s="350"/>
      <c r="OBR38" s="350"/>
      <c r="OBS38" s="350"/>
      <c r="OBT38" s="350"/>
      <c r="OBU38" s="350"/>
      <c r="OBV38" s="350"/>
      <c r="OBW38" s="350"/>
      <c r="OBX38" s="350"/>
      <c r="OBY38" s="350"/>
      <c r="OBZ38" s="350"/>
      <c r="OCA38" s="350"/>
      <c r="OCB38" s="350"/>
      <c r="OCC38" s="350"/>
      <c r="OCD38" s="350"/>
      <c r="OCE38" s="350"/>
      <c r="OCF38" s="350"/>
      <c r="OCG38" s="350"/>
      <c r="OCH38" s="350"/>
      <c r="OCI38" s="350"/>
      <c r="OCJ38" s="350"/>
      <c r="OCK38" s="350"/>
      <c r="OCL38" s="350"/>
      <c r="OCM38" s="350"/>
      <c r="OCN38" s="350"/>
      <c r="OCO38" s="350"/>
      <c r="OCP38" s="350"/>
      <c r="OCQ38" s="350"/>
      <c r="OCR38" s="350"/>
      <c r="OCS38" s="350"/>
      <c r="OCT38" s="350"/>
      <c r="OCU38" s="350"/>
      <c r="OCV38" s="350"/>
      <c r="OCW38" s="350"/>
      <c r="OCX38" s="350"/>
      <c r="OCY38" s="350"/>
      <c r="OCZ38" s="350"/>
      <c r="ODA38" s="350"/>
      <c r="ODB38" s="350"/>
      <c r="ODC38" s="350"/>
      <c r="ODD38" s="350"/>
      <c r="ODE38" s="350"/>
      <c r="ODF38" s="350"/>
      <c r="ODG38" s="350"/>
      <c r="ODH38" s="350"/>
      <c r="ODI38" s="350"/>
      <c r="ODJ38" s="350"/>
      <c r="ODK38" s="350"/>
      <c r="ODL38" s="350"/>
      <c r="ODM38" s="350"/>
      <c r="ODN38" s="350"/>
      <c r="ODO38" s="350"/>
      <c r="ODP38" s="350"/>
      <c r="ODQ38" s="350"/>
      <c r="ODR38" s="350"/>
      <c r="ODS38" s="350"/>
      <c r="ODT38" s="350"/>
      <c r="ODU38" s="350"/>
      <c r="ODV38" s="350"/>
      <c r="ODW38" s="350"/>
      <c r="ODX38" s="350"/>
      <c r="ODY38" s="350"/>
      <c r="ODZ38" s="350"/>
      <c r="OEA38" s="350"/>
      <c r="OEB38" s="350"/>
      <c r="OEC38" s="350"/>
      <c r="OED38" s="350"/>
      <c r="OEE38" s="350"/>
      <c r="OEF38" s="350"/>
      <c r="OEG38" s="350"/>
      <c r="OEH38" s="350"/>
      <c r="OEI38" s="350"/>
      <c r="OEJ38" s="350"/>
      <c r="OEK38" s="350"/>
      <c r="OEL38" s="350"/>
      <c r="OEM38" s="350"/>
      <c r="OEN38" s="350"/>
      <c r="OEO38" s="350"/>
      <c r="OEP38" s="350"/>
      <c r="OEQ38" s="350"/>
      <c r="OER38" s="350"/>
      <c r="OES38" s="350"/>
      <c r="OET38" s="350"/>
      <c r="OEU38" s="350"/>
      <c r="OEV38" s="350"/>
      <c r="OEW38" s="350"/>
      <c r="OEX38" s="350"/>
      <c r="OEY38" s="350"/>
      <c r="OEZ38" s="350"/>
      <c r="OFA38" s="350"/>
      <c r="OFB38" s="350"/>
      <c r="OFC38" s="350"/>
      <c r="OFD38" s="350"/>
      <c r="OFE38" s="350"/>
      <c r="OFF38" s="350"/>
      <c r="OFG38" s="350"/>
      <c r="OFH38" s="350"/>
      <c r="OFI38" s="350"/>
      <c r="OFJ38" s="350"/>
      <c r="OFK38" s="350"/>
      <c r="OFL38" s="350"/>
      <c r="OFM38" s="350"/>
      <c r="OFN38" s="350"/>
      <c r="OFO38" s="350"/>
      <c r="OFP38" s="350"/>
      <c r="OFQ38" s="350"/>
      <c r="OFR38" s="350"/>
      <c r="OFS38" s="350"/>
      <c r="OFT38" s="350"/>
      <c r="OFU38" s="350"/>
      <c r="OFV38" s="350"/>
      <c r="OFW38" s="350"/>
      <c r="OFX38" s="350"/>
      <c r="OFY38" s="350"/>
      <c r="OFZ38" s="350"/>
      <c r="OGA38" s="350"/>
      <c r="OGB38" s="350"/>
      <c r="OGC38" s="350"/>
      <c r="OGD38" s="350"/>
      <c r="OGE38" s="350"/>
      <c r="OGF38" s="350"/>
      <c r="OGG38" s="350"/>
      <c r="OGH38" s="350"/>
      <c r="OGI38" s="350"/>
      <c r="OGJ38" s="350"/>
      <c r="OGK38" s="350"/>
      <c r="OGL38" s="350"/>
      <c r="OGM38" s="350"/>
      <c r="OGN38" s="350"/>
      <c r="OGO38" s="350"/>
      <c r="OGP38" s="350"/>
      <c r="OGQ38" s="350"/>
      <c r="OGR38" s="350"/>
      <c r="OGS38" s="350"/>
      <c r="OGT38" s="350"/>
      <c r="OGU38" s="350"/>
      <c r="OGV38" s="350"/>
      <c r="OGW38" s="350"/>
      <c r="OGX38" s="350"/>
      <c r="OGY38" s="350"/>
      <c r="OGZ38" s="350"/>
      <c r="OHA38" s="350"/>
      <c r="OHB38" s="350"/>
      <c r="OHC38" s="350"/>
      <c r="OHD38" s="350"/>
      <c r="OHE38" s="350"/>
      <c r="OHF38" s="350"/>
      <c r="OHG38" s="350"/>
      <c r="OHH38" s="350"/>
      <c r="OHI38" s="350"/>
      <c r="OHJ38" s="350"/>
      <c r="OHK38" s="350"/>
      <c r="OHL38" s="350"/>
      <c r="OHM38" s="350"/>
      <c r="OHN38" s="350"/>
      <c r="OHO38" s="350"/>
      <c r="OHP38" s="350"/>
      <c r="OHQ38" s="350"/>
      <c r="OHR38" s="350"/>
      <c r="OHS38" s="350"/>
      <c r="OHT38" s="350"/>
      <c r="OHU38" s="350"/>
      <c r="OHV38" s="350"/>
      <c r="OHW38" s="350"/>
      <c r="OHX38" s="350"/>
      <c r="OHY38" s="350"/>
      <c r="OHZ38" s="350"/>
      <c r="OIA38" s="350"/>
      <c r="OIB38" s="350"/>
      <c r="OIC38" s="350"/>
      <c r="OID38" s="350"/>
      <c r="OIE38" s="350"/>
      <c r="OIF38" s="350"/>
      <c r="OIG38" s="350"/>
      <c r="OIH38" s="350"/>
      <c r="OII38" s="350"/>
      <c r="OIJ38" s="350"/>
      <c r="OIK38" s="350"/>
      <c r="OIL38" s="350"/>
      <c r="OIM38" s="350"/>
      <c r="OIN38" s="350"/>
      <c r="OIO38" s="350"/>
      <c r="OIP38" s="350"/>
      <c r="OIQ38" s="350"/>
      <c r="OIR38" s="350"/>
      <c r="OIS38" s="350"/>
      <c r="OIT38" s="350"/>
      <c r="OIU38" s="350"/>
      <c r="OIV38" s="350"/>
      <c r="OIW38" s="350"/>
      <c r="OIX38" s="350"/>
      <c r="OIY38" s="350"/>
      <c r="OIZ38" s="350"/>
      <c r="OJA38" s="350"/>
      <c r="OJB38" s="350"/>
      <c r="OJC38" s="350"/>
      <c r="OJD38" s="350"/>
      <c r="OJE38" s="350"/>
      <c r="OJF38" s="350"/>
      <c r="OJG38" s="350"/>
      <c r="OJH38" s="350"/>
      <c r="OJI38" s="350"/>
      <c r="OJJ38" s="350"/>
      <c r="OJK38" s="350"/>
      <c r="OJL38" s="350"/>
      <c r="OJM38" s="350"/>
      <c r="OJN38" s="350"/>
      <c r="OJO38" s="350"/>
      <c r="OJP38" s="350"/>
      <c r="OJQ38" s="350"/>
      <c r="OJR38" s="350"/>
      <c r="OJS38" s="350"/>
      <c r="OJT38" s="350"/>
      <c r="OJU38" s="350"/>
      <c r="OJV38" s="350"/>
      <c r="OJW38" s="350"/>
      <c r="OJX38" s="350"/>
      <c r="OJY38" s="350"/>
      <c r="OJZ38" s="350"/>
      <c r="OKA38" s="350"/>
      <c r="OKB38" s="350"/>
      <c r="OKC38" s="350"/>
      <c r="OKD38" s="350"/>
      <c r="OKE38" s="350"/>
      <c r="OKF38" s="350"/>
      <c r="OKG38" s="350"/>
      <c r="OKH38" s="350"/>
      <c r="OKI38" s="350"/>
      <c r="OKJ38" s="350"/>
      <c r="OKK38" s="350"/>
      <c r="OKL38" s="350"/>
      <c r="OKM38" s="350"/>
      <c r="OKN38" s="350"/>
      <c r="OKO38" s="350"/>
      <c r="OKP38" s="350"/>
      <c r="OKQ38" s="350"/>
      <c r="OKR38" s="350"/>
      <c r="OKS38" s="350"/>
      <c r="OKT38" s="350"/>
      <c r="OKU38" s="350"/>
      <c r="OKV38" s="350"/>
      <c r="OKW38" s="350"/>
      <c r="OKX38" s="350"/>
      <c r="OKY38" s="350"/>
      <c r="OKZ38" s="350"/>
      <c r="OLA38" s="350"/>
      <c r="OLB38" s="350"/>
      <c r="OLC38" s="350"/>
      <c r="OLD38" s="350"/>
      <c r="OLE38" s="350"/>
      <c r="OLF38" s="350"/>
      <c r="OLG38" s="350"/>
      <c r="OLH38" s="350"/>
      <c r="OLI38" s="350"/>
      <c r="OLJ38" s="350"/>
      <c r="OLK38" s="350"/>
      <c r="OLL38" s="350"/>
      <c r="OLM38" s="350"/>
      <c r="OLN38" s="350"/>
      <c r="OLO38" s="350"/>
      <c r="OLP38" s="350"/>
      <c r="OLQ38" s="350"/>
      <c r="OLR38" s="350"/>
      <c r="OLS38" s="350"/>
      <c r="OLT38" s="350"/>
      <c r="OLU38" s="350"/>
      <c r="OLV38" s="350"/>
      <c r="OLW38" s="350"/>
      <c r="OLX38" s="350"/>
      <c r="OLY38" s="350"/>
      <c r="OLZ38" s="350"/>
      <c r="OMA38" s="350"/>
      <c r="OMB38" s="350"/>
      <c r="OMC38" s="350"/>
      <c r="OMD38" s="350"/>
      <c r="OME38" s="350"/>
      <c r="OMF38" s="350"/>
      <c r="OMG38" s="350"/>
      <c r="OMH38" s="350"/>
      <c r="OMI38" s="350"/>
      <c r="OMJ38" s="350"/>
      <c r="OMK38" s="350"/>
      <c r="OML38" s="350"/>
      <c r="OMM38" s="350"/>
      <c r="OMN38" s="350"/>
      <c r="OMO38" s="350"/>
      <c r="OMP38" s="350"/>
      <c r="OMQ38" s="350"/>
      <c r="OMR38" s="350"/>
      <c r="OMS38" s="350"/>
      <c r="OMT38" s="350"/>
      <c r="OMU38" s="350"/>
      <c r="OMV38" s="350"/>
      <c r="OMW38" s="350"/>
      <c r="OMX38" s="350"/>
      <c r="OMY38" s="350"/>
      <c r="OMZ38" s="350"/>
      <c r="ONA38" s="350"/>
      <c r="ONB38" s="350"/>
      <c r="ONC38" s="350"/>
      <c r="OND38" s="350"/>
      <c r="ONE38" s="350"/>
      <c r="ONF38" s="350"/>
      <c r="ONG38" s="350"/>
      <c r="ONH38" s="350"/>
      <c r="ONI38" s="350"/>
      <c r="ONJ38" s="350"/>
      <c r="ONK38" s="350"/>
      <c r="ONL38" s="350"/>
      <c r="ONM38" s="350"/>
      <c r="ONN38" s="350"/>
      <c r="ONO38" s="350"/>
      <c r="ONP38" s="350"/>
      <c r="ONQ38" s="350"/>
      <c r="ONR38" s="350"/>
      <c r="ONS38" s="350"/>
      <c r="ONT38" s="350"/>
      <c r="ONU38" s="350"/>
      <c r="ONV38" s="350"/>
      <c r="ONW38" s="350"/>
      <c r="ONX38" s="350"/>
      <c r="ONY38" s="350"/>
      <c r="ONZ38" s="350"/>
      <c r="OOA38" s="350"/>
      <c r="OOB38" s="350"/>
      <c r="OOC38" s="350"/>
      <c r="OOD38" s="350"/>
      <c r="OOE38" s="350"/>
      <c r="OOF38" s="350"/>
      <c r="OOG38" s="350"/>
      <c r="OOH38" s="350"/>
      <c r="OOI38" s="350"/>
      <c r="OOJ38" s="350"/>
      <c r="OOK38" s="350"/>
      <c r="OOL38" s="350"/>
      <c r="OOM38" s="350"/>
      <c r="OON38" s="350"/>
      <c r="OOO38" s="350"/>
      <c r="OOP38" s="350"/>
      <c r="OOQ38" s="350"/>
      <c r="OOR38" s="350"/>
      <c r="OOS38" s="350"/>
      <c r="OOT38" s="350"/>
      <c r="OOU38" s="350"/>
      <c r="OOV38" s="350"/>
      <c r="OOW38" s="350"/>
      <c r="OOX38" s="350"/>
      <c r="OOY38" s="350"/>
      <c r="OOZ38" s="350"/>
      <c r="OPA38" s="350"/>
      <c r="OPB38" s="350"/>
      <c r="OPC38" s="350"/>
      <c r="OPD38" s="350"/>
      <c r="OPE38" s="350"/>
      <c r="OPF38" s="350"/>
      <c r="OPG38" s="350"/>
      <c r="OPH38" s="350"/>
      <c r="OPI38" s="350"/>
      <c r="OPJ38" s="350"/>
      <c r="OPK38" s="350"/>
      <c r="OPL38" s="350"/>
      <c r="OPM38" s="350"/>
      <c r="OPN38" s="350"/>
      <c r="OPO38" s="350"/>
      <c r="OPP38" s="350"/>
      <c r="OPQ38" s="350"/>
      <c r="OPR38" s="350"/>
      <c r="OPS38" s="350"/>
      <c r="OPT38" s="350"/>
      <c r="OPU38" s="350"/>
      <c r="OPV38" s="350"/>
      <c r="OPW38" s="350"/>
      <c r="OPX38" s="350"/>
      <c r="OPY38" s="350"/>
      <c r="OPZ38" s="350"/>
      <c r="OQA38" s="350"/>
      <c r="OQB38" s="350"/>
      <c r="OQC38" s="350"/>
      <c r="OQD38" s="350"/>
      <c r="OQE38" s="350"/>
      <c r="OQF38" s="350"/>
      <c r="OQG38" s="350"/>
      <c r="OQH38" s="350"/>
      <c r="OQI38" s="350"/>
      <c r="OQJ38" s="350"/>
      <c r="OQK38" s="350"/>
      <c r="OQL38" s="350"/>
      <c r="OQM38" s="350"/>
      <c r="OQN38" s="350"/>
      <c r="OQO38" s="350"/>
      <c r="OQP38" s="350"/>
      <c r="OQQ38" s="350"/>
      <c r="OQR38" s="350"/>
      <c r="OQS38" s="350"/>
      <c r="OQT38" s="350"/>
      <c r="OQU38" s="350"/>
      <c r="OQV38" s="350"/>
      <c r="OQW38" s="350"/>
      <c r="OQX38" s="350"/>
      <c r="OQY38" s="350"/>
      <c r="OQZ38" s="350"/>
      <c r="ORA38" s="350"/>
      <c r="ORB38" s="350"/>
      <c r="ORC38" s="350"/>
      <c r="ORD38" s="350"/>
      <c r="ORE38" s="350"/>
      <c r="ORF38" s="350"/>
      <c r="ORG38" s="350"/>
      <c r="ORH38" s="350"/>
      <c r="ORI38" s="350"/>
      <c r="ORJ38" s="350"/>
      <c r="ORK38" s="350"/>
      <c r="ORL38" s="350"/>
      <c r="ORM38" s="350"/>
      <c r="ORN38" s="350"/>
      <c r="ORO38" s="350"/>
      <c r="ORP38" s="350"/>
      <c r="ORQ38" s="350"/>
      <c r="ORR38" s="350"/>
      <c r="ORS38" s="350"/>
      <c r="ORT38" s="350"/>
      <c r="ORU38" s="350"/>
      <c r="ORV38" s="350"/>
      <c r="ORW38" s="350"/>
      <c r="ORX38" s="350"/>
      <c r="ORY38" s="350"/>
      <c r="ORZ38" s="350"/>
      <c r="OSA38" s="350"/>
      <c r="OSB38" s="350"/>
      <c r="OSC38" s="350"/>
      <c r="OSD38" s="350"/>
      <c r="OSE38" s="350"/>
      <c r="OSF38" s="350"/>
      <c r="OSG38" s="350"/>
      <c r="OSH38" s="350"/>
      <c r="OSI38" s="350"/>
      <c r="OSJ38" s="350"/>
      <c r="OSK38" s="350"/>
      <c r="OSL38" s="350"/>
      <c r="OSM38" s="350"/>
      <c r="OSN38" s="350"/>
      <c r="OSO38" s="350"/>
      <c r="OSP38" s="350"/>
      <c r="OSQ38" s="350"/>
      <c r="OSR38" s="350"/>
      <c r="OSS38" s="350"/>
      <c r="OST38" s="350"/>
      <c r="OSU38" s="350"/>
      <c r="OSV38" s="350"/>
      <c r="OSW38" s="350"/>
      <c r="OSX38" s="350"/>
      <c r="OSY38" s="350"/>
      <c r="OSZ38" s="350"/>
      <c r="OTA38" s="350"/>
      <c r="OTB38" s="350"/>
      <c r="OTC38" s="350"/>
      <c r="OTD38" s="350"/>
      <c r="OTE38" s="350"/>
      <c r="OTF38" s="350"/>
      <c r="OTG38" s="350"/>
      <c r="OTH38" s="350"/>
      <c r="OTI38" s="350"/>
      <c r="OTJ38" s="350"/>
      <c r="OTK38" s="350"/>
      <c r="OTL38" s="350"/>
      <c r="OTM38" s="350"/>
      <c r="OTN38" s="350"/>
      <c r="OTO38" s="350"/>
      <c r="OTP38" s="350"/>
      <c r="OTQ38" s="350"/>
      <c r="OTR38" s="350"/>
      <c r="OTS38" s="350"/>
      <c r="OTT38" s="350"/>
      <c r="OTU38" s="350"/>
      <c r="OTV38" s="350"/>
      <c r="OTW38" s="350"/>
      <c r="OTX38" s="350"/>
      <c r="OTY38" s="350"/>
      <c r="OTZ38" s="350"/>
      <c r="OUA38" s="350"/>
      <c r="OUB38" s="350"/>
      <c r="OUC38" s="350"/>
      <c r="OUD38" s="350"/>
      <c r="OUE38" s="350"/>
      <c r="OUF38" s="350"/>
      <c r="OUG38" s="350"/>
      <c r="OUH38" s="350"/>
      <c r="OUI38" s="350"/>
      <c r="OUJ38" s="350"/>
      <c r="OUK38" s="350"/>
      <c r="OUL38" s="350"/>
      <c r="OUM38" s="350"/>
      <c r="OUN38" s="350"/>
      <c r="OUO38" s="350"/>
      <c r="OUP38" s="350"/>
      <c r="OUQ38" s="350"/>
      <c r="OUR38" s="350"/>
      <c r="OUS38" s="350"/>
      <c r="OUT38" s="350"/>
      <c r="OUU38" s="350"/>
      <c r="OUV38" s="350"/>
      <c r="OUW38" s="350"/>
      <c r="OUX38" s="350"/>
      <c r="OUY38" s="350"/>
      <c r="OUZ38" s="350"/>
      <c r="OVA38" s="350"/>
      <c r="OVB38" s="350"/>
      <c r="OVC38" s="350"/>
      <c r="OVD38" s="350"/>
      <c r="OVE38" s="350"/>
      <c r="OVF38" s="350"/>
      <c r="OVG38" s="350"/>
      <c r="OVH38" s="350"/>
      <c r="OVI38" s="350"/>
      <c r="OVJ38" s="350"/>
      <c r="OVK38" s="350"/>
      <c r="OVL38" s="350"/>
      <c r="OVM38" s="350"/>
      <c r="OVN38" s="350"/>
      <c r="OVO38" s="350"/>
      <c r="OVP38" s="350"/>
      <c r="OVQ38" s="350"/>
      <c r="OVR38" s="350"/>
      <c r="OVS38" s="350"/>
      <c r="OVT38" s="350"/>
      <c r="OVU38" s="350"/>
      <c r="OVV38" s="350"/>
      <c r="OVW38" s="350"/>
      <c r="OVX38" s="350"/>
      <c r="OVY38" s="350"/>
      <c r="OVZ38" s="350"/>
      <c r="OWA38" s="350"/>
      <c r="OWB38" s="350"/>
      <c r="OWC38" s="350"/>
      <c r="OWD38" s="350"/>
      <c r="OWE38" s="350"/>
      <c r="OWF38" s="350"/>
      <c r="OWG38" s="350"/>
      <c r="OWH38" s="350"/>
      <c r="OWI38" s="350"/>
      <c r="OWJ38" s="350"/>
      <c r="OWK38" s="350"/>
      <c r="OWL38" s="350"/>
      <c r="OWM38" s="350"/>
      <c r="OWN38" s="350"/>
      <c r="OWO38" s="350"/>
      <c r="OWP38" s="350"/>
      <c r="OWQ38" s="350"/>
      <c r="OWR38" s="350"/>
      <c r="OWS38" s="350"/>
      <c r="OWT38" s="350"/>
      <c r="OWU38" s="350"/>
      <c r="OWV38" s="350"/>
      <c r="OWW38" s="350"/>
      <c r="OWX38" s="350"/>
      <c r="OWY38" s="350"/>
      <c r="OWZ38" s="350"/>
      <c r="OXA38" s="350"/>
      <c r="OXB38" s="350"/>
      <c r="OXC38" s="350"/>
      <c r="OXD38" s="350"/>
      <c r="OXE38" s="350"/>
      <c r="OXF38" s="350"/>
      <c r="OXG38" s="350"/>
      <c r="OXH38" s="350"/>
      <c r="OXI38" s="350"/>
      <c r="OXJ38" s="350"/>
      <c r="OXK38" s="350"/>
      <c r="OXL38" s="350"/>
      <c r="OXM38" s="350"/>
      <c r="OXN38" s="350"/>
      <c r="OXO38" s="350"/>
      <c r="OXP38" s="350"/>
      <c r="OXQ38" s="350"/>
      <c r="OXR38" s="350"/>
      <c r="OXS38" s="350"/>
      <c r="OXT38" s="350"/>
      <c r="OXU38" s="350"/>
      <c r="OXV38" s="350"/>
      <c r="OXW38" s="350"/>
      <c r="OXX38" s="350"/>
      <c r="OXY38" s="350"/>
      <c r="OXZ38" s="350"/>
      <c r="OYA38" s="350"/>
      <c r="OYB38" s="350"/>
      <c r="OYC38" s="350"/>
      <c r="OYD38" s="350"/>
      <c r="OYE38" s="350"/>
      <c r="OYF38" s="350"/>
      <c r="OYG38" s="350"/>
      <c r="OYH38" s="350"/>
      <c r="OYI38" s="350"/>
      <c r="OYJ38" s="350"/>
      <c r="OYK38" s="350"/>
      <c r="OYL38" s="350"/>
      <c r="OYM38" s="350"/>
      <c r="OYN38" s="350"/>
      <c r="OYO38" s="350"/>
      <c r="OYP38" s="350"/>
      <c r="OYQ38" s="350"/>
      <c r="OYR38" s="350"/>
      <c r="OYS38" s="350"/>
      <c r="OYT38" s="350"/>
      <c r="OYU38" s="350"/>
      <c r="OYV38" s="350"/>
      <c r="OYW38" s="350"/>
      <c r="OYX38" s="350"/>
      <c r="OYY38" s="350"/>
      <c r="OYZ38" s="350"/>
      <c r="OZA38" s="350"/>
      <c r="OZB38" s="350"/>
      <c r="OZC38" s="350"/>
      <c r="OZD38" s="350"/>
      <c r="OZE38" s="350"/>
      <c r="OZF38" s="350"/>
      <c r="OZG38" s="350"/>
      <c r="OZH38" s="350"/>
      <c r="OZI38" s="350"/>
      <c r="OZJ38" s="350"/>
      <c r="OZK38" s="350"/>
      <c r="OZL38" s="350"/>
      <c r="OZM38" s="350"/>
      <c r="OZN38" s="350"/>
      <c r="OZO38" s="350"/>
      <c r="OZP38" s="350"/>
      <c r="OZQ38" s="350"/>
      <c r="OZR38" s="350"/>
      <c r="OZS38" s="350"/>
      <c r="OZT38" s="350"/>
      <c r="OZU38" s="350"/>
      <c r="OZV38" s="350"/>
      <c r="OZW38" s="350"/>
      <c r="OZX38" s="350"/>
      <c r="OZY38" s="350"/>
      <c r="OZZ38" s="350"/>
      <c r="PAA38" s="350"/>
      <c r="PAB38" s="350"/>
      <c r="PAC38" s="350"/>
      <c r="PAD38" s="350"/>
      <c r="PAE38" s="350"/>
      <c r="PAF38" s="350"/>
      <c r="PAG38" s="350"/>
      <c r="PAH38" s="350"/>
      <c r="PAI38" s="350"/>
      <c r="PAJ38" s="350"/>
      <c r="PAK38" s="350"/>
      <c r="PAL38" s="350"/>
      <c r="PAM38" s="350"/>
      <c r="PAN38" s="350"/>
      <c r="PAO38" s="350"/>
      <c r="PAP38" s="350"/>
      <c r="PAQ38" s="350"/>
      <c r="PAR38" s="350"/>
      <c r="PAS38" s="350"/>
      <c r="PAT38" s="350"/>
      <c r="PAU38" s="350"/>
      <c r="PAV38" s="350"/>
      <c r="PAW38" s="350"/>
      <c r="PAX38" s="350"/>
      <c r="PAY38" s="350"/>
      <c r="PAZ38" s="350"/>
      <c r="PBA38" s="350"/>
      <c r="PBB38" s="350"/>
      <c r="PBC38" s="350"/>
      <c r="PBD38" s="350"/>
      <c r="PBE38" s="350"/>
      <c r="PBF38" s="350"/>
      <c r="PBG38" s="350"/>
      <c r="PBH38" s="350"/>
      <c r="PBI38" s="350"/>
      <c r="PBJ38" s="350"/>
      <c r="PBK38" s="350"/>
      <c r="PBL38" s="350"/>
      <c r="PBM38" s="350"/>
      <c r="PBN38" s="350"/>
      <c r="PBO38" s="350"/>
      <c r="PBP38" s="350"/>
      <c r="PBQ38" s="350"/>
      <c r="PBR38" s="350"/>
      <c r="PBS38" s="350"/>
      <c r="PBT38" s="350"/>
      <c r="PBU38" s="350"/>
      <c r="PBV38" s="350"/>
      <c r="PBW38" s="350"/>
      <c r="PBX38" s="350"/>
      <c r="PBY38" s="350"/>
      <c r="PBZ38" s="350"/>
      <c r="PCA38" s="350"/>
      <c r="PCB38" s="350"/>
      <c r="PCC38" s="350"/>
      <c r="PCD38" s="350"/>
      <c r="PCE38" s="350"/>
      <c r="PCF38" s="350"/>
      <c r="PCG38" s="350"/>
      <c r="PCH38" s="350"/>
      <c r="PCI38" s="350"/>
      <c r="PCJ38" s="350"/>
      <c r="PCK38" s="350"/>
      <c r="PCL38" s="350"/>
      <c r="PCM38" s="350"/>
      <c r="PCN38" s="350"/>
      <c r="PCO38" s="350"/>
      <c r="PCP38" s="350"/>
      <c r="PCQ38" s="350"/>
      <c r="PCR38" s="350"/>
      <c r="PCS38" s="350"/>
      <c r="PCT38" s="350"/>
      <c r="PCU38" s="350"/>
      <c r="PCV38" s="350"/>
      <c r="PCW38" s="350"/>
      <c r="PCX38" s="350"/>
      <c r="PCY38" s="350"/>
      <c r="PCZ38" s="350"/>
      <c r="PDA38" s="350"/>
      <c r="PDB38" s="350"/>
      <c r="PDC38" s="350"/>
      <c r="PDD38" s="350"/>
      <c r="PDE38" s="350"/>
      <c r="PDF38" s="350"/>
      <c r="PDG38" s="350"/>
      <c r="PDH38" s="350"/>
      <c r="PDI38" s="350"/>
      <c r="PDJ38" s="350"/>
      <c r="PDK38" s="350"/>
      <c r="PDL38" s="350"/>
      <c r="PDM38" s="350"/>
      <c r="PDN38" s="350"/>
      <c r="PDO38" s="350"/>
      <c r="PDP38" s="350"/>
      <c r="PDQ38" s="350"/>
      <c r="PDR38" s="350"/>
      <c r="PDS38" s="350"/>
      <c r="PDT38" s="350"/>
      <c r="PDU38" s="350"/>
      <c r="PDV38" s="350"/>
      <c r="PDW38" s="350"/>
      <c r="PDX38" s="350"/>
      <c r="PDY38" s="350"/>
      <c r="PDZ38" s="350"/>
      <c r="PEA38" s="350"/>
      <c r="PEB38" s="350"/>
      <c r="PEC38" s="350"/>
      <c r="PED38" s="350"/>
      <c r="PEE38" s="350"/>
      <c r="PEF38" s="350"/>
      <c r="PEG38" s="350"/>
      <c r="PEH38" s="350"/>
      <c r="PEI38" s="350"/>
      <c r="PEJ38" s="350"/>
      <c r="PEK38" s="350"/>
      <c r="PEL38" s="350"/>
      <c r="PEM38" s="350"/>
      <c r="PEN38" s="350"/>
      <c r="PEO38" s="350"/>
      <c r="PEP38" s="350"/>
      <c r="PEQ38" s="350"/>
      <c r="PER38" s="350"/>
      <c r="PES38" s="350"/>
      <c r="PET38" s="350"/>
      <c r="PEU38" s="350"/>
      <c r="PEV38" s="350"/>
      <c r="PEW38" s="350"/>
      <c r="PEX38" s="350"/>
      <c r="PEY38" s="350"/>
      <c r="PEZ38" s="350"/>
      <c r="PFA38" s="350"/>
      <c r="PFB38" s="350"/>
      <c r="PFC38" s="350"/>
      <c r="PFD38" s="350"/>
      <c r="PFE38" s="350"/>
      <c r="PFF38" s="350"/>
      <c r="PFG38" s="350"/>
      <c r="PFH38" s="350"/>
      <c r="PFI38" s="350"/>
      <c r="PFJ38" s="350"/>
      <c r="PFK38" s="350"/>
      <c r="PFL38" s="350"/>
      <c r="PFM38" s="350"/>
      <c r="PFN38" s="350"/>
      <c r="PFO38" s="350"/>
      <c r="PFP38" s="350"/>
      <c r="PFQ38" s="350"/>
      <c r="PFR38" s="350"/>
      <c r="PFS38" s="350"/>
      <c r="PFT38" s="350"/>
      <c r="PFU38" s="350"/>
      <c r="PFV38" s="350"/>
      <c r="PFW38" s="350"/>
      <c r="PFX38" s="350"/>
      <c r="PFY38" s="350"/>
      <c r="PFZ38" s="350"/>
      <c r="PGA38" s="350"/>
      <c r="PGB38" s="350"/>
      <c r="PGC38" s="350"/>
      <c r="PGD38" s="350"/>
      <c r="PGE38" s="350"/>
      <c r="PGF38" s="350"/>
      <c r="PGG38" s="350"/>
      <c r="PGH38" s="350"/>
      <c r="PGI38" s="350"/>
      <c r="PGJ38" s="350"/>
      <c r="PGK38" s="350"/>
      <c r="PGL38" s="350"/>
      <c r="PGM38" s="350"/>
      <c r="PGN38" s="350"/>
      <c r="PGO38" s="350"/>
      <c r="PGP38" s="350"/>
      <c r="PGQ38" s="350"/>
      <c r="PGR38" s="350"/>
      <c r="PGS38" s="350"/>
      <c r="PGT38" s="350"/>
      <c r="PGU38" s="350"/>
      <c r="PGV38" s="350"/>
      <c r="PGW38" s="350"/>
      <c r="PGX38" s="350"/>
      <c r="PGY38" s="350"/>
      <c r="PGZ38" s="350"/>
      <c r="PHA38" s="350"/>
      <c r="PHB38" s="350"/>
      <c r="PHC38" s="350"/>
      <c r="PHD38" s="350"/>
      <c r="PHE38" s="350"/>
      <c r="PHF38" s="350"/>
      <c r="PHG38" s="350"/>
      <c r="PHH38" s="350"/>
      <c r="PHI38" s="350"/>
      <c r="PHJ38" s="350"/>
      <c r="PHK38" s="350"/>
      <c r="PHL38" s="350"/>
      <c r="PHM38" s="350"/>
      <c r="PHN38" s="350"/>
      <c r="PHO38" s="350"/>
      <c r="PHP38" s="350"/>
      <c r="PHQ38" s="350"/>
      <c r="PHR38" s="350"/>
      <c r="PHS38" s="350"/>
      <c r="PHT38" s="350"/>
      <c r="PHU38" s="350"/>
      <c r="PHV38" s="350"/>
      <c r="PHW38" s="350"/>
      <c r="PHX38" s="350"/>
      <c r="PHY38" s="350"/>
      <c r="PHZ38" s="350"/>
      <c r="PIA38" s="350"/>
      <c r="PIB38" s="350"/>
      <c r="PIC38" s="350"/>
      <c r="PID38" s="350"/>
      <c r="PIE38" s="350"/>
      <c r="PIF38" s="350"/>
      <c r="PIG38" s="350"/>
      <c r="PIH38" s="350"/>
      <c r="PII38" s="350"/>
      <c r="PIJ38" s="350"/>
      <c r="PIK38" s="350"/>
      <c r="PIL38" s="350"/>
      <c r="PIM38" s="350"/>
      <c r="PIN38" s="350"/>
      <c r="PIO38" s="350"/>
      <c r="PIP38" s="350"/>
      <c r="PIQ38" s="350"/>
      <c r="PIR38" s="350"/>
      <c r="PIS38" s="350"/>
      <c r="PIT38" s="350"/>
      <c r="PIU38" s="350"/>
      <c r="PIV38" s="350"/>
      <c r="PIW38" s="350"/>
      <c r="PIX38" s="350"/>
      <c r="PIY38" s="350"/>
      <c r="PIZ38" s="350"/>
      <c r="PJA38" s="350"/>
      <c r="PJB38" s="350"/>
      <c r="PJC38" s="350"/>
      <c r="PJD38" s="350"/>
      <c r="PJE38" s="350"/>
      <c r="PJF38" s="350"/>
      <c r="PJG38" s="350"/>
      <c r="PJH38" s="350"/>
      <c r="PJI38" s="350"/>
      <c r="PJJ38" s="350"/>
      <c r="PJK38" s="350"/>
      <c r="PJL38" s="350"/>
      <c r="PJM38" s="350"/>
      <c r="PJN38" s="350"/>
      <c r="PJO38" s="350"/>
      <c r="PJP38" s="350"/>
      <c r="PJQ38" s="350"/>
      <c r="PJR38" s="350"/>
      <c r="PJS38" s="350"/>
      <c r="PJT38" s="350"/>
      <c r="PJU38" s="350"/>
      <c r="PJV38" s="350"/>
      <c r="PJW38" s="350"/>
      <c r="PJX38" s="350"/>
      <c r="PJY38" s="350"/>
      <c r="PJZ38" s="350"/>
      <c r="PKA38" s="350"/>
      <c r="PKB38" s="350"/>
      <c r="PKC38" s="350"/>
      <c r="PKD38" s="350"/>
      <c r="PKE38" s="350"/>
      <c r="PKF38" s="350"/>
      <c r="PKG38" s="350"/>
      <c r="PKH38" s="350"/>
      <c r="PKI38" s="350"/>
      <c r="PKJ38" s="350"/>
      <c r="PKK38" s="350"/>
      <c r="PKL38" s="350"/>
      <c r="PKM38" s="350"/>
      <c r="PKN38" s="350"/>
      <c r="PKO38" s="350"/>
      <c r="PKP38" s="350"/>
      <c r="PKQ38" s="350"/>
      <c r="PKR38" s="350"/>
      <c r="PKS38" s="350"/>
      <c r="PKT38" s="350"/>
      <c r="PKU38" s="350"/>
      <c r="PKV38" s="350"/>
      <c r="PKW38" s="350"/>
      <c r="PKX38" s="350"/>
      <c r="PKY38" s="350"/>
      <c r="PKZ38" s="350"/>
      <c r="PLA38" s="350"/>
      <c r="PLB38" s="350"/>
      <c r="PLC38" s="350"/>
      <c r="PLD38" s="350"/>
      <c r="PLE38" s="350"/>
      <c r="PLF38" s="350"/>
      <c r="PLG38" s="350"/>
      <c r="PLH38" s="350"/>
      <c r="PLI38" s="350"/>
      <c r="PLJ38" s="350"/>
      <c r="PLK38" s="350"/>
      <c r="PLL38" s="350"/>
      <c r="PLM38" s="350"/>
      <c r="PLN38" s="350"/>
      <c r="PLO38" s="350"/>
      <c r="PLP38" s="350"/>
      <c r="PLQ38" s="350"/>
      <c r="PLR38" s="350"/>
      <c r="PLS38" s="350"/>
      <c r="PLT38" s="350"/>
      <c r="PLU38" s="350"/>
      <c r="PLV38" s="350"/>
      <c r="PLW38" s="350"/>
      <c r="PLX38" s="350"/>
      <c r="PLY38" s="350"/>
      <c r="PLZ38" s="350"/>
      <c r="PMA38" s="350"/>
      <c r="PMB38" s="350"/>
      <c r="PMC38" s="350"/>
      <c r="PMD38" s="350"/>
      <c r="PME38" s="350"/>
      <c r="PMF38" s="350"/>
      <c r="PMG38" s="350"/>
      <c r="PMH38" s="350"/>
      <c r="PMI38" s="350"/>
      <c r="PMJ38" s="350"/>
      <c r="PMK38" s="350"/>
      <c r="PML38" s="350"/>
      <c r="PMM38" s="350"/>
      <c r="PMN38" s="350"/>
      <c r="PMO38" s="350"/>
      <c r="PMP38" s="350"/>
      <c r="PMQ38" s="350"/>
      <c r="PMR38" s="350"/>
      <c r="PMS38" s="350"/>
      <c r="PMT38" s="350"/>
      <c r="PMU38" s="350"/>
      <c r="PMV38" s="350"/>
      <c r="PMW38" s="350"/>
      <c r="PMX38" s="350"/>
      <c r="PMY38" s="350"/>
      <c r="PMZ38" s="350"/>
      <c r="PNA38" s="350"/>
      <c r="PNB38" s="350"/>
      <c r="PNC38" s="350"/>
      <c r="PND38" s="350"/>
      <c r="PNE38" s="350"/>
      <c r="PNF38" s="350"/>
      <c r="PNG38" s="350"/>
      <c r="PNH38" s="350"/>
      <c r="PNI38" s="350"/>
      <c r="PNJ38" s="350"/>
      <c r="PNK38" s="350"/>
      <c r="PNL38" s="350"/>
      <c r="PNM38" s="350"/>
      <c r="PNN38" s="350"/>
      <c r="PNO38" s="350"/>
      <c r="PNP38" s="350"/>
      <c r="PNQ38" s="350"/>
      <c r="PNR38" s="350"/>
      <c r="PNS38" s="350"/>
      <c r="PNT38" s="350"/>
      <c r="PNU38" s="350"/>
      <c r="PNV38" s="350"/>
      <c r="PNW38" s="350"/>
      <c r="PNX38" s="350"/>
      <c r="PNY38" s="350"/>
      <c r="PNZ38" s="350"/>
      <c r="POA38" s="350"/>
      <c r="POB38" s="350"/>
      <c r="POC38" s="350"/>
      <c r="POD38" s="350"/>
      <c r="POE38" s="350"/>
      <c r="POF38" s="350"/>
      <c r="POG38" s="350"/>
      <c r="POH38" s="350"/>
      <c r="POI38" s="350"/>
      <c r="POJ38" s="350"/>
      <c r="POK38" s="350"/>
      <c r="POL38" s="350"/>
      <c r="POM38" s="350"/>
      <c r="PON38" s="350"/>
      <c r="POO38" s="350"/>
      <c r="POP38" s="350"/>
      <c r="POQ38" s="350"/>
      <c r="POR38" s="350"/>
      <c r="POS38" s="350"/>
      <c r="POT38" s="350"/>
      <c r="POU38" s="350"/>
      <c r="POV38" s="350"/>
      <c r="POW38" s="350"/>
      <c r="POX38" s="350"/>
      <c r="POY38" s="350"/>
      <c r="POZ38" s="350"/>
      <c r="PPA38" s="350"/>
      <c r="PPB38" s="350"/>
      <c r="PPC38" s="350"/>
      <c r="PPD38" s="350"/>
      <c r="PPE38" s="350"/>
      <c r="PPF38" s="350"/>
      <c r="PPG38" s="350"/>
      <c r="PPH38" s="350"/>
      <c r="PPI38" s="350"/>
      <c r="PPJ38" s="350"/>
      <c r="PPK38" s="350"/>
      <c r="PPL38" s="350"/>
      <c r="PPM38" s="350"/>
      <c r="PPN38" s="350"/>
      <c r="PPO38" s="350"/>
      <c r="PPP38" s="350"/>
      <c r="PPQ38" s="350"/>
      <c r="PPR38" s="350"/>
      <c r="PPS38" s="350"/>
      <c r="PPT38" s="350"/>
      <c r="PPU38" s="350"/>
      <c r="PPV38" s="350"/>
      <c r="PPW38" s="350"/>
      <c r="PPX38" s="350"/>
      <c r="PPY38" s="350"/>
      <c r="PPZ38" s="350"/>
      <c r="PQA38" s="350"/>
      <c r="PQB38" s="350"/>
      <c r="PQC38" s="350"/>
      <c r="PQD38" s="350"/>
      <c r="PQE38" s="350"/>
      <c r="PQF38" s="350"/>
      <c r="PQG38" s="350"/>
      <c r="PQH38" s="350"/>
      <c r="PQI38" s="350"/>
      <c r="PQJ38" s="350"/>
      <c r="PQK38" s="350"/>
      <c r="PQL38" s="350"/>
      <c r="PQM38" s="350"/>
      <c r="PQN38" s="350"/>
      <c r="PQO38" s="350"/>
      <c r="PQP38" s="350"/>
      <c r="PQQ38" s="350"/>
      <c r="PQR38" s="350"/>
      <c r="PQS38" s="350"/>
      <c r="PQT38" s="350"/>
      <c r="PQU38" s="350"/>
      <c r="PQV38" s="350"/>
      <c r="PQW38" s="350"/>
      <c r="PQX38" s="350"/>
      <c r="PQY38" s="350"/>
      <c r="PQZ38" s="350"/>
      <c r="PRA38" s="350"/>
      <c r="PRB38" s="350"/>
      <c r="PRC38" s="350"/>
      <c r="PRD38" s="350"/>
      <c r="PRE38" s="350"/>
      <c r="PRF38" s="350"/>
      <c r="PRG38" s="350"/>
      <c r="PRH38" s="350"/>
      <c r="PRI38" s="350"/>
      <c r="PRJ38" s="350"/>
      <c r="PRK38" s="350"/>
      <c r="PRL38" s="350"/>
      <c r="PRM38" s="350"/>
      <c r="PRN38" s="350"/>
      <c r="PRO38" s="350"/>
      <c r="PRP38" s="350"/>
      <c r="PRQ38" s="350"/>
      <c r="PRR38" s="350"/>
      <c r="PRS38" s="350"/>
      <c r="PRT38" s="350"/>
      <c r="PRU38" s="350"/>
      <c r="PRV38" s="350"/>
      <c r="PRW38" s="350"/>
      <c r="PRX38" s="350"/>
      <c r="PRY38" s="350"/>
      <c r="PRZ38" s="350"/>
      <c r="PSA38" s="350"/>
      <c r="PSB38" s="350"/>
      <c r="PSC38" s="350"/>
      <c r="PSD38" s="350"/>
      <c r="PSE38" s="350"/>
      <c r="PSF38" s="350"/>
      <c r="PSG38" s="350"/>
      <c r="PSH38" s="350"/>
      <c r="PSI38" s="350"/>
      <c r="PSJ38" s="350"/>
      <c r="PSK38" s="350"/>
      <c r="PSL38" s="350"/>
      <c r="PSM38" s="350"/>
      <c r="PSN38" s="350"/>
      <c r="PSO38" s="350"/>
      <c r="PSP38" s="350"/>
      <c r="PSQ38" s="350"/>
      <c r="PSR38" s="350"/>
      <c r="PSS38" s="350"/>
      <c r="PST38" s="350"/>
      <c r="PSU38" s="350"/>
      <c r="PSV38" s="350"/>
      <c r="PSW38" s="350"/>
      <c r="PSX38" s="350"/>
      <c r="PSY38" s="350"/>
      <c r="PSZ38" s="350"/>
      <c r="PTA38" s="350"/>
      <c r="PTB38" s="350"/>
      <c r="PTC38" s="350"/>
      <c r="PTD38" s="350"/>
      <c r="PTE38" s="350"/>
      <c r="PTF38" s="350"/>
      <c r="PTG38" s="350"/>
      <c r="PTH38" s="350"/>
      <c r="PTI38" s="350"/>
      <c r="PTJ38" s="350"/>
      <c r="PTK38" s="350"/>
      <c r="PTL38" s="350"/>
      <c r="PTM38" s="350"/>
      <c r="PTN38" s="350"/>
      <c r="PTO38" s="350"/>
      <c r="PTP38" s="350"/>
      <c r="PTQ38" s="350"/>
      <c r="PTR38" s="350"/>
      <c r="PTS38" s="350"/>
      <c r="PTT38" s="350"/>
      <c r="PTU38" s="350"/>
      <c r="PTV38" s="350"/>
      <c r="PTW38" s="350"/>
      <c r="PTX38" s="350"/>
      <c r="PTY38" s="350"/>
      <c r="PTZ38" s="350"/>
      <c r="PUA38" s="350"/>
      <c r="PUB38" s="350"/>
      <c r="PUC38" s="350"/>
      <c r="PUD38" s="350"/>
      <c r="PUE38" s="350"/>
      <c r="PUF38" s="350"/>
      <c r="PUG38" s="350"/>
      <c r="PUH38" s="350"/>
      <c r="PUI38" s="350"/>
      <c r="PUJ38" s="350"/>
      <c r="PUK38" s="350"/>
      <c r="PUL38" s="350"/>
      <c r="PUM38" s="350"/>
      <c r="PUN38" s="350"/>
      <c r="PUO38" s="350"/>
      <c r="PUP38" s="350"/>
      <c r="PUQ38" s="350"/>
      <c r="PUR38" s="350"/>
      <c r="PUS38" s="350"/>
      <c r="PUT38" s="350"/>
      <c r="PUU38" s="350"/>
      <c r="PUV38" s="350"/>
      <c r="PUW38" s="350"/>
      <c r="PUX38" s="350"/>
      <c r="PUY38" s="350"/>
      <c r="PUZ38" s="350"/>
      <c r="PVA38" s="350"/>
      <c r="PVB38" s="350"/>
      <c r="PVC38" s="350"/>
      <c r="PVD38" s="350"/>
      <c r="PVE38" s="350"/>
      <c r="PVF38" s="350"/>
      <c r="PVG38" s="350"/>
      <c r="PVH38" s="350"/>
      <c r="PVI38" s="350"/>
      <c r="PVJ38" s="350"/>
      <c r="PVK38" s="350"/>
      <c r="PVL38" s="350"/>
      <c r="PVM38" s="350"/>
      <c r="PVN38" s="350"/>
      <c r="PVO38" s="350"/>
      <c r="PVP38" s="350"/>
      <c r="PVQ38" s="350"/>
      <c r="PVR38" s="350"/>
      <c r="PVS38" s="350"/>
      <c r="PVT38" s="350"/>
      <c r="PVU38" s="350"/>
      <c r="PVV38" s="350"/>
      <c r="PVW38" s="350"/>
      <c r="PVX38" s="350"/>
      <c r="PVY38" s="350"/>
      <c r="PVZ38" s="350"/>
      <c r="PWA38" s="350"/>
      <c r="PWB38" s="350"/>
      <c r="PWC38" s="350"/>
      <c r="PWD38" s="350"/>
      <c r="PWE38" s="350"/>
      <c r="PWF38" s="350"/>
      <c r="PWG38" s="350"/>
      <c r="PWH38" s="350"/>
      <c r="PWI38" s="350"/>
      <c r="PWJ38" s="350"/>
      <c r="PWK38" s="350"/>
      <c r="PWL38" s="350"/>
      <c r="PWM38" s="350"/>
      <c r="PWN38" s="350"/>
      <c r="PWO38" s="350"/>
      <c r="PWP38" s="350"/>
      <c r="PWQ38" s="350"/>
      <c r="PWR38" s="350"/>
      <c r="PWS38" s="350"/>
      <c r="PWT38" s="350"/>
      <c r="PWU38" s="350"/>
      <c r="PWV38" s="350"/>
      <c r="PWW38" s="350"/>
      <c r="PWX38" s="350"/>
      <c r="PWY38" s="350"/>
      <c r="PWZ38" s="350"/>
      <c r="PXA38" s="350"/>
      <c r="PXB38" s="350"/>
      <c r="PXC38" s="350"/>
      <c r="PXD38" s="350"/>
      <c r="PXE38" s="350"/>
      <c r="PXF38" s="350"/>
      <c r="PXG38" s="350"/>
      <c r="PXH38" s="350"/>
      <c r="PXI38" s="350"/>
      <c r="PXJ38" s="350"/>
      <c r="PXK38" s="350"/>
      <c r="PXL38" s="350"/>
      <c r="PXM38" s="350"/>
      <c r="PXN38" s="350"/>
      <c r="PXO38" s="350"/>
      <c r="PXP38" s="350"/>
      <c r="PXQ38" s="350"/>
      <c r="PXR38" s="350"/>
      <c r="PXS38" s="350"/>
      <c r="PXT38" s="350"/>
      <c r="PXU38" s="350"/>
      <c r="PXV38" s="350"/>
      <c r="PXW38" s="350"/>
      <c r="PXX38" s="350"/>
      <c r="PXY38" s="350"/>
      <c r="PXZ38" s="350"/>
      <c r="PYA38" s="350"/>
      <c r="PYB38" s="350"/>
      <c r="PYC38" s="350"/>
      <c r="PYD38" s="350"/>
      <c r="PYE38" s="350"/>
      <c r="PYF38" s="350"/>
      <c r="PYG38" s="350"/>
      <c r="PYH38" s="350"/>
      <c r="PYI38" s="350"/>
      <c r="PYJ38" s="350"/>
      <c r="PYK38" s="350"/>
      <c r="PYL38" s="350"/>
      <c r="PYM38" s="350"/>
      <c r="PYN38" s="350"/>
      <c r="PYO38" s="350"/>
      <c r="PYP38" s="350"/>
      <c r="PYQ38" s="350"/>
      <c r="PYR38" s="350"/>
      <c r="PYS38" s="350"/>
      <c r="PYT38" s="350"/>
      <c r="PYU38" s="350"/>
      <c r="PYV38" s="350"/>
      <c r="PYW38" s="350"/>
      <c r="PYX38" s="350"/>
      <c r="PYY38" s="350"/>
      <c r="PYZ38" s="350"/>
      <c r="PZA38" s="350"/>
      <c r="PZB38" s="350"/>
      <c r="PZC38" s="350"/>
      <c r="PZD38" s="350"/>
      <c r="PZE38" s="350"/>
      <c r="PZF38" s="350"/>
      <c r="PZG38" s="350"/>
      <c r="PZH38" s="350"/>
      <c r="PZI38" s="350"/>
      <c r="PZJ38" s="350"/>
      <c r="PZK38" s="350"/>
      <c r="PZL38" s="350"/>
      <c r="PZM38" s="350"/>
      <c r="PZN38" s="350"/>
      <c r="PZO38" s="350"/>
      <c r="PZP38" s="350"/>
      <c r="PZQ38" s="350"/>
      <c r="PZR38" s="350"/>
      <c r="PZS38" s="350"/>
      <c r="PZT38" s="350"/>
      <c r="PZU38" s="350"/>
      <c r="PZV38" s="350"/>
      <c r="PZW38" s="350"/>
      <c r="PZX38" s="350"/>
      <c r="PZY38" s="350"/>
      <c r="PZZ38" s="350"/>
      <c r="QAA38" s="350"/>
      <c r="QAB38" s="350"/>
      <c r="QAC38" s="350"/>
      <c r="QAD38" s="350"/>
      <c r="QAE38" s="350"/>
      <c r="QAF38" s="350"/>
      <c r="QAG38" s="350"/>
      <c r="QAH38" s="350"/>
      <c r="QAI38" s="350"/>
      <c r="QAJ38" s="350"/>
      <c r="QAK38" s="350"/>
      <c r="QAL38" s="350"/>
      <c r="QAM38" s="350"/>
      <c r="QAN38" s="350"/>
      <c r="QAO38" s="350"/>
      <c r="QAP38" s="350"/>
      <c r="QAQ38" s="350"/>
      <c r="QAR38" s="350"/>
      <c r="QAS38" s="350"/>
      <c r="QAT38" s="350"/>
      <c r="QAU38" s="350"/>
      <c r="QAV38" s="350"/>
      <c r="QAW38" s="350"/>
      <c r="QAX38" s="350"/>
      <c r="QAY38" s="350"/>
      <c r="QAZ38" s="350"/>
      <c r="QBA38" s="350"/>
      <c r="QBB38" s="350"/>
      <c r="QBC38" s="350"/>
      <c r="QBD38" s="350"/>
      <c r="QBE38" s="350"/>
      <c r="QBF38" s="350"/>
      <c r="QBG38" s="350"/>
      <c r="QBH38" s="350"/>
      <c r="QBI38" s="350"/>
      <c r="QBJ38" s="350"/>
      <c r="QBK38" s="350"/>
      <c r="QBL38" s="350"/>
      <c r="QBM38" s="350"/>
      <c r="QBN38" s="350"/>
      <c r="QBO38" s="350"/>
      <c r="QBP38" s="350"/>
      <c r="QBQ38" s="350"/>
      <c r="QBR38" s="350"/>
      <c r="QBS38" s="350"/>
      <c r="QBT38" s="350"/>
      <c r="QBU38" s="350"/>
      <c r="QBV38" s="350"/>
      <c r="QBW38" s="350"/>
      <c r="QBX38" s="350"/>
      <c r="QBY38" s="350"/>
      <c r="QBZ38" s="350"/>
      <c r="QCA38" s="350"/>
      <c r="QCB38" s="350"/>
      <c r="QCC38" s="350"/>
      <c r="QCD38" s="350"/>
      <c r="QCE38" s="350"/>
      <c r="QCF38" s="350"/>
      <c r="QCG38" s="350"/>
      <c r="QCH38" s="350"/>
      <c r="QCI38" s="350"/>
      <c r="QCJ38" s="350"/>
      <c r="QCK38" s="350"/>
      <c r="QCL38" s="350"/>
      <c r="QCM38" s="350"/>
      <c r="QCN38" s="350"/>
      <c r="QCO38" s="350"/>
      <c r="QCP38" s="350"/>
      <c r="QCQ38" s="350"/>
      <c r="QCR38" s="350"/>
      <c r="QCS38" s="350"/>
      <c r="QCT38" s="350"/>
      <c r="QCU38" s="350"/>
      <c r="QCV38" s="350"/>
      <c r="QCW38" s="350"/>
      <c r="QCX38" s="350"/>
      <c r="QCY38" s="350"/>
      <c r="QCZ38" s="350"/>
      <c r="QDA38" s="350"/>
      <c r="QDB38" s="350"/>
      <c r="QDC38" s="350"/>
      <c r="QDD38" s="350"/>
      <c r="QDE38" s="350"/>
      <c r="QDF38" s="350"/>
      <c r="QDG38" s="350"/>
      <c r="QDH38" s="350"/>
      <c r="QDI38" s="350"/>
      <c r="QDJ38" s="350"/>
      <c r="QDK38" s="350"/>
      <c r="QDL38" s="350"/>
      <c r="QDM38" s="350"/>
      <c r="QDN38" s="350"/>
      <c r="QDO38" s="350"/>
      <c r="QDP38" s="350"/>
      <c r="QDQ38" s="350"/>
      <c r="QDR38" s="350"/>
      <c r="QDS38" s="350"/>
      <c r="QDT38" s="350"/>
      <c r="QDU38" s="350"/>
      <c r="QDV38" s="350"/>
      <c r="QDW38" s="350"/>
      <c r="QDX38" s="350"/>
      <c r="QDY38" s="350"/>
      <c r="QDZ38" s="350"/>
      <c r="QEA38" s="350"/>
      <c r="QEB38" s="350"/>
      <c r="QEC38" s="350"/>
      <c r="QED38" s="350"/>
      <c r="QEE38" s="350"/>
      <c r="QEF38" s="350"/>
      <c r="QEG38" s="350"/>
      <c r="QEH38" s="350"/>
      <c r="QEI38" s="350"/>
      <c r="QEJ38" s="350"/>
      <c r="QEK38" s="350"/>
      <c r="QEL38" s="350"/>
      <c r="QEM38" s="350"/>
      <c r="QEN38" s="350"/>
      <c r="QEO38" s="350"/>
      <c r="QEP38" s="350"/>
      <c r="QEQ38" s="350"/>
      <c r="QER38" s="350"/>
      <c r="QES38" s="350"/>
      <c r="QET38" s="350"/>
      <c r="QEU38" s="350"/>
      <c r="QEV38" s="350"/>
      <c r="QEW38" s="350"/>
      <c r="QEX38" s="350"/>
      <c r="QEY38" s="350"/>
      <c r="QEZ38" s="350"/>
      <c r="QFA38" s="350"/>
      <c r="QFB38" s="350"/>
      <c r="QFC38" s="350"/>
      <c r="QFD38" s="350"/>
      <c r="QFE38" s="350"/>
      <c r="QFF38" s="350"/>
      <c r="QFG38" s="350"/>
      <c r="QFH38" s="350"/>
      <c r="QFI38" s="350"/>
      <c r="QFJ38" s="350"/>
      <c r="QFK38" s="350"/>
      <c r="QFL38" s="350"/>
      <c r="QFM38" s="350"/>
      <c r="QFN38" s="350"/>
      <c r="QFO38" s="350"/>
      <c r="QFP38" s="350"/>
      <c r="QFQ38" s="350"/>
      <c r="QFR38" s="350"/>
      <c r="QFS38" s="350"/>
      <c r="QFT38" s="350"/>
      <c r="QFU38" s="350"/>
      <c r="QFV38" s="350"/>
      <c r="QFW38" s="350"/>
      <c r="QFX38" s="350"/>
      <c r="QFY38" s="350"/>
      <c r="QFZ38" s="350"/>
      <c r="QGA38" s="350"/>
      <c r="QGB38" s="350"/>
      <c r="QGC38" s="350"/>
      <c r="QGD38" s="350"/>
      <c r="QGE38" s="350"/>
      <c r="QGF38" s="350"/>
      <c r="QGG38" s="350"/>
      <c r="QGH38" s="350"/>
      <c r="QGI38" s="350"/>
      <c r="QGJ38" s="350"/>
      <c r="QGK38" s="350"/>
      <c r="QGL38" s="350"/>
      <c r="QGM38" s="350"/>
      <c r="QGN38" s="350"/>
      <c r="QGO38" s="350"/>
      <c r="QGP38" s="350"/>
      <c r="QGQ38" s="350"/>
      <c r="QGR38" s="350"/>
      <c r="QGS38" s="350"/>
      <c r="QGT38" s="350"/>
      <c r="QGU38" s="350"/>
      <c r="QGV38" s="350"/>
      <c r="QGW38" s="350"/>
      <c r="QGX38" s="350"/>
      <c r="QGY38" s="350"/>
      <c r="QGZ38" s="350"/>
      <c r="QHA38" s="350"/>
      <c r="QHB38" s="350"/>
      <c r="QHC38" s="350"/>
      <c r="QHD38" s="350"/>
      <c r="QHE38" s="350"/>
      <c r="QHF38" s="350"/>
      <c r="QHG38" s="350"/>
      <c r="QHH38" s="350"/>
      <c r="QHI38" s="350"/>
      <c r="QHJ38" s="350"/>
      <c r="QHK38" s="350"/>
      <c r="QHL38" s="350"/>
      <c r="QHM38" s="350"/>
      <c r="QHN38" s="350"/>
      <c r="QHO38" s="350"/>
      <c r="QHP38" s="350"/>
      <c r="QHQ38" s="350"/>
      <c r="QHR38" s="350"/>
      <c r="QHS38" s="350"/>
      <c r="QHT38" s="350"/>
      <c r="QHU38" s="350"/>
      <c r="QHV38" s="350"/>
      <c r="QHW38" s="350"/>
      <c r="QHX38" s="350"/>
      <c r="QHY38" s="350"/>
      <c r="QHZ38" s="350"/>
      <c r="QIA38" s="350"/>
      <c r="QIB38" s="350"/>
      <c r="QIC38" s="350"/>
      <c r="QID38" s="350"/>
      <c r="QIE38" s="350"/>
      <c r="QIF38" s="350"/>
      <c r="QIG38" s="350"/>
      <c r="QIH38" s="350"/>
      <c r="QII38" s="350"/>
      <c r="QIJ38" s="350"/>
      <c r="QIK38" s="350"/>
      <c r="QIL38" s="350"/>
      <c r="QIM38" s="350"/>
      <c r="QIN38" s="350"/>
      <c r="QIO38" s="350"/>
      <c r="QIP38" s="350"/>
      <c r="QIQ38" s="350"/>
      <c r="QIR38" s="350"/>
      <c r="QIS38" s="350"/>
      <c r="QIT38" s="350"/>
      <c r="QIU38" s="350"/>
      <c r="QIV38" s="350"/>
      <c r="QIW38" s="350"/>
      <c r="QIX38" s="350"/>
      <c r="QIY38" s="350"/>
      <c r="QIZ38" s="350"/>
      <c r="QJA38" s="350"/>
      <c r="QJB38" s="350"/>
      <c r="QJC38" s="350"/>
      <c r="QJD38" s="350"/>
      <c r="QJE38" s="350"/>
      <c r="QJF38" s="350"/>
      <c r="QJG38" s="350"/>
      <c r="QJH38" s="350"/>
      <c r="QJI38" s="350"/>
      <c r="QJJ38" s="350"/>
      <c r="QJK38" s="350"/>
      <c r="QJL38" s="350"/>
      <c r="QJM38" s="350"/>
      <c r="QJN38" s="350"/>
      <c r="QJO38" s="350"/>
      <c r="QJP38" s="350"/>
      <c r="QJQ38" s="350"/>
      <c r="QJR38" s="350"/>
      <c r="QJS38" s="350"/>
      <c r="QJT38" s="350"/>
      <c r="QJU38" s="350"/>
      <c r="QJV38" s="350"/>
      <c r="QJW38" s="350"/>
      <c r="QJX38" s="350"/>
      <c r="QJY38" s="350"/>
      <c r="QJZ38" s="350"/>
      <c r="QKA38" s="350"/>
      <c r="QKB38" s="350"/>
      <c r="QKC38" s="350"/>
      <c r="QKD38" s="350"/>
      <c r="QKE38" s="350"/>
      <c r="QKF38" s="350"/>
      <c r="QKG38" s="350"/>
      <c r="QKH38" s="350"/>
      <c r="QKI38" s="350"/>
      <c r="QKJ38" s="350"/>
      <c r="QKK38" s="350"/>
      <c r="QKL38" s="350"/>
      <c r="QKM38" s="350"/>
      <c r="QKN38" s="350"/>
      <c r="QKO38" s="350"/>
      <c r="QKP38" s="350"/>
      <c r="QKQ38" s="350"/>
      <c r="QKR38" s="350"/>
      <c r="QKS38" s="350"/>
      <c r="QKT38" s="350"/>
      <c r="QKU38" s="350"/>
      <c r="QKV38" s="350"/>
      <c r="QKW38" s="350"/>
      <c r="QKX38" s="350"/>
      <c r="QKY38" s="350"/>
      <c r="QKZ38" s="350"/>
      <c r="QLA38" s="350"/>
      <c r="QLB38" s="350"/>
      <c r="QLC38" s="350"/>
      <c r="QLD38" s="350"/>
      <c r="QLE38" s="350"/>
      <c r="QLF38" s="350"/>
      <c r="QLG38" s="350"/>
      <c r="QLH38" s="350"/>
      <c r="QLI38" s="350"/>
      <c r="QLJ38" s="350"/>
      <c r="QLK38" s="350"/>
      <c r="QLL38" s="350"/>
      <c r="QLM38" s="350"/>
      <c r="QLN38" s="350"/>
      <c r="QLO38" s="350"/>
      <c r="QLP38" s="350"/>
      <c r="QLQ38" s="350"/>
      <c r="QLR38" s="350"/>
      <c r="QLS38" s="350"/>
      <c r="QLT38" s="350"/>
      <c r="QLU38" s="350"/>
      <c r="QLV38" s="350"/>
      <c r="QLW38" s="350"/>
      <c r="QLX38" s="350"/>
      <c r="QLY38" s="350"/>
      <c r="QLZ38" s="350"/>
      <c r="QMA38" s="350"/>
      <c r="QMB38" s="350"/>
      <c r="QMC38" s="350"/>
      <c r="QMD38" s="350"/>
      <c r="QME38" s="350"/>
      <c r="QMF38" s="350"/>
      <c r="QMG38" s="350"/>
      <c r="QMH38" s="350"/>
      <c r="QMI38" s="350"/>
      <c r="QMJ38" s="350"/>
      <c r="QMK38" s="350"/>
      <c r="QML38" s="350"/>
      <c r="QMM38" s="350"/>
      <c r="QMN38" s="350"/>
      <c r="QMO38" s="350"/>
      <c r="QMP38" s="350"/>
      <c r="QMQ38" s="350"/>
      <c r="QMR38" s="350"/>
      <c r="QMS38" s="350"/>
      <c r="QMT38" s="350"/>
      <c r="QMU38" s="350"/>
      <c r="QMV38" s="350"/>
      <c r="QMW38" s="350"/>
      <c r="QMX38" s="350"/>
      <c r="QMY38" s="350"/>
      <c r="QMZ38" s="350"/>
      <c r="QNA38" s="350"/>
      <c r="QNB38" s="350"/>
      <c r="QNC38" s="350"/>
      <c r="QND38" s="350"/>
      <c r="QNE38" s="350"/>
      <c r="QNF38" s="350"/>
      <c r="QNG38" s="350"/>
      <c r="QNH38" s="350"/>
      <c r="QNI38" s="350"/>
      <c r="QNJ38" s="350"/>
      <c r="QNK38" s="350"/>
      <c r="QNL38" s="350"/>
      <c r="QNM38" s="350"/>
      <c r="QNN38" s="350"/>
      <c r="QNO38" s="350"/>
      <c r="QNP38" s="350"/>
      <c r="QNQ38" s="350"/>
      <c r="QNR38" s="350"/>
      <c r="QNS38" s="350"/>
      <c r="QNT38" s="350"/>
      <c r="QNU38" s="350"/>
      <c r="QNV38" s="350"/>
      <c r="QNW38" s="350"/>
      <c r="QNX38" s="350"/>
      <c r="QNY38" s="350"/>
      <c r="QNZ38" s="350"/>
      <c r="QOA38" s="350"/>
      <c r="QOB38" s="350"/>
      <c r="QOC38" s="350"/>
      <c r="QOD38" s="350"/>
      <c r="QOE38" s="350"/>
      <c r="QOF38" s="350"/>
      <c r="QOG38" s="350"/>
      <c r="QOH38" s="350"/>
      <c r="QOI38" s="350"/>
      <c r="QOJ38" s="350"/>
      <c r="QOK38" s="350"/>
      <c r="QOL38" s="350"/>
      <c r="QOM38" s="350"/>
      <c r="QON38" s="350"/>
      <c r="QOO38" s="350"/>
      <c r="QOP38" s="350"/>
      <c r="QOQ38" s="350"/>
      <c r="QOR38" s="350"/>
      <c r="QOS38" s="350"/>
      <c r="QOT38" s="350"/>
      <c r="QOU38" s="350"/>
      <c r="QOV38" s="350"/>
      <c r="QOW38" s="350"/>
      <c r="QOX38" s="350"/>
      <c r="QOY38" s="350"/>
      <c r="QOZ38" s="350"/>
      <c r="QPA38" s="350"/>
      <c r="QPB38" s="350"/>
      <c r="QPC38" s="350"/>
      <c r="QPD38" s="350"/>
      <c r="QPE38" s="350"/>
      <c r="QPF38" s="350"/>
      <c r="QPG38" s="350"/>
      <c r="QPH38" s="350"/>
      <c r="QPI38" s="350"/>
      <c r="QPJ38" s="350"/>
      <c r="QPK38" s="350"/>
      <c r="QPL38" s="350"/>
      <c r="QPM38" s="350"/>
      <c r="QPN38" s="350"/>
      <c r="QPO38" s="350"/>
      <c r="QPP38" s="350"/>
      <c r="QPQ38" s="350"/>
      <c r="QPR38" s="350"/>
      <c r="QPS38" s="350"/>
      <c r="QPT38" s="350"/>
      <c r="QPU38" s="350"/>
      <c r="QPV38" s="350"/>
      <c r="QPW38" s="350"/>
      <c r="QPX38" s="350"/>
      <c r="QPY38" s="350"/>
      <c r="QPZ38" s="350"/>
      <c r="QQA38" s="350"/>
      <c r="QQB38" s="350"/>
      <c r="QQC38" s="350"/>
      <c r="QQD38" s="350"/>
      <c r="QQE38" s="350"/>
      <c r="QQF38" s="350"/>
      <c r="QQG38" s="350"/>
      <c r="QQH38" s="350"/>
      <c r="QQI38" s="350"/>
      <c r="QQJ38" s="350"/>
      <c r="QQK38" s="350"/>
      <c r="QQL38" s="350"/>
      <c r="QQM38" s="350"/>
      <c r="QQN38" s="350"/>
      <c r="QQO38" s="350"/>
      <c r="QQP38" s="350"/>
      <c r="QQQ38" s="350"/>
      <c r="QQR38" s="350"/>
      <c r="QQS38" s="350"/>
      <c r="QQT38" s="350"/>
      <c r="QQU38" s="350"/>
      <c r="QQV38" s="350"/>
      <c r="QQW38" s="350"/>
      <c r="QQX38" s="350"/>
      <c r="QQY38" s="350"/>
      <c r="QQZ38" s="350"/>
      <c r="QRA38" s="350"/>
      <c r="QRB38" s="350"/>
      <c r="QRC38" s="350"/>
      <c r="QRD38" s="350"/>
      <c r="QRE38" s="350"/>
      <c r="QRF38" s="350"/>
      <c r="QRG38" s="350"/>
      <c r="QRH38" s="350"/>
      <c r="QRI38" s="350"/>
      <c r="QRJ38" s="350"/>
      <c r="QRK38" s="350"/>
      <c r="QRL38" s="350"/>
      <c r="QRM38" s="350"/>
      <c r="QRN38" s="350"/>
      <c r="QRO38" s="350"/>
      <c r="QRP38" s="350"/>
      <c r="QRQ38" s="350"/>
      <c r="QRR38" s="350"/>
      <c r="QRS38" s="350"/>
      <c r="QRT38" s="350"/>
      <c r="QRU38" s="350"/>
      <c r="QRV38" s="350"/>
      <c r="QRW38" s="350"/>
      <c r="QRX38" s="350"/>
      <c r="QRY38" s="350"/>
      <c r="QRZ38" s="350"/>
      <c r="QSA38" s="350"/>
      <c r="QSB38" s="350"/>
      <c r="QSC38" s="350"/>
      <c r="QSD38" s="350"/>
      <c r="QSE38" s="350"/>
      <c r="QSF38" s="350"/>
      <c r="QSG38" s="350"/>
      <c r="QSH38" s="350"/>
      <c r="QSI38" s="350"/>
      <c r="QSJ38" s="350"/>
      <c r="QSK38" s="350"/>
      <c r="QSL38" s="350"/>
      <c r="QSM38" s="350"/>
      <c r="QSN38" s="350"/>
      <c r="QSO38" s="350"/>
      <c r="QSP38" s="350"/>
      <c r="QSQ38" s="350"/>
      <c r="QSR38" s="350"/>
      <c r="QSS38" s="350"/>
      <c r="QST38" s="350"/>
      <c r="QSU38" s="350"/>
      <c r="QSV38" s="350"/>
      <c r="QSW38" s="350"/>
      <c r="QSX38" s="350"/>
      <c r="QSY38" s="350"/>
      <c r="QSZ38" s="350"/>
      <c r="QTA38" s="350"/>
      <c r="QTB38" s="350"/>
      <c r="QTC38" s="350"/>
      <c r="QTD38" s="350"/>
      <c r="QTE38" s="350"/>
      <c r="QTF38" s="350"/>
      <c r="QTG38" s="350"/>
      <c r="QTH38" s="350"/>
      <c r="QTI38" s="350"/>
      <c r="QTJ38" s="350"/>
      <c r="QTK38" s="350"/>
      <c r="QTL38" s="350"/>
      <c r="QTM38" s="350"/>
      <c r="QTN38" s="350"/>
      <c r="QTO38" s="350"/>
      <c r="QTP38" s="350"/>
      <c r="QTQ38" s="350"/>
      <c r="QTR38" s="350"/>
      <c r="QTS38" s="350"/>
      <c r="QTT38" s="350"/>
      <c r="QTU38" s="350"/>
      <c r="QTV38" s="350"/>
      <c r="QTW38" s="350"/>
      <c r="QTX38" s="350"/>
      <c r="QTY38" s="350"/>
      <c r="QTZ38" s="350"/>
      <c r="QUA38" s="350"/>
      <c r="QUB38" s="350"/>
      <c r="QUC38" s="350"/>
      <c r="QUD38" s="350"/>
      <c r="QUE38" s="350"/>
      <c r="QUF38" s="350"/>
      <c r="QUG38" s="350"/>
      <c r="QUH38" s="350"/>
      <c r="QUI38" s="350"/>
      <c r="QUJ38" s="350"/>
      <c r="QUK38" s="350"/>
      <c r="QUL38" s="350"/>
      <c r="QUM38" s="350"/>
      <c r="QUN38" s="350"/>
      <c r="QUO38" s="350"/>
      <c r="QUP38" s="350"/>
      <c r="QUQ38" s="350"/>
      <c r="QUR38" s="350"/>
      <c r="QUS38" s="350"/>
      <c r="QUT38" s="350"/>
      <c r="QUU38" s="350"/>
      <c r="QUV38" s="350"/>
      <c r="QUW38" s="350"/>
      <c r="QUX38" s="350"/>
      <c r="QUY38" s="350"/>
      <c r="QUZ38" s="350"/>
      <c r="QVA38" s="350"/>
      <c r="QVB38" s="350"/>
      <c r="QVC38" s="350"/>
      <c r="QVD38" s="350"/>
      <c r="QVE38" s="350"/>
      <c r="QVF38" s="350"/>
      <c r="QVG38" s="350"/>
      <c r="QVH38" s="350"/>
      <c r="QVI38" s="350"/>
      <c r="QVJ38" s="350"/>
      <c r="QVK38" s="350"/>
      <c r="QVL38" s="350"/>
      <c r="QVM38" s="350"/>
      <c r="QVN38" s="350"/>
      <c r="QVO38" s="350"/>
      <c r="QVP38" s="350"/>
      <c r="QVQ38" s="350"/>
      <c r="QVR38" s="350"/>
      <c r="QVS38" s="350"/>
      <c r="QVT38" s="350"/>
      <c r="QVU38" s="350"/>
      <c r="QVV38" s="350"/>
      <c r="QVW38" s="350"/>
      <c r="QVX38" s="350"/>
      <c r="QVY38" s="350"/>
      <c r="QVZ38" s="350"/>
      <c r="QWA38" s="350"/>
      <c r="QWB38" s="350"/>
      <c r="QWC38" s="350"/>
      <c r="QWD38" s="350"/>
      <c r="QWE38" s="350"/>
      <c r="QWF38" s="350"/>
      <c r="QWG38" s="350"/>
      <c r="QWH38" s="350"/>
      <c r="QWI38" s="350"/>
      <c r="QWJ38" s="350"/>
      <c r="QWK38" s="350"/>
      <c r="QWL38" s="350"/>
      <c r="QWM38" s="350"/>
      <c r="QWN38" s="350"/>
      <c r="QWO38" s="350"/>
      <c r="QWP38" s="350"/>
      <c r="QWQ38" s="350"/>
      <c r="QWR38" s="350"/>
      <c r="QWS38" s="350"/>
      <c r="QWT38" s="350"/>
      <c r="QWU38" s="350"/>
      <c r="QWV38" s="350"/>
      <c r="QWW38" s="350"/>
      <c r="QWX38" s="350"/>
      <c r="QWY38" s="350"/>
      <c r="QWZ38" s="350"/>
      <c r="QXA38" s="350"/>
      <c r="QXB38" s="350"/>
      <c r="QXC38" s="350"/>
      <c r="QXD38" s="350"/>
      <c r="QXE38" s="350"/>
      <c r="QXF38" s="350"/>
      <c r="QXG38" s="350"/>
      <c r="QXH38" s="350"/>
      <c r="QXI38" s="350"/>
      <c r="QXJ38" s="350"/>
      <c r="QXK38" s="350"/>
      <c r="QXL38" s="350"/>
      <c r="QXM38" s="350"/>
      <c r="QXN38" s="350"/>
      <c r="QXO38" s="350"/>
      <c r="QXP38" s="350"/>
      <c r="QXQ38" s="350"/>
      <c r="QXR38" s="350"/>
      <c r="QXS38" s="350"/>
      <c r="QXT38" s="350"/>
      <c r="QXU38" s="350"/>
      <c r="QXV38" s="350"/>
      <c r="QXW38" s="350"/>
      <c r="QXX38" s="350"/>
      <c r="QXY38" s="350"/>
      <c r="QXZ38" s="350"/>
      <c r="QYA38" s="350"/>
      <c r="QYB38" s="350"/>
      <c r="QYC38" s="350"/>
      <c r="QYD38" s="350"/>
      <c r="QYE38" s="350"/>
      <c r="QYF38" s="350"/>
      <c r="QYG38" s="350"/>
      <c r="QYH38" s="350"/>
      <c r="QYI38" s="350"/>
      <c r="QYJ38" s="350"/>
      <c r="QYK38" s="350"/>
      <c r="QYL38" s="350"/>
      <c r="QYM38" s="350"/>
      <c r="QYN38" s="350"/>
      <c r="QYO38" s="350"/>
      <c r="QYP38" s="350"/>
      <c r="QYQ38" s="350"/>
      <c r="QYR38" s="350"/>
      <c r="QYS38" s="350"/>
      <c r="QYT38" s="350"/>
      <c r="QYU38" s="350"/>
      <c r="QYV38" s="350"/>
      <c r="QYW38" s="350"/>
      <c r="QYX38" s="350"/>
      <c r="QYY38" s="350"/>
      <c r="QYZ38" s="350"/>
      <c r="QZA38" s="350"/>
      <c r="QZB38" s="350"/>
      <c r="QZC38" s="350"/>
      <c r="QZD38" s="350"/>
      <c r="QZE38" s="350"/>
      <c r="QZF38" s="350"/>
      <c r="QZG38" s="350"/>
      <c r="QZH38" s="350"/>
      <c r="QZI38" s="350"/>
      <c r="QZJ38" s="350"/>
      <c r="QZK38" s="350"/>
      <c r="QZL38" s="350"/>
      <c r="QZM38" s="350"/>
      <c r="QZN38" s="350"/>
      <c r="QZO38" s="350"/>
      <c r="QZP38" s="350"/>
      <c r="QZQ38" s="350"/>
      <c r="QZR38" s="350"/>
      <c r="QZS38" s="350"/>
      <c r="QZT38" s="350"/>
      <c r="QZU38" s="350"/>
      <c r="QZV38" s="350"/>
      <c r="QZW38" s="350"/>
      <c r="QZX38" s="350"/>
      <c r="QZY38" s="350"/>
      <c r="QZZ38" s="350"/>
      <c r="RAA38" s="350"/>
      <c r="RAB38" s="350"/>
      <c r="RAC38" s="350"/>
      <c r="RAD38" s="350"/>
      <c r="RAE38" s="350"/>
      <c r="RAF38" s="350"/>
      <c r="RAG38" s="350"/>
      <c r="RAH38" s="350"/>
      <c r="RAI38" s="350"/>
      <c r="RAJ38" s="350"/>
      <c r="RAK38" s="350"/>
      <c r="RAL38" s="350"/>
      <c r="RAM38" s="350"/>
      <c r="RAN38" s="350"/>
      <c r="RAO38" s="350"/>
      <c r="RAP38" s="350"/>
      <c r="RAQ38" s="350"/>
      <c r="RAR38" s="350"/>
      <c r="RAS38" s="350"/>
      <c r="RAT38" s="350"/>
      <c r="RAU38" s="350"/>
      <c r="RAV38" s="350"/>
      <c r="RAW38" s="350"/>
      <c r="RAX38" s="350"/>
      <c r="RAY38" s="350"/>
      <c r="RAZ38" s="350"/>
      <c r="RBA38" s="350"/>
      <c r="RBB38" s="350"/>
      <c r="RBC38" s="350"/>
      <c r="RBD38" s="350"/>
      <c r="RBE38" s="350"/>
      <c r="RBF38" s="350"/>
      <c r="RBG38" s="350"/>
      <c r="RBH38" s="350"/>
      <c r="RBI38" s="350"/>
      <c r="RBJ38" s="350"/>
      <c r="RBK38" s="350"/>
      <c r="RBL38" s="350"/>
      <c r="RBM38" s="350"/>
      <c r="RBN38" s="350"/>
      <c r="RBO38" s="350"/>
      <c r="RBP38" s="350"/>
      <c r="RBQ38" s="350"/>
      <c r="RBR38" s="350"/>
      <c r="RBS38" s="350"/>
      <c r="RBT38" s="350"/>
      <c r="RBU38" s="350"/>
      <c r="RBV38" s="350"/>
      <c r="RBW38" s="350"/>
      <c r="RBX38" s="350"/>
      <c r="RBY38" s="350"/>
      <c r="RBZ38" s="350"/>
      <c r="RCA38" s="350"/>
      <c r="RCB38" s="350"/>
      <c r="RCC38" s="350"/>
      <c r="RCD38" s="350"/>
      <c r="RCE38" s="350"/>
      <c r="RCF38" s="350"/>
      <c r="RCG38" s="350"/>
      <c r="RCH38" s="350"/>
      <c r="RCI38" s="350"/>
      <c r="RCJ38" s="350"/>
      <c r="RCK38" s="350"/>
      <c r="RCL38" s="350"/>
      <c r="RCM38" s="350"/>
      <c r="RCN38" s="350"/>
      <c r="RCO38" s="350"/>
      <c r="RCP38" s="350"/>
      <c r="RCQ38" s="350"/>
      <c r="RCR38" s="350"/>
      <c r="RCS38" s="350"/>
      <c r="RCT38" s="350"/>
      <c r="RCU38" s="350"/>
      <c r="RCV38" s="350"/>
      <c r="RCW38" s="350"/>
      <c r="RCX38" s="350"/>
      <c r="RCY38" s="350"/>
      <c r="RCZ38" s="350"/>
      <c r="RDA38" s="350"/>
      <c r="RDB38" s="350"/>
      <c r="RDC38" s="350"/>
      <c r="RDD38" s="350"/>
      <c r="RDE38" s="350"/>
      <c r="RDF38" s="350"/>
      <c r="RDG38" s="350"/>
      <c r="RDH38" s="350"/>
      <c r="RDI38" s="350"/>
      <c r="RDJ38" s="350"/>
      <c r="RDK38" s="350"/>
      <c r="RDL38" s="350"/>
      <c r="RDM38" s="350"/>
      <c r="RDN38" s="350"/>
      <c r="RDO38" s="350"/>
      <c r="RDP38" s="350"/>
      <c r="RDQ38" s="350"/>
      <c r="RDR38" s="350"/>
      <c r="RDS38" s="350"/>
      <c r="RDT38" s="350"/>
      <c r="RDU38" s="350"/>
      <c r="RDV38" s="350"/>
      <c r="RDW38" s="350"/>
      <c r="RDX38" s="350"/>
      <c r="RDY38" s="350"/>
      <c r="RDZ38" s="350"/>
      <c r="REA38" s="350"/>
      <c r="REB38" s="350"/>
      <c r="REC38" s="350"/>
      <c r="RED38" s="350"/>
      <c r="REE38" s="350"/>
      <c r="REF38" s="350"/>
      <c r="REG38" s="350"/>
      <c r="REH38" s="350"/>
      <c r="REI38" s="350"/>
      <c r="REJ38" s="350"/>
      <c r="REK38" s="350"/>
      <c r="REL38" s="350"/>
      <c r="REM38" s="350"/>
      <c r="REN38" s="350"/>
      <c r="REO38" s="350"/>
      <c r="REP38" s="350"/>
      <c r="REQ38" s="350"/>
      <c r="RER38" s="350"/>
      <c r="RES38" s="350"/>
      <c r="RET38" s="350"/>
      <c r="REU38" s="350"/>
      <c r="REV38" s="350"/>
      <c r="REW38" s="350"/>
      <c r="REX38" s="350"/>
      <c r="REY38" s="350"/>
      <c r="REZ38" s="350"/>
      <c r="RFA38" s="350"/>
      <c r="RFB38" s="350"/>
      <c r="RFC38" s="350"/>
      <c r="RFD38" s="350"/>
      <c r="RFE38" s="350"/>
      <c r="RFF38" s="350"/>
      <c r="RFG38" s="350"/>
      <c r="RFH38" s="350"/>
      <c r="RFI38" s="350"/>
      <c r="RFJ38" s="350"/>
      <c r="RFK38" s="350"/>
      <c r="RFL38" s="350"/>
      <c r="RFM38" s="350"/>
      <c r="RFN38" s="350"/>
      <c r="RFO38" s="350"/>
      <c r="RFP38" s="350"/>
      <c r="RFQ38" s="350"/>
      <c r="RFR38" s="350"/>
      <c r="RFS38" s="350"/>
      <c r="RFT38" s="350"/>
      <c r="RFU38" s="350"/>
      <c r="RFV38" s="350"/>
      <c r="RFW38" s="350"/>
      <c r="RFX38" s="350"/>
      <c r="RFY38" s="350"/>
      <c r="RFZ38" s="350"/>
      <c r="RGA38" s="350"/>
      <c r="RGB38" s="350"/>
      <c r="RGC38" s="350"/>
      <c r="RGD38" s="350"/>
      <c r="RGE38" s="350"/>
      <c r="RGF38" s="350"/>
      <c r="RGG38" s="350"/>
      <c r="RGH38" s="350"/>
      <c r="RGI38" s="350"/>
      <c r="RGJ38" s="350"/>
      <c r="RGK38" s="350"/>
      <c r="RGL38" s="350"/>
      <c r="RGM38" s="350"/>
      <c r="RGN38" s="350"/>
      <c r="RGO38" s="350"/>
      <c r="RGP38" s="350"/>
      <c r="RGQ38" s="350"/>
      <c r="RGR38" s="350"/>
      <c r="RGS38" s="350"/>
      <c r="RGT38" s="350"/>
      <c r="RGU38" s="350"/>
      <c r="RGV38" s="350"/>
      <c r="RGW38" s="350"/>
      <c r="RGX38" s="350"/>
      <c r="RGY38" s="350"/>
      <c r="RGZ38" s="350"/>
      <c r="RHA38" s="350"/>
      <c r="RHB38" s="350"/>
      <c r="RHC38" s="350"/>
      <c r="RHD38" s="350"/>
      <c r="RHE38" s="350"/>
      <c r="RHF38" s="350"/>
      <c r="RHG38" s="350"/>
      <c r="RHH38" s="350"/>
      <c r="RHI38" s="350"/>
      <c r="RHJ38" s="350"/>
      <c r="RHK38" s="350"/>
      <c r="RHL38" s="350"/>
      <c r="RHM38" s="350"/>
      <c r="RHN38" s="350"/>
      <c r="RHO38" s="350"/>
      <c r="RHP38" s="350"/>
      <c r="RHQ38" s="350"/>
      <c r="RHR38" s="350"/>
      <c r="RHS38" s="350"/>
      <c r="RHT38" s="350"/>
      <c r="RHU38" s="350"/>
      <c r="RHV38" s="350"/>
      <c r="RHW38" s="350"/>
      <c r="RHX38" s="350"/>
      <c r="RHY38" s="350"/>
      <c r="RHZ38" s="350"/>
      <c r="RIA38" s="350"/>
      <c r="RIB38" s="350"/>
      <c r="RIC38" s="350"/>
      <c r="RID38" s="350"/>
      <c r="RIE38" s="350"/>
      <c r="RIF38" s="350"/>
      <c r="RIG38" s="350"/>
      <c r="RIH38" s="350"/>
      <c r="RII38" s="350"/>
      <c r="RIJ38" s="350"/>
      <c r="RIK38" s="350"/>
      <c r="RIL38" s="350"/>
      <c r="RIM38" s="350"/>
      <c r="RIN38" s="350"/>
      <c r="RIO38" s="350"/>
      <c r="RIP38" s="350"/>
      <c r="RIQ38" s="350"/>
      <c r="RIR38" s="350"/>
      <c r="RIS38" s="350"/>
      <c r="RIT38" s="350"/>
      <c r="RIU38" s="350"/>
      <c r="RIV38" s="350"/>
      <c r="RIW38" s="350"/>
      <c r="RIX38" s="350"/>
      <c r="RIY38" s="350"/>
      <c r="RIZ38" s="350"/>
      <c r="RJA38" s="350"/>
      <c r="RJB38" s="350"/>
      <c r="RJC38" s="350"/>
      <c r="RJD38" s="350"/>
      <c r="RJE38" s="350"/>
      <c r="RJF38" s="350"/>
      <c r="RJG38" s="350"/>
      <c r="RJH38" s="350"/>
      <c r="RJI38" s="350"/>
      <c r="RJJ38" s="350"/>
      <c r="RJK38" s="350"/>
      <c r="RJL38" s="350"/>
      <c r="RJM38" s="350"/>
      <c r="RJN38" s="350"/>
      <c r="RJO38" s="350"/>
      <c r="RJP38" s="350"/>
      <c r="RJQ38" s="350"/>
      <c r="RJR38" s="350"/>
      <c r="RJS38" s="350"/>
      <c r="RJT38" s="350"/>
      <c r="RJU38" s="350"/>
      <c r="RJV38" s="350"/>
      <c r="RJW38" s="350"/>
      <c r="RJX38" s="350"/>
      <c r="RJY38" s="350"/>
      <c r="RJZ38" s="350"/>
      <c r="RKA38" s="350"/>
      <c r="RKB38" s="350"/>
      <c r="RKC38" s="350"/>
      <c r="RKD38" s="350"/>
      <c r="RKE38" s="350"/>
      <c r="RKF38" s="350"/>
      <c r="RKG38" s="350"/>
      <c r="RKH38" s="350"/>
      <c r="RKI38" s="350"/>
      <c r="RKJ38" s="350"/>
      <c r="RKK38" s="350"/>
      <c r="RKL38" s="350"/>
      <c r="RKM38" s="350"/>
      <c r="RKN38" s="350"/>
      <c r="RKO38" s="350"/>
      <c r="RKP38" s="350"/>
      <c r="RKQ38" s="350"/>
      <c r="RKR38" s="350"/>
      <c r="RKS38" s="350"/>
      <c r="RKT38" s="350"/>
      <c r="RKU38" s="350"/>
      <c r="RKV38" s="350"/>
      <c r="RKW38" s="350"/>
      <c r="RKX38" s="350"/>
      <c r="RKY38" s="350"/>
      <c r="RKZ38" s="350"/>
      <c r="RLA38" s="350"/>
      <c r="RLB38" s="350"/>
      <c r="RLC38" s="350"/>
      <c r="RLD38" s="350"/>
      <c r="RLE38" s="350"/>
      <c r="RLF38" s="350"/>
      <c r="RLG38" s="350"/>
      <c r="RLH38" s="350"/>
      <c r="RLI38" s="350"/>
      <c r="RLJ38" s="350"/>
      <c r="RLK38" s="350"/>
      <c r="RLL38" s="350"/>
      <c r="RLM38" s="350"/>
      <c r="RLN38" s="350"/>
      <c r="RLO38" s="350"/>
      <c r="RLP38" s="350"/>
      <c r="RLQ38" s="350"/>
      <c r="RLR38" s="350"/>
      <c r="RLS38" s="350"/>
      <c r="RLT38" s="350"/>
      <c r="RLU38" s="350"/>
      <c r="RLV38" s="350"/>
      <c r="RLW38" s="350"/>
      <c r="RLX38" s="350"/>
      <c r="RLY38" s="350"/>
      <c r="RLZ38" s="350"/>
      <c r="RMA38" s="350"/>
      <c r="RMB38" s="350"/>
      <c r="RMC38" s="350"/>
      <c r="RMD38" s="350"/>
      <c r="RME38" s="350"/>
      <c r="RMF38" s="350"/>
      <c r="RMG38" s="350"/>
      <c r="RMH38" s="350"/>
      <c r="RMI38" s="350"/>
      <c r="RMJ38" s="350"/>
      <c r="RMK38" s="350"/>
      <c r="RML38" s="350"/>
      <c r="RMM38" s="350"/>
      <c r="RMN38" s="350"/>
      <c r="RMO38" s="350"/>
      <c r="RMP38" s="350"/>
      <c r="RMQ38" s="350"/>
      <c r="RMR38" s="350"/>
      <c r="RMS38" s="350"/>
      <c r="RMT38" s="350"/>
      <c r="RMU38" s="350"/>
      <c r="RMV38" s="350"/>
      <c r="RMW38" s="350"/>
      <c r="RMX38" s="350"/>
      <c r="RMY38" s="350"/>
      <c r="RMZ38" s="350"/>
      <c r="RNA38" s="350"/>
      <c r="RNB38" s="350"/>
      <c r="RNC38" s="350"/>
      <c r="RND38" s="350"/>
      <c r="RNE38" s="350"/>
      <c r="RNF38" s="350"/>
      <c r="RNG38" s="350"/>
      <c r="RNH38" s="350"/>
      <c r="RNI38" s="350"/>
      <c r="RNJ38" s="350"/>
      <c r="RNK38" s="350"/>
      <c r="RNL38" s="350"/>
      <c r="RNM38" s="350"/>
      <c r="RNN38" s="350"/>
      <c r="RNO38" s="350"/>
      <c r="RNP38" s="350"/>
      <c r="RNQ38" s="350"/>
      <c r="RNR38" s="350"/>
      <c r="RNS38" s="350"/>
      <c r="RNT38" s="350"/>
      <c r="RNU38" s="350"/>
      <c r="RNV38" s="350"/>
      <c r="RNW38" s="350"/>
      <c r="RNX38" s="350"/>
      <c r="RNY38" s="350"/>
      <c r="RNZ38" s="350"/>
      <c r="ROA38" s="350"/>
      <c r="ROB38" s="350"/>
      <c r="ROC38" s="350"/>
      <c r="ROD38" s="350"/>
      <c r="ROE38" s="350"/>
      <c r="ROF38" s="350"/>
      <c r="ROG38" s="350"/>
      <c r="ROH38" s="350"/>
      <c r="ROI38" s="350"/>
      <c r="ROJ38" s="350"/>
      <c r="ROK38" s="350"/>
      <c r="ROL38" s="350"/>
      <c r="ROM38" s="350"/>
      <c r="RON38" s="350"/>
      <c r="ROO38" s="350"/>
      <c r="ROP38" s="350"/>
      <c r="ROQ38" s="350"/>
      <c r="ROR38" s="350"/>
      <c r="ROS38" s="350"/>
      <c r="ROT38" s="350"/>
      <c r="ROU38" s="350"/>
      <c r="ROV38" s="350"/>
      <c r="ROW38" s="350"/>
      <c r="ROX38" s="350"/>
      <c r="ROY38" s="350"/>
      <c r="ROZ38" s="350"/>
      <c r="RPA38" s="350"/>
      <c r="RPB38" s="350"/>
      <c r="RPC38" s="350"/>
      <c r="RPD38" s="350"/>
      <c r="RPE38" s="350"/>
      <c r="RPF38" s="350"/>
      <c r="RPG38" s="350"/>
      <c r="RPH38" s="350"/>
      <c r="RPI38" s="350"/>
      <c r="RPJ38" s="350"/>
      <c r="RPK38" s="350"/>
      <c r="RPL38" s="350"/>
      <c r="RPM38" s="350"/>
      <c r="RPN38" s="350"/>
      <c r="RPO38" s="350"/>
      <c r="RPP38" s="350"/>
      <c r="RPQ38" s="350"/>
      <c r="RPR38" s="350"/>
      <c r="RPS38" s="350"/>
      <c r="RPT38" s="350"/>
      <c r="RPU38" s="350"/>
      <c r="RPV38" s="350"/>
      <c r="RPW38" s="350"/>
      <c r="RPX38" s="350"/>
      <c r="RPY38" s="350"/>
      <c r="RPZ38" s="350"/>
      <c r="RQA38" s="350"/>
      <c r="RQB38" s="350"/>
      <c r="RQC38" s="350"/>
      <c r="RQD38" s="350"/>
      <c r="RQE38" s="350"/>
      <c r="RQF38" s="350"/>
      <c r="RQG38" s="350"/>
      <c r="RQH38" s="350"/>
      <c r="RQI38" s="350"/>
      <c r="RQJ38" s="350"/>
      <c r="RQK38" s="350"/>
      <c r="RQL38" s="350"/>
      <c r="RQM38" s="350"/>
      <c r="RQN38" s="350"/>
      <c r="RQO38" s="350"/>
      <c r="RQP38" s="350"/>
      <c r="RQQ38" s="350"/>
      <c r="RQR38" s="350"/>
      <c r="RQS38" s="350"/>
      <c r="RQT38" s="350"/>
      <c r="RQU38" s="350"/>
      <c r="RQV38" s="350"/>
      <c r="RQW38" s="350"/>
      <c r="RQX38" s="350"/>
      <c r="RQY38" s="350"/>
      <c r="RQZ38" s="350"/>
      <c r="RRA38" s="350"/>
      <c r="RRB38" s="350"/>
      <c r="RRC38" s="350"/>
      <c r="RRD38" s="350"/>
      <c r="RRE38" s="350"/>
      <c r="RRF38" s="350"/>
      <c r="RRG38" s="350"/>
      <c r="RRH38" s="350"/>
      <c r="RRI38" s="350"/>
      <c r="RRJ38" s="350"/>
      <c r="RRK38" s="350"/>
      <c r="RRL38" s="350"/>
      <c r="RRM38" s="350"/>
      <c r="RRN38" s="350"/>
      <c r="RRO38" s="350"/>
      <c r="RRP38" s="350"/>
      <c r="RRQ38" s="350"/>
      <c r="RRR38" s="350"/>
      <c r="RRS38" s="350"/>
      <c r="RRT38" s="350"/>
      <c r="RRU38" s="350"/>
      <c r="RRV38" s="350"/>
      <c r="RRW38" s="350"/>
      <c r="RRX38" s="350"/>
      <c r="RRY38" s="350"/>
      <c r="RRZ38" s="350"/>
      <c r="RSA38" s="350"/>
      <c r="RSB38" s="350"/>
      <c r="RSC38" s="350"/>
      <c r="RSD38" s="350"/>
      <c r="RSE38" s="350"/>
      <c r="RSF38" s="350"/>
      <c r="RSG38" s="350"/>
      <c r="RSH38" s="350"/>
      <c r="RSI38" s="350"/>
      <c r="RSJ38" s="350"/>
      <c r="RSK38" s="350"/>
      <c r="RSL38" s="350"/>
      <c r="RSM38" s="350"/>
      <c r="RSN38" s="350"/>
      <c r="RSO38" s="350"/>
      <c r="RSP38" s="350"/>
      <c r="RSQ38" s="350"/>
      <c r="RSR38" s="350"/>
      <c r="RSS38" s="350"/>
      <c r="RST38" s="350"/>
      <c r="RSU38" s="350"/>
      <c r="RSV38" s="350"/>
      <c r="RSW38" s="350"/>
      <c r="RSX38" s="350"/>
      <c r="RSY38" s="350"/>
      <c r="RSZ38" s="350"/>
      <c r="RTA38" s="350"/>
      <c r="RTB38" s="350"/>
      <c r="RTC38" s="350"/>
      <c r="RTD38" s="350"/>
      <c r="RTE38" s="350"/>
      <c r="RTF38" s="350"/>
      <c r="RTG38" s="350"/>
      <c r="RTH38" s="350"/>
      <c r="RTI38" s="350"/>
      <c r="RTJ38" s="350"/>
      <c r="RTK38" s="350"/>
      <c r="RTL38" s="350"/>
      <c r="RTM38" s="350"/>
      <c r="RTN38" s="350"/>
      <c r="RTO38" s="350"/>
      <c r="RTP38" s="350"/>
      <c r="RTQ38" s="350"/>
      <c r="RTR38" s="350"/>
      <c r="RTS38" s="350"/>
      <c r="RTT38" s="350"/>
      <c r="RTU38" s="350"/>
      <c r="RTV38" s="350"/>
      <c r="RTW38" s="350"/>
      <c r="RTX38" s="350"/>
      <c r="RTY38" s="350"/>
      <c r="RTZ38" s="350"/>
      <c r="RUA38" s="350"/>
      <c r="RUB38" s="350"/>
      <c r="RUC38" s="350"/>
      <c r="RUD38" s="350"/>
      <c r="RUE38" s="350"/>
      <c r="RUF38" s="350"/>
      <c r="RUG38" s="350"/>
      <c r="RUH38" s="350"/>
      <c r="RUI38" s="350"/>
      <c r="RUJ38" s="350"/>
      <c r="RUK38" s="350"/>
      <c r="RUL38" s="350"/>
      <c r="RUM38" s="350"/>
      <c r="RUN38" s="350"/>
      <c r="RUO38" s="350"/>
      <c r="RUP38" s="350"/>
      <c r="RUQ38" s="350"/>
      <c r="RUR38" s="350"/>
      <c r="RUS38" s="350"/>
      <c r="RUT38" s="350"/>
      <c r="RUU38" s="350"/>
      <c r="RUV38" s="350"/>
      <c r="RUW38" s="350"/>
      <c r="RUX38" s="350"/>
      <c r="RUY38" s="350"/>
      <c r="RUZ38" s="350"/>
      <c r="RVA38" s="350"/>
      <c r="RVB38" s="350"/>
      <c r="RVC38" s="350"/>
      <c r="RVD38" s="350"/>
      <c r="RVE38" s="350"/>
      <c r="RVF38" s="350"/>
      <c r="RVG38" s="350"/>
      <c r="RVH38" s="350"/>
      <c r="RVI38" s="350"/>
      <c r="RVJ38" s="350"/>
      <c r="RVK38" s="350"/>
      <c r="RVL38" s="350"/>
      <c r="RVM38" s="350"/>
      <c r="RVN38" s="350"/>
      <c r="RVO38" s="350"/>
      <c r="RVP38" s="350"/>
      <c r="RVQ38" s="350"/>
      <c r="RVR38" s="350"/>
      <c r="RVS38" s="350"/>
      <c r="RVT38" s="350"/>
      <c r="RVU38" s="350"/>
      <c r="RVV38" s="350"/>
      <c r="RVW38" s="350"/>
      <c r="RVX38" s="350"/>
      <c r="RVY38" s="350"/>
      <c r="RVZ38" s="350"/>
      <c r="RWA38" s="350"/>
      <c r="RWB38" s="350"/>
      <c r="RWC38" s="350"/>
      <c r="RWD38" s="350"/>
      <c r="RWE38" s="350"/>
      <c r="RWF38" s="350"/>
      <c r="RWG38" s="350"/>
      <c r="RWH38" s="350"/>
      <c r="RWI38" s="350"/>
      <c r="RWJ38" s="350"/>
      <c r="RWK38" s="350"/>
      <c r="RWL38" s="350"/>
      <c r="RWM38" s="350"/>
      <c r="RWN38" s="350"/>
      <c r="RWO38" s="350"/>
      <c r="RWP38" s="350"/>
      <c r="RWQ38" s="350"/>
      <c r="RWR38" s="350"/>
      <c r="RWS38" s="350"/>
      <c r="RWT38" s="350"/>
      <c r="RWU38" s="350"/>
      <c r="RWV38" s="350"/>
      <c r="RWW38" s="350"/>
      <c r="RWX38" s="350"/>
      <c r="RWY38" s="350"/>
      <c r="RWZ38" s="350"/>
      <c r="RXA38" s="350"/>
      <c r="RXB38" s="350"/>
      <c r="RXC38" s="350"/>
      <c r="RXD38" s="350"/>
      <c r="RXE38" s="350"/>
      <c r="RXF38" s="350"/>
      <c r="RXG38" s="350"/>
      <c r="RXH38" s="350"/>
      <c r="RXI38" s="350"/>
      <c r="RXJ38" s="350"/>
      <c r="RXK38" s="350"/>
      <c r="RXL38" s="350"/>
      <c r="RXM38" s="350"/>
      <c r="RXN38" s="350"/>
      <c r="RXO38" s="350"/>
      <c r="RXP38" s="350"/>
      <c r="RXQ38" s="350"/>
      <c r="RXR38" s="350"/>
      <c r="RXS38" s="350"/>
      <c r="RXT38" s="350"/>
      <c r="RXU38" s="350"/>
      <c r="RXV38" s="350"/>
      <c r="RXW38" s="350"/>
      <c r="RXX38" s="350"/>
      <c r="RXY38" s="350"/>
      <c r="RXZ38" s="350"/>
      <c r="RYA38" s="350"/>
      <c r="RYB38" s="350"/>
      <c r="RYC38" s="350"/>
      <c r="RYD38" s="350"/>
      <c r="RYE38" s="350"/>
      <c r="RYF38" s="350"/>
      <c r="RYG38" s="350"/>
      <c r="RYH38" s="350"/>
      <c r="RYI38" s="350"/>
      <c r="RYJ38" s="350"/>
      <c r="RYK38" s="350"/>
      <c r="RYL38" s="350"/>
      <c r="RYM38" s="350"/>
      <c r="RYN38" s="350"/>
      <c r="RYO38" s="350"/>
      <c r="RYP38" s="350"/>
      <c r="RYQ38" s="350"/>
      <c r="RYR38" s="350"/>
      <c r="RYS38" s="350"/>
      <c r="RYT38" s="350"/>
      <c r="RYU38" s="350"/>
      <c r="RYV38" s="350"/>
      <c r="RYW38" s="350"/>
      <c r="RYX38" s="350"/>
      <c r="RYY38" s="350"/>
      <c r="RYZ38" s="350"/>
      <c r="RZA38" s="350"/>
      <c r="RZB38" s="350"/>
      <c r="RZC38" s="350"/>
      <c r="RZD38" s="350"/>
      <c r="RZE38" s="350"/>
      <c r="RZF38" s="350"/>
      <c r="RZG38" s="350"/>
      <c r="RZH38" s="350"/>
      <c r="RZI38" s="350"/>
      <c r="RZJ38" s="350"/>
      <c r="RZK38" s="350"/>
      <c r="RZL38" s="350"/>
      <c r="RZM38" s="350"/>
      <c r="RZN38" s="350"/>
      <c r="RZO38" s="350"/>
      <c r="RZP38" s="350"/>
      <c r="RZQ38" s="350"/>
      <c r="RZR38" s="350"/>
      <c r="RZS38" s="350"/>
      <c r="RZT38" s="350"/>
      <c r="RZU38" s="350"/>
      <c r="RZV38" s="350"/>
      <c r="RZW38" s="350"/>
      <c r="RZX38" s="350"/>
      <c r="RZY38" s="350"/>
      <c r="RZZ38" s="350"/>
      <c r="SAA38" s="350"/>
      <c r="SAB38" s="350"/>
      <c r="SAC38" s="350"/>
      <c r="SAD38" s="350"/>
      <c r="SAE38" s="350"/>
      <c r="SAF38" s="350"/>
      <c r="SAG38" s="350"/>
      <c r="SAH38" s="350"/>
      <c r="SAI38" s="350"/>
      <c r="SAJ38" s="350"/>
      <c r="SAK38" s="350"/>
      <c r="SAL38" s="350"/>
      <c r="SAM38" s="350"/>
      <c r="SAN38" s="350"/>
      <c r="SAO38" s="350"/>
      <c r="SAP38" s="350"/>
      <c r="SAQ38" s="350"/>
      <c r="SAR38" s="350"/>
      <c r="SAS38" s="350"/>
      <c r="SAT38" s="350"/>
      <c r="SAU38" s="350"/>
      <c r="SAV38" s="350"/>
      <c r="SAW38" s="350"/>
      <c r="SAX38" s="350"/>
      <c r="SAY38" s="350"/>
      <c r="SAZ38" s="350"/>
      <c r="SBA38" s="350"/>
      <c r="SBB38" s="350"/>
      <c r="SBC38" s="350"/>
      <c r="SBD38" s="350"/>
      <c r="SBE38" s="350"/>
      <c r="SBF38" s="350"/>
      <c r="SBG38" s="350"/>
      <c r="SBH38" s="350"/>
      <c r="SBI38" s="350"/>
      <c r="SBJ38" s="350"/>
      <c r="SBK38" s="350"/>
      <c r="SBL38" s="350"/>
      <c r="SBM38" s="350"/>
      <c r="SBN38" s="350"/>
      <c r="SBO38" s="350"/>
      <c r="SBP38" s="350"/>
      <c r="SBQ38" s="350"/>
      <c r="SBR38" s="350"/>
      <c r="SBS38" s="350"/>
      <c r="SBT38" s="350"/>
      <c r="SBU38" s="350"/>
      <c r="SBV38" s="350"/>
      <c r="SBW38" s="350"/>
      <c r="SBX38" s="350"/>
      <c r="SBY38" s="350"/>
      <c r="SBZ38" s="350"/>
      <c r="SCA38" s="350"/>
      <c r="SCB38" s="350"/>
      <c r="SCC38" s="350"/>
      <c r="SCD38" s="350"/>
      <c r="SCE38" s="350"/>
      <c r="SCF38" s="350"/>
      <c r="SCG38" s="350"/>
      <c r="SCH38" s="350"/>
      <c r="SCI38" s="350"/>
      <c r="SCJ38" s="350"/>
      <c r="SCK38" s="350"/>
      <c r="SCL38" s="350"/>
      <c r="SCM38" s="350"/>
      <c r="SCN38" s="350"/>
      <c r="SCO38" s="350"/>
      <c r="SCP38" s="350"/>
      <c r="SCQ38" s="350"/>
      <c r="SCR38" s="350"/>
      <c r="SCS38" s="350"/>
      <c r="SCT38" s="350"/>
      <c r="SCU38" s="350"/>
      <c r="SCV38" s="350"/>
      <c r="SCW38" s="350"/>
      <c r="SCX38" s="350"/>
      <c r="SCY38" s="350"/>
      <c r="SCZ38" s="350"/>
      <c r="SDA38" s="350"/>
      <c r="SDB38" s="350"/>
      <c r="SDC38" s="350"/>
      <c r="SDD38" s="350"/>
      <c r="SDE38" s="350"/>
      <c r="SDF38" s="350"/>
      <c r="SDG38" s="350"/>
      <c r="SDH38" s="350"/>
      <c r="SDI38" s="350"/>
      <c r="SDJ38" s="350"/>
      <c r="SDK38" s="350"/>
      <c r="SDL38" s="350"/>
      <c r="SDM38" s="350"/>
      <c r="SDN38" s="350"/>
      <c r="SDO38" s="350"/>
      <c r="SDP38" s="350"/>
      <c r="SDQ38" s="350"/>
      <c r="SDR38" s="350"/>
      <c r="SDS38" s="350"/>
      <c r="SDT38" s="350"/>
      <c r="SDU38" s="350"/>
      <c r="SDV38" s="350"/>
      <c r="SDW38" s="350"/>
      <c r="SDX38" s="350"/>
      <c r="SDY38" s="350"/>
      <c r="SDZ38" s="350"/>
      <c r="SEA38" s="350"/>
      <c r="SEB38" s="350"/>
      <c r="SEC38" s="350"/>
      <c r="SED38" s="350"/>
      <c r="SEE38" s="350"/>
      <c r="SEF38" s="350"/>
      <c r="SEG38" s="350"/>
      <c r="SEH38" s="350"/>
      <c r="SEI38" s="350"/>
      <c r="SEJ38" s="350"/>
      <c r="SEK38" s="350"/>
      <c r="SEL38" s="350"/>
      <c r="SEM38" s="350"/>
      <c r="SEN38" s="350"/>
      <c r="SEO38" s="350"/>
      <c r="SEP38" s="350"/>
      <c r="SEQ38" s="350"/>
      <c r="SER38" s="350"/>
      <c r="SES38" s="350"/>
      <c r="SET38" s="350"/>
      <c r="SEU38" s="350"/>
      <c r="SEV38" s="350"/>
      <c r="SEW38" s="350"/>
      <c r="SEX38" s="350"/>
      <c r="SEY38" s="350"/>
      <c r="SEZ38" s="350"/>
      <c r="SFA38" s="350"/>
      <c r="SFB38" s="350"/>
      <c r="SFC38" s="350"/>
      <c r="SFD38" s="350"/>
      <c r="SFE38" s="350"/>
      <c r="SFF38" s="350"/>
      <c r="SFG38" s="350"/>
      <c r="SFH38" s="350"/>
      <c r="SFI38" s="350"/>
      <c r="SFJ38" s="350"/>
      <c r="SFK38" s="350"/>
      <c r="SFL38" s="350"/>
      <c r="SFM38" s="350"/>
      <c r="SFN38" s="350"/>
      <c r="SFO38" s="350"/>
      <c r="SFP38" s="350"/>
      <c r="SFQ38" s="350"/>
      <c r="SFR38" s="350"/>
      <c r="SFS38" s="350"/>
      <c r="SFT38" s="350"/>
      <c r="SFU38" s="350"/>
      <c r="SFV38" s="350"/>
      <c r="SFW38" s="350"/>
      <c r="SFX38" s="350"/>
      <c r="SFY38" s="350"/>
      <c r="SFZ38" s="350"/>
      <c r="SGA38" s="350"/>
      <c r="SGB38" s="350"/>
      <c r="SGC38" s="350"/>
      <c r="SGD38" s="350"/>
      <c r="SGE38" s="350"/>
      <c r="SGF38" s="350"/>
      <c r="SGG38" s="350"/>
      <c r="SGH38" s="350"/>
      <c r="SGI38" s="350"/>
      <c r="SGJ38" s="350"/>
      <c r="SGK38" s="350"/>
      <c r="SGL38" s="350"/>
      <c r="SGM38" s="350"/>
      <c r="SGN38" s="350"/>
      <c r="SGO38" s="350"/>
      <c r="SGP38" s="350"/>
      <c r="SGQ38" s="350"/>
      <c r="SGR38" s="350"/>
      <c r="SGS38" s="350"/>
      <c r="SGT38" s="350"/>
      <c r="SGU38" s="350"/>
      <c r="SGV38" s="350"/>
      <c r="SGW38" s="350"/>
      <c r="SGX38" s="350"/>
      <c r="SGY38" s="350"/>
      <c r="SGZ38" s="350"/>
      <c r="SHA38" s="350"/>
      <c r="SHB38" s="350"/>
      <c r="SHC38" s="350"/>
      <c r="SHD38" s="350"/>
      <c r="SHE38" s="350"/>
      <c r="SHF38" s="350"/>
      <c r="SHG38" s="350"/>
      <c r="SHH38" s="350"/>
      <c r="SHI38" s="350"/>
      <c r="SHJ38" s="350"/>
      <c r="SHK38" s="350"/>
      <c r="SHL38" s="350"/>
      <c r="SHM38" s="350"/>
      <c r="SHN38" s="350"/>
      <c r="SHO38" s="350"/>
      <c r="SHP38" s="350"/>
      <c r="SHQ38" s="350"/>
      <c r="SHR38" s="350"/>
      <c r="SHS38" s="350"/>
      <c r="SHT38" s="350"/>
      <c r="SHU38" s="350"/>
      <c r="SHV38" s="350"/>
      <c r="SHW38" s="350"/>
      <c r="SHX38" s="350"/>
      <c r="SHY38" s="350"/>
      <c r="SHZ38" s="350"/>
      <c r="SIA38" s="350"/>
      <c r="SIB38" s="350"/>
      <c r="SIC38" s="350"/>
      <c r="SID38" s="350"/>
      <c r="SIE38" s="350"/>
      <c r="SIF38" s="350"/>
      <c r="SIG38" s="350"/>
      <c r="SIH38" s="350"/>
      <c r="SII38" s="350"/>
      <c r="SIJ38" s="350"/>
      <c r="SIK38" s="350"/>
      <c r="SIL38" s="350"/>
      <c r="SIM38" s="350"/>
      <c r="SIN38" s="350"/>
      <c r="SIO38" s="350"/>
      <c r="SIP38" s="350"/>
      <c r="SIQ38" s="350"/>
      <c r="SIR38" s="350"/>
      <c r="SIS38" s="350"/>
      <c r="SIT38" s="350"/>
      <c r="SIU38" s="350"/>
      <c r="SIV38" s="350"/>
      <c r="SIW38" s="350"/>
      <c r="SIX38" s="350"/>
      <c r="SIY38" s="350"/>
      <c r="SIZ38" s="350"/>
      <c r="SJA38" s="350"/>
      <c r="SJB38" s="350"/>
      <c r="SJC38" s="350"/>
      <c r="SJD38" s="350"/>
      <c r="SJE38" s="350"/>
      <c r="SJF38" s="350"/>
      <c r="SJG38" s="350"/>
      <c r="SJH38" s="350"/>
      <c r="SJI38" s="350"/>
      <c r="SJJ38" s="350"/>
      <c r="SJK38" s="350"/>
      <c r="SJL38" s="350"/>
      <c r="SJM38" s="350"/>
      <c r="SJN38" s="350"/>
      <c r="SJO38" s="350"/>
      <c r="SJP38" s="350"/>
      <c r="SJQ38" s="350"/>
      <c r="SJR38" s="350"/>
      <c r="SJS38" s="350"/>
      <c r="SJT38" s="350"/>
      <c r="SJU38" s="350"/>
      <c r="SJV38" s="350"/>
      <c r="SJW38" s="350"/>
      <c r="SJX38" s="350"/>
      <c r="SJY38" s="350"/>
      <c r="SJZ38" s="350"/>
      <c r="SKA38" s="350"/>
      <c r="SKB38" s="350"/>
      <c r="SKC38" s="350"/>
      <c r="SKD38" s="350"/>
      <c r="SKE38" s="350"/>
      <c r="SKF38" s="350"/>
      <c r="SKG38" s="350"/>
      <c r="SKH38" s="350"/>
      <c r="SKI38" s="350"/>
      <c r="SKJ38" s="350"/>
      <c r="SKK38" s="350"/>
      <c r="SKL38" s="350"/>
      <c r="SKM38" s="350"/>
      <c r="SKN38" s="350"/>
      <c r="SKO38" s="350"/>
      <c r="SKP38" s="350"/>
      <c r="SKQ38" s="350"/>
      <c r="SKR38" s="350"/>
      <c r="SKS38" s="350"/>
      <c r="SKT38" s="350"/>
      <c r="SKU38" s="350"/>
      <c r="SKV38" s="350"/>
      <c r="SKW38" s="350"/>
      <c r="SKX38" s="350"/>
      <c r="SKY38" s="350"/>
      <c r="SKZ38" s="350"/>
      <c r="SLA38" s="350"/>
      <c r="SLB38" s="350"/>
      <c r="SLC38" s="350"/>
      <c r="SLD38" s="350"/>
      <c r="SLE38" s="350"/>
      <c r="SLF38" s="350"/>
      <c r="SLG38" s="350"/>
      <c r="SLH38" s="350"/>
      <c r="SLI38" s="350"/>
      <c r="SLJ38" s="350"/>
      <c r="SLK38" s="350"/>
      <c r="SLL38" s="350"/>
      <c r="SLM38" s="350"/>
      <c r="SLN38" s="350"/>
      <c r="SLO38" s="350"/>
      <c r="SLP38" s="350"/>
      <c r="SLQ38" s="350"/>
      <c r="SLR38" s="350"/>
      <c r="SLS38" s="350"/>
      <c r="SLT38" s="350"/>
      <c r="SLU38" s="350"/>
      <c r="SLV38" s="350"/>
      <c r="SLW38" s="350"/>
      <c r="SLX38" s="350"/>
      <c r="SLY38" s="350"/>
      <c r="SLZ38" s="350"/>
      <c r="SMA38" s="350"/>
      <c r="SMB38" s="350"/>
      <c r="SMC38" s="350"/>
      <c r="SMD38" s="350"/>
      <c r="SME38" s="350"/>
      <c r="SMF38" s="350"/>
      <c r="SMG38" s="350"/>
      <c r="SMH38" s="350"/>
      <c r="SMI38" s="350"/>
      <c r="SMJ38" s="350"/>
      <c r="SMK38" s="350"/>
      <c r="SML38" s="350"/>
      <c r="SMM38" s="350"/>
      <c r="SMN38" s="350"/>
      <c r="SMO38" s="350"/>
      <c r="SMP38" s="350"/>
      <c r="SMQ38" s="350"/>
      <c r="SMR38" s="350"/>
      <c r="SMS38" s="350"/>
      <c r="SMT38" s="350"/>
      <c r="SMU38" s="350"/>
      <c r="SMV38" s="350"/>
      <c r="SMW38" s="350"/>
      <c r="SMX38" s="350"/>
      <c r="SMY38" s="350"/>
      <c r="SMZ38" s="350"/>
      <c r="SNA38" s="350"/>
      <c r="SNB38" s="350"/>
      <c r="SNC38" s="350"/>
      <c r="SND38" s="350"/>
      <c r="SNE38" s="350"/>
      <c r="SNF38" s="350"/>
      <c r="SNG38" s="350"/>
      <c r="SNH38" s="350"/>
      <c r="SNI38" s="350"/>
      <c r="SNJ38" s="350"/>
      <c r="SNK38" s="350"/>
      <c r="SNL38" s="350"/>
      <c r="SNM38" s="350"/>
      <c r="SNN38" s="350"/>
      <c r="SNO38" s="350"/>
      <c r="SNP38" s="350"/>
      <c r="SNQ38" s="350"/>
      <c r="SNR38" s="350"/>
      <c r="SNS38" s="350"/>
      <c r="SNT38" s="350"/>
      <c r="SNU38" s="350"/>
      <c r="SNV38" s="350"/>
      <c r="SNW38" s="350"/>
      <c r="SNX38" s="350"/>
      <c r="SNY38" s="350"/>
      <c r="SNZ38" s="350"/>
      <c r="SOA38" s="350"/>
      <c r="SOB38" s="350"/>
      <c r="SOC38" s="350"/>
      <c r="SOD38" s="350"/>
      <c r="SOE38" s="350"/>
      <c r="SOF38" s="350"/>
      <c r="SOG38" s="350"/>
      <c r="SOH38" s="350"/>
      <c r="SOI38" s="350"/>
      <c r="SOJ38" s="350"/>
      <c r="SOK38" s="350"/>
      <c r="SOL38" s="350"/>
      <c r="SOM38" s="350"/>
      <c r="SON38" s="350"/>
      <c r="SOO38" s="350"/>
      <c r="SOP38" s="350"/>
      <c r="SOQ38" s="350"/>
      <c r="SOR38" s="350"/>
      <c r="SOS38" s="350"/>
      <c r="SOT38" s="350"/>
      <c r="SOU38" s="350"/>
      <c r="SOV38" s="350"/>
      <c r="SOW38" s="350"/>
      <c r="SOX38" s="350"/>
      <c r="SOY38" s="350"/>
      <c r="SOZ38" s="350"/>
      <c r="SPA38" s="350"/>
      <c r="SPB38" s="350"/>
      <c r="SPC38" s="350"/>
      <c r="SPD38" s="350"/>
      <c r="SPE38" s="350"/>
      <c r="SPF38" s="350"/>
      <c r="SPG38" s="350"/>
      <c r="SPH38" s="350"/>
      <c r="SPI38" s="350"/>
      <c r="SPJ38" s="350"/>
      <c r="SPK38" s="350"/>
      <c r="SPL38" s="350"/>
      <c r="SPM38" s="350"/>
      <c r="SPN38" s="350"/>
      <c r="SPO38" s="350"/>
      <c r="SPP38" s="350"/>
      <c r="SPQ38" s="350"/>
      <c r="SPR38" s="350"/>
      <c r="SPS38" s="350"/>
      <c r="SPT38" s="350"/>
      <c r="SPU38" s="350"/>
      <c r="SPV38" s="350"/>
      <c r="SPW38" s="350"/>
      <c r="SPX38" s="350"/>
      <c r="SPY38" s="350"/>
      <c r="SPZ38" s="350"/>
      <c r="SQA38" s="350"/>
      <c r="SQB38" s="350"/>
      <c r="SQC38" s="350"/>
      <c r="SQD38" s="350"/>
      <c r="SQE38" s="350"/>
      <c r="SQF38" s="350"/>
      <c r="SQG38" s="350"/>
      <c r="SQH38" s="350"/>
      <c r="SQI38" s="350"/>
      <c r="SQJ38" s="350"/>
      <c r="SQK38" s="350"/>
      <c r="SQL38" s="350"/>
      <c r="SQM38" s="350"/>
      <c r="SQN38" s="350"/>
      <c r="SQO38" s="350"/>
      <c r="SQP38" s="350"/>
      <c r="SQQ38" s="350"/>
      <c r="SQR38" s="350"/>
      <c r="SQS38" s="350"/>
      <c r="SQT38" s="350"/>
      <c r="SQU38" s="350"/>
      <c r="SQV38" s="350"/>
      <c r="SQW38" s="350"/>
      <c r="SQX38" s="350"/>
      <c r="SQY38" s="350"/>
      <c r="SQZ38" s="350"/>
      <c r="SRA38" s="350"/>
      <c r="SRB38" s="350"/>
      <c r="SRC38" s="350"/>
      <c r="SRD38" s="350"/>
      <c r="SRE38" s="350"/>
      <c r="SRF38" s="350"/>
      <c r="SRG38" s="350"/>
      <c r="SRH38" s="350"/>
      <c r="SRI38" s="350"/>
      <c r="SRJ38" s="350"/>
      <c r="SRK38" s="350"/>
      <c r="SRL38" s="350"/>
      <c r="SRM38" s="350"/>
      <c r="SRN38" s="350"/>
      <c r="SRO38" s="350"/>
      <c r="SRP38" s="350"/>
      <c r="SRQ38" s="350"/>
      <c r="SRR38" s="350"/>
      <c r="SRS38" s="350"/>
      <c r="SRT38" s="350"/>
      <c r="SRU38" s="350"/>
      <c r="SRV38" s="350"/>
      <c r="SRW38" s="350"/>
      <c r="SRX38" s="350"/>
      <c r="SRY38" s="350"/>
      <c r="SRZ38" s="350"/>
      <c r="SSA38" s="350"/>
      <c r="SSB38" s="350"/>
      <c r="SSC38" s="350"/>
      <c r="SSD38" s="350"/>
      <c r="SSE38" s="350"/>
      <c r="SSF38" s="350"/>
      <c r="SSG38" s="350"/>
      <c r="SSH38" s="350"/>
      <c r="SSI38" s="350"/>
      <c r="SSJ38" s="350"/>
      <c r="SSK38" s="350"/>
      <c r="SSL38" s="350"/>
      <c r="SSM38" s="350"/>
      <c r="SSN38" s="350"/>
      <c r="SSO38" s="350"/>
      <c r="SSP38" s="350"/>
      <c r="SSQ38" s="350"/>
      <c r="SSR38" s="350"/>
      <c r="SSS38" s="350"/>
      <c r="SST38" s="350"/>
      <c r="SSU38" s="350"/>
      <c r="SSV38" s="350"/>
      <c r="SSW38" s="350"/>
      <c r="SSX38" s="350"/>
      <c r="SSY38" s="350"/>
      <c r="SSZ38" s="350"/>
      <c r="STA38" s="350"/>
      <c r="STB38" s="350"/>
      <c r="STC38" s="350"/>
      <c r="STD38" s="350"/>
      <c r="STE38" s="350"/>
      <c r="STF38" s="350"/>
      <c r="STG38" s="350"/>
      <c r="STH38" s="350"/>
      <c r="STI38" s="350"/>
      <c r="STJ38" s="350"/>
      <c r="STK38" s="350"/>
      <c r="STL38" s="350"/>
      <c r="STM38" s="350"/>
      <c r="STN38" s="350"/>
      <c r="STO38" s="350"/>
      <c r="STP38" s="350"/>
      <c r="STQ38" s="350"/>
      <c r="STR38" s="350"/>
      <c r="STS38" s="350"/>
      <c r="STT38" s="350"/>
      <c r="STU38" s="350"/>
      <c r="STV38" s="350"/>
      <c r="STW38" s="350"/>
      <c r="STX38" s="350"/>
      <c r="STY38" s="350"/>
      <c r="STZ38" s="350"/>
      <c r="SUA38" s="350"/>
      <c r="SUB38" s="350"/>
      <c r="SUC38" s="350"/>
      <c r="SUD38" s="350"/>
      <c r="SUE38" s="350"/>
      <c r="SUF38" s="350"/>
      <c r="SUG38" s="350"/>
      <c r="SUH38" s="350"/>
      <c r="SUI38" s="350"/>
      <c r="SUJ38" s="350"/>
      <c r="SUK38" s="350"/>
      <c r="SUL38" s="350"/>
      <c r="SUM38" s="350"/>
      <c r="SUN38" s="350"/>
      <c r="SUO38" s="350"/>
      <c r="SUP38" s="350"/>
      <c r="SUQ38" s="350"/>
      <c r="SUR38" s="350"/>
      <c r="SUS38" s="350"/>
      <c r="SUT38" s="350"/>
      <c r="SUU38" s="350"/>
      <c r="SUV38" s="350"/>
      <c r="SUW38" s="350"/>
      <c r="SUX38" s="350"/>
      <c r="SUY38" s="350"/>
      <c r="SUZ38" s="350"/>
      <c r="SVA38" s="350"/>
      <c r="SVB38" s="350"/>
      <c r="SVC38" s="350"/>
      <c r="SVD38" s="350"/>
      <c r="SVE38" s="350"/>
      <c r="SVF38" s="350"/>
      <c r="SVG38" s="350"/>
      <c r="SVH38" s="350"/>
      <c r="SVI38" s="350"/>
      <c r="SVJ38" s="350"/>
      <c r="SVK38" s="350"/>
      <c r="SVL38" s="350"/>
      <c r="SVM38" s="350"/>
      <c r="SVN38" s="350"/>
      <c r="SVO38" s="350"/>
      <c r="SVP38" s="350"/>
      <c r="SVQ38" s="350"/>
      <c r="SVR38" s="350"/>
      <c r="SVS38" s="350"/>
      <c r="SVT38" s="350"/>
      <c r="SVU38" s="350"/>
      <c r="SVV38" s="350"/>
      <c r="SVW38" s="350"/>
      <c r="SVX38" s="350"/>
      <c r="SVY38" s="350"/>
      <c r="SVZ38" s="350"/>
      <c r="SWA38" s="350"/>
      <c r="SWB38" s="350"/>
      <c r="SWC38" s="350"/>
      <c r="SWD38" s="350"/>
      <c r="SWE38" s="350"/>
      <c r="SWF38" s="350"/>
      <c r="SWG38" s="350"/>
      <c r="SWH38" s="350"/>
      <c r="SWI38" s="350"/>
      <c r="SWJ38" s="350"/>
      <c r="SWK38" s="350"/>
      <c r="SWL38" s="350"/>
      <c r="SWM38" s="350"/>
      <c r="SWN38" s="350"/>
      <c r="SWO38" s="350"/>
      <c r="SWP38" s="350"/>
      <c r="SWQ38" s="350"/>
      <c r="SWR38" s="350"/>
      <c r="SWS38" s="350"/>
      <c r="SWT38" s="350"/>
      <c r="SWU38" s="350"/>
      <c r="SWV38" s="350"/>
      <c r="SWW38" s="350"/>
      <c r="SWX38" s="350"/>
      <c r="SWY38" s="350"/>
      <c r="SWZ38" s="350"/>
      <c r="SXA38" s="350"/>
      <c r="SXB38" s="350"/>
      <c r="SXC38" s="350"/>
      <c r="SXD38" s="350"/>
      <c r="SXE38" s="350"/>
      <c r="SXF38" s="350"/>
      <c r="SXG38" s="350"/>
      <c r="SXH38" s="350"/>
      <c r="SXI38" s="350"/>
      <c r="SXJ38" s="350"/>
      <c r="SXK38" s="350"/>
      <c r="SXL38" s="350"/>
      <c r="SXM38" s="350"/>
      <c r="SXN38" s="350"/>
      <c r="SXO38" s="350"/>
      <c r="SXP38" s="350"/>
      <c r="SXQ38" s="350"/>
      <c r="SXR38" s="350"/>
      <c r="SXS38" s="350"/>
      <c r="SXT38" s="350"/>
      <c r="SXU38" s="350"/>
      <c r="SXV38" s="350"/>
      <c r="SXW38" s="350"/>
      <c r="SXX38" s="350"/>
      <c r="SXY38" s="350"/>
      <c r="SXZ38" s="350"/>
      <c r="SYA38" s="350"/>
      <c r="SYB38" s="350"/>
      <c r="SYC38" s="350"/>
      <c r="SYD38" s="350"/>
      <c r="SYE38" s="350"/>
      <c r="SYF38" s="350"/>
      <c r="SYG38" s="350"/>
      <c r="SYH38" s="350"/>
      <c r="SYI38" s="350"/>
      <c r="SYJ38" s="350"/>
      <c r="SYK38" s="350"/>
      <c r="SYL38" s="350"/>
      <c r="SYM38" s="350"/>
      <c r="SYN38" s="350"/>
      <c r="SYO38" s="350"/>
      <c r="SYP38" s="350"/>
      <c r="SYQ38" s="350"/>
      <c r="SYR38" s="350"/>
      <c r="SYS38" s="350"/>
      <c r="SYT38" s="350"/>
      <c r="SYU38" s="350"/>
      <c r="SYV38" s="350"/>
      <c r="SYW38" s="350"/>
      <c r="SYX38" s="350"/>
      <c r="SYY38" s="350"/>
      <c r="SYZ38" s="350"/>
      <c r="SZA38" s="350"/>
      <c r="SZB38" s="350"/>
      <c r="SZC38" s="350"/>
      <c r="SZD38" s="350"/>
      <c r="SZE38" s="350"/>
      <c r="SZF38" s="350"/>
      <c r="SZG38" s="350"/>
      <c r="SZH38" s="350"/>
      <c r="SZI38" s="350"/>
      <c r="SZJ38" s="350"/>
      <c r="SZK38" s="350"/>
      <c r="SZL38" s="350"/>
      <c r="SZM38" s="350"/>
      <c r="SZN38" s="350"/>
      <c r="SZO38" s="350"/>
      <c r="SZP38" s="350"/>
      <c r="SZQ38" s="350"/>
      <c r="SZR38" s="350"/>
      <c r="SZS38" s="350"/>
      <c r="SZT38" s="350"/>
      <c r="SZU38" s="350"/>
      <c r="SZV38" s="350"/>
      <c r="SZW38" s="350"/>
      <c r="SZX38" s="350"/>
      <c r="SZY38" s="350"/>
      <c r="SZZ38" s="350"/>
      <c r="TAA38" s="350"/>
      <c r="TAB38" s="350"/>
      <c r="TAC38" s="350"/>
      <c r="TAD38" s="350"/>
      <c r="TAE38" s="350"/>
      <c r="TAF38" s="350"/>
      <c r="TAG38" s="350"/>
      <c r="TAH38" s="350"/>
      <c r="TAI38" s="350"/>
      <c r="TAJ38" s="350"/>
      <c r="TAK38" s="350"/>
      <c r="TAL38" s="350"/>
      <c r="TAM38" s="350"/>
      <c r="TAN38" s="350"/>
      <c r="TAO38" s="350"/>
      <c r="TAP38" s="350"/>
      <c r="TAQ38" s="350"/>
      <c r="TAR38" s="350"/>
      <c r="TAS38" s="350"/>
      <c r="TAT38" s="350"/>
      <c r="TAU38" s="350"/>
      <c r="TAV38" s="350"/>
      <c r="TAW38" s="350"/>
      <c r="TAX38" s="350"/>
      <c r="TAY38" s="350"/>
      <c r="TAZ38" s="350"/>
      <c r="TBA38" s="350"/>
      <c r="TBB38" s="350"/>
      <c r="TBC38" s="350"/>
      <c r="TBD38" s="350"/>
      <c r="TBE38" s="350"/>
      <c r="TBF38" s="350"/>
      <c r="TBG38" s="350"/>
      <c r="TBH38" s="350"/>
      <c r="TBI38" s="350"/>
      <c r="TBJ38" s="350"/>
      <c r="TBK38" s="350"/>
      <c r="TBL38" s="350"/>
      <c r="TBM38" s="350"/>
      <c r="TBN38" s="350"/>
      <c r="TBO38" s="350"/>
      <c r="TBP38" s="350"/>
      <c r="TBQ38" s="350"/>
      <c r="TBR38" s="350"/>
      <c r="TBS38" s="350"/>
      <c r="TBT38" s="350"/>
      <c r="TBU38" s="350"/>
      <c r="TBV38" s="350"/>
      <c r="TBW38" s="350"/>
      <c r="TBX38" s="350"/>
      <c r="TBY38" s="350"/>
      <c r="TBZ38" s="350"/>
      <c r="TCA38" s="350"/>
      <c r="TCB38" s="350"/>
      <c r="TCC38" s="350"/>
      <c r="TCD38" s="350"/>
      <c r="TCE38" s="350"/>
      <c r="TCF38" s="350"/>
      <c r="TCG38" s="350"/>
      <c r="TCH38" s="350"/>
      <c r="TCI38" s="350"/>
      <c r="TCJ38" s="350"/>
      <c r="TCK38" s="350"/>
      <c r="TCL38" s="350"/>
      <c r="TCM38" s="350"/>
      <c r="TCN38" s="350"/>
      <c r="TCO38" s="350"/>
      <c r="TCP38" s="350"/>
      <c r="TCQ38" s="350"/>
      <c r="TCR38" s="350"/>
      <c r="TCS38" s="350"/>
      <c r="TCT38" s="350"/>
      <c r="TCU38" s="350"/>
      <c r="TCV38" s="350"/>
      <c r="TCW38" s="350"/>
      <c r="TCX38" s="350"/>
      <c r="TCY38" s="350"/>
      <c r="TCZ38" s="350"/>
      <c r="TDA38" s="350"/>
      <c r="TDB38" s="350"/>
      <c r="TDC38" s="350"/>
      <c r="TDD38" s="350"/>
      <c r="TDE38" s="350"/>
      <c r="TDF38" s="350"/>
      <c r="TDG38" s="350"/>
      <c r="TDH38" s="350"/>
      <c r="TDI38" s="350"/>
      <c r="TDJ38" s="350"/>
      <c r="TDK38" s="350"/>
      <c r="TDL38" s="350"/>
      <c r="TDM38" s="350"/>
      <c r="TDN38" s="350"/>
      <c r="TDO38" s="350"/>
      <c r="TDP38" s="350"/>
      <c r="TDQ38" s="350"/>
      <c r="TDR38" s="350"/>
      <c r="TDS38" s="350"/>
      <c r="TDT38" s="350"/>
      <c r="TDU38" s="350"/>
      <c r="TDV38" s="350"/>
      <c r="TDW38" s="350"/>
      <c r="TDX38" s="350"/>
      <c r="TDY38" s="350"/>
      <c r="TDZ38" s="350"/>
      <c r="TEA38" s="350"/>
      <c r="TEB38" s="350"/>
      <c r="TEC38" s="350"/>
      <c r="TED38" s="350"/>
      <c r="TEE38" s="350"/>
      <c r="TEF38" s="350"/>
      <c r="TEG38" s="350"/>
      <c r="TEH38" s="350"/>
      <c r="TEI38" s="350"/>
      <c r="TEJ38" s="350"/>
      <c r="TEK38" s="350"/>
      <c r="TEL38" s="350"/>
      <c r="TEM38" s="350"/>
      <c r="TEN38" s="350"/>
      <c r="TEO38" s="350"/>
      <c r="TEP38" s="350"/>
      <c r="TEQ38" s="350"/>
      <c r="TER38" s="350"/>
      <c r="TES38" s="350"/>
      <c r="TET38" s="350"/>
      <c r="TEU38" s="350"/>
      <c r="TEV38" s="350"/>
      <c r="TEW38" s="350"/>
      <c r="TEX38" s="350"/>
      <c r="TEY38" s="350"/>
      <c r="TEZ38" s="350"/>
      <c r="TFA38" s="350"/>
      <c r="TFB38" s="350"/>
      <c r="TFC38" s="350"/>
      <c r="TFD38" s="350"/>
      <c r="TFE38" s="350"/>
      <c r="TFF38" s="350"/>
      <c r="TFG38" s="350"/>
      <c r="TFH38" s="350"/>
      <c r="TFI38" s="350"/>
      <c r="TFJ38" s="350"/>
      <c r="TFK38" s="350"/>
      <c r="TFL38" s="350"/>
      <c r="TFM38" s="350"/>
      <c r="TFN38" s="350"/>
      <c r="TFO38" s="350"/>
      <c r="TFP38" s="350"/>
      <c r="TFQ38" s="350"/>
      <c r="TFR38" s="350"/>
      <c r="TFS38" s="350"/>
      <c r="TFT38" s="350"/>
      <c r="TFU38" s="350"/>
      <c r="TFV38" s="350"/>
      <c r="TFW38" s="350"/>
      <c r="TFX38" s="350"/>
      <c r="TFY38" s="350"/>
      <c r="TFZ38" s="350"/>
      <c r="TGA38" s="350"/>
      <c r="TGB38" s="350"/>
      <c r="TGC38" s="350"/>
      <c r="TGD38" s="350"/>
      <c r="TGE38" s="350"/>
      <c r="TGF38" s="350"/>
      <c r="TGG38" s="350"/>
      <c r="TGH38" s="350"/>
      <c r="TGI38" s="350"/>
      <c r="TGJ38" s="350"/>
      <c r="TGK38" s="350"/>
      <c r="TGL38" s="350"/>
      <c r="TGM38" s="350"/>
      <c r="TGN38" s="350"/>
      <c r="TGO38" s="350"/>
      <c r="TGP38" s="350"/>
      <c r="TGQ38" s="350"/>
      <c r="TGR38" s="350"/>
      <c r="TGS38" s="350"/>
      <c r="TGT38" s="350"/>
      <c r="TGU38" s="350"/>
      <c r="TGV38" s="350"/>
      <c r="TGW38" s="350"/>
      <c r="TGX38" s="350"/>
      <c r="TGY38" s="350"/>
      <c r="TGZ38" s="350"/>
      <c r="THA38" s="350"/>
      <c r="THB38" s="350"/>
      <c r="THC38" s="350"/>
      <c r="THD38" s="350"/>
      <c r="THE38" s="350"/>
      <c r="THF38" s="350"/>
      <c r="THG38" s="350"/>
      <c r="THH38" s="350"/>
      <c r="THI38" s="350"/>
      <c r="THJ38" s="350"/>
      <c r="THK38" s="350"/>
      <c r="THL38" s="350"/>
      <c r="THM38" s="350"/>
      <c r="THN38" s="350"/>
      <c r="THO38" s="350"/>
      <c r="THP38" s="350"/>
      <c r="THQ38" s="350"/>
      <c r="THR38" s="350"/>
      <c r="THS38" s="350"/>
      <c r="THT38" s="350"/>
      <c r="THU38" s="350"/>
      <c r="THV38" s="350"/>
      <c r="THW38" s="350"/>
      <c r="THX38" s="350"/>
      <c r="THY38" s="350"/>
      <c r="THZ38" s="350"/>
      <c r="TIA38" s="350"/>
      <c r="TIB38" s="350"/>
      <c r="TIC38" s="350"/>
      <c r="TID38" s="350"/>
      <c r="TIE38" s="350"/>
      <c r="TIF38" s="350"/>
      <c r="TIG38" s="350"/>
      <c r="TIH38" s="350"/>
      <c r="TII38" s="350"/>
      <c r="TIJ38" s="350"/>
      <c r="TIK38" s="350"/>
      <c r="TIL38" s="350"/>
      <c r="TIM38" s="350"/>
      <c r="TIN38" s="350"/>
      <c r="TIO38" s="350"/>
      <c r="TIP38" s="350"/>
      <c r="TIQ38" s="350"/>
      <c r="TIR38" s="350"/>
      <c r="TIS38" s="350"/>
      <c r="TIT38" s="350"/>
      <c r="TIU38" s="350"/>
      <c r="TIV38" s="350"/>
      <c r="TIW38" s="350"/>
      <c r="TIX38" s="350"/>
      <c r="TIY38" s="350"/>
      <c r="TIZ38" s="350"/>
      <c r="TJA38" s="350"/>
      <c r="TJB38" s="350"/>
      <c r="TJC38" s="350"/>
      <c r="TJD38" s="350"/>
      <c r="TJE38" s="350"/>
      <c r="TJF38" s="350"/>
      <c r="TJG38" s="350"/>
      <c r="TJH38" s="350"/>
      <c r="TJI38" s="350"/>
      <c r="TJJ38" s="350"/>
      <c r="TJK38" s="350"/>
      <c r="TJL38" s="350"/>
      <c r="TJM38" s="350"/>
      <c r="TJN38" s="350"/>
      <c r="TJO38" s="350"/>
      <c r="TJP38" s="350"/>
      <c r="TJQ38" s="350"/>
      <c r="TJR38" s="350"/>
      <c r="TJS38" s="350"/>
      <c r="TJT38" s="350"/>
      <c r="TJU38" s="350"/>
      <c r="TJV38" s="350"/>
      <c r="TJW38" s="350"/>
      <c r="TJX38" s="350"/>
      <c r="TJY38" s="350"/>
      <c r="TJZ38" s="350"/>
      <c r="TKA38" s="350"/>
      <c r="TKB38" s="350"/>
      <c r="TKC38" s="350"/>
      <c r="TKD38" s="350"/>
      <c r="TKE38" s="350"/>
      <c r="TKF38" s="350"/>
      <c r="TKG38" s="350"/>
      <c r="TKH38" s="350"/>
      <c r="TKI38" s="350"/>
      <c r="TKJ38" s="350"/>
      <c r="TKK38" s="350"/>
      <c r="TKL38" s="350"/>
      <c r="TKM38" s="350"/>
      <c r="TKN38" s="350"/>
      <c r="TKO38" s="350"/>
      <c r="TKP38" s="350"/>
      <c r="TKQ38" s="350"/>
      <c r="TKR38" s="350"/>
      <c r="TKS38" s="350"/>
      <c r="TKT38" s="350"/>
      <c r="TKU38" s="350"/>
      <c r="TKV38" s="350"/>
      <c r="TKW38" s="350"/>
      <c r="TKX38" s="350"/>
      <c r="TKY38" s="350"/>
      <c r="TKZ38" s="350"/>
      <c r="TLA38" s="350"/>
      <c r="TLB38" s="350"/>
      <c r="TLC38" s="350"/>
      <c r="TLD38" s="350"/>
      <c r="TLE38" s="350"/>
      <c r="TLF38" s="350"/>
      <c r="TLG38" s="350"/>
      <c r="TLH38" s="350"/>
      <c r="TLI38" s="350"/>
      <c r="TLJ38" s="350"/>
      <c r="TLK38" s="350"/>
      <c r="TLL38" s="350"/>
      <c r="TLM38" s="350"/>
      <c r="TLN38" s="350"/>
      <c r="TLO38" s="350"/>
      <c r="TLP38" s="350"/>
      <c r="TLQ38" s="350"/>
      <c r="TLR38" s="350"/>
      <c r="TLS38" s="350"/>
      <c r="TLT38" s="350"/>
      <c r="TLU38" s="350"/>
      <c r="TLV38" s="350"/>
      <c r="TLW38" s="350"/>
      <c r="TLX38" s="350"/>
      <c r="TLY38" s="350"/>
      <c r="TLZ38" s="350"/>
      <c r="TMA38" s="350"/>
      <c r="TMB38" s="350"/>
      <c r="TMC38" s="350"/>
      <c r="TMD38" s="350"/>
      <c r="TME38" s="350"/>
      <c r="TMF38" s="350"/>
      <c r="TMG38" s="350"/>
      <c r="TMH38" s="350"/>
      <c r="TMI38" s="350"/>
      <c r="TMJ38" s="350"/>
      <c r="TMK38" s="350"/>
      <c r="TML38" s="350"/>
      <c r="TMM38" s="350"/>
      <c r="TMN38" s="350"/>
      <c r="TMO38" s="350"/>
      <c r="TMP38" s="350"/>
      <c r="TMQ38" s="350"/>
      <c r="TMR38" s="350"/>
      <c r="TMS38" s="350"/>
      <c r="TMT38" s="350"/>
      <c r="TMU38" s="350"/>
      <c r="TMV38" s="350"/>
      <c r="TMW38" s="350"/>
      <c r="TMX38" s="350"/>
      <c r="TMY38" s="350"/>
      <c r="TMZ38" s="350"/>
      <c r="TNA38" s="350"/>
      <c r="TNB38" s="350"/>
      <c r="TNC38" s="350"/>
      <c r="TND38" s="350"/>
      <c r="TNE38" s="350"/>
      <c r="TNF38" s="350"/>
      <c r="TNG38" s="350"/>
      <c r="TNH38" s="350"/>
      <c r="TNI38" s="350"/>
      <c r="TNJ38" s="350"/>
      <c r="TNK38" s="350"/>
      <c r="TNL38" s="350"/>
      <c r="TNM38" s="350"/>
      <c r="TNN38" s="350"/>
      <c r="TNO38" s="350"/>
      <c r="TNP38" s="350"/>
      <c r="TNQ38" s="350"/>
      <c r="TNR38" s="350"/>
      <c r="TNS38" s="350"/>
      <c r="TNT38" s="350"/>
      <c r="TNU38" s="350"/>
      <c r="TNV38" s="350"/>
      <c r="TNW38" s="350"/>
      <c r="TNX38" s="350"/>
      <c r="TNY38" s="350"/>
      <c r="TNZ38" s="350"/>
      <c r="TOA38" s="350"/>
      <c r="TOB38" s="350"/>
      <c r="TOC38" s="350"/>
      <c r="TOD38" s="350"/>
      <c r="TOE38" s="350"/>
      <c r="TOF38" s="350"/>
      <c r="TOG38" s="350"/>
      <c r="TOH38" s="350"/>
      <c r="TOI38" s="350"/>
      <c r="TOJ38" s="350"/>
      <c r="TOK38" s="350"/>
      <c r="TOL38" s="350"/>
      <c r="TOM38" s="350"/>
      <c r="TON38" s="350"/>
      <c r="TOO38" s="350"/>
      <c r="TOP38" s="350"/>
      <c r="TOQ38" s="350"/>
      <c r="TOR38" s="350"/>
      <c r="TOS38" s="350"/>
      <c r="TOT38" s="350"/>
      <c r="TOU38" s="350"/>
      <c r="TOV38" s="350"/>
      <c r="TOW38" s="350"/>
      <c r="TOX38" s="350"/>
      <c r="TOY38" s="350"/>
      <c r="TOZ38" s="350"/>
      <c r="TPA38" s="350"/>
      <c r="TPB38" s="350"/>
      <c r="TPC38" s="350"/>
      <c r="TPD38" s="350"/>
      <c r="TPE38" s="350"/>
      <c r="TPF38" s="350"/>
      <c r="TPG38" s="350"/>
      <c r="TPH38" s="350"/>
      <c r="TPI38" s="350"/>
      <c r="TPJ38" s="350"/>
      <c r="TPK38" s="350"/>
      <c r="TPL38" s="350"/>
      <c r="TPM38" s="350"/>
      <c r="TPN38" s="350"/>
      <c r="TPO38" s="350"/>
      <c r="TPP38" s="350"/>
      <c r="TPQ38" s="350"/>
      <c r="TPR38" s="350"/>
      <c r="TPS38" s="350"/>
      <c r="TPT38" s="350"/>
      <c r="TPU38" s="350"/>
      <c r="TPV38" s="350"/>
      <c r="TPW38" s="350"/>
      <c r="TPX38" s="350"/>
      <c r="TPY38" s="350"/>
      <c r="TPZ38" s="350"/>
      <c r="TQA38" s="350"/>
      <c r="TQB38" s="350"/>
      <c r="TQC38" s="350"/>
      <c r="TQD38" s="350"/>
      <c r="TQE38" s="350"/>
      <c r="TQF38" s="350"/>
      <c r="TQG38" s="350"/>
      <c r="TQH38" s="350"/>
      <c r="TQI38" s="350"/>
      <c r="TQJ38" s="350"/>
      <c r="TQK38" s="350"/>
      <c r="TQL38" s="350"/>
      <c r="TQM38" s="350"/>
      <c r="TQN38" s="350"/>
      <c r="TQO38" s="350"/>
      <c r="TQP38" s="350"/>
      <c r="TQQ38" s="350"/>
      <c r="TQR38" s="350"/>
      <c r="TQS38" s="350"/>
      <c r="TQT38" s="350"/>
      <c r="TQU38" s="350"/>
      <c r="TQV38" s="350"/>
      <c r="TQW38" s="350"/>
      <c r="TQX38" s="350"/>
      <c r="TQY38" s="350"/>
      <c r="TQZ38" s="350"/>
      <c r="TRA38" s="350"/>
      <c r="TRB38" s="350"/>
      <c r="TRC38" s="350"/>
      <c r="TRD38" s="350"/>
      <c r="TRE38" s="350"/>
      <c r="TRF38" s="350"/>
      <c r="TRG38" s="350"/>
      <c r="TRH38" s="350"/>
      <c r="TRI38" s="350"/>
      <c r="TRJ38" s="350"/>
      <c r="TRK38" s="350"/>
      <c r="TRL38" s="350"/>
      <c r="TRM38" s="350"/>
      <c r="TRN38" s="350"/>
      <c r="TRO38" s="350"/>
      <c r="TRP38" s="350"/>
      <c r="TRQ38" s="350"/>
      <c r="TRR38" s="350"/>
      <c r="TRS38" s="350"/>
      <c r="TRT38" s="350"/>
      <c r="TRU38" s="350"/>
      <c r="TRV38" s="350"/>
      <c r="TRW38" s="350"/>
      <c r="TRX38" s="350"/>
      <c r="TRY38" s="350"/>
      <c r="TRZ38" s="350"/>
      <c r="TSA38" s="350"/>
      <c r="TSB38" s="350"/>
      <c r="TSC38" s="350"/>
      <c r="TSD38" s="350"/>
      <c r="TSE38" s="350"/>
      <c r="TSF38" s="350"/>
      <c r="TSG38" s="350"/>
      <c r="TSH38" s="350"/>
      <c r="TSI38" s="350"/>
      <c r="TSJ38" s="350"/>
      <c r="TSK38" s="350"/>
      <c r="TSL38" s="350"/>
      <c r="TSM38" s="350"/>
      <c r="TSN38" s="350"/>
      <c r="TSO38" s="350"/>
      <c r="TSP38" s="350"/>
      <c r="TSQ38" s="350"/>
      <c r="TSR38" s="350"/>
      <c r="TSS38" s="350"/>
      <c r="TST38" s="350"/>
      <c r="TSU38" s="350"/>
      <c r="TSV38" s="350"/>
      <c r="TSW38" s="350"/>
      <c r="TSX38" s="350"/>
      <c r="TSY38" s="350"/>
      <c r="TSZ38" s="350"/>
      <c r="TTA38" s="350"/>
      <c r="TTB38" s="350"/>
      <c r="TTC38" s="350"/>
      <c r="TTD38" s="350"/>
      <c r="TTE38" s="350"/>
      <c r="TTF38" s="350"/>
      <c r="TTG38" s="350"/>
      <c r="TTH38" s="350"/>
      <c r="TTI38" s="350"/>
      <c r="TTJ38" s="350"/>
      <c r="TTK38" s="350"/>
      <c r="TTL38" s="350"/>
      <c r="TTM38" s="350"/>
      <c r="TTN38" s="350"/>
      <c r="TTO38" s="350"/>
      <c r="TTP38" s="350"/>
      <c r="TTQ38" s="350"/>
      <c r="TTR38" s="350"/>
      <c r="TTS38" s="350"/>
      <c r="TTT38" s="350"/>
      <c r="TTU38" s="350"/>
      <c r="TTV38" s="350"/>
      <c r="TTW38" s="350"/>
      <c r="TTX38" s="350"/>
      <c r="TTY38" s="350"/>
      <c r="TTZ38" s="350"/>
      <c r="TUA38" s="350"/>
      <c r="TUB38" s="350"/>
      <c r="TUC38" s="350"/>
      <c r="TUD38" s="350"/>
      <c r="TUE38" s="350"/>
      <c r="TUF38" s="350"/>
      <c r="TUG38" s="350"/>
      <c r="TUH38" s="350"/>
      <c r="TUI38" s="350"/>
      <c r="TUJ38" s="350"/>
      <c r="TUK38" s="350"/>
      <c r="TUL38" s="350"/>
      <c r="TUM38" s="350"/>
      <c r="TUN38" s="350"/>
      <c r="TUO38" s="350"/>
      <c r="TUP38" s="350"/>
      <c r="TUQ38" s="350"/>
      <c r="TUR38" s="350"/>
      <c r="TUS38" s="350"/>
      <c r="TUT38" s="350"/>
      <c r="TUU38" s="350"/>
      <c r="TUV38" s="350"/>
      <c r="TUW38" s="350"/>
      <c r="TUX38" s="350"/>
      <c r="TUY38" s="350"/>
      <c r="TUZ38" s="350"/>
      <c r="TVA38" s="350"/>
      <c r="TVB38" s="350"/>
      <c r="TVC38" s="350"/>
      <c r="TVD38" s="350"/>
      <c r="TVE38" s="350"/>
      <c r="TVF38" s="350"/>
      <c r="TVG38" s="350"/>
      <c r="TVH38" s="350"/>
      <c r="TVI38" s="350"/>
      <c r="TVJ38" s="350"/>
      <c r="TVK38" s="350"/>
      <c r="TVL38" s="350"/>
      <c r="TVM38" s="350"/>
      <c r="TVN38" s="350"/>
      <c r="TVO38" s="350"/>
      <c r="TVP38" s="350"/>
      <c r="TVQ38" s="350"/>
      <c r="TVR38" s="350"/>
      <c r="TVS38" s="350"/>
      <c r="TVT38" s="350"/>
      <c r="TVU38" s="350"/>
      <c r="TVV38" s="350"/>
      <c r="TVW38" s="350"/>
      <c r="TVX38" s="350"/>
      <c r="TVY38" s="350"/>
      <c r="TVZ38" s="350"/>
      <c r="TWA38" s="350"/>
      <c r="TWB38" s="350"/>
      <c r="TWC38" s="350"/>
      <c r="TWD38" s="350"/>
      <c r="TWE38" s="350"/>
      <c r="TWF38" s="350"/>
      <c r="TWG38" s="350"/>
      <c r="TWH38" s="350"/>
      <c r="TWI38" s="350"/>
      <c r="TWJ38" s="350"/>
      <c r="TWK38" s="350"/>
      <c r="TWL38" s="350"/>
      <c r="TWM38" s="350"/>
      <c r="TWN38" s="350"/>
      <c r="TWO38" s="350"/>
      <c r="TWP38" s="350"/>
      <c r="TWQ38" s="350"/>
      <c r="TWR38" s="350"/>
      <c r="TWS38" s="350"/>
      <c r="TWT38" s="350"/>
      <c r="TWU38" s="350"/>
      <c r="TWV38" s="350"/>
      <c r="TWW38" s="350"/>
      <c r="TWX38" s="350"/>
      <c r="TWY38" s="350"/>
      <c r="TWZ38" s="350"/>
      <c r="TXA38" s="350"/>
      <c r="TXB38" s="350"/>
      <c r="TXC38" s="350"/>
      <c r="TXD38" s="350"/>
      <c r="TXE38" s="350"/>
      <c r="TXF38" s="350"/>
      <c r="TXG38" s="350"/>
      <c r="TXH38" s="350"/>
      <c r="TXI38" s="350"/>
      <c r="TXJ38" s="350"/>
      <c r="TXK38" s="350"/>
      <c r="TXL38" s="350"/>
      <c r="TXM38" s="350"/>
      <c r="TXN38" s="350"/>
      <c r="TXO38" s="350"/>
      <c r="TXP38" s="350"/>
      <c r="TXQ38" s="350"/>
      <c r="TXR38" s="350"/>
      <c r="TXS38" s="350"/>
      <c r="TXT38" s="350"/>
      <c r="TXU38" s="350"/>
      <c r="TXV38" s="350"/>
      <c r="TXW38" s="350"/>
      <c r="TXX38" s="350"/>
      <c r="TXY38" s="350"/>
      <c r="TXZ38" s="350"/>
      <c r="TYA38" s="350"/>
      <c r="TYB38" s="350"/>
      <c r="TYC38" s="350"/>
      <c r="TYD38" s="350"/>
      <c r="TYE38" s="350"/>
      <c r="TYF38" s="350"/>
      <c r="TYG38" s="350"/>
      <c r="TYH38" s="350"/>
      <c r="TYI38" s="350"/>
      <c r="TYJ38" s="350"/>
      <c r="TYK38" s="350"/>
      <c r="TYL38" s="350"/>
      <c r="TYM38" s="350"/>
      <c r="TYN38" s="350"/>
      <c r="TYO38" s="350"/>
      <c r="TYP38" s="350"/>
      <c r="TYQ38" s="350"/>
      <c r="TYR38" s="350"/>
      <c r="TYS38" s="350"/>
      <c r="TYT38" s="350"/>
      <c r="TYU38" s="350"/>
      <c r="TYV38" s="350"/>
      <c r="TYW38" s="350"/>
      <c r="TYX38" s="350"/>
      <c r="TYY38" s="350"/>
      <c r="TYZ38" s="350"/>
      <c r="TZA38" s="350"/>
      <c r="TZB38" s="350"/>
      <c r="TZC38" s="350"/>
      <c r="TZD38" s="350"/>
      <c r="TZE38" s="350"/>
      <c r="TZF38" s="350"/>
      <c r="TZG38" s="350"/>
      <c r="TZH38" s="350"/>
      <c r="TZI38" s="350"/>
      <c r="TZJ38" s="350"/>
      <c r="TZK38" s="350"/>
      <c r="TZL38" s="350"/>
      <c r="TZM38" s="350"/>
      <c r="TZN38" s="350"/>
      <c r="TZO38" s="350"/>
      <c r="TZP38" s="350"/>
      <c r="TZQ38" s="350"/>
      <c r="TZR38" s="350"/>
      <c r="TZS38" s="350"/>
      <c r="TZT38" s="350"/>
      <c r="TZU38" s="350"/>
      <c r="TZV38" s="350"/>
      <c r="TZW38" s="350"/>
      <c r="TZX38" s="350"/>
      <c r="TZY38" s="350"/>
      <c r="TZZ38" s="350"/>
      <c r="UAA38" s="350"/>
      <c r="UAB38" s="350"/>
      <c r="UAC38" s="350"/>
      <c r="UAD38" s="350"/>
      <c r="UAE38" s="350"/>
      <c r="UAF38" s="350"/>
      <c r="UAG38" s="350"/>
      <c r="UAH38" s="350"/>
      <c r="UAI38" s="350"/>
      <c r="UAJ38" s="350"/>
      <c r="UAK38" s="350"/>
      <c r="UAL38" s="350"/>
      <c r="UAM38" s="350"/>
      <c r="UAN38" s="350"/>
      <c r="UAO38" s="350"/>
      <c r="UAP38" s="350"/>
      <c r="UAQ38" s="350"/>
      <c r="UAR38" s="350"/>
      <c r="UAS38" s="350"/>
      <c r="UAT38" s="350"/>
      <c r="UAU38" s="350"/>
      <c r="UAV38" s="350"/>
      <c r="UAW38" s="350"/>
      <c r="UAX38" s="350"/>
      <c r="UAY38" s="350"/>
      <c r="UAZ38" s="350"/>
      <c r="UBA38" s="350"/>
      <c r="UBB38" s="350"/>
      <c r="UBC38" s="350"/>
      <c r="UBD38" s="350"/>
      <c r="UBE38" s="350"/>
      <c r="UBF38" s="350"/>
      <c r="UBG38" s="350"/>
      <c r="UBH38" s="350"/>
      <c r="UBI38" s="350"/>
      <c r="UBJ38" s="350"/>
      <c r="UBK38" s="350"/>
      <c r="UBL38" s="350"/>
      <c r="UBM38" s="350"/>
      <c r="UBN38" s="350"/>
      <c r="UBO38" s="350"/>
      <c r="UBP38" s="350"/>
      <c r="UBQ38" s="350"/>
      <c r="UBR38" s="350"/>
      <c r="UBS38" s="350"/>
      <c r="UBT38" s="350"/>
      <c r="UBU38" s="350"/>
      <c r="UBV38" s="350"/>
      <c r="UBW38" s="350"/>
      <c r="UBX38" s="350"/>
      <c r="UBY38" s="350"/>
      <c r="UBZ38" s="350"/>
      <c r="UCA38" s="350"/>
      <c r="UCB38" s="350"/>
      <c r="UCC38" s="350"/>
      <c r="UCD38" s="350"/>
      <c r="UCE38" s="350"/>
      <c r="UCF38" s="350"/>
      <c r="UCG38" s="350"/>
      <c r="UCH38" s="350"/>
      <c r="UCI38" s="350"/>
      <c r="UCJ38" s="350"/>
      <c r="UCK38" s="350"/>
      <c r="UCL38" s="350"/>
      <c r="UCM38" s="350"/>
      <c r="UCN38" s="350"/>
      <c r="UCO38" s="350"/>
      <c r="UCP38" s="350"/>
      <c r="UCQ38" s="350"/>
      <c r="UCR38" s="350"/>
      <c r="UCS38" s="350"/>
      <c r="UCT38" s="350"/>
      <c r="UCU38" s="350"/>
      <c r="UCV38" s="350"/>
      <c r="UCW38" s="350"/>
      <c r="UCX38" s="350"/>
      <c r="UCY38" s="350"/>
      <c r="UCZ38" s="350"/>
      <c r="UDA38" s="350"/>
      <c r="UDB38" s="350"/>
      <c r="UDC38" s="350"/>
      <c r="UDD38" s="350"/>
      <c r="UDE38" s="350"/>
      <c r="UDF38" s="350"/>
      <c r="UDG38" s="350"/>
      <c r="UDH38" s="350"/>
      <c r="UDI38" s="350"/>
      <c r="UDJ38" s="350"/>
      <c r="UDK38" s="350"/>
      <c r="UDL38" s="350"/>
      <c r="UDM38" s="350"/>
      <c r="UDN38" s="350"/>
      <c r="UDO38" s="350"/>
      <c r="UDP38" s="350"/>
      <c r="UDQ38" s="350"/>
      <c r="UDR38" s="350"/>
      <c r="UDS38" s="350"/>
      <c r="UDT38" s="350"/>
      <c r="UDU38" s="350"/>
      <c r="UDV38" s="350"/>
      <c r="UDW38" s="350"/>
      <c r="UDX38" s="350"/>
      <c r="UDY38" s="350"/>
      <c r="UDZ38" s="350"/>
      <c r="UEA38" s="350"/>
      <c r="UEB38" s="350"/>
      <c r="UEC38" s="350"/>
      <c r="UED38" s="350"/>
      <c r="UEE38" s="350"/>
      <c r="UEF38" s="350"/>
      <c r="UEG38" s="350"/>
      <c r="UEH38" s="350"/>
      <c r="UEI38" s="350"/>
      <c r="UEJ38" s="350"/>
      <c r="UEK38" s="350"/>
      <c r="UEL38" s="350"/>
      <c r="UEM38" s="350"/>
      <c r="UEN38" s="350"/>
      <c r="UEO38" s="350"/>
      <c r="UEP38" s="350"/>
      <c r="UEQ38" s="350"/>
      <c r="UER38" s="350"/>
      <c r="UES38" s="350"/>
      <c r="UET38" s="350"/>
      <c r="UEU38" s="350"/>
      <c r="UEV38" s="350"/>
      <c r="UEW38" s="350"/>
      <c r="UEX38" s="350"/>
      <c r="UEY38" s="350"/>
      <c r="UEZ38" s="350"/>
      <c r="UFA38" s="350"/>
      <c r="UFB38" s="350"/>
      <c r="UFC38" s="350"/>
      <c r="UFD38" s="350"/>
      <c r="UFE38" s="350"/>
      <c r="UFF38" s="350"/>
      <c r="UFG38" s="350"/>
      <c r="UFH38" s="350"/>
      <c r="UFI38" s="350"/>
      <c r="UFJ38" s="350"/>
      <c r="UFK38" s="350"/>
      <c r="UFL38" s="350"/>
      <c r="UFM38" s="350"/>
      <c r="UFN38" s="350"/>
      <c r="UFO38" s="350"/>
      <c r="UFP38" s="350"/>
      <c r="UFQ38" s="350"/>
      <c r="UFR38" s="350"/>
      <c r="UFS38" s="350"/>
      <c r="UFT38" s="350"/>
      <c r="UFU38" s="350"/>
      <c r="UFV38" s="350"/>
      <c r="UFW38" s="350"/>
      <c r="UFX38" s="350"/>
      <c r="UFY38" s="350"/>
      <c r="UFZ38" s="350"/>
      <c r="UGA38" s="350"/>
      <c r="UGB38" s="350"/>
      <c r="UGC38" s="350"/>
      <c r="UGD38" s="350"/>
      <c r="UGE38" s="350"/>
      <c r="UGF38" s="350"/>
      <c r="UGG38" s="350"/>
      <c r="UGH38" s="350"/>
      <c r="UGI38" s="350"/>
      <c r="UGJ38" s="350"/>
      <c r="UGK38" s="350"/>
      <c r="UGL38" s="350"/>
      <c r="UGM38" s="350"/>
      <c r="UGN38" s="350"/>
      <c r="UGO38" s="350"/>
      <c r="UGP38" s="350"/>
      <c r="UGQ38" s="350"/>
      <c r="UGR38" s="350"/>
      <c r="UGS38" s="350"/>
      <c r="UGT38" s="350"/>
      <c r="UGU38" s="350"/>
      <c r="UGV38" s="350"/>
      <c r="UGW38" s="350"/>
      <c r="UGX38" s="350"/>
      <c r="UGY38" s="350"/>
      <c r="UGZ38" s="350"/>
      <c r="UHA38" s="350"/>
      <c r="UHB38" s="350"/>
      <c r="UHC38" s="350"/>
      <c r="UHD38" s="350"/>
      <c r="UHE38" s="350"/>
      <c r="UHF38" s="350"/>
      <c r="UHG38" s="350"/>
      <c r="UHH38" s="350"/>
      <c r="UHI38" s="350"/>
      <c r="UHJ38" s="350"/>
      <c r="UHK38" s="350"/>
      <c r="UHL38" s="350"/>
      <c r="UHM38" s="350"/>
      <c r="UHN38" s="350"/>
      <c r="UHO38" s="350"/>
      <c r="UHP38" s="350"/>
      <c r="UHQ38" s="350"/>
      <c r="UHR38" s="350"/>
      <c r="UHS38" s="350"/>
      <c r="UHT38" s="350"/>
      <c r="UHU38" s="350"/>
      <c r="UHV38" s="350"/>
      <c r="UHW38" s="350"/>
      <c r="UHX38" s="350"/>
      <c r="UHY38" s="350"/>
      <c r="UHZ38" s="350"/>
      <c r="UIA38" s="350"/>
      <c r="UIB38" s="350"/>
      <c r="UIC38" s="350"/>
      <c r="UID38" s="350"/>
      <c r="UIE38" s="350"/>
      <c r="UIF38" s="350"/>
      <c r="UIG38" s="350"/>
      <c r="UIH38" s="350"/>
      <c r="UII38" s="350"/>
      <c r="UIJ38" s="350"/>
      <c r="UIK38" s="350"/>
      <c r="UIL38" s="350"/>
      <c r="UIM38" s="350"/>
      <c r="UIN38" s="350"/>
      <c r="UIO38" s="350"/>
      <c r="UIP38" s="350"/>
      <c r="UIQ38" s="350"/>
      <c r="UIR38" s="350"/>
      <c r="UIS38" s="350"/>
      <c r="UIT38" s="350"/>
      <c r="UIU38" s="350"/>
      <c r="UIV38" s="350"/>
      <c r="UIW38" s="350"/>
      <c r="UIX38" s="350"/>
      <c r="UIY38" s="350"/>
      <c r="UIZ38" s="350"/>
      <c r="UJA38" s="350"/>
      <c r="UJB38" s="350"/>
      <c r="UJC38" s="350"/>
      <c r="UJD38" s="350"/>
      <c r="UJE38" s="350"/>
      <c r="UJF38" s="350"/>
      <c r="UJG38" s="350"/>
      <c r="UJH38" s="350"/>
      <c r="UJI38" s="350"/>
      <c r="UJJ38" s="350"/>
      <c r="UJK38" s="350"/>
      <c r="UJL38" s="350"/>
      <c r="UJM38" s="350"/>
      <c r="UJN38" s="350"/>
      <c r="UJO38" s="350"/>
      <c r="UJP38" s="350"/>
      <c r="UJQ38" s="350"/>
      <c r="UJR38" s="350"/>
      <c r="UJS38" s="350"/>
      <c r="UJT38" s="350"/>
      <c r="UJU38" s="350"/>
      <c r="UJV38" s="350"/>
      <c r="UJW38" s="350"/>
      <c r="UJX38" s="350"/>
      <c r="UJY38" s="350"/>
      <c r="UJZ38" s="350"/>
      <c r="UKA38" s="350"/>
      <c r="UKB38" s="350"/>
      <c r="UKC38" s="350"/>
      <c r="UKD38" s="350"/>
      <c r="UKE38" s="350"/>
      <c r="UKF38" s="350"/>
      <c r="UKG38" s="350"/>
      <c r="UKH38" s="350"/>
      <c r="UKI38" s="350"/>
      <c r="UKJ38" s="350"/>
      <c r="UKK38" s="350"/>
      <c r="UKL38" s="350"/>
      <c r="UKM38" s="350"/>
      <c r="UKN38" s="350"/>
      <c r="UKO38" s="350"/>
      <c r="UKP38" s="350"/>
      <c r="UKQ38" s="350"/>
      <c r="UKR38" s="350"/>
      <c r="UKS38" s="350"/>
      <c r="UKT38" s="350"/>
      <c r="UKU38" s="350"/>
      <c r="UKV38" s="350"/>
      <c r="UKW38" s="350"/>
      <c r="UKX38" s="350"/>
      <c r="UKY38" s="350"/>
      <c r="UKZ38" s="350"/>
      <c r="ULA38" s="350"/>
      <c r="ULB38" s="350"/>
      <c r="ULC38" s="350"/>
      <c r="ULD38" s="350"/>
      <c r="ULE38" s="350"/>
      <c r="ULF38" s="350"/>
      <c r="ULG38" s="350"/>
      <c r="ULH38" s="350"/>
      <c r="ULI38" s="350"/>
      <c r="ULJ38" s="350"/>
      <c r="ULK38" s="350"/>
      <c r="ULL38" s="350"/>
      <c r="ULM38" s="350"/>
      <c r="ULN38" s="350"/>
      <c r="ULO38" s="350"/>
      <c r="ULP38" s="350"/>
      <c r="ULQ38" s="350"/>
      <c r="ULR38" s="350"/>
      <c r="ULS38" s="350"/>
      <c r="ULT38" s="350"/>
      <c r="ULU38" s="350"/>
      <c r="ULV38" s="350"/>
      <c r="ULW38" s="350"/>
      <c r="ULX38" s="350"/>
      <c r="ULY38" s="350"/>
      <c r="ULZ38" s="350"/>
      <c r="UMA38" s="350"/>
      <c r="UMB38" s="350"/>
      <c r="UMC38" s="350"/>
      <c r="UMD38" s="350"/>
      <c r="UME38" s="350"/>
      <c r="UMF38" s="350"/>
      <c r="UMG38" s="350"/>
      <c r="UMH38" s="350"/>
      <c r="UMI38" s="350"/>
      <c r="UMJ38" s="350"/>
      <c r="UMK38" s="350"/>
      <c r="UML38" s="350"/>
      <c r="UMM38" s="350"/>
      <c r="UMN38" s="350"/>
      <c r="UMO38" s="350"/>
      <c r="UMP38" s="350"/>
      <c r="UMQ38" s="350"/>
      <c r="UMR38" s="350"/>
      <c r="UMS38" s="350"/>
      <c r="UMT38" s="350"/>
      <c r="UMU38" s="350"/>
      <c r="UMV38" s="350"/>
      <c r="UMW38" s="350"/>
      <c r="UMX38" s="350"/>
      <c r="UMY38" s="350"/>
      <c r="UMZ38" s="350"/>
      <c r="UNA38" s="350"/>
      <c r="UNB38" s="350"/>
      <c r="UNC38" s="350"/>
      <c r="UND38" s="350"/>
      <c r="UNE38" s="350"/>
      <c r="UNF38" s="350"/>
      <c r="UNG38" s="350"/>
      <c r="UNH38" s="350"/>
      <c r="UNI38" s="350"/>
      <c r="UNJ38" s="350"/>
      <c r="UNK38" s="350"/>
      <c r="UNL38" s="350"/>
      <c r="UNM38" s="350"/>
      <c r="UNN38" s="350"/>
      <c r="UNO38" s="350"/>
      <c r="UNP38" s="350"/>
      <c r="UNQ38" s="350"/>
      <c r="UNR38" s="350"/>
      <c r="UNS38" s="350"/>
      <c r="UNT38" s="350"/>
      <c r="UNU38" s="350"/>
      <c r="UNV38" s="350"/>
      <c r="UNW38" s="350"/>
      <c r="UNX38" s="350"/>
      <c r="UNY38" s="350"/>
      <c r="UNZ38" s="350"/>
      <c r="UOA38" s="350"/>
      <c r="UOB38" s="350"/>
      <c r="UOC38" s="350"/>
      <c r="UOD38" s="350"/>
      <c r="UOE38" s="350"/>
      <c r="UOF38" s="350"/>
      <c r="UOG38" s="350"/>
      <c r="UOH38" s="350"/>
      <c r="UOI38" s="350"/>
      <c r="UOJ38" s="350"/>
      <c r="UOK38" s="350"/>
      <c r="UOL38" s="350"/>
      <c r="UOM38" s="350"/>
      <c r="UON38" s="350"/>
      <c r="UOO38" s="350"/>
      <c r="UOP38" s="350"/>
      <c r="UOQ38" s="350"/>
      <c r="UOR38" s="350"/>
      <c r="UOS38" s="350"/>
      <c r="UOT38" s="350"/>
      <c r="UOU38" s="350"/>
      <c r="UOV38" s="350"/>
      <c r="UOW38" s="350"/>
      <c r="UOX38" s="350"/>
      <c r="UOY38" s="350"/>
      <c r="UOZ38" s="350"/>
      <c r="UPA38" s="350"/>
      <c r="UPB38" s="350"/>
      <c r="UPC38" s="350"/>
      <c r="UPD38" s="350"/>
      <c r="UPE38" s="350"/>
      <c r="UPF38" s="350"/>
      <c r="UPG38" s="350"/>
      <c r="UPH38" s="350"/>
      <c r="UPI38" s="350"/>
      <c r="UPJ38" s="350"/>
      <c r="UPK38" s="350"/>
      <c r="UPL38" s="350"/>
      <c r="UPM38" s="350"/>
      <c r="UPN38" s="350"/>
      <c r="UPO38" s="350"/>
      <c r="UPP38" s="350"/>
      <c r="UPQ38" s="350"/>
      <c r="UPR38" s="350"/>
      <c r="UPS38" s="350"/>
      <c r="UPT38" s="350"/>
      <c r="UPU38" s="350"/>
      <c r="UPV38" s="350"/>
      <c r="UPW38" s="350"/>
      <c r="UPX38" s="350"/>
      <c r="UPY38" s="350"/>
      <c r="UPZ38" s="350"/>
      <c r="UQA38" s="350"/>
      <c r="UQB38" s="350"/>
      <c r="UQC38" s="350"/>
      <c r="UQD38" s="350"/>
      <c r="UQE38" s="350"/>
      <c r="UQF38" s="350"/>
      <c r="UQG38" s="350"/>
      <c r="UQH38" s="350"/>
      <c r="UQI38" s="350"/>
      <c r="UQJ38" s="350"/>
      <c r="UQK38" s="350"/>
      <c r="UQL38" s="350"/>
      <c r="UQM38" s="350"/>
      <c r="UQN38" s="350"/>
      <c r="UQO38" s="350"/>
      <c r="UQP38" s="350"/>
      <c r="UQQ38" s="350"/>
      <c r="UQR38" s="350"/>
      <c r="UQS38" s="350"/>
      <c r="UQT38" s="350"/>
      <c r="UQU38" s="350"/>
      <c r="UQV38" s="350"/>
      <c r="UQW38" s="350"/>
      <c r="UQX38" s="350"/>
      <c r="UQY38" s="350"/>
      <c r="UQZ38" s="350"/>
      <c r="URA38" s="350"/>
      <c r="URB38" s="350"/>
      <c r="URC38" s="350"/>
      <c r="URD38" s="350"/>
      <c r="URE38" s="350"/>
      <c r="URF38" s="350"/>
      <c r="URG38" s="350"/>
      <c r="URH38" s="350"/>
      <c r="URI38" s="350"/>
      <c r="URJ38" s="350"/>
      <c r="URK38" s="350"/>
      <c r="URL38" s="350"/>
      <c r="URM38" s="350"/>
      <c r="URN38" s="350"/>
      <c r="URO38" s="350"/>
      <c r="URP38" s="350"/>
      <c r="URQ38" s="350"/>
      <c r="URR38" s="350"/>
      <c r="URS38" s="350"/>
      <c r="URT38" s="350"/>
      <c r="URU38" s="350"/>
      <c r="URV38" s="350"/>
      <c r="URW38" s="350"/>
      <c r="URX38" s="350"/>
      <c r="URY38" s="350"/>
      <c r="URZ38" s="350"/>
      <c r="USA38" s="350"/>
      <c r="USB38" s="350"/>
      <c r="USC38" s="350"/>
      <c r="USD38" s="350"/>
      <c r="USE38" s="350"/>
      <c r="USF38" s="350"/>
      <c r="USG38" s="350"/>
      <c r="USH38" s="350"/>
      <c r="USI38" s="350"/>
      <c r="USJ38" s="350"/>
      <c r="USK38" s="350"/>
      <c r="USL38" s="350"/>
      <c r="USM38" s="350"/>
      <c r="USN38" s="350"/>
      <c r="USO38" s="350"/>
      <c r="USP38" s="350"/>
      <c r="USQ38" s="350"/>
      <c r="USR38" s="350"/>
      <c r="USS38" s="350"/>
      <c r="UST38" s="350"/>
      <c r="USU38" s="350"/>
      <c r="USV38" s="350"/>
      <c r="USW38" s="350"/>
      <c r="USX38" s="350"/>
      <c r="USY38" s="350"/>
      <c r="USZ38" s="350"/>
      <c r="UTA38" s="350"/>
      <c r="UTB38" s="350"/>
      <c r="UTC38" s="350"/>
      <c r="UTD38" s="350"/>
      <c r="UTE38" s="350"/>
      <c r="UTF38" s="350"/>
      <c r="UTG38" s="350"/>
      <c r="UTH38" s="350"/>
      <c r="UTI38" s="350"/>
      <c r="UTJ38" s="350"/>
      <c r="UTK38" s="350"/>
      <c r="UTL38" s="350"/>
      <c r="UTM38" s="350"/>
      <c r="UTN38" s="350"/>
      <c r="UTO38" s="350"/>
      <c r="UTP38" s="350"/>
      <c r="UTQ38" s="350"/>
      <c r="UTR38" s="350"/>
      <c r="UTS38" s="350"/>
      <c r="UTT38" s="350"/>
      <c r="UTU38" s="350"/>
      <c r="UTV38" s="350"/>
      <c r="UTW38" s="350"/>
      <c r="UTX38" s="350"/>
      <c r="UTY38" s="350"/>
      <c r="UTZ38" s="350"/>
      <c r="UUA38" s="350"/>
      <c r="UUB38" s="350"/>
      <c r="UUC38" s="350"/>
      <c r="UUD38" s="350"/>
      <c r="UUE38" s="350"/>
      <c r="UUF38" s="350"/>
      <c r="UUG38" s="350"/>
      <c r="UUH38" s="350"/>
      <c r="UUI38" s="350"/>
      <c r="UUJ38" s="350"/>
      <c r="UUK38" s="350"/>
      <c r="UUL38" s="350"/>
      <c r="UUM38" s="350"/>
      <c r="UUN38" s="350"/>
      <c r="UUO38" s="350"/>
      <c r="UUP38" s="350"/>
      <c r="UUQ38" s="350"/>
      <c r="UUR38" s="350"/>
      <c r="UUS38" s="350"/>
      <c r="UUT38" s="350"/>
      <c r="UUU38" s="350"/>
      <c r="UUV38" s="350"/>
      <c r="UUW38" s="350"/>
      <c r="UUX38" s="350"/>
      <c r="UUY38" s="350"/>
      <c r="UUZ38" s="350"/>
      <c r="UVA38" s="350"/>
      <c r="UVB38" s="350"/>
      <c r="UVC38" s="350"/>
      <c r="UVD38" s="350"/>
      <c r="UVE38" s="350"/>
      <c r="UVF38" s="350"/>
      <c r="UVG38" s="350"/>
      <c r="UVH38" s="350"/>
      <c r="UVI38" s="350"/>
      <c r="UVJ38" s="350"/>
      <c r="UVK38" s="350"/>
      <c r="UVL38" s="350"/>
      <c r="UVM38" s="350"/>
      <c r="UVN38" s="350"/>
      <c r="UVO38" s="350"/>
      <c r="UVP38" s="350"/>
      <c r="UVQ38" s="350"/>
      <c r="UVR38" s="350"/>
      <c r="UVS38" s="350"/>
      <c r="UVT38" s="350"/>
      <c r="UVU38" s="350"/>
      <c r="UVV38" s="350"/>
      <c r="UVW38" s="350"/>
      <c r="UVX38" s="350"/>
      <c r="UVY38" s="350"/>
      <c r="UVZ38" s="350"/>
      <c r="UWA38" s="350"/>
      <c r="UWB38" s="350"/>
      <c r="UWC38" s="350"/>
      <c r="UWD38" s="350"/>
      <c r="UWE38" s="350"/>
      <c r="UWF38" s="350"/>
      <c r="UWG38" s="350"/>
      <c r="UWH38" s="350"/>
      <c r="UWI38" s="350"/>
      <c r="UWJ38" s="350"/>
      <c r="UWK38" s="350"/>
      <c r="UWL38" s="350"/>
      <c r="UWM38" s="350"/>
      <c r="UWN38" s="350"/>
      <c r="UWO38" s="350"/>
      <c r="UWP38" s="350"/>
      <c r="UWQ38" s="350"/>
      <c r="UWR38" s="350"/>
      <c r="UWS38" s="350"/>
      <c r="UWT38" s="350"/>
      <c r="UWU38" s="350"/>
      <c r="UWV38" s="350"/>
      <c r="UWW38" s="350"/>
      <c r="UWX38" s="350"/>
      <c r="UWY38" s="350"/>
      <c r="UWZ38" s="350"/>
      <c r="UXA38" s="350"/>
      <c r="UXB38" s="350"/>
      <c r="UXC38" s="350"/>
      <c r="UXD38" s="350"/>
      <c r="UXE38" s="350"/>
      <c r="UXF38" s="350"/>
      <c r="UXG38" s="350"/>
      <c r="UXH38" s="350"/>
      <c r="UXI38" s="350"/>
      <c r="UXJ38" s="350"/>
      <c r="UXK38" s="350"/>
      <c r="UXL38" s="350"/>
      <c r="UXM38" s="350"/>
      <c r="UXN38" s="350"/>
      <c r="UXO38" s="350"/>
      <c r="UXP38" s="350"/>
      <c r="UXQ38" s="350"/>
      <c r="UXR38" s="350"/>
      <c r="UXS38" s="350"/>
      <c r="UXT38" s="350"/>
      <c r="UXU38" s="350"/>
      <c r="UXV38" s="350"/>
      <c r="UXW38" s="350"/>
      <c r="UXX38" s="350"/>
      <c r="UXY38" s="350"/>
      <c r="UXZ38" s="350"/>
      <c r="UYA38" s="350"/>
      <c r="UYB38" s="350"/>
      <c r="UYC38" s="350"/>
      <c r="UYD38" s="350"/>
      <c r="UYE38" s="350"/>
      <c r="UYF38" s="350"/>
      <c r="UYG38" s="350"/>
      <c r="UYH38" s="350"/>
      <c r="UYI38" s="350"/>
      <c r="UYJ38" s="350"/>
      <c r="UYK38" s="350"/>
      <c r="UYL38" s="350"/>
      <c r="UYM38" s="350"/>
      <c r="UYN38" s="350"/>
      <c r="UYO38" s="350"/>
      <c r="UYP38" s="350"/>
      <c r="UYQ38" s="350"/>
      <c r="UYR38" s="350"/>
      <c r="UYS38" s="350"/>
      <c r="UYT38" s="350"/>
      <c r="UYU38" s="350"/>
      <c r="UYV38" s="350"/>
      <c r="UYW38" s="350"/>
      <c r="UYX38" s="350"/>
      <c r="UYY38" s="350"/>
      <c r="UYZ38" s="350"/>
      <c r="UZA38" s="350"/>
      <c r="UZB38" s="350"/>
      <c r="UZC38" s="350"/>
      <c r="UZD38" s="350"/>
      <c r="UZE38" s="350"/>
      <c r="UZF38" s="350"/>
      <c r="UZG38" s="350"/>
      <c r="UZH38" s="350"/>
      <c r="UZI38" s="350"/>
      <c r="UZJ38" s="350"/>
      <c r="UZK38" s="350"/>
      <c r="UZL38" s="350"/>
      <c r="UZM38" s="350"/>
      <c r="UZN38" s="350"/>
      <c r="UZO38" s="350"/>
      <c r="UZP38" s="350"/>
      <c r="UZQ38" s="350"/>
      <c r="UZR38" s="350"/>
      <c r="UZS38" s="350"/>
      <c r="UZT38" s="350"/>
      <c r="UZU38" s="350"/>
      <c r="UZV38" s="350"/>
      <c r="UZW38" s="350"/>
      <c r="UZX38" s="350"/>
      <c r="UZY38" s="350"/>
      <c r="UZZ38" s="350"/>
      <c r="VAA38" s="350"/>
      <c r="VAB38" s="350"/>
      <c r="VAC38" s="350"/>
      <c r="VAD38" s="350"/>
      <c r="VAE38" s="350"/>
      <c r="VAF38" s="350"/>
      <c r="VAG38" s="350"/>
      <c r="VAH38" s="350"/>
      <c r="VAI38" s="350"/>
      <c r="VAJ38" s="350"/>
      <c r="VAK38" s="350"/>
      <c r="VAL38" s="350"/>
      <c r="VAM38" s="350"/>
      <c r="VAN38" s="350"/>
      <c r="VAO38" s="350"/>
      <c r="VAP38" s="350"/>
      <c r="VAQ38" s="350"/>
      <c r="VAR38" s="350"/>
      <c r="VAS38" s="350"/>
      <c r="VAT38" s="350"/>
      <c r="VAU38" s="350"/>
      <c r="VAV38" s="350"/>
      <c r="VAW38" s="350"/>
      <c r="VAX38" s="350"/>
      <c r="VAY38" s="350"/>
      <c r="VAZ38" s="350"/>
      <c r="VBA38" s="350"/>
      <c r="VBB38" s="350"/>
      <c r="VBC38" s="350"/>
      <c r="VBD38" s="350"/>
      <c r="VBE38" s="350"/>
      <c r="VBF38" s="350"/>
      <c r="VBG38" s="350"/>
      <c r="VBH38" s="350"/>
      <c r="VBI38" s="350"/>
      <c r="VBJ38" s="350"/>
      <c r="VBK38" s="350"/>
      <c r="VBL38" s="350"/>
      <c r="VBM38" s="350"/>
      <c r="VBN38" s="350"/>
      <c r="VBO38" s="350"/>
      <c r="VBP38" s="350"/>
      <c r="VBQ38" s="350"/>
      <c r="VBR38" s="350"/>
      <c r="VBS38" s="350"/>
      <c r="VBT38" s="350"/>
      <c r="VBU38" s="350"/>
      <c r="VBV38" s="350"/>
      <c r="VBW38" s="350"/>
      <c r="VBX38" s="350"/>
      <c r="VBY38" s="350"/>
      <c r="VBZ38" s="350"/>
      <c r="VCA38" s="350"/>
      <c r="VCB38" s="350"/>
      <c r="VCC38" s="350"/>
      <c r="VCD38" s="350"/>
      <c r="VCE38" s="350"/>
      <c r="VCF38" s="350"/>
      <c r="VCG38" s="350"/>
      <c r="VCH38" s="350"/>
      <c r="VCI38" s="350"/>
      <c r="VCJ38" s="350"/>
      <c r="VCK38" s="350"/>
      <c r="VCL38" s="350"/>
      <c r="VCM38" s="350"/>
      <c r="VCN38" s="350"/>
      <c r="VCO38" s="350"/>
      <c r="VCP38" s="350"/>
      <c r="VCQ38" s="350"/>
      <c r="VCR38" s="350"/>
      <c r="VCS38" s="350"/>
      <c r="VCT38" s="350"/>
      <c r="VCU38" s="350"/>
      <c r="VCV38" s="350"/>
      <c r="VCW38" s="350"/>
      <c r="VCX38" s="350"/>
      <c r="VCY38" s="350"/>
      <c r="VCZ38" s="350"/>
      <c r="VDA38" s="350"/>
      <c r="VDB38" s="350"/>
      <c r="VDC38" s="350"/>
      <c r="VDD38" s="350"/>
      <c r="VDE38" s="350"/>
      <c r="VDF38" s="350"/>
      <c r="VDG38" s="350"/>
      <c r="VDH38" s="350"/>
      <c r="VDI38" s="350"/>
      <c r="VDJ38" s="350"/>
      <c r="VDK38" s="350"/>
      <c r="VDL38" s="350"/>
      <c r="VDM38" s="350"/>
      <c r="VDN38" s="350"/>
      <c r="VDO38" s="350"/>
      <c r="VDP38" s="350"/>
      <c r="VDQ38" s="350"/>
      <c r="VDR38" s="350"/>
      <c r="VDS38" s="350"/>
      <c r="VDT38" s="350"/>
      <c r="VDU38" s="350"/>
      <c r="VDV38" s="350"/>
      <c r="VDW38" s="350"/>
      <c r="VDX38" s="350"/>
      <c r="VDY38" s="350"/>
      <c r="VDZ38" s="350"/>
      <c r="VEA38" s="350"/>
      <c r="VEB38" s="350"/>
      <c r="VEC38" s="350"/>
      <c r="VED38" s="350"/>
      <c r="VEE38" s="350"/>
      <c r="VEF38" s="350"/>
      <c r="VEG38" s="350"/>
      <c r="VEH38" s="350"/>
      <c r="VEI38" s="350"/>
      <c r="VEJ38" s="350"/>
      <c r="VEK38" s="350"/>
      <c r="VEL38" s="350"/>
      <c r="VEM38" s="350"/>
      <c r="VEN38" s="350"/>
      <c r="VEO38" s="350"/>
      <c r="VEP38" s="350"/>
      <c r="VEQ38" s="350"/>
      <c r="VER38" s="350"/>
      <c r="VES38" s="350"/>
      <c r="VET38" s="350"/>
      <c r="VEU38" s="350"/>
      <c r="VEV38" s="350"/>
      <c r="VEW38" s="350"/>
      <c r="VEX38" s="350"/>
      <c r="VEY38" s="350"/>
      <c r="VEZ38" s="350"/>
      <c r="VFA38" s="350"/>
      <c r="VFB38" s="350"/>
      <c r="VFC38" s="350"/>
      <c r="VFD38" s="350"/>
      <c r="VFE38" s="350"/>
      <c r="VFF38" s="350"/>
      <c r="VFG38" s="350"/>
      <c r="VFH38" s="350"/>
      <c r="VFI38" s="350"/>
      <c r="VFJ38" s="350"/>
      <c r="VFK38" s="350"/>
      <c r="VFL38" s="350"/>
      <c r="VFM38" s="350"/>
      <c r="VFN38" s="350"/>
      <c r="VFO38" s="350"/>
      <c r="VFP38" s="350"/>
      <c r="VFQ38" s="350"/>
      <c r="VFR38" s="350"/>
      <c r="VFS38" s="350"/>
      <c r="VFT38" s="350"/>
      <c r="VFU38" s="350"/>
      <c r="VFV38" s="350"/>
      <c r="VFW38" s="350"/>
      <c r="VFX38" s="350"/>
      <c r="VFY38" s="350"/>
      <c r="VFZ38" s="350"/>
      <c r="VGA38" s="350"/>
      <c r="VGB38" s="350"/>
      <c r="VGC38" s="350"/>
      <c r="VGD38" s="350"/>
      <c r="VGE38" s="350"/>
      <c r="VGF38" s="350"/>
      <c r="VGG38" s="350"/>
      <c r="VGH38" s="350"/>
      <c r="VGI38" s="350"/>
      <c r="VGJ38" s="350"/>
      <c r="VGK38" s="350"/>
      <c r="VGL38" s="350"/>
      <c r="VGM38" s="350"/>
      <c r="VGN38" s="350"/>
      <c r="VGO38" s="350"/>
      <c r="VGP38" s="350"/>
      <c r="VGQ38" s="350"/>
      <c r="VGR38" s="350"/>
      <c r="VGS38" s="350"/>
      <c r="VGT38" s="350"/>
      <c r="VGU38" s="350"/>
      <c r="VGV38" s="350"/>
      <c r="VGW38" s="350"/>
      <c r="VGX38" s="350"/>
      <c r="VGY38" s="350"/>
      <c r="VGZ38" s="350"/>
      <c r="VHA38" s="350"/>
      <c r="VHB38" s="350"/>
      <c r="VHC38" s="350"/>
      <c r="VHD38" s="350"/>
      <c r="VHE38" s="350"/>
      <c r="VHF38" s="350"/>
      <c r="VHG38" s="350"/>
      <c r="VHH38" s="350"/>
      <c r="VHI38" s="350"/>
      <c r="VHJ38" s="350"/>
      <c r="VHK38" s="350"/>
      <c r="VHL38" s="350"/>
      <c r="VHM38" s="350"/>
      <c r="VHN38" s="350"/>
      <c r="VHO38" s="350"/>
      <c r="VHP38" s="350"/>
      <c r="VHQ38" s="350"/>
      <c r="VHR38" s="350"/>
      <c r="VHS38" s="350"/>
      <c r="VHT38" s="350"/>
      <c r="VHU38" s="350"/>
      <c r="VHV38" s="350"/>
      <c r="VHW38" s="350"/>
      <c r="VHX38" s="350"/>
      <c r="VHY38" s="350"/>
      <c r="VHZ38" s="350"/>
      <c r="VIA38" s="350"/>
      <c r="VIB38" s="350"/>
      <c r="VIC38" s="350"/>
      <c r="VID38" s="350"/>
      <c r="VIE38" s="350"/>
      <c r="VIF38" s="350"/>
      <c r="VIG38" s="350"/>
      <c r="VIH38" s="350"/>
      <c r="VII38" s="350"/>
      <c r="VIJ38" s="350"/>
      <c r="VIK38" s="350"/>
      <c r="VIL38" s="350"/>
      <c r="VIM38" s="350"/>
      <c r="VIN38" s="350"/>
      <c r="VIO38" s="350"/>
      <c r="VIP38" s="350"/>
      <c r="VIQ38" s="350"/>
      <c r="VIR38" s="350"/>
      <c r="VIS38" s="350"/>
      <c r="VIT38" s="350"/>
      <c r="VIU38" s="350"/>
      <c r="VIV38" s="350"/>
      <c r="VIW38" s="350"/>
      <c r="VIX38" s="350"/>
      <c r="VIY38" s="350"/>
      <c r="VIZ38" s="350"/>
      <c r="VJA38" s="350"/>
      <c r="VJB38" s="350"/>
      <c r="VJC38" s="350"/>
      <c r="VJD38" s="350"/>
      <c r="VJE38" s="350"/>
      <c r="VJF38" s="350"/>
      <c r="VJG38" s="350"/>
      <c r="VJH38" s="350"/>
      <c r="VJI38" s="350"/>
      <c r="VJJ38" s="350"/>
      <c r="VJK38" s="350"/>
      <c r="VJL38" s="350"/>
      <c r="VJM38" s="350"/>
      <c r="VJN38" s="350"/>
      <c r="VJO38" s="350"/>
      <c r="VJP38" s="350"/>
      <c r="VJQ38" s="350"/>
      <c r="VJR38" s="350"/>
      <c r="VJS38" s="350"/>
      <c r="VJT38" s="350"/>
      <c r="VJU38" s="350"/>
      <c r="VJV38" s="350"/>
      <c r="VJW38" s="350"/>
      <c r="VJX38" s="350"/>
      <c r="VJY38" s="350"/>
      <c r="VJZ38" s="350"/>
      <c r="VKA38" s="350"/>
      <c r="VKB38" s="350"/>
      <c r="VKC38" s="350"/>
      <c r="VKD38" s="350"/>
      <c r="VKE38" s="350"/>
      <c r="VKF38" s="350"/>
      <c r="VKG38" s="350"/>
      <c r="VKH38" s="350"/>
      <c r="VKI38" s="350"/>
      <c r="VKJ38" s="350"/>
      <c r="VKK38" s="350"/>
      <c r="VKL38" s="350"/>
      <c r="VKM38" s="350"/>
      <c r="VKN38" s="350"/>
      <c r="VKO38" s="350"/>
      <c r="VKP38" s="350"/>
      <c r="VKQ38" s="350"/>
      <c r="VKR38" s="350"/>
      <c r="VKS38" s="350"/>
      <c r="VKT38" s="350"/>
      <c r="VKU38" s="350"/>
      <c r="VKV38" s="350"/>
      <c r="VKW38" s="350"/>
      <c r="VKX38" s="350"/>
      <c r="VKY38" s="350"/>
      <c r="VKZ38" s="350"/>
      <c r="VLA38" s="350"/>
      <c r="VLB38" s="350"/>
      <c r="VLC38" s="350"/>
      <c r="VLD38" s="350"/>
      <c r="VLE38" s="350"/>
      <c r="VLF38" s="350"/>
      <c r="VLG38" s="350"/>
      <c r="VLH38" s="350"/>
      <c r="VLI38" s="350"/>
      <c r="VLJ38" s="350"/>
      <c r="VLK38" s="350"/>
      <c r="VLL38" s="350"/>
      <c r="VLM38" s="350"/>
      <c r="VLN38" s="350"/>
      <c r="VLO38" s="350"/>
      <c r="VLP38" s="350"/>
      <c r="VLQ38" s="350"/>
      <c r="VLR38" s="350"/>
      <c r="VLS38" s="350"/>
      <c r="VLT38" s="350"/>
      <c r="VLU38" s="350"/>
      <c r="VLV38" s="350"/>
      <c r="VLW38" s="350"/>
      <c r="VLX38" s="350"/>
      <c r="VLY38" s="350"/>
      <c r="VLZ38" s="350"/>
      <c r="VMA38" s="350"/>
      <c r="VMB38" s="350"/>
      <c r="VMC38" s="350"/>
      <c r="VMD38" s="350"/>
      <c r="VME38" s="350"/>
      <c r="VMF38" s="350"/>
      <c r="VMG38" s="350"/>
      <c r="VMH38" s="350"/>
      <c r="VMI38" s="350"/>
      <c r="VMJ38" s="350"/>
      <c r="VMK38" s="350"/>
      <c r="VML38" s="350"/>
      <c r="VMM38" s="350"/>
      <c r="VMN38" s="350"/>
      <c r="VMO38" s="350"/>
      <c r="VMP38" s="350"/>
      <c r="VMQ38" s="350"/>
      <c r="VMR38" s="350"/>
      <c r="VMS38" s="350"/>
      <c r="VMT38" s="350"/>
      <c r="VMU38" s="350"/>
      <c r="VMV38" s="350"/>
      <c r="VMW38" s="350"/>
      <c r="VMX38" s="350"/>
      <c r="VMY38" s="350"/>
      <c r="VMZ38" s="350"/>
      <c r="VNA38" s="350"/>
      <c r="VNB38" s="350"/>
      <c r="VNC38" s="350"/>
      <c r="VND38" s="350"/>
      <c r="VNE38" s="350"/>
      <c r="VNF38" s="350"/>
      <c r="VNG38" s="350"/>
      <c r="VNH38" s="350"/>
      <c r="VNI38" s="350"/>
      <c r="VNJ38" s="350"/>
      <c r="VNK38" s="350"/>
      <c r="VNL38" s="350"/>
      <c r="VNM38" s="350"/>
      <c r="VNN38" s="350"/>
      <c r="VNO38" s="350"/>
      <c r="VNP38" s="350"/>
      <c r="VNQ38" s="350"/>
      <c r="VNR38" s="350"/>
      <c r="VNS38" s="350"/>
      <c r="VNT38" s="350"/>
      <c r="VNU38" s="350"/>
      <c r="VNV38" s="350"/>
      <c r="VNW38" s="350"/>
      <c r="VNX38" s="350"/>
      <c r="VNY38" s="350"/>
      <c r="VNZ38" s="350"/>
      <c r="VOA38" s="350"/>
      <c r="VOB38" s="350"/>
      <c r="VOC38" s="350"/>
      <c r="VOD38" s="350"/>
      <c r="VOE38" s="350"/>
      <c r="VOF38" s="350"/>
      <c r="VOG38" s="350"/>
      <c r="VOH38" s="350"/>
      <c r="VOI38" s="350"/>
      <c r="VOJ38" s="350"/>
      <c r="VOK38" s="350"/>
      <c r="VOL38" s="350"/>
      <c r="VOM38" s="350"/>
      <c r="VON38" s="350"/>
      <c r="VOO38" s="350"/>
      <c r="VOP38" s="350"/>
      <c r="VOQ38" s="350"/>
      <c r="VOR38" s="350"/>
      <c r="VOS38" s="350"/>
      <c r="VOT38" s="350"/>
      <c r="VOU38" s="350"/>
      <c r="VOV38" s="350"/>
      <c r="VOW38" s="350"/>
      <c r="VOX38" s="350"/>
      <c r="VOY38" s="350"/>
      <c r="VOZ38" s="350"/>
      <c r="VPA38" s="350"/>
      <c r="VPB38" s="350"/>
      <c r="VPC38" s="350"/>
      <c r="VPD38" s="350"/>
      <c r="VPE38" s="350"/>
      <c r="VPF38" s="350"/>
      <c r="VPG38" s="350"/>
      <c r="VPH38" s="350"/>
      <c r="VPI38" s="350"/>
      <c r="VPJ38" s="350"/>
      <c r="VPK38" s="350"/>
      <c r="VPL38" s="350"/>
      <c r="VPM38" s="350"/>
      <c r="VPN38" s="350"/>
      <c r="VPO38" s="350"/>
      <c r="VPP38" s="350"/>
      <c r="VPQ38" s="350"/>
      <c r="VPR38" s="350"/>
      <c r="VPS38" s="350"/>
      <c r="VPT38" s="350"/>
      <c r="VPU38" s="350"/>
      <c r="VPV38" s="350"/>
      <c r="VPW38" s="350"/>
      <c r="VPX38" s="350"/>
      <c r="VPY38" s="350"/>
      <c r="VPZ38" s="350"/>
      <c r="VQA38" s="350"/>
      <c r="VQB38" s="350"/>
      <c r="VQC38" s="350"/>
      <c r="VQD38" s="350"/>
      <c r="VQE38" s="350"/>
      <c r="VQF38" s="350"/>
      <c r="VQG38" s="350"/>
      <c r="VQH38" s="350"/>
      <c r="VQI38" s="350"/>
      <c r="VQJ38" s="350"/>
      <c r="VQK38" s="350"/>
      <c r="VQL38" s="350"/>
      <c r="VQM38" s="350"/>
      <c r="VQN38" s="350"/>
      <c r="VQO38" s="350"/>
      <c r="VQP38" s="350"/>
      <c r="VQQ38" s="350"/>
      <c r="VQR38" s="350"/>
      <c r="VQS38" s="350"/>
      <c r="VQT38" s="350"/>
      <c r="VQU38" s="350"/>
      <c r="VQV38" s="350"/>
      <c r="VQW38" s="350"/>
      <c r="VQX38" s="350"/>
      <c r="VQY38" s="350"/>
      <c r="VQZ38" s="350"/>
      <c r="VRA38" s="350"/>
      <c r="VRB38" s="350"/>
      <c r="VRC38" s="350"/>
      <c r="VRD38" s="350"/>
      <c r="VRE38" s="350"/>
      <c r="VRF38" s="350"/>
      <c r="VRG38" s="350"/>
      <c r="VRH38" s="350"/>
      <c r="VRI38" s="350"/>
      <c r="VRJ38" s="350"/>
      <c r="VRK38" s="350"/>
      <c r="VRL38" s="350"/>
      <c r="VRM38" s="350"/>
      <c r="VRN38" s="350"/>
      <c r="VRO38" s="350"/>
      <c r="VRP38" s="350"/>
      <c r="VRQ38" s="350"/>
      <c r="VRR38" s="350"/>
      <c r="VRS38" s="350"/>
      <c r="VRT38" s="350"/>
      <c r="VRU38" s="350"/>
      <c r="VRV38" s="350"/>
      <c r="VRW38" s="350"/>
      <c r="VRX38" s="350"/>
      <c r="VRY38" s="350"/>
      <c r="VRZ38" s="350"/>
      <c r="VSA38" s="350"/>
      <c r="VSB38" s="350"/>
      <c r="VSC38" s="350"/>
      <c r="VSD38" s="350"/>
      <c r="VSE38" s="350"/>
      <c r="VSF38" s="350"/>
      <c r="VSG38" s="350"/>
      <c r="VSH38" s="350"/>
      <c r="VSI38" s="350"/>
      <c r="VSJ38" s="350"/>
      <c r="VSK38" s="350"/>
      <c r="VSL38" s="350"/>
      <c r="VSM38" s="350"/>
      <c r="VSN38" s="350"/>
      <c r="VSO38" s="350"/>
      <c r="VSP38" s="350"/>
      <c r="VSQ38" s="350"/>
      <c r="VSR38" s="350"/>
      <c r="VSS38" s="350"/>
      <c r="VST38" s="350"/>
      <c r="VSU38" s="350"/>
      <c r="VSV38" s="350"/>
      <c r="VSW38" s="350"/>
      <c r="VSX38" s="350"/>
      <c r="VSY38" s="350"/>
      <c r="VSZ38" s="350"/>
      <c r="VTA38" s="350"/>
      <c r="VTB38" s="350"/>
      <c r="VTC38" s="350"/>
      <c r="VTD38" s="350"/>
      <c r="VTE38" s="350"/>
      <c r="VTF38" s="350"/>
      <c r="VTG38" s="350"/>
      <c r="VTH38" s="350"/>
      <c r="VTI38" s="350"/>
      <c r="VTJ38" s="350"/>
      <c r="VTK38" s="350"/>
      <c r="VTL38" s="350"/>
      <c r="VTM38" s="350"/>
      <c r="VTN38" s="350"/>
      <c r="VTO38" s="350"/>
      <c r="VTP38" s="350"/>
      <c r="VTQ38" s="350"/>
      <c r="VTR38" s="350"/>
      <c r="VTS38" s="350"/>
      <c r="VTT38" s="350"/>
      <c r="VTU38" s="350"/>
      <c r="VTV38" s="350"/>
      <c r="VTW38" s="350"/>
      <c r="VTX38" s="350"/>
      <c r="VTY38" s="350"/>
      <c r="VTZ38" s="350"/>
      <c r="VUA38" s="350"/>
      <c r="VUB38" s="350"/>
      <c r="VUC38" s="350"/>
      <c r="VUD38" s="350"/>
      <c r="VUE38" s="350"/>
      <c r="VUF38" s="350"/>
      <c r="VUG38" s="350"/>
      <c r="VUH38" s="350"/>
      <c r="VUI38" s="350"/>
      <c r="VUJ38" s="350"/>
      <c r="VUK38" s="350"/>
      <c r="VUL38" s="350"/>
      <c r="VUM38" s="350"/>
      <c r="VUN38" s="350"/>
      <c r="VUO38" s="350"/>
      <c r="VUP38" s="350"/>
      <c r="VUQ38" s="350"/>
      <c r="VUR38" s="350"/>
      <c r="VUS38" s="350"/>
      <c r="VUT38" s="350"/>
      <c r="VUU38" s="350"/>
      <c r="VUV38" s="350"/>
      <c r="VUW38" s="350"/>
      <c r="VUX38" s="350"/>
      <c r="VUY38" s="350"/>
      <c r="VUZ38" s="350"/>
      <c r="VVA38" s="350"/>
      <c r="VVB38" s="350"/>
      <c r="VVC38" s="350"/>
      <c r="VVD38" s="350"/>
      <c r="VVE38" s="350"/>
      <c r="VVF38" s="350"/>
      <c r="VVG38" s="350"/>
      <c r="VVH38" s="350"/>
      <c r="VVI38" s="350"/>
      <c r="VVJ38" s="350"/>
      <c r="VVK38" s="350"/>
      <c r="VVL38" s="350"/>
      <c r="VVM38" s="350"/>
      <c r="VVN38" s="350"/>
      <c r="VVO38" s="350"/>
      <c r="VVP38" s="350"/>
      <c r="VVQ38" s="350"/>
      <c r="VVR38" s="350"/>
      <c r="VVS38" s="350"/>
      <c r="VVT38" s="350"/>
      <c r="VVU38" s="350"/>
      <c r="VVV38" s="350"/>
      <c r="VVW38" s="350"/>
      <c r="VVX38" s="350"/>
      <c r="VVY38" s="350"/>
      <c r="VVZ38" s="350"/>
      <c r="VWA38" s="350"/>
      <c r="VWB38" s="350"/>
      <c r="VWC38" s="350"/>
      <c r="VWD38" s="350"/>
      <c r="VWE38" s="350"/>
      <c r="VWF38" s="350"/>
      <c r="VWG38" s="350"/>
      <c r="VWH38" s="350"/>
      <c r="VWI38" s="350"/>
      <c r="VWJ38" s="350"/>
      <c r="VWK38" s="350"/>
      <c r="VWL38" s="350"/>
      <c r="VWM38" s="350"/>
      <c r="VWN38" s="350"/>
      <c r="VWO38" s="350"/>
      <c r="VWP38" s="350"/>
      <c r="VWQ38" s="350"/>
      <c r="VWR38" s="350"/>
      <c r="VWS38" s="350"/>
      <c r="VWT38" s="350"/>
      <c r="VWU38" s="350"/>
      <c r="VWV38" s="350"/>
      <c r="VWW38" s="350"/>
      <c r="VWX38" s="350"/>
      <c r="VWY38" s="350"/>
      <c r="VWZ38" s="350"/>
      <c r="VXA38" s="350"/>
      <c r="VXB38" s="350"/>
      <c r="VXC38" s="350"/>
      <c r="VXD38" s="350"/>
      <c r="VXE38" s="350"/>
      <c r="VXF38" s="350"/>
      <c r="VXG38" s="350"/>
      <c r="VXH38" s="350"/>
      <c r="VXI38" s="350"/>
      <c r="VXJ38" s="350"/>
      <c r="VXK38" s="350"/>
      <c r="VXL38" s="350"/>
      <c r="VXM38" s="350"/>
      <c r="VXN38" s="350"/>
      <c r="VXO38" s="350"/>
      <c r="VXP38" s="350"/>
      <c r="VXQ38" s="350"/>
      <c r="VXR38" s="350"/>
      <c r="VXS38" s="350"/>
      <c r="VXT38" s="350"/>
      <c r="VXU38" s="350"/>
      <c r="VXV38" s="350"/>
      <c r="VXW38" s="350"/>
      <c r="VXX38" s="350"/>
      <c r="VXY38" s="350"/>
      <c r="VXZ38" s="350"/>
      <c r="VYA38" s="350"/>
      <c r="VYB38" s="350"/>
      <c r="VYC38" s="350"/>
      <c r="VYD38" s="350"/>
      <c r="VYE38" s="350"/>
      <c r="VYF38" s="350"/>
      <c r="VYG38" s="350"/>
      <c r="VYH38" s="350"/>
      <c r="VYI38" s="350"/>
      <c r="VYJ38" s="350"/>
      <c r="VYK38" s="350"/>
      <c r="VYL38" s="350"/>
      <c r="VYM38" s="350"/>
      <c r="VYN38" s="350"/>
      <c r="VYO38" s="350"/>
      <c r="VYP38" s="350"/>
      <c r="VYQ38" s="350"/>
      <c r="VYR38" s="350"/>
      <c r="VYS38" s="350"/>
      <c r="VYT38" s="350"/>
      <c r="VYU38" s="350"/>
      <c r="VYV38" s="350"/>
      <c r="VYW38" s="350"/>
      <c r="VYX38" s="350"/>
      <c r="VYY38" s="350"/>
      <c r="VYZ38" s="350"/>
      <c r="VZA38" s="350"/>
      <c r="VZB38" s="350"/>
      <c r="VZC38" s="350"/>
      <c r="VZD38" s="350"/>
      <c r="VZE38" s="350"/>
      <c r="VZF38" s="350"/>
      <c r="VZG38" s="350"/>
      <c r="VZH38" s="350"/>
      <c r="VZI38" s="350"/>
      <c r="VZJ38" s="350"/>
      <c r="VZK38" s="350"/>
      <c r="VZL38" s="350"/>
      <c r="VZM38" s="350"/>
      <c r="VZN38" s="350"/>
      <c r="VZO38" s="350"/>
      <c r="VZP38" s="350"/>
      <c r="VZQ38" s="350"/>
      <c r="VZR38" s="350"/>
      <c r="VZS38" s="350"/>
      <c r="VZT38" s="350"/>
      <c r="VZU38" s="350"/>
      <c r="VZV38" s="350"/>
      <c r="VZW38" s="350"/>
      <c r="VZX38" s="350"/>
      <c r="VZY38" s="350"/>
      <c r="VZZ38" s="350"/>
      <c r="WAA38" s="350"/>
      <c r="WAB38" s="350"/>
      <c r="WAC38" s="350"/>
      <c r="WAD38" s="350"/>
      <c r="WAE38" s="350"/>
      <c r="WAF38" s="350"/>
      <c r="WAG38" s="350"/>
      <c r="WAH38" s="350"/>
      <c r="WAI38" s="350"/>
      <c r="WAJ38" s="350"/>
      <c r="WAK38" s="350"/>
      <c r="WAL38" s="350"/>
      <c r="WAM38" s="350"/>
      <c r="WAN38" s="350"/>
      <c r="WAO38" s="350"/>
      <c r="WAP38" s="350"/>
      <c r="WAQ38" s="350"/>
      <c r="WAR38" s="350"/>
      <c r="WAS38" s="350"/>
      <c r="WAT38" s="350"/>
      <c r="WAU38" s="350"/>
      <c r="WAV38" s="350"/>
      <c r="WAW38" s="350"/>
      <c r="WAX38" s="350"/>
      <c r="WAY38" s="350"/>
      <c r="WAZ38" s="350"/>
      <c r="WBA38" s="350"/>
      <c r="WBB38" s="350"/>
      <c r="WBC38" s="350"/>
      <c r="WBD38" s="350"/>
      <c r="WBE38" s="350"/>
      <c r="WBF38" s="350"/>
      <c r="WBG38" s="350"/>
      <c r="WBH38" s="350"/>
      <c r="WBI38" s="350"/>
      <c r="WBJ38" s="350"/>
      <c r="WBK38" s="350"/>
      <c r="WBL38" s="350"/>
      <c r="WBM38" s="350"/>
      <c r="WBN38" s="350"/>
      <c r="WBO38" s="350"/>
      <c r="WBP38" s="350"/>
      <c r="WBQ38" s="350"/>
      <c r="WBR38" s="350"/>
      <c r="WBS38" s="350"/>
      <c r="WBT38" s="350"/>
      <c r="WBU38" s="350"/>
      <c r="WBV38" s="350"/>
      <c r="WBW38" s="350"/>
      <c r="WBX38" s="350"/>
      <c r="WBY38" s="350"/>
      <c r="WBZ38" s="350"/>
      <c r="WCA38" s="350"/>
      <c r="WCB38" s="350"/>
      <c r="WCC38" s="350"/>
      <c r="WCD38" s="350"/>
      <c r="WCE38" s="350"/>
      <c r="WCF38" s="350"/>
      <c r="WCG38" s="350"/>
      <c r="WCH38" s="350"/>
      <c r="WCI38" s="350"/>
      <c r="WCJ38" s="350"/>
      <c r="WCK38" s="350"/>
      <c r="WCL38" s="350"/>
      <c r="WCM38" s="350"/>
      <c r="WCN38" s="350"/>
      <c r="WCO38" s="350"/>
      <c r="WCP38" s="350"/>
      <c r="WCQ38" s="350"/>
      <c r="WCR38" s="350"/>
      <c r="WCS38" s="350"/>
      <c r="WCT38" s="350"/>
      <c r="WCU38" s="350"/>
      <c r="WCV38" s="350"/>
      <c r="WCW38" s="350"/>
      <c r="WCX38" s="350"/>
      <c r="WCY38" s="350"/>
      <c r="WCZ38" s="350"/>
      <c r="WDA38" s="350"/>
      <c r="WDB38" s="350"/>
      <c r="WDC38" s="350"/>
      <c r="WDD38" s="350"/>
      <c r="WDE38" s="350"/>
      <c r="WDF38" s="350"/>
      <c r="WDG38" s="350"/>
      <c r="WDH38" s="350"/>
      <c r="WDI38" s="350"/>
      <c r="WDJ38" s="350"/>
      <c r="WDK38" s="350"/>
      <c r="WDL38" s="350"/>
      <c r="WDM38" s="350"/>
      <c r="WDN38" s="350"/>
      <c r="WDO38" s="350"/>
      <c r="WDP38" s="350"/>
      <c r="WDQ38" s="350"/>
      <c r="WDR38" s="350"/>
      <c r="WDS38" s="350"/>
      <c r="WDT38" s="350"/>
      <c r="WDU38" s="350"/>
      <c r="WDV38" s="350"/>
      <c r="WDW38" s="350"/>
      <c r="WDX38" s="350"/>
      <c r="WDY38" s="350"/>
      <c r="WDZ38" s="350"/>
      <c r="WEA38" s="350"/>
      <c r="WEB38" s="350"/>
      <c r="WEC38" s="350"/>
      <c r="WED38" s="350"/>
      <c r="WEE38" s="350"/>
      <c r="WEF38" s="350"/>
      <c r="WEG38" s="350"/>
      <c r="WEH38" s="350"/>
      <c r="WEI38" s="350"/>
      <c r="WEJ38" s="350"/>
      <c r="WEK38" s="350"/>
      <c r="WEL38" s="350"/>
      <c r="WEM38" s="350"/>
      <c r="WEN38" s="350"/>
      <c r="WEO38" s="350"/>
      <c r="WEP38" s="350"/>
      <c r="WEQ38" s="350"/>
      <c r="WER38" s="350"/>
      <c r="WES38" s="350"/>
      <c r="WET38" s="350"/>
      <c r="WEU38" s="350"/>
      <c r="WEV38" s="350"/>
      <c r="WEW38" s="350"/>
      <c r="WEX38" s="350"/>
      <c r="WEY38" s="350"/>
      <c r="WEZ38" s="350"/>
      <c r="WFA38" s="350"/>
      <c r="WFB38" s="350"/>
      <c r="WFC38" s="350"/>
      <c r="WFD38" s="350"/>
      <c r="WFE38" s="350"/>
      <c r="WFF38" s="350"/>
      <c r="WFG38" s="350"/>
      <c r="WFH38" s="350"/>
      <c r="WFI38" s="350"/>
      <c r="WFJ38" s="350"/>
      <c r="WFK38" s="350"/>
      <c r="WFL38" s="350"/>
      <c r="WFM38" s="350"/>
      <c r="WFN38" s="350"/>
      <c r="WFO38" s="350"/>
      <c r="WFP38" s="350"/>
      <c r="WFQ38" s="350"/>
      <c r="WFR38" s="350"/>
      <c r="WFS38" s="350"/>
      <c r="WFT38" s="350"/>
      <c r="WFU38" s="350"/>
      <c r="WFV38" s="350"/>
      <c r="WFW38" s="350"/>
      <c r="WFX38" s="350"/>
      <c r="WFY38" s="350"/>
      <c r="WFZ38" s="350"/>
      <c r="WGA38" s="350"/>
      <c r="WGB38" s="350"/>
      <c r="WGC38" s="350"/>
      <c r="WGD38" s="350"/>
      <c r="WGE38" s="350"/>
      <c r="WGF38" s="350"/>
      <c r="WGG38" s="350"/>
      <c r="WGH38" s="350"/>
      <c r="WGI38" s="350"/>
      <c r="WGJ38" s="350"/>
      <c r="WGK38" s="350"/>
      <c r="WGL38" s="350"/>
      <c r="WGM38" s="350"/>
      <c r="WGN38" s="350"/>
      <c r="WGO38" s="350"/>
      <c r="WGP38" s="350"/>
      <c r="WGQ38" s="350"/>
      <c r="WGR38" s="350"/>
      <c r="WGS38" s="350"/>
      <c r="WGT38" s="350"/>
      <c r="WGU38" s="350"/>
      <c r="WGV38" s="350"/>
      <c r="WGW38" s="350"/>
      <c r="WGX38" s="350"/>
      <c r="WGY38" s="350"/>
      <c r="WGZ38" s="350"/>
      <c r="WHA38" s="350"/>
      <c r="WHB38" s="350"/>
      <c r="WHC38" s="350"/>
      <c r="WHD38" s="350"/>
      <c r="WHE38" s="350"/>
      <c r="WHF38" s="350"/>
      <c r="WHG38" s="350"/>
      <c r="WHH38" s="350"/>
      <c r="WHI38" s="350"/>
      <c r="WHJ38" s="350"/>
      <c r="WHK38" s="350"/>
      <c r="WHL38" s="350"/>
      <c r="WHM38" s="350"/>
      <c r="WHN38" s="350"/>
      <c r="WHO38" s="350"/>
      <c r="WHP38" s="350"/>
      <c r="WHQ38" s="350"/>
      <c r="WHR38" s="350"/>
      <c r="WHS38" s="350"/>
      <c r="WHT38" s="350"/>
      <c r="WHU38" s="350"/>
      <c r="WHV38" s="350"/>
      <c r="WHW38" s="350"/>
      <c r="WHX38" s="350"/>
      <c r="WHY38" s="350"/>
      <c r="WHZ38" s="350"/>
      <c r="WIA38" s="350"/>
      <c r="WIB38" s="350"/>
      <c r="WIC38" s="350"/>
      <c r="WID38" s="350"/>
      <c r="WIE38" s="350"/>
      <c r="WIF38" s="350"/>
      <c r="WIG38" s="350"/>
      <c r="WIH38" s="350"/>
      <c r="WII38" s="350"/>
      <c r="WIJ38" s="350"/>
      <c r="WIK38" s="350"/>
      <c r="WIL38" s="350"/>
      <c r="WIM38" s="350"/>
      <c r="WIN38" s="350"/>
      <c r="WIO38" s="350"/>
      <c r="WIP38" s="350"/>
      <c r="WIQ38" s="350"/>
      <c r="WIR38" s="350"/>
      <c r="WIS38" s="350"/>
      <c r="WIT38" s="350"/>
      <c r="WIU38" s="350"/>
      <c r="WIV38" s="350"/>
      <c r="WIW38" s="350"/>
      <c r="WIX38" s="350"/>
      <c r="WIY38" s="350"/>
      <c r="WIZ38" s="350"/>
      <c r="WJA38" s="350"/>
      <c r="WJB38" s="350"/>
      <c r="WJC38" s="350"/>
      <c r="WJD38" s="350"/>
      <c r="WJE38" s="350"/>
      <c r="WJF38" s="350"/>
      <c r="WJG38" s="350"/>
      <c r="WJH38" s="350"/>
      <c r="WJI38" s="350"/>
      <c r="WJJ38" s="350"/>
      <c r="WJK38" s="350"/>
      <c r="WJL38" s="350"/>
      <c r="WJM38" s="350"/>
      <c r="WJN38" s="350"/>
      <c r="WJO38" s="350"/>
      <c r="WJP38" s="350"/>
      <c r="WJQ38" s="350"/>
      <c r="WJR38" s="350"/>
      <c r="WJS38" s="350"/>
      <c r="WJT38" s="350"/>
      <c r="WJU38" s="350"/>
      <c r="WJV38" s="350"/>
      <c r="WJW38" s="350"/>
      <c r="WJX38" s="350"/>
      <c r="WJY38" s="350"/>
      <c r="WJZ38" s="350"/>
      <c r="WKA38" s="350"/>
      <c r="WKB38" s="350"/>
      <c r="WKC38" s="350"/>
      <c r="WKD38" s="350"/>
      <c r="WKE38" s="350"/>
      <c r="WKF38" s="350"/>
      <c r="WKG38" s="350"/>
      <c r="WKH38" s="350"/>
      <c r="WKI38" s="350"/>
      <c r="WKJ38" s="350"/>
      <c r="WKK38" s="350"/>
      <c r="WKL38" s="350"/>
      <c r="WKM38" s="350"/>
      <c r="WKN38" s="350"/>
      <c r="WKO38" s="350"/>
      <c r="WKP38" s="350"/>
      <c r="WKQ38" s="350"/>
      <c r="WKR38" s="350"/>
      <c r="WKS38" s="350"/>
      <c r="WKT38" s="350"/>
      <c r="WKU38" s="350"/>
      <c r="WKV38" s="350"/>
      <c r="WKW38" s="350"/>
      <c r="WKX38" s="350"/>
      <c r="WKY38" s="350"/>
      <c r="WKZ38" s="350"/>
      <c r="WLA38" s="350"/>
      <c r="WLB38" s="350"/>
      <c r="WLC38" s="350"/>
      <c r="WLD38" s="350"/>
      <c r="WLE38" s="350"/>
      <c r="WLF38" s="350"/>
      <c r="WLG38" s="350"/>
      <c r="WLH38" s="350"/>
      <c r="WLI38" s="350"/>
      <c r="WLJ38" s="350"/>
      <c r="WLK38" s="350"/>
      <c r="WLL38" s="350"/>
      <c r="WLM38" s="350"/>
      <c r="WLN38" s="350"/>
      <c r="WLO38" s="350"/>
      <c r="WLP38" s="350"/>
      <c r="WLQ38" s="350"/>
      <c r="WLR38" s="350"/>
      <c r="WLS38" s="350"/>
      <c r="WLT38" s="350"/>
      <c r="WLU38" s="350"/>
      <c r="WLV38" s="350"/>
      <c r="WLW38" s="350"/>
      <c r="WLX38" s="350"/>
      <c r="WLY38" s="350"/>
      <c r="WLZ38" s="350"/>
      <c r="WMA38" s="350"/>
      <c r="WMB38" s="350"/>
      <c r="WMC38" s="350"/>
      <c r="WMD38" s="350"/>
      <c r="WME38" s="350"/>
      <c r="WMF38" s="350"/>
      <c r="WMG38" s="350"/>
      <c r="WMH38" s="350"/>
      <c r="WMI38" s="350"/>
      <c r="WMJ38" s="350"/>
      <c r="WMK38" s="350"/>
      <c r="WML38" s="350"/>
      <c r="WMM38" s="350"/>
      <c r="WMN38" s="350"/>
      <c r="WMO38" s="350"/>
      <c r="WMP38" s="350"/>
      <c r="WMQ38" s="350"/>
      <c r="WMR38" s="350"/>
      <c r="WMS38" s="350"/>
      <c r="WMT38" s="350"/>
      <c r="WMU38" s="350"/>
      <c r="WMV38" s="350"/>
      <c r="WMW38" s="350"/>
      <c r="WMX38" s="350"/>
      <c r="WMY38" s="350"/>
      <c r="WMZ38" s="350"/>
      <c r="WNA38" s="350"/>
      <c r="WNB38" s="350"/>
      <c r="WNC38" s="350"/>
      <c r="WND38" s="350"/>
      <c r="WNE38" s="350"/>
      <c r="WNF38" s="350"/>
      <c r="WNG38" s="350"/>
      <c r="WNH38" s="350"/>
      <c r="WNI38" s="350"/>
      <c r="WNJ38" s="350"/>
      <c r="WNK38" s="350"/>
      <c r="WNL38" s="350"/>
      <c r="WNM38" s="350"/>
      <c r="WNN38" s="350"/>
      <c r="WNO38" s="350"/>
      <c r="WNP38" s="350"/>
      <c r="WNQ38" s="350"/>
      <c r="WNR38" s="350"/>
      <c r="WNS38" s="350"/>
      <c r="WNT38" s="350"/>
      <c r="WNU38" s="350"/>
      <c r="WNV38" s="350"/>
      <c r="WNW38" s="350"/>
      <c r="WNX38" s="350"/>
      <c r="WNY38" s="350"/>
      <c r="WNZ38" s="350"/>
      <c r="WOA38" s="350"/>
      <c r="WOB38" s="350"/>
      <c r="WOC38" s="350"/>
      <c r="WOD38" s="350"/>
      <c r="WOE38" s="350"/>
      <c r="WOF38" s="350"/>
      <c r="WOG38" s="350"/>
      <c r="WOH38" s="350"/>
      <c r="WOI38" s="350"/>
      <c r="WOJ38" s="350"/>
      <c r="WOK38" s="350"/>
      <c r="WOL38" s="350"/>
      <c r="WOM38" s="350"/>
      <c r="WON38" s="350"/>
      <c r="WOO38" s="350"/>
      <c r="WOP38" s="350"/>
      <c r="WOQ38" s="350"/>
      <c r="WOR38" s="350"/>
      <c r="WOS38" s="350"/>
      <c r="WOT38" s="350"/>
      <c r="WOU38" s="350"/>
      <c r="WOV38" s="350"/>
      <c r="WOW38" s="350"/>
      <c r="WOX38" s="350"/>
      <c r="WOY38" s="350"/>
      <c r="WOZ38" s="350"/>
      <c r="WPA38" s="350"/>
      <c r="WPB38" s="350"/>
      <c r="WPC38" s="350"/>
      <c r="WPD38" s="350"/>
      <c r="WPE38" s="350"/>
      <c r="WPF38" s="350"/>
      <c r="WPG38" s="350"/>
      <c r="WPH38" s="350"/>
      <c r="WPI38" s="350"/>
      <c r="WPJ38" s="350"/>
      <c r="WPK38" s="350"/>
      <c r="WPL38" s="350"/>
      <c r="WPM38" s="350"/>
      <c r="WPN38" s="350"/>
      <c r="WPO38" s="350"/>
      <c r="WPP38" s="350"/>
      <c r="WPQ38" s="350"/>
      <c r="WPR38" s="350"/>
      <c r="WPS38" s="350"/>
      <c r="WPT38" s="350"/>
      <c r="WPU38" s="350"/>
      <c r="WPV38" s="350"/>
      <c r="WPW38" s="350"/>
      <c r="WPX38" s="350"/>
      <c r="WPY38" s="350"/>
      <c r="WPZ38" s="350"/>
      <c r="WQA38" s="350"/>
      <c r="WQB38" s="350"/>
      <c r="WQC38" s="350"/>
      <c r="WQD38" s="350"/>
      <c r="WQE38" s="350"/>
      <c r="WQF38" s="350"/>
      <c r="WQG38" s="350"/>
      <c r="WQH38" s="350"/>
      <c r="WQI38" s="350"/>
      <c r="WQJ38" s="350"/>
      <c r="WQK38" s="350"/>
      <c r="WQL38" s="350"/>
      <c r="WQM38" s="350"/>
      <c r="WQN38" s="350"/>
      <c r="WQO38" s="350"/>
      <c r="WQP38" s="350"/>
      <c r="WQQ38" s="350"/>
      <c r="WQR38" s="350"/>
      <c r="WQS38" s="350"/>
      <c r="WQT38" s="350"/>
      <c r="WQU38" s="350"/>
      <c r="WQV38" s="350"/>
      <c r="WQW38" s="350"/>
      <c r="WQX38" s="350"/>
      <c r="WQY38" s="350"/>
      <c r="WQZ38" s="350"/>
      <c r="WRA38" s="350"/>
      <c r="WRB38" s="350"/>
      <c r="WRC38" s="350"/>
      <c r="WRD38" s="350"/>
      <c r="WRE38" s="350"/>
      <c r="WRF38" s="350"/>
      <c r="WRG38" s="350"/>
      <c r="WRH38" s="350"/>
      <c r="WRI38" s="350"/>
      <c r="WRJ38" s="350"/>
      <c r="WRK38" s="350"/>
      <c r="WRL38" s="350"/>
      <c r="WRM38" s="350"/>
      <c r="WRN38" s="350"/>
      <c r="WRO38" s="350"/>
      <c r="WRP38" s="350"/>
      <c r="WRQ38" s="350"/>
      <c r="WRR38" s="350"/>
      <c r="WRS38" s="350"/>
      <c r="WRT38" s="350"/>
      <c r="WRU38" s="350"/>
      <c r="WRV38" s="350"/>
      <c r="WRW38" s="350"/>
      <c r="WRX38" s="350"/>
      <c r="WRY38" s="350"/>
      <c r="WRZ38" s="350"/>
      <c r="WSA38" s="350"/>
      <c r="WSB38" s="350"/>
      <c r="WSC38" s="350"/>
      <c r="WSD38" s="350"/>
      <c r="WSE38" s="350"/>
      <c r="WSF38" s="350"/>
      <c r="WSG38" s="350"/>
      <c r="WSH38" s="350"/>
      <c r="WSI38" s="350"/>
      <c r="WSJ38" s="350"/>
      <c r="WSK38" s="350"/>
      <c r="WSL38" s="350"/>
      <c r="WSM38" s="350"/>
      <c r="WSN38" s="350"/>
      <c r="WSO38" s="350"/>
      <c r="WSP38" s="350"/>
      <c r="WSQ38" s="350"/>
      <c r="WSR38" s="350"/>
      <c r="WSS38" s="350"/>
      <c r="WST38" s="350"/>
      <c r="WSU38" s="350"/>
      <c r="WSV38" s="350"/>
      <c r="WSW38" s="350"/>
      <c r="WSX38" s="350"/>
      <c r="WSY38" s="350"/>
      <c r="WSZ38" s="350"/>
      <c r="WTA38" s="350"/>
      <c r="WTB38" s="350"/>
      <c r="WTC38" s="350"/>
      <c r="WTD38" s="350"/>
      <c r="WTE38" s="350"/>
      <c r="WTF38" s="350"/>
      <c r="WTG38" s="350"/>
      <c r="WTH38" s="350"/>
      <c r="WTI38" s="350"/>
      <c r="WTJ38" s="350"/>
      <c r="WTK38" s="350"/>
      <c r="WTL38" s="350"/>
      <c r="WTM38" s="350"/>
      <c r="WTN38" s="350"/>
      <c r="WTO38" s="350"/>
      <c r="WTP38" s="350"/>
      <c r="WTQ38" s="350"/>
      <c r="WTR38" s="350"/>
      <c r="WTS38" s="350"/>
      <c r="WTT38" s="350"/>
      <c r="WTU38" s="350"/>
      <c r="WTV38" s="350"/>
      <c r="WTW38" s="350"/>
      <c r="WTX38" s="350"/>
      <c r="WTY38" s="350"/>
      <c r="WTZ38" s="350"/>
      <c r="WUA38" s="350"/>
      <c r="WUB38" s="350"/>
      <c r="WUC38" s="350"/>
      <c r="WUD38" s="350"/>
      <c r="WUE38" s="350"/>
      <c r="WUF38" s="350"/>
      <c r="WUG38" s="350"/>
      <c r="WUH38" s="350"/>
      <c r="WUI38" s="350"/>
      <c r="WUJ38" s="350"/>
      <c r="WUK38" s="350"/>
      <c r="WUL38" s="350"/>
      <c r="WUM38" s="350"/>
      <c r="WUN38" s="350"/>
      <c r="WUO38" s="350"/>
      <c r="WUP38" s="350"/>
      <c r="WUQ38" s="350"/>
      <c r="WUR38" s="350"/>
      <c r="WUS38" s="350"/>
      <c r="WUT38" s="350"/>
      <c r="WUU38" s="350"/>
      <c r="WUV38" s="350"/>
      <c r="WUW38" s="350"/>
      <c r="WUX38" s="350"/>
      <c r="WUY38" s="350"/>
      <c r="WUZ38" s="350"/>
      <c r="WVA38" s="350"/>
      <c r="WVB38" s="350"/>
      <c r="WVC38" s="350"/>
      <c r="WVD38" s="350"/>
      <c r="WVE38" s="350"/>
      <c r="WVF38" s="350"/>
      <c r="WVG38" s="350"/>
      <c r="WVH38" s="350"/>
      <c r="WVI38" s="350"/>
      <c r="WVJ38" s="350"/>
      <c r="WVK38" s="350"/>
      <c r="WVL38" s="350"/>
      <c r="WVM38" s="350"/>
      <c r="WVN38" s="350"/>
      <c r="WVO38" s="350"/>
      <c r="WVP38" s="350"/>
      <c r="WVQ38" s="350"/>
      <c r="WVR38" s="350"/>
      <c r="WVS38" s="350"/>
      <c r="WVT38" s="350"/>
      <c r="WVU38" s="350"/>
      <c r="WVV38" s="350"/>
      <c r="WVW38" s="350"/>
      <c r="WVX38" s="350"/>
      <c r="WVY38" s="350"/>
      <c r="WVZ38" s="350"/>
      <c r="WWA38" s="350"/>
      <c r="WWB38" s="350"/>
      <c r="WWC38" s="350"/>
      <c r="WWD38" s="350"/>
      <c r="WWE38" s="350"/>
      <c r="WWF38" s="350"/>
      <c r="WWG38" s="350"/>
      <c r="WWH38" s="350"/>
      <c r="WWI38" s="350"/>
      <c r="WWJ38" s="350"/>
      <c r="WWK38" s="350"/>
      <c r="WWL38" s="350"/>
      <c r="WWM38" s="350"/>
      <c r="WWN38" s="350"/>
      <c r="WWO38" s="350"/>
      <c r="WWP38" s="350"/>
      <c r="WWQ38" s="350"/>
      <c r="WWR38" s="350"/>
      <c r="WWS38" s="350"/>
      <c r="WWT38" s="350"/>
      <c r="WWU38" s="350"/>
      <c r="WWV38" s="350"/>
      <c r="WWW38" s="350"/>
      <c r="WWX38" s="350"/>
      <c r="WWY38" s="350"/>
      <c r="WWZ38" s="350"/>
      <c r="WXA38" s="350"/>
      <c r="WXB38" s="350"/>
      <c r="WXC38" s="350"/>
      <c r="WXD38" s="350"/>
      <c r="WXE38" s="350"/>
      <c r="WXF38" s="350"/>
      <c r="WXG38" s="350"/>
      <c r="WXH38" s="350"/>
      <c r="WXI38" s="350"/>
      <c r="WXJ38" s="350"/>
      <c r="WXK38" s="350"/>
      <c r="WXL38" s="350"/>
      <c r="WXM38" s="350"/>
      <c r="WXN38" s="350"/>
      <c r="WXO38" s="350"/>
      <c r="WXP38" s="350"/>
      <c r="WXQ38" s="350"/>
      <c r="WXR38" s="350"/>
      <c r="WXS38" s="350"/>
      <c r="WXT38" s="350"/>
      <c r="WXU38" s="350"/>
      <c r="WXV38" s="350"/>
      <c r="WXW38" s="350"/>
      <c r="WXX38" s="350"/>
      <c r="WXY38" s="350"/>
      <c r="WXZ38" s="350"/>
      <c r="WYA38" s="350"/>
      <c r="WYB38" s="350"/>
      <c r="WYC38" s="350"/>
      <c r="WYD38" s="350"/>
      <c r="WYE38" s="350"/>
      <c r="WYF38" s="350"/>
      <c r="WYG38" s="350"/>
      <c r="WYH38" s="350"/>
      <c r="WYI38" s="350"/>
      <c r="WYJ38" s="350"/>
      <c r="WYK38" s="350"/>
      <c r="WYL38" s="350"/>
      <c r="WYM38" s="350"/>
      <c r="WYN38" s="350"/>
      <c r="WYO38" s="350"/>
      <c r="WYP38" s="350"/>
      <c r="WYQ38" s="350"/>
      <c r="WYR38" s="350"/>
      <c r="WYS38" s="350"/>
      <c r="WYT38" s="350"/>
      <c r="WYU38" s="350"/>
      <c r="WYV38" s="350"/>
      <c r="WYW38" s="350"/>
      <c r="WYX38" s="350"/>
      <c r="WYY38" s="350"/>
      <c r="WYZ38" s="350"/>
      <c r="WZA38" s="350"/>
      <c r="WZB38" s="350"/>
      <c r="WZC38" s="350"/>
      <c r="WZD38" s="350"/>
      <c r="WZE38" s="350"/>
      <c r="WZF38" s="350"/>
      <c r="WZG38" s="350"/>
      <c r="WZH38" s="350"/>
      <c r="WZI38" s="350"/>
      <c r="WZJ38" s="350"/>
      <c r="WZK38" s="350"/>
      <c r="WZL38" s="350"/>
      <c r="WZM38" s="350"/>
      <c r="WZN38" s="350"/>
      <c r="WZO38" s="350"/>
      <c r="WZP38" s="350"/>
      <c r="WZQ38" s="350"/>
      <c r="WZR38" s="350"/>
      <c r="WZS38" s="350"/>
      <c r="WZT38" s="350"/>
      <c r="WZU38" s="350"/>
      <c r="WZV38" s="350"/>
      <c r="WZW38" s="350"/>
      <c r="WZX38" s="350"/>
      <c r="WZY38" s="350"/>
      <c r="WZZ38" s="350"/>
      <c r="XAA38" s="350"/>
      <c r="XAB38" s="350"/>
      <c r="XAC38" s="350"/>
      <c r="XAD38" s="350"/>
      <c r="XAE38" s="350"/>
      <c r="XAF38" s="350"/>
      <c r="XAG38" s="350"/>
      <c r="XAH38" s="350"/>
      <c r="XAI38" s="350"/>
      <c r="XAJ38" s="350"/>
      <c r="XAK38" s="350"/>
      <c r="XAL38" s="350"/>
      <c r="XAM38" s="350"/>
      <c r="XAN38" s="350"/>
      <c r="XAO38" s="350"/>
      <c r="XAP38" s="350"/>
      <c r="XAQ38" s="350"/>
      <c r="XAR38" s="350"/>
      <c r="XAS38" s="350"/>
      <c r="XAT38" s="350"/>
      <c r="XAU38" s="350"/>
      <c r="XAV38" s="350"/>
      <c r="XAW38" s="350"/>
      <c r="XAX38" s="350"/>
      <c r="XAY38" s="350"/>
      <c r="XAZ38" s="350"/>
      <c r="XBA38" s="350"/>
      <c r="XBB38" s="350"/>
      <c r="XBC38" s="350"/>
      <c r="XBD38" s="350"/>
      <c r="XBE38" s="350"/>
      <c r="XBF38" s="350"/>
      <c r="XBG38" s="350"/>
      <c r="XBH38" s="350"/>
      <c r="XBI38" s="350"/>
      <c r="XBJ38" s="350"/>
      <c r="XBK38" s="350"/>
      <c r="XBL38" s="350"/>
      <c r="XBM38" s="350"/>
      <c r="XBN38" s="350"/>
      <c r="XBO38" s="350"/>
      <c r="XBP38" s="350"/>
      <c r="XBQ38" s="350"/>
      <c r="XBR38" s="350"/>
      <c r="XBS38" s="350"/>
      <c r="XBT38" s="350"/>
      <c r="XBU38" s="350"/>
      <c r="XBV38" s="350"/>
      <c r="XBW38" s="350"/>
      <c r="XBX38" s="350"/>
      <c r="XBY38" s="350"/>
      <c r="XBZ38" s="350"/>
      <c r="XCA38" s="350"/>
      <c r="XCB38" s="350"/>
      <c r="XCC38" s="350"/>
      <c r="XCD38" s="350"/>
      <c r="XCE38" s="350"/>
      <c r="XCF38" s="350"/>
      <c r="XCG38" s="350"/>
      <c r="XCH38" s="350"/>
      <c r="XCI38" s="350"/>
      <c r="XCJ38" s="350"/>
      <c r="XCK38" s="350"/>
      <c r="XCL38" s="350"/>
      <c r="XCM38" s="350"/>
      <c r="XCN38" s="350"/>
      <c r="XCO38" s="350"/>
      <c r="XCP38" s="350"/>
      <c r="XCQ38" s="350"/>
      <c r="XCR38" s="350"/>
      <c r="XCS38" s="350"/>
      <c r="XCT38" s="350"/>
      <c r="XCU38" s="350"/>
      <c r="XCV38" s="350"/>
      <c r="XCW38" s="350"/>
      <c r="XCX38" s="350"/>
      <c r="XCY38" s="350"/>
      <c r="XCZ38" s="350"/>
      <c r="XDA38" s="350"/>
      <c r="XDB38" s="350"/>
      <c r="XDC38" s="350"/>
      <c r="XDD38" s="350"/>
      <c r="XDE38" s="350"/>
      <c r="XDF38" s="350"/>
      <c r="XDG38" s="350"/>
      <c r="XDH38" s="350"/>
      <c r="XDI38" s="350"/>
      <c r="XDJ38" s="350"/>
      <c r="XDK38" s="350"/>
      <c r="XDL38" s="350"/>
      <c r="XDM38" s="350"/>
      <c r="XDN38" s="350"/>
      <c r="XDO38" s="350"/>
      <c r="XDP38" s="350"/>
      <c r="XDQ38" s="350"/>
      <c r="XDR38" s="350"/>
      <c r="XDS38" s="350"/>
      <c r="XDT38" s="350"/>
      <c r="XDU38" s="350"/>
      <c r="XDV38" s="350"/>
      <c r="XDW38" s="350"/>
      <c r="XDX38" s="350"/>
      <c r="XDY38" s="350"/>
      <c r="XDZ38" s="350"/>
      <c r="XEA38" s="350"/>
      <c r="XEB38" s="350"/>
      <c r="XEC38" s="350"/>
      <c r="XED38" s="350"/>
      <c r="XEE38" s="350"/>
      <c r="XEF38" s="350"/>
      <c r="XEG38" s="350"/>
      <c r="XEH38" s="350"/>
      <c r="XEI38" s="350"/>
      <c r="XEJ38" s="350"/>
      <c r="XEK38" s="350"/>
      <c r="XEL38" s="350"/>
      <c r="XEM38" s="350"/>
      <c r="XEN38" s="350"/>
      <c r="XEO38" s="350"/>
      <c r="XEP38" s="350"/>
      <c r="XEQ38" s="350"/>
      <c r="XER38" s="350"/>
      <c r="XES38" s="350"/>
      <c r="XET38" s="350"/>
      <c r="XEU38" s="350"/>
      <c r="XEV38" s="350"/>
      <c r="XEW38" s="350"/>
      <c r="XEX38" s="350"/>
      <c r="XEY38" s="350"/>
      <c r="XEZ38" s="350"/>
      <c r="XFA38" s="350"/>
      <c r="XFB38" s="350"/>
      <c r="XFC38" s="350"/>
      <c r="XFD38" s="350"/>
    </row>
    <row r="39" spans="1:16384" s="169" customFormat="1" ht="174" customHeight="1">
      <c r="A39" s="174">
        <v>1</v>
      </c>
      <c r="B39" s="431" t="str">
        <f>$M$11</f>
        <v>HEAVY JERSEY SOLID - 20'S/2 WITH ENZYME CUT, 300-310GSM</v>
      </c>
      <c r="C39" s="431"/>
      <c r="D39" s="240" t="s">
        <v>153</v>
      </c>
      <c r="E39" s="240" t="str">
        <f>$A$38</f>
        <v>RED</v>
      </c>
      <c r="F39" s="174" t="s">
        <v>10</v>
      </c>
      <c r="G39" s="241">
        <f>$Q$26</f>
        <v>163</v>
      </c>
      <c r="H39" s="242">
        <v>0.93</v>
      </c>
      <c r="I39" s="229">
        <f>H39*G39</f>
        <v>151.59</v>
      </c>
      <c r="J39" s="236">
        <f>I39*1.9%+(I39/50)*0.5</f>
        <v>4.3961100000000002</v>
      </c>
      <c r="K39" s="236">
        <v>0</v>
      </c>
      <c r="L39" s="236">
        <v>3</v>
      </c>
      <c r="M39" s="237">
        <f>ROUNDUP(SUM(I39:L39),0)</f>
        <v>159</v>
      </c>
      <c r="N39" s="349" t="s">
        <v>318</v>
      </c>
      <c r="O39" s="349"/>
      <c r="P39" s="349"/>
      <c r="Q39" s="349"/>
    </row>
    <row r="40" spans="1:16384" s="169" customFormat="1" ht="174" customHeight="1">
      <c r="A40" s="174">
        <v>2</v>
      </c>
      <c r="B40" s="431" t="s">
        <v>309</v>
      </c>
      <c r="C40" s="431"/>
      <c r="D40" s="240" t="s">
        <v>310</v>
      </c>
      <c r="E40" s="240" t="str">
        <f>E39</f>
        <v>RED</v>
      </c>
      <c r="F40" s="174" t="s">
        <v>10</v>
      </c>
      <c r="G40" s="241">
        <f t="shared" ref="G40:G42" si="12">$Q$26</f>
        <v>163</v>
      </c>
      <c r="H40" s="242">
        <v>0.05</v>
      </c>
      <c r="I40" s="229">
        <f t="shared" ref="I40:I42" si="13">H40*G40</f>
        <v>8.15</v>
      </c>
      <c r="J40" s="236">
        <f>I40*4.9%+(I40/50)*0.5</f>
        <v>0.48085000000000006</v>
      </c>
      <c r="K40" s="236">
        <v>0</v>
      </c>
      <c r="L40" s="236">
        <v>0</v>
      </c>
      <c r="M40" s="237">
        <f t="shared" ref="M40" si="14">ROUNDUP(SUM(I40:L40),0)</f>
        <v>9</v>
      </c>
      <c r="N40" s="349" t="s">
        <v>317</v>
      </c>
      <c r="O40" s="349"/>
      <c r="P40" s="349"/>
      <c r="Q40" s="349"/>
    </row>
    <row r="41" spans="1:16384" s="169" customFormat="1" ht="174" customHeight="1">
      <c r="A41" s="174">
        <v>3</v>
      </c>
      <c r="B41" s="348" t="str">
        <f>B39</f>
        <v>HEAVY JERSEY SOLID - 20'S/2 WITH ENZYME CUT, 300-310GSM</v>
      </c>
      <c r="C41" s="348"/>
      <c r="D41" s="240" t="s">
        <v>311</v>
      </c>
      <c r="E41" s="240" t="s">
        <v>316</v>
      </c>
      <c r="F41" s="174" t="s">
        <v>10</v>
      </c>
      <c r="G41" s="241">
        <f t="shared" si="12"/>
        <v>163</v>
      </c>
      <c r="H41" s="242">
        <v>0.11</v>
      </c>
      <c r="I41" s="229">
        <f t="shared" ref="I41" si="15">H41*G41</f>
        <v>17.93</v>
      </c>
      <c r="J41" s="236">
        <f>I41*7.5%+(I41/50)*0.5</f>
        <v>1.5240499999999999</v>
      </c>
      <c r="K41" s="236">
        <v>0</v>
      </c>
      <c r="L41" s="236">
        <v>0</v>
      </c>
      <c r="M41" s="237">
        <f>ROUNDUP(SUM(I41:L41),0)</f>
        <v>20</v>
      </c>
      <c r="N41" s="349" t="s">
        <v>367</v>
      </c>
      <c r="O41" s="349"/>
      <c r="P41" s="349"/>
      <c r="Q41" s="349"/>
    </row>
    <row r="42" spans="1:16384" s="169" customFormat="1" ht="174" customHeight="1">
      <c r="A42" s="174">
        <v>4</v>
      </c>
      <c r="B42" s="348" t="str">
        <f>B39</f>
        <v>HEAVY JERSEY SOLID - 20'S/2 WITH ENZYME CUT, 300-310GSM</v>
      </c>
      <c r="C42" s="348"/>
      <c r="D42" s="240" t="s">
        <v>314</v>
      </c>
      <c r="E42" s="240" t="s">
        <v>279</v>
      </c>
      <c r="F42" s="174" t="s">
        <v>10</v>
      </c>
      <c r="G42" s="241">
        <f t="shared" si="12"/>
        <v>163</v>
      </c>
      <c r="H42" s="242">
        <v>0.15</v>
      </c>
      <c r="I42" s="229">
        <f t="shared" si="13"/>
        <v>24.45</v>
      </c>
      <c r="J42" s="236">
        <f>I42*8.4%+(I42/50)*0.5</f>
        <v>2.2982999999999998</v>
      </c>
      <c r="K42" s="236">
        <v>0</v>
      </c>
      <c r="L42" s="236">
        <v>0</v>
      </c>
      <c r="M42" s="237">
        <f>ROUNDUP(SUM(I42:L42),0)</f>
        <v>27</v>
      </c>
      <c r="N42" s="349" t="s">
        <v>368</v>
      </c>
      <c r="O42" s="349"/>
      <c r="P42" s="349"/>
      <c r="Q42" s="349"/>
    </row>
    <row r="43" spans="1:16384" s="37" customFormat="1" ht="36.950000000000003" customHeight="1" thickBot="1">
      <c r="B43" s="105" t="s">
        <v>21</v>
      </c>
      <c r="C43" s="38"/>
      <c r="D43" s="38"/>
      <c r="E43" s="38"/>
      <c r="G43" s="39"/>
      <c r="Q43" s="40"/>
    </row>
    <row r="44" spans="1:16384" s="54" customFormat="1" ht="55.5" customHeight="1">
      <c r="A44" s="396" t="s">
        <v>22</v>
      </c>
      <c r="B44" s="397"/>
      <c r="C44" s="397"/>
      <c r="D44" s="397"/>
      <c r="E44" s="398"/>
      <c r="F44" s="102" t="s">
        <v>47</v>
      </c>
      <c r="G44" s="102" t="s">
        <v>23</v>
      </c>
      <c r="H44" s="399" t="s">
        <v>42</v>
      </c>
      <c r="I44" s="400"/>
      <c r="J44" s="103" t="s">
        <v>18</v>
      </c>
      <c r="K44" s="102" t="s">
        <v>48</v>
      </c>
      <c r="L44" s="102" t="s">
        <v>24</v>
      </c>
      <c r="M44" s="104" t="s">
        <v>25</v>
      </c>
      <c r="N44" s="104" t="s">
        <v>26</v>
      </c>
      <c r="O44" s="104" t="s">
        <v>27</v>
      </c>
      <c r="P44" s="364" t="s">
        <v>28</v>
      </c>
      <c r="Q44" s="365"/>
    </row>
    <row r="45" spans="1:16384" s="15" customFormat="1" ht="71.099999999999994" customHeight="1">
      <c r="A45" s="111">
        <v>1</v>
      </c>
      <c r="B45" s="360" t="s">
        <v>41</v>
      </c>
      <c r="C45" s="360"/>
      <c r="D45" s="360"/>
      <c r="E45" s="360"/>
      <c r="F45" s="112" t="str">
        <f>H45</f>
        <v>CREAM</v>
      </c>
      <c r="G45" s="142" t="s">
        <v>319</v>
      </c>
      <c r="H45" s="361" t="str">
        <f>$D$20</f>
        <v>CREAM</v>
      </c>
      <c r="I45" s="362" t="str">
        <f t="shared" ref="I45:I55" si="16">$E$34</f>
        <v>CREAM</v>
      </c>
      <c r="J45" s="113" t="s">
        <v>29</v>
      </c>
      <c r="K45" s="113">
        <f>$Q$20</f>
        <v>163</v>
      </c>
      <c r="L45" s="184">
        <f>240/5000</f>
        <v>4.8000000000000001E-2</v>
      </c>
      <c r="M45" s="115">
        <f t="shared" ref="M45:M52" si="17">K45*L45</f>
        <v>7.8239999999999998</v>
      </c>
      <c r="N45" s="115"/>
      <c r="O45" s="41">
        <v>8</v>
      </c>
      <c r="P45" s="351" t="s">
        <v>252</v>
      </c>
      <c r="Q45" s="352"/>
    </row>
    <row r="46" spans="1:16384" s="15" customFormat="1" ht="71.099999999999994" customHeight="1">
      <c r="A46" s="111">
        <v>2</v>
      </c>
      <c r="B46" s="360" t="s">
        <v>41</v>
      </c>
      <c r="C46" s="360"/>
      <c r="D46" s="360"/>
      <c r="E46" s="360"/>
      <c r="F46" s="112" t="str">
        <f t="shared" ref="F46" si="18">H46</f>
        <v>RED</v>
      </c>
      <c r="G46" s="142" t="s">
        <v>320</v>
      </c>
      <c r="H46" s="361" t="str">
        <f t="shared" ref="H46" si="19">$D$26</f>
        <v>RED</v>
      </c>
      <c r="I46" s="362"/>
      <c r="J46" s="113" t="s">
        <v>29</v>
      </c>
      <c r="K46" s="113">
        <f>$Q$26</f>
        <v>163</v>
      </c>
      <c r="L46" s="184">
        <f>240/5000</f>
        <v>4.8000000000000001E-2</v>
      </c>
      <c r="M46" s="115">
        <f t="shared" si="17"/>
        <v>7.8239999999999998</v>
      </c>
      <c r="N46" s="115"/>
      <c r="O46" s="41">
        <v>9</v>
      </c>
      <c r="P46" s="351" t="s">
        <v>252</v>
      </c>
      <c r="Q46" s="352"/>
    </row>
    <row r="47" spans="1:16384" s="15" customFormat="1" ht="71.099999999999994" customHeight="1">
      <c r="A47" s="111">
        <v>3</v>
      </c>
      <c r="B47" s="360" t="s">
        <v>321</v>
      </c>
      <c r="C47" s="360"/>
      <c r="D47" s="360"/>
      <c r="E47" s="360"/>
      <c r="F47" s="112" t="str">
        <f>$E$36</f>
        <v>BUBBLEGUM</v>
      </c>
      <c r="G47" s="142" t="s">
        <v>322</v>
      </c>
      <c r="H47" s="361" t="str">
        <f>F47</f>
        <v>BUBBLEGUM</v>
      </c>
      <c r="I47" s="362" t="str">
        <f t="shared" si="16"/>
        <v>CREAM</v>
      </c>
      <c r="J47" s="113" t="s">
        <v>29</v>
      </c>
      <c r="K47" s="113">
        <f>$Q$20</f>
        <v>163</v>
      </c>
      <c r="L47" s="327">
        <f>6/5000</f>
        <v>1.1999999999999999E-3</v>
      </c>
      <c r="M47" s="115">
        <f t="shared" ref="M47:M48" si="20">K47*L47</f>
        <v>0.1956</v>
      </c>
      <c r="N47" s="115"/>
      <c r="O47" s="41">
        <f t="shared" ref="O47:O48" si="21">ROUNDUP(N47+M47,0)</f>
        <v>1</v>
      </c>
      <c r="P47" s="351" t="s">
        <v>252</v>
      </c>
      <c r="Q47" s="352"/>
    </row>
    <row r="48" spans="1:16384" s="15" customFormat="1" ht="71.099999999999994" customHeight="1">
      <c r="A48" s="111">
        <v>4</v>
      </c>
      <c r="B48" s="360" t="s">
        <v>321</v>
      </c>
      <c r="C48" s="360"/>
      <c r="D48" s="360"/>
      <c r="E48" s="360"/>
      <c r="F48" s="112" t="str">
        <f>$E$41</f>
        <v>SWIMCAP</v>
      </c>
      <c r="G48" s="142" t="s">
        <v>323</v>
      </c>
      <c r="H48" s="361" t="str">
        <f>F48</f>
        <v>SWIMCAP</v>
      </c>
      <c r="I48" s="362"/>
      <c r="J48" s="113" t="s">
        <v>29</v>
      </c>
      <c r="K48" s="113">
        <f>$Q$26</f>
        <v>163</v>
      </c>
      <c r="L48" s="327">
        <f>6/5000</f>
        <v>1.1999999999999999E-3</v>
      </c>
      <c r="M48" s="115">
        <f t="shared" si="20"/>
        <v>0.1956</v>
      </c>
      <c r="N48" s="115"/>
      <c r="O48" s="41">
        <f t="shared" si="21"/>
        <v>1</v>
      </c>
      <c r="P48" s="351" t="s">
        <v>252</v>
      </c>
      <c r="Q48" s="352"/>
    </row>
    <row r="49" spans="1:17" s="15" customFormat="1" ht="71.099999999999994" customHeight="1">
      <c r="A49" s="111">
        <v>3</v>
      </c>
      <c r="B49" s="360" t="s">
        <v>324</v>
      </c>
      <c r="C49" s="360"/>
      <c r="D49" s="360"/>
      <c r="E49" s="360"/>
      <c r="F49" s="112" t="str">
        <f>E37</f>
        <v>MUSKMELON</v>
      </c>
      <c r="G49" s="142" t="s">
        <v>325</v>
      </c>
      <c r="H49" s="361" t="str">
        <f>F49</f>
        <v>MUSKMELON</v>
      </c>
      <c r="I49" s="362" t="str">
        <f t="shared" si="16"/>
        <v>CREAM</v>
      </c>
      <c r="J49" s="113" t="s">
        <v>29</v>
      </c>
      <c r="K49" s="113">
        <f>$Q$20</f>
        <v>163</v>
      </c>
      <c r="L49" s="327">
        <f>6/5000</f>
        <v>1.1999999999999999E-3</v>
      </c>
      <c r="M49" s="115">
        <f t="shared" si="17"/>
        <v>0.1956</v>
      </c>
      <c r="N49" s="115"/>
      <c r="O49" s="41">
        <f t="shared" ref="O49" si="22">ROUNDUP(N49+M49,0)</f>
        <v>1</v>
      </c>
      <c r="P49" s="351" t="s">
        <v>252</v>
      </c>
      <c r="Q49" s="352"/>
    </row>
    <row r="50" spans="1:17" s="15" customFormat="1" ht="71.099999999999994" customHeight="1">
      <c r="A50" s="111">
        <v>4</v>
      </c>
      <c r="B50" s="360" t="s">
        <v>324</v>
      </c>
      <c r="C50" s="360"/>
      <c r="D50" s="360"/>
      <c r="E50" s="360"/>
      <c r="F50" s="112" t="str">
        <f>E42</f>
        <v>CREAM</v>
      </c>
      <c r="G50" s="142" t="s">
        <v>320</v>
      </c>
      <c r="H50" s="361" t="str">
        <f>F50</f>
        <v>CREAM</v>
      </c>
      <c r="I50" s="362"/>
      <c r="J50" s="113" t="s">
        <v>29</v>
      </c>
      <c r="K50" s="113">
        <f>$Q$26</f>
        <v>163</v>
      </c>
      <c r="L50" s="327">
        <f>6/5000</f>
        <v>1.1999999999999999E-3</v>
      </c>
      <c r="M50" s="115">
        <f t="shared" ref="M50" si="23">K50*L50</f>
        <v>0.1956</v>
      </c>
      <c r="N50" s="115"/>
      <c r="O50" s="41">
        <f t="shared" ref="O50" si="24">ROUNDUP(N50+M50,0)</f>
        <v>1</v>
      </c>
      <c r="P50" s="351" t="s">
        <v>252</v>
      </c>
      <c r="Q50" s="352"/>
    </row>
    <row r="51" spans="1:17" s="15" customFormat="1" ht="71.099999999999994" customHeight="1">
      <c r="A51" s="111">
        <v>5</v>
      </c>
      <c r="B51" s="360" t="s">
        <v>163</v>
      </c>
      <c r="C51" s="360"/>
      <c r="D51" s="360"/>
      <c r="E51" s="360"/>
      <c r="F51" s="272" t="s">
        <v>231</v>
      </c>
      <c r="G51" s="366" t="s">
        <v>250</v>
      </c>
      <c r="H51" s="361" t="str">
        <f>$D$20</f>
        <v>CREAM</v>
      </c>
      <c r="I51" s="362" t="str">
        <f t="shared" si="16"/>
        <v>CREAM</v>
      </c>
      <c r="J51" s="113" t="s">
        <v>29</v>
      </c>
      <c r="K51" s="113">
        <f>$Q$20</f>
        <v>163</v>
      </c>
      <c r="L51" s="170">
        <f>4/4500</f>
        <v>8.8888888888888893E-4</v>
      </c>
      <c r="M51" s="115">
        <f t="shared" si="17"/>
        <v>0.1448888888888889</v>
      </c>
      <c r="N51" s="115"/>
      <c r="O51" s="368">
        <f t="shared" ref="O51" si="25">ROUNDUP(N51+M51,0)</f>
        <v>1</v>
      </c>
      <c r="P51" s="353" t="s">
        <v>251</v>
      </c>
      <c r="Q51" s="352"/>
    </row>
    <row r="52" spans="1:17" s="15" customFormat="1" ht="71.099999999999994" customHeight="1">
      <c r="A52" s="111">
        <v>6</v>
      </c>
      <c r="B52" s="360" t="s">
        <v>163</v>
      </c>
      <c r="C52" s="360"/>
      <c r="D52" s="360"/>
      <c r="E52" s="360"/>
      <c r="F52" s="272" t="s">
        <v>231</v>
      </c>
      <c r="G52" s="367"/>
      <c r="H52" s="361" t="str">
        <f t="shared" ref="H52:H54" si="26">$D$26</f>
        <v>RED</v>
      </c>
      <c r="I52" s="362"/>
      <c r="J52" s="113" t="s">
        <v>29</v>
      </c>
      <c r="K52" s="113">
        <f>$Q$26</f>
        <v>163</v>
      </c>
      <c r="L52" s="170">
        <f>4/4500</f>
        <v>8.8888888888888893E-4</v>
      </c>
      <c r="M52" s="115">
        <f t="shared" si="17"/>
        <v>0.1448888888888889</v>
      </c>
      <c r="N52" s="115"/>
      <c r="O52" s="369"/>
      <c r="P52" s="353" t="s">
        <v>251</v>
      </c>
      <c r="Q52" s="352"/>
    </row>
    <row r="53" spans="1:17" s="15" customFormat="1" ht="71.099999999999994" customHeight="1">
      <c r="A53" s="111">
        <v>7</v>
      </c>
      <c r="B53" s="359" t="s">
        <v>234</v>
      </c>
      <c r="C53" s="360"/>
      <c r="D53" s="360"/>
      <c r="E53" s="360"/>
      <c r="F53" s="272" t="s">
        <v>231</v>
      </c>
      <c r="G53" s="280"/>
      <c r="H53" s="361" t="str">
        <f t="shared" ref="H53" si="27">$D$20</f>
        <v>CREAM</v>
      </c>
      <c r="I53" s="362" t="str">
        <f t="shared" si="16"/>
        <v>CREAM</v>
      </c>
      <c r="J53" s="113" t="s">
        <v>30</v>
      </c>
      <c r="K53" s="113">
        <f>$Q$20</f>
        <v>163</v>
      </c>
      <c r="L53" s="113">
        <v>1</v>
      </c>
      <c r="M53" s="113">
        <f t="shared" ref="M53:M56" si="28">L53*K53</f>
        <v>163</v>
      </c>
      <c r="N53" s="115"/>
      <c r="O53" s="41">
        <f t="shared" ref="O53:O56" si="29">ROUNDUP(N53+M53,0)</f>
        <v>163</v>
      </c>
      <c r="P53" s="351" t="s">
        <v>256</v>
      </c>
      <c r="Q53" s="352"/>
    </row>
    <row r="54" spans="1:17" s="15" customFormat="1" ht="71.099999999999994" customHeight="1">
      <c r="A54" s="111">
        <v>8</v>
      </c>
      <c r="B54" s="359" t="s">
        <v>234</v>
      </c>
      <c r="C54" s="360"/>
      <c r="D54" s="360"/>
      <c r="E54" s="360"/>
      <c r="F54" s="272" t="s">
        <v>231</v>
      </c>
      <c r="G54" s="280"/>
      <c r="H54" s="361" t="str">
        <f t="shared" si="26"/>
        <v>RED</v>
      </c>
      <c r="I54" s="362"/>
      <c r="J54" s="113" t="s">
        <v>30</v>
      </c>
      <c r="K54" s="113">
        <f>$Q$26</f>
        <v>163</v>
      </c>
      <c r="L54" s="113">
        <v>1</v>
      </c>
      <c r="M54" s="113">
        <f t="shared" si="28"/>
        <v>163</v>
      </c>
      <c r="N54" s="115"/>
      <c r="O54" s="41">
        <f t="shared" si="29"/>
        <v>163</v>
      </c>
      <c r="P54" s="351" t="s">
        <v>256</v>
      </c>
      <c r="Q54" s="352"/>
    </row>
    <row r="55" spans="1:17" s="15" customFormat="1" ht="71.099999999999994" customHeight="1">
      <c r="A55" s="111">
        <v>9</v>
      </c>
      <c r="B55" s="359" t="s">
        <v>253</v>
      </c>
      <c r="C55" s="360"/>
      <c r="D55" s="360"/>
      <c r="E55" s="360"/>
      <c r="F55" s="357" t="s">
        <v>129</v>
      </c>
      <c r="G55" s="433"/>
      <c r="H55" s="361" t="str">
        <f>$D$20</f>
        <v>CREAM</v>
      </c>
      <c r="I55" s="362" t="str">
        <f t="shared" si="16"/>
        <v>CREAM</v>
      </c>
      <c r="J55" s="113" t="s">
        <v>30</v>
      </c>
      <c r="K55" s="113">
        <f>$Q$20</f>
        <v>163</v>
      </c>
      <c r="L55" s="113">
        <v>1</v>
      </c>
      <c r="M55" s="113">
        <f t="shared" si="28"/>
        <v>163</v>
      </c>
      <c r="N55" s="115"/>
      <c r="O55" s="41">
        <f t="shared" si="29"/>
        <v>163</v>
      </c>
      <c r="P55" s="351" t="s">
        <v>255</v>
      </c>
      <c r="Q55" s="352"/>
    </row>
    <row r="56" spans="1:17" s="15" customFormat="1" ht="71.099999999999994" customHeight="1">
      <c r="A56" s="111">
        <v>10</v>
      </c>
      <c r="B56" s="359" t="s">
        <v>254</v>
      </c>
      <c r="C56" s="360"/>
      <c r="D56" s="360"/>
      <c r="E56" s="360"/>
      <c r="F56" s="432"/>
      <c r="G56" s="433"/>
      <c r="H56" s="361" t="str">
        <f t="shared" ref="H56" si="30">$D$26</f>
        <v>RED</v>
      </c>
      <c r="I56" s="362"/>
      <c r="J56" s="113" t="s">
        <v>30</v>
      </c>
      <c r="K56" s="113">
        <f>$Q$26</f>
        <v>163</v>
      </c>
      <c r="L56" s="113">
        <v>1</v>
      </c>
      <c r="M56" s="113">
        <f t="shared" si="28"/>
        <v>163</v>
      </c>
      <c r="N56" s="115"/>
      <c r="O56" s="41">
        <f t="shared" si="29"/>
        <v>163</v>
      </c>
      <c r="P56" s="351" t="s">
        <v>255</v>
      </c>
      <c r="Q56" s="352"/>
    </row>
    <row r="57" spans="1:17" s="37" customFormat="1" ht="39" customHeight="1">
      <c r="B57" s="110" t="s">
        <v>66</v>
      </c>
      <c r="C57" s="38"/>
      <c r="D57" s="38"/>
      <c r="E57" s="38"/>
      <c r="F57" s="42"/>
      <c r="G57" s="39"/>
      <c r="H57" s="42"/>
      <c r="I57" s="42"/>
      <c r="J57" s="42"/>
      <c r="K57" s="42"/>
      <c r="L57" s="42"/>
      <c r="M57" s="42"/>
      <c r="N57" s="42"/>
      <c r="O57" s="42"/>
      <c r="Q57" s="40"/>
    </row>
    <row r="58" spans="1:17" s="54" customFormat="1" ht="60.75">
      <c r="A58" s="363" t="s">
        <v>22</v>
      </c>
      <c r="B58" s="363"/>
      <c r="C58" s="363"/>
      <c r="D58" s="363"/>
      <c r="E58" s="363"/>
      <c r="F58" s="238" t="s">
        <v>47</v>
      </c>
      <c r="G58" s="238" t="s">
        <v>23</v>
      </c>
      <c r="H58" s="354" t="s">
        <v>42</v>
      </c>
      <c r="I58" s="354"/>
      <c r="J58" s="239" t="s">
        <v>18</v>
      </c>
      <c r="K58" s="238" t="s">
        <v>48</v>
      </c>
      <c r="L58" s="238" t="s">
        <v>24</v>
      </c>
      <c r="M58" s="238" t="s">
        <v>25</v>
      </c>
      <c r="N58" s="238" t="s">
        <v>26</v>
      </c>
      <c r="O58" s="238" t="s">
        <v>27</v>
      </c>
      <c r="P58" s="354" t="s">
        <v>28</v>
      </c>
      <c r="Q58" s="354"/>
    </row>
    <row r="59" spans="1:17" s="15" customFormat="1" ht="59.45" customHeight="1">
      <c r="A59" s="111">
        <v>1</v>
      </c>
      <c r="B59" s="359" t="s">
        <v>257</v>
      </c>
      <c r="C59" s="360"/>
      <c r="D59" s="360"/>
      <c r="E59" s="360"/>
      <c r="F59" s="357" t="s">
        <v>129</v>
      </c>
      <c r="G59" s="280"/>
      <c r="H59" s="361" t="str">
        <f>$D$20</f>
        <v>CREAM</v>
      </c>
      <c r="I59" s="362" t="str">
        <f t="shared" ref="I59:I71" si="31">$E$34</f>
        <v>CREAM</v>
      </c>
      <c r="J59" s="113" t="s">
        <v>30</v>
      </c>
      <c r="K59" s="113">
        <f>$Q$20</f>
        <v>163</v>
      </c>
      <c r="L59" s="113">
        <v>1</v>
      </c>
      <c r="M59" s="113">
        <f t="shared" ref="M59:M72" si="32">K59*L59</f>
        <v>163</v>
      </c>
      <c r="N59" s="115"/>
      <c r="O59" s="41">
        <f t="shared" ref="O59:O72" si="33">ROUNDUP(N59+M59,0)</f>
        <v>163</v>
      </c>
      <c r="P59" s="351"/>
      <c r="Q59" s="352"/>
    </row>
    <row r="60" spans="1:17" s="15" customFormat="1" ht="59.45" customHeight="1">
      <c r="A60" s="111">
        <v>2</v>
      </c>
      <c r="B60" s="359" t="s">
        <v>257</v>
      </c>
      <c r="C60" s="360"/>
      <c r="D60" s="360"/>
      <c r="E60" s="360"/>
      <c r="F60" s="358"/>
      <c r="G60" s="280"/>
      <c r="H60" s="361" t="str">
        <f t="shared" ref="H60:H72" si="34">$D$26</f>
        <v>RED</v>
      </c>
      <c r="I60" s="362"/>
      <c r="J60" s="113" t="s">
        <v>30</v>
      </c>
      <c r="K60" s="113">
        <f>$Q$26</f>
        <v>163</v>
      </c>
      <c r="L60" s="113">
        <v>1</v>
      </c>
      <c r="M60" s="113">
        <f t="shared" si="32"/>
        <v>163</v>
      </c>
      <c r="N60" s="115"/>
      <c r="O60" s="41">
        <f t="shared" si="33"/>
        <v>163</v>
      </c>
      <c r="P60" s="351"/>
      <c r="Q60" s="352"/>
    </row>
    <row r="61" spans="1:17" s="15" customFormat="1" ht="59.45" customHeight="1">
      <c r="A61" s="111">
        <v>3</v>
      </c>
      <c r="B61" s="359" t="s">
        <v>258</v>
      </c>
      <c r="C61" s="360"/>
      <c r="D61" s="360"/>
      <c r="E61" s="360"/>
      <c r="F61" s="272" t="s">
        <v>232</v>
      </c>
      <c r="G61" s="280"/>
      <c r="H61" s="361" t="str">
        <f t="shared" ref="H61" si="35">$D$20</f>
        <v>CREAM</v>
      </c>
      <c r="I61" s="362" t="str">
        <f t="shared" si="31"/>
        <v>CREAM</v>
      </c>
      <c r="J61" s="113" t="s">
        <v>30</v>
      </c>
      <c r="K61" s="113">
        <f t="shared" ref="K61" si="36">$Q$20</f>
        <v>163</v>
      </c>
      <c r="L61" s="113">
        <v>1</v>
      </c>
      <c r="M61" s="113">
        <f t="shared" si="32"/>
        <v>163</v>
      </c>
      <c r="N61" s="115"/>
      <c r="O61" s="41">
        <f t="shared" ref="O61:O62" si="37">ROUNDUP(N61+M61,0)</f>
        <v>163</v>
      </c>
      <c r="P61" s="351"/>
      <c r="Q61" s="352"/>
    </row>
    <row r="62" spans="1:17" s="15" customFormat="1" ht="59.45" customHeight="1">
      <c r="A62" s="111">
        <v>4</v>
      </c>
      <c r="B62" s="359" t="s">
        <v>258</v>
      </c>
      <c r="C62" s="360"/>
      <c r="D62" s="360"/>
      <c r="E62" s="360"/>
      <c r="F62" s="272" t="s">
        <v>232</v>
      </c>
      <c r="G62" s="280"/>
      <c r="H62" s="361" t="str">
        <f t="shared" si="34"/>
        <v>RED</v>
      </c>
      <c r="I62" s="362"/>
      <c r="J62" s="113" t="s">
        <v>30</v>
      </c>
      <c r="K62" s="113">
        <f t="shared" ref="K62" si="38">$Q$26</f>
        <v>163</v>
      </c>
      <c r="L62" s="113">
        <v>1</v>
      </c>
      <c r="M62" s="113">
        <f t="shared" si="32"/>
        <v>163</v>
      </c>
      <c r="N62" s="115"/>
      <c r="O62" s="41">
        <f t="shared" si="37"/>
        <v>163</v>
      </c>
      <c r="P62" s="351"/>
      <c r="Q62" s="352"/>
    </row>
    <row r="63" spans="1:17" s="15" customFormat="1" ht="59.45" customHeight="1">
      <c r="A63" s="111">
        <v>5</v>
      </c>
      <c r="B63" s="359" t="s">
        <v>333</v>
      </c>
      <c r="C63" s="360"/>
      <c r="D63" s="360"/>
      <c r="E63" s="360"/>
      <c r="F63" s="272" t="s">
        <v>132</v>
      </c>
      <c r="G63" s="280"/>
      <c r="H63" s="361" t="str">
        <f t="shared" ref="H63" si="39">$D$20</f>
        <v>CREAM</v>
      </c>
      <c r="I63" s="362" t="str">
        <f t="shared" si="31"/>
        <v>CREAM</v>
      </c>
      <c r="J63" s="113" t="s">
        <v>30</v>
      </c>
      <c r="K63" s="113">
        <f t="shared" ref="K63" si="40">$Q$20</f>
        <v>163</v>
      </c>
      <c r="L63" s="113">
        <v>1</v>
      </c>
      <c r="M63" s="113">
        <f t="shared" si="32"/>
        <v>163</v>
      </c>
      <c r="N63" s="115"/>
      <c r="O63" s="41">
        <f t="shared" si="33"/>
        <v>163</v>
      </c>
      <c r="P63" s="351"/>
      <c r="Q63" s="352"/>
    </row>
    <row r="64" spans="1:17" s="15" customFormat="1" ht="59.45" customHeight="1">
      <c r="A64" s="111">
        <v>6</v>
      </c>
      <c r="B64" s="359" t="s">
        <v>333</v>
      </c>
      <c r="C64" s="360"/>
      <c r="D64" s="360"/>
      <c r="E64" s="360"/>
      <c r="F64" s="272" t="s">
        <v>132</v>
      </c>
      <c r="G64" s="280"/>
      <c r="H64" s="361" t="str">
        <f t="shared" si="34"/>
        <v>RED</v>
      </c>
      <c r="I64" s="362"/>
      <c r="J64" s="113" t="s">
        <v>30</v>
      </c>
      <c r="K64" s="113">
        <f t="shared" ref="K64" si="41">$Q$26</f>
        <v>163</v>
      </c>
      <c r="L64" s="113">
        <v>1</v>
      </c>
      <c r="M64" s="113">
        <f t="shared" si="32"/>
        <v>163</v>
      </c>
      <c r="N64" s="115"/>
      <c r="O64" s="41">
        <f t="shared" si="33"/>
        <v>163</v>
      </c>
      <c r="P64" s="351"/>
      <c r="Q64" s="352"/>
    </row>
    <row r="65" spans="1:17" s="15" customFormat="1" ht="59.45" customHeight="1">
      <c r="A65" s="111">
        <v>7</v>
      </c>
      <c r="B65" s="359" t="s">
        <v>259</v>
      </c>
      <c r="C65" s="360"/>
      <c r="D65" s="360"/>
      <c r="E65" s="360"/>
      <c r="F65" s="272" t="s">
        <v>55</v>
      </c>
      <c r="G65" s="280"/>
      <c r="H65" s="361" t="str">
        <f t="shared" ref="H65" si="42">$D$20</f>
        <v>CREAM</v>
      </c>
      <c r="I65" s="362" t="str">
        <f t="shared" si="31"/>
        <v>CREAM</v>
      </c>
      <c r="J65" s="113" t="s">
        <v>30</v>
      </c>
      <c r="K65" s="113">
        <f t="shared" ref="K65" si="43">$Q$20</f>
        <v>163</v>
      </c>
      <c r="L65" s="114">
        <f>1/30</f>
        <v>3.3333333333333333E-2</v>
      </c>
      <c r="M65" s="113">
        <f t="shared" si="32"/>
        <v>5.4333333333333336</v>
      </c>
      <c r="N65" s="115"/>
      <c r="O65" s="41">
        <f t="shared" ref="O65:O66" si="44">ROUNDUP(N65+M65,0)</f>
        <v>6</v>
      </c>
      <c r="P65" s="351"/>
      <c r="Q65" s="352"/>
    </row>
    <row r="66" spans="1:17" s="15" customFormat="1" ht="59.45" customHeight="1">
      <c r="A66" s="111">
        <v>8</v>
      </c>
      <c r="B66" s="359" t="s">
        <v>259</v>
      </c>
      <c r="C66" s="360"/>
      <c r="D66" s="360"/>
      <c r="E66" s="360"/>
      <c r="F66" s="272" t="s">
        <v>55</v>
      </c>
      <c r="G66" s="280"/>
      <c r="H66" s="361" t="str">
        <f t="shared" si="34"/>
        <v>RED</v>
      </c>
      <c r="I66" s="362"/>
      <c r="J66" s="113" t="s">
        <v>30</v>
      </c>
      <c r="K66" s="113">
        <f t="shared" ref="K66" si="45">$Q$26</f>
        <v>163</v>
      </c>
      <c r="L66" s="114">
        <f>1/30</f>
        <v>3.3333333333333333E-2</v>
      </c>
      <c r="M66" s="113">
        <f t="shared" si="32"/>
        <v>5.4333333333333336</v>
      </c>
      <c r="N66" s="115"/>
      <c r="O66" s="41">
        <f t="shared" si="44"/>
        <v>6</v>
      </c>
      <c r="P66" s="351"/>
      <c r="Q66" s="352"/>
    </row>
    <row r="67" spans="1:17" s="15" customFormat="1" ht="59.45" customHeight="1">
      <c r="A67" s="111">
        <v>9</v>
      </c>
      <c r="B67" s="359" t="s">
        <v>260</v>
      </c>
      <c r="C67" s="360"/>
      <c r="D67" s="360"/>
      <c r="E67" s="360"/>
      <c r="F67" s="272" t="s">
        <v>55</v>
      </c>
      <c r="G67" s="280"/>
      <c r="H67" s="361" t="str">
        <f t="shared" ref="H67" si="46">$D$20</f>
        <v>CREAM</v>
      </c>
      <c r="I67" s="362" t="str">
        <f t="shared" si="31"/>
        <v>CREAM</v>
      </c>
      <c r="J67" s="113" t="s">
        <v>30</v>
      </c>
      <c r="K67" s="113">
        <f t="shared" ref="K67" si="47">$Q$20</f>
        <v>163</v>
      </c>
      <c r="L67" s="115">
        <f>L65*2</f>
        <v>6.6666666666666666E-2</v>
      </c>
      <c r="M67" s="113">
        <f t="shared" si="32"/>
        <v>10.866666666666667</v>
      </c>
      <c r="N67" s="115"/>
      <c r="O67" s="41">
        <f t="shared" si="33"/>
        <v>11</v>
      </c>
      <c r="P67" s="351"/>
      <c r="Q67" s="352"/>
    </row>
    <row r="68" spans="1:17" s="15" customFormat="1" ht="59.45" customHeight="1">
      <c r="A68" s="111">
        <v>10</v>
      </c>
      <c r="B68" s="359" t="s">
        <v>260</v>
      </c>
      <c r="C68" s="360"/>
      <c r="D68" s="360"/>
      <c r="E68" s="360"/>
      <c r="F68" s="272" t="s">
        <v>55</v>
      </c>
      <c r="G68" s="280"/>
      <c r="H68" s="361" t="str">
        <f t="shared" si="34"/>
        <v>RED</v>
      </c>
      <c r="I68" s="362"/>
      <c r="J68" s="113" t="s">
        <v>30</v>
      </c>
      <c r="K68" s="113">
        <f t="shared" ref="K68" si="48">$Q$26</f>
        <v>163</v>
      </c>
      <c r="L68" s="115">
        <f>L66*2</f>
        <v>6.6666666666666666E-2</v>
      </c>
      <c r="M68" s="113">
        <f t="shared" si="32"/>
        <v>10.866666666666667</v>
      </c>
      <c r="N68" s="115"/>
      <c r="O68" s="41">
        <f t="shared" si="33"/>
        <v>11</v>
      </c>
      <c r="P68" s="351"/>
      <c r="Q68" s="352"/>
    </row>
    <row r="69" spans="1:17" s="15" customFormat="1" ht="59.45" customHeight="1">
      <c r="A69" s="111">
        <v>11</v>
      </c>
      <c r="B69" s="359" t="s">
        <v>261</v>
      </c>
      <c r="C69" s="360"/>
      <c r="D69" s="360"/>
      <c r="E69" s="360"/>
      <c r="F69" s="272" t="s">
        <v>132</v>
      </c>
      <c r="G69" s="280"/>
      <c r="H69" s="361" t="str">
        <f t="shared" ref="H69" si="49">$D$20</f>
        <v>CREAM</v>
      </c>
      <c r="I69" s="362" t="str">
        <f t="shared" si="31"/>
        <v>CREAM</v>
      </c>
      <c r="J69" s="113" t="s">
        <v>30</v>
      </c>
      <c r="K69" s="113">
        <f t="shared" ref="K69" si="50">$Q$20</f>
        <v>163</v>
      </c>
      <c r="L69" s="114">
        <f>1/30</f>
        <v>3.3333333333333333E-2</v>
      </c>
      <c r="M69" s="113">
        <f t="shared" si="32"/>
        <v>5.4333333333333336</v>
      </c>
      <c r="N69" s="115"/>
      <c r="O69" s="41">
        <f t="shared" ref="O69:O70" si="51">ROUNDUP(N69+M69,0)</f>
        <v>6</v>
      </c>
      <c r="P69" s="351"/>
      <c r="Q69" s="352"/>
    </row>
    <row r="70" spans="1:17" s="15" customFormat="1" ht="59.45" customHeight="1">
      <c r="A70" s="111">
        <v>12</v>
      </c>
      <c r="B70" s="359" t="s">
        <v>261</v>
      </c>
      <c r="C70" s="360"/>
      <c r="D70" s="360"/>
      <c r="E70" s="360"/>
      <c r="F70" s="272" t="s">
        <v>132</v>
      </c>
      <c r="G70" s="280"/>
      <c r="H70" s="361" t="str">
        <f t="shared" si="34"/>
        <v>RED</v>
      </c>
      <c r="I70" s="362"/>
      <c r="J70" s="113" t="s">
        <v>30</v>
      </c>
      <c r="K70" s="113">
        <f t="shared" ref="K70" si="52">$Q$26</f>
        <v>163</v>
      </c>
      <c r="L70" s="114">
        <f>1/30</f>
        <v>3.3333333333333333E-2</v>
      </c>
      <c r="M70" s="113">
        <f t="shared" si="32"/>
        <v>5.4333333333333336</v>
      </c>
      <c r="N70" s="115"/>
      <c r="O70" s="41">
        <f t="shared" si="51"/>
        <v>6</v>
      </c>
      <c r="P70" s="351"/>
      <c r="Q70" s="352"/>
    </row>
    <row r="71" spans="1:17" s="15" customFormat="1" ht="59.45" customHeight="1">
      <c r="A71" s="111">
        <v>13</v>
      </c>
      <c r="B71" s="359" t="s">
        <v>136</v>
      </c>
      <c r="C71" s="360"/>
      <c r="D71" s="360"/>
      <c r="E71" s="360"/>
      <c r="F71" s="272" t="s">
        <v>132</v>
      </c>
      <c r="G71" s="280"/>
      <c r="H71" s="361" t="str">
        <f t="shared" ref="H71" si="53">$D$20</f>
        <v>CREAM</v>
      </c>
      <c r="I71" s="362" t="str">
        <f t="shared" si="31"/>
        <v>CREAM</v>
      </c>
      <c r="J71" s="113" t="s">
        <v>30</v>
      </c>
      <c r="K71" s="113">
        <f t="shared" ref="K71" si="54">$Q$20</f>
        <v>163</v>
      </c>
      <c r="L71" s="113">
        <v>1</v>
      </c>
      <c r="M71" s="113">
        <f t="shared" si="32"/>
        <v>163</v>
      </c>
      <c r="N71" s="115"/>
      <c r="O71" s="41">
        <f t="shared" si="33"/>
        <v>163</v>
      </c>
      <c r="P71" s="351"/>
      <c r="Q71" s="352"/>
    </row>
    <row r="72" spans="1:17" s="15" customFormat="1" ht="59.45" customHeight="1">
      <c r="A72" s="111">
        <v>14</v>
      </c>
      <c r="B72" s="359" t="s">
        <v>136</v>
      </c>
      <c r="C72" s="360"/>
      <c r="D72" s="360"/>
      <c r="E72" s="360"/>
      <c r="F72" s="272" t="s">
        <v>132</v>
      </c>
      <c r="G72" s="280"/>
      <c r="H72" s="361" t="str">
        <f t="shared" si="34"/>
        <v>RED</v>
      </c>
      <c r="I72" s="362"/>
      <c r="J72" s="113" t="s">
        <v>30</v>
      </c>
      <c r="K72" s="113">
        <f t="shared" ref="K72" si="55">$Q$26</f>
        <v>163</v>
      </c>
      <c r="L72" s="113">
        <v>1</v>
      </c>
      <c r="M72" s="113">
        <f t="shared" si="32"/>
        <v>163</v>
      </c>
      <c r="N72" s="115"/>
      <c r="O72" s="41">
        <f t="shared" si="33"/>
        <v>163</v>
      </c>
      <c r="P72" s="351"/>
      <c r="Q72" s="352"/>
    </row>
    <row r="73" spans="1:17" s="15" customFormat="1" ht="27">
      <c r="A73" s="118"/>
      <c r="B73" s="118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1:17" s="15" customFormat="1" ht="33" customHeight="1">
      <c r="B74" s="105" t="s">
        <v>67</v>
      </c>
      <c r="C74" s="106"/>
      <c r="D74" s="107"/>
      <c r="E74" s="107"/>
      <c r="F74" s="107"/>
      <c r="G74" s="108"/>
      <c r="H74" s="107"/>
      <c r="I74" s="107"/>
      <c r="J74" s="379" t="s">
        <v>31</v>
      </c>
      <c r="K74" s="379"/>
      <c r="L74" s="379"/>
      <c r="M74" s="379"/>
      <c r="N74" s="379"/>
      <c r="O74" s="45"/>
      <c r="P74" s="45"/>
      <c r="Q74" s="46"/>
    </row>
    <row r="75" spans="1:17" s="118" customFormat="1" ht="54.6" customHeight="1">
      <c r="A75" s="118">
        <v>1</v>
      </c>
      <c r="B75" s="120" t="s">
        <v>235</v>
      </c>
      <c r="C75" s="129" t="s">
        <v>194</v>
      </c>
      <c r="D75" s="15"/>
      <c r="E75" s="15"/>
      <c r="F75" s="15"/>
      <c r="G75" s="47"/>
      <c r="H75" s="47"/>
      <c r="I75" s="47"/>
      <c r="J75" s="47"/>
      <c r="K75" s="19"/>
      <c r="L75" s="19"/>
      <c r="M75" s="47"/>
      <c r="N75" s="47"/>
      <c r="O75" s="47"/>
      <c r="P75" s="47"/>
      <c r="Q75" s="47"/>
    </row>
    <row r="76" spans="1:17" s="15" customFormat="1" ht="34.5" hidden="1" customHeight="1">
      <c r="A76" s="118"/>
      <c r="B76" s="375" t="s">
        <v>49</v>
      </c>
      <c r="C76" s="376"/>
      <c r="D76" s="376"/>
      <c r="E76" s="376"/>
      <c r="F76" s="376"/>
      <c r="G76" s="376"/>
      <c r="H76" s="376"/>
      <c r="I76" s="380"/>
      <c r="J76" s="47"/>
      <c r="K76" s="19"/>
      <c r="L76" s="19"/>
      <c r="M76" s="47"/>
      <c r="N76" s="47"/>
      <c r="O76" s="47"/>
      <c r="P76" s="47"/>
      <c r="Q76" s="47"/>
    </row>
    <row r="77" spans="1:17" s="15" customFormat="1" ht="59.25" hidden="1" customHeight="1">
      <c r="A77" s="118"/>
      <c r="B77" s="382" t="s">
        <v>42</v>
      </c>
      <c r="C77" s="383"/>
      <c r="D77" s="384" t="s">
        <v>70</v>
      </c>
      <c r="E77" s="385"/>
      <c r="F77" s="385"/>
      <c r="G77" s="385"/>
      <c r="H77" s="385"/>
      <c r="I77" s="386"/>
      <c r="J77" s="47"/>
      <c r="K77" s="47"/>
      <c r="L77" s="47"/>
      <c r="M77" s="47"/>
      <c r="N77" s="47"/>
      <c r="O77" s="47"/>
      <c r="P77" s="47"/>
      <c r="Q77" s="47"/>
    </row>
    <row r="78" spans="1:17" s="15" customFormat="1" ht="78.599999999999994" hidden="1" customHeight="1">
      <c r="A78" s="118"/>
      <c r="B78" s="381" t="str">
        <f>$D$20</f>
        <v>CREAM</v>
      </c>
      <c r="C78" s="381" t="str">
        <f t="shared" ref="C78:C81" si="56">$E$34</f>
        <v>CREAM</v>
      </c>
      <c r="D78" s="387"/>
      <c r="E78" s="388"/>
      <c r="F78" s="388"/>
      <c r="G78" s="388"/>
      <c r="H78" s="388"/>
      <c r="I78" s="389"/>
      <c r="J78" s="47"/>
      <c r="K78" s="47"/>
      <c r="L78" s="47"/>
      <c r="M78" s="47"/>
      <c r="N78" s="47"/>
      <c r="O78" s="47"/>
    </row>
    <row r="79" spans="1:17" s="15" customFormat="1" ht="78.75" hidden="1" customHeight="1">
      <c r="A79" s="118"/>
      <c r="B79" s="381" t="str">
        <f t="shared" ref="B79" si="57">$D$26</f>
        <v>RED</v>
      </c>
      <c r="C79" s="381"/>
      <c r="D79" s="387"/>
      <c r="E79" s="388"/>
      <c r="F79" s="388"/>
      <c r="G79" s="388"/>
      <c r="H79" s="388"/>
      <c r="I79" s="389"/>
      <c r="J79" s="47"/>
      <c r="K79" s="47"/>
      <c r="L79" s="47"/>
      <c r="M79" s="47"/>
      <c r="N79" s="47"/>
      <c r="O79" s="47"/>
    </row>
    <row r="80" spans="1:17" s="15" customFormat="1" ht="78.75" hidden="1" customHeight="1">
      <c r="A80" s="118"/>
      <c r="B80" s="381" t="e">
        <f>#REF!</f>
        <v>#REF!</v>
      </c>
      <c r="C80" s="381" t="str">
        <f t="shared" si="56"/>
        <v>CREAM</v>
      </c>
      <c r="D80" s="387"/>
      <c r="E80" s="388"/>
      <c r="F80" s="388"/>
      <c r="G80" s="388"/>
      <c r="H80" s="388"/>
      <c r="I80" s="389"/>
      <c r="J80" s="47"/>
      <c r="K80" s="47"/>
      <c r="L80" s="47"/>
      <c r="M80" s="47"/>
      <c r="N80" s="47"/>
      <c r="O80" s="47"/>
    </row>
    <row r="81" spans="1:17" s="15" customFormat="1" ht="78.75" hidden="1" customHeight="1">
      <c r="A81" s="118"/>
      <c r="B81" s="381" t="e">
        <f>#REF!</f>
        <v>#REF!</v>
      </c>
      <c r="C81" s="381" t="str">
        <f t="shared" si="56"/>
        <v>CREAM</v>
      </c>
      <c r="D81" s="387"/>
      <c r="E81" s="388"/>
      <c r="F81" s="388"/>
      <c r="G81" s="388"/>
      <c r="H81" s="388"/>
      <c r="I81" s="389"/>
      <c r="J81" s="47"/>
      <c r="K81" s="47"/>
      <c r="L81" s="47"/>
      <c r="M81" s="47"/>
      <c r="N81" s="47"/>
      <c r="O81" s="47"/>
    </row>
    <row r="82" spans="1:17" s="15" customFormat="1" ht="27" hidden="1"/>
    <row r="83" spans="1:17" s="15" customFormat="1" ht="27.75" hidden="1">
      <c r="A83" s="118"/>
      <c r="B83" s="375"/>
      <c r="C83" s="376"/>
      <c r="D83" s="377"/>
      <c r="E83" s="377"/>
      <c r="F83" s="377"/>
      <c r="G83" s="377"/>
      <c r="H83" s="377"/>
      <c r="I83" s="378"/>
      <c r="J83" s="47"/>
      <c r="K83" s="47"/>
      <c r="L83" s="47"/>
    </row>
    <row r="84" spans="1:17" s="15" customFormat="1" ht="40.5" hidden="1" customHeight="1">
      <c r="A84" s="118"/>
      <c r="B84" s="372"/>
      <c r="C84" s="373"/>
      <c r="D84" s="123" t="s">
        <v>223</v>
      </c>
      <c r="E84" s="123" t="s">
        <v>61</v>
      </c>
      <c r="F84" s="123" t="s">
        <v>10</v>
      </c>
      <c r="G84" s="123" t="s">
        <v>58</v>
      </c>
      <c r="H84" s="123" t="s">
        <v>59</v>
      </c>
      <c r="I84" s="123" t="s">
        <v>60</v>
      </c>
      <c r="J84" s="47"/>
    </row>
    <row r="85" spans="1:17" s="15" customFormat="1" ht="178.5" hidden="1" customHeight="1">
      <c r="A85" s="118"/>
      <c r="B85" s="374" t="s">
        <v>222</v>
      </c>
      <c r="C85" s="374"/>
      <c r="D85" s="401">
        <v>2.2000000000000002</v>
      </c>
      <c r="E85" s="402"/>
      <c r="F85" s="402"/>
      <c r="G85" s="402"/>
      <c r="H85" s="402"/>
      <c r="I85" s="403"/>
      <c r="J85" s="47"/>
    </row>
    <row r="86" spans="1:17" s="15" customFormat="1" ht="12.75" hidden="1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47"/>
      <c r="K86" s="47"/>
      <c r="L86" s="47"/>
      <c r="M86" s="47"/>
      <c r="N86" s="47"/>
      <c r="O86" s="47"/>
      <c r="P86" s="47"/>
      <c r="Q86" s="47"/>
    </row>
    <row r="87" spans="1:17" s="118" customFormat="1" ht="54.6" customHeight="1">
      <c r="A87" s="16">
        <v>2</v>
      </c>
      <c r="B87" s="120" t="s">
        <v>236</v>
      </c>
      <c r="C87" s="410" t="s">
        <v>326</v>
      </c>
      <c r="D87" s="410"/>
      <c r="E87" s="410"/>
      <c r="F87" s="410"/>
      <c r="G87" s="410"/>
      <c r="H87" s="410"/>
      <c r="I87" s="410"/>
      <c r="J87" s="47"/>
      <c r="K87" s="19"/>
      <c r="L87" s="19"/>
      <c r="M87" s="47"/>
      <c r="N87" s="47"/>
      <c r="O87" s="47"/>
      <c r="P87" s="47"/>
      <c r="Q87" s="47"/>
    </row>
    <row r="88" spans="1:17" s="15" customFormat="1" ht="27.75">
      <c r="A88" s="118"/>
      <c r="B88" s="375" t="s">
        <v>49</v>
      </c>
      <c r="C88" s="376"/>
      <c r="D88" s="376"/>
      <c r="E88" s="376"/>
      <c r="F88" s="376"/>
      <c r="G88" s="376"/>
      <c r="H88" s="376"/>
      <c r="I88" s="380"/>
      <c r="J88" s="47"/>
      <c r="K88" s="19"/>
      <c r="L88" s="19"/>
      <c r="M88" s="47"/>
      <c r="N88" s="47"/>
      <c r="O88" s="47"/>
      <c r="P88" s="47"/>
      <c r="Q88" s="47"/>
    </row>
    <row r="89" spans="1:17" s="15" customFormat="1" ht="63" customHeight="1">
      <c r="A89" s="118"/>
      <c r="B89" s="382" t="s">
        <v>42</v>
      </c>
      <c r="C89" s="383"/>
      <c r="D89" s="384" t="s">
        <v>70</v>
      </c>
      <c r="E89" s="385"/>
      <c r="F89" s="385"/>
      <c r="G89" s="385"/>
      <c r="H89" s="385"/>
      <c r="I89" s="386"/>
      <c r="J89" s="47"/>
      <c r="K89" s="47"/>
      <c r="L89" s="47"/>
      <c r="M89" s="47"/>
      <c r="N89" s="47"/>
      <c r="O89" s="47"/>
      <c r="P89" s="47"/>
      <c r="Q89" s="47"/>
    </row>
    <row r="90" spans="1:17" s="15" customFormat="1" ht="74.45" customHeight="1">
      <c r="A90" s="118"/>
      <c r="B90" s="381" t="str">
        <f>$D$20</f>
        <v>CREAM</v>
      </c>
      <c r="C90" s="381" t="str">
        <f t="shared" ref="C90" si="58">$E$34</f>
        <v>CREAM</v>
      </c>
      <c r="D90" s="404" t="s">
        <v>327</v>
      </c>
      <c r="E90" s="405"/>
      <c r="F90" s="405"/>
      <c r="G90" s="405"/>
      <c r="H90" s="405"/>
      <c r="I90" s="406"/>
      <c r="J90" s="47"/>
      <c r="K90" s="47"/>
      <c r="L90" s="47"/>
      <c r="M90" s="47"/>
      <c r="N90" s="47"/>
      <c r="O90" s="47"/>
    </row>
    <row r="91" spans="1:17" s="15" customFormat="1" ht="74.45" customHeight="1">
      <c r="A91" s="118"/>
      <c r="B91" s="381" t="str">
        <f t="shared" ref="B91" si="59">$D$26</f>
        <v>RED</v>
      </c>
      <c r="C91" s="381"/>
      <c r="D91" s="407"/>
      <c r="E91" s="408"/>
      <c r="F91" s="408"/>
      <c r="G91" s="408"/>
      <c r="H91" s="408"/>
      <c r="I91" s="409"/>
      <c r="J91" s="47"/>
      <c r="K91" s="47"/>
      <c r="L91" s="47"/>
      <c r="M91" s="47"/>
      <c r="N91" s="47"/>
      <c r="O91" s="47"/>
    </row>
    <row r="92" spans="1:17" s="15" customFormat="1" ht="24.95" customHeight="1">
      <c r="A92" s="118"/>
      <c r="B92" s="243"/>
      <c r="C92" s="244"/>
      <c r="D92" s="245"/>
      <c r="E92" s="232"/>
      <c r="F92" s="232"/>
      <c r="G92" s="232"/>
      <c r="H92" s="232"/>
      <c r="I92" s="233"/>
      <c r="J92" s="47"/>
      <c r="K92" s="47"/>
      <c r="L92" s="47"/>
      <c r="M92" s="47"/>
      <c r="N92" s="47"/>
      <c r="O92" s="47"/>
    </row>
    <row r="93" spans="1:17" s="15" customFormat="1" ht="27.75">
      <c r="A93" s="118"/>
      <c r="B93" s="375" t="s">
        <v>238</v>
      </c>
      <c r="C93" s="376"/>
      <c r="D93" s="377"/>
      <c r="E93" s="377"/>
      <c r="F93" s="377"/>
      <c r="G93" s="377"/>
      <c r="H93" s="377"/>
      <c r="I93" s="378"/>
      <c r="J93" s="47"/>
      <c r="K93" s="47"/>
      <c r="L93" s="47"/>
    </row>
    <row r="94" spans="1:17" s="15" customFormat="1" ht="56.25" customHeight="1">
      <c r="A94" s="118"/>
      <c r="B94" s="372"/>
      <c r="C94" s="373"/>
      <c r="D94" s="123" t="s">
        <v>223</v>
      </c>
      <c r="E94" s="123" t="s">
        <v>61</v>
      </c>
      <c r="F94" s="123" t="s">
        <v>10</v>
      </c>
      <c r="G94" s="123" t="s">
        <v>58</v>
      </c>
      <c r="H94" s="123" t="s">
        <v>59</v>
      </c>
      <c r="I94" s="123" t="s">
        <v>60</v>
      </c>
      <c r="J94" s="47"/>
    </row>
    <row r="95" spans="1:17" s="15" customFormat="1" ht="78.95" customHeight="1">
      <c r="A95" s="118"/>
      <c r="B95" s="393" t="s">
        <v>237</v>
      </c>
      <c r="C95" s="393"/>
      <c r="D95" s="434" t="s">
        <v>328</v>
      </c>
      <c r="E95" s="435"/>
      <c r="F95" s="435"/>
      <c r="G95" s="435"/>
      <c r="H95" s="435"/>
      <c r="I95" s="436"/>
      <c r="J95" s="47"/>
    </row>
    <row r="96" spans="1:17" s="15" customFormat="1" ht="151.5" customHeight="1">
      <c r="A96" s="118"/>
      <c r="B96" s="394" t="s">
        <v>268</v>
      </c>
      <c r="C96" s="395"/>
      <c r="D96" s="390" t="s">
        <v>269</v>
      </c>
      <c r="E96" s="391"/>
      <c r="F96" s="391"/>
      <c r="G96" s="391"/>
      <c r="H96" s="391"/>
      <c r="I96" s="392"/>
      <c r="J96" s="47"/>
    </row>
    <row r="97" spans="1:16384" s="15" customFormat="1" ht="27" hidden="1">
      <c r="A97" s="118"/>
      <c r="B97" s="118"/>
      <c r="C97" s="118"/>
      <c r="D97" s="118"/>
      <c r="E97" s="118"/>
      <c r="F97" s="118"/>
      <c r="G97" s="118"/>
      <c r="H97" s="118"/>
      <c r="I97" s="118"/>
      <c r="J97" s="47"/>
      <c r="K97" s="47"/>
      <c r="L97" s="47"/>
      <c r="M97" s="47"/>
      <c r="N97" s="47"/>
      <c r="O97" s="47"/>
      <c r="P97" s="47"/>
      <c r="Q97" s="47"/>
    </row>
    <row r="98" spans="1:16384" s="118" customFormat="1" ht="48.6" customHeight="1">
      <c r="A98" s="16">
        <v>3</v>
      </c>
      <c r="B98" s="120" t="s">
        <v>239</v>
      </c>
      <c r="C98" s="18" t="s">
        <v>240</v>
      </c>
      <c r="D98" s="18"/>
      <c r="E98" s="18"/>
      <c r="F98" s="18"/>
      <c r="G98" s="47"/>
      <c r="H98" s="47"/>
      <c r="I98" s="47"/>
      <c r="J98" s="47"/>
      <c r="K98" s="19"/>
      <c r="L98" s="19"/>
      <c r="M98" s="47"/>
      <c r="N98" s="47"/>
      <c r="O98" s="47"/>
      <c r="P98" s="47"/>
      <c r="Q98" s="47"/>
    </row>
    <row r="99" spans="1:16384" s="15" customFormat="1" ht="36.6" hidden="1" customHeight="1">
      <c r="A99" s="118"/>
      <c r="B99" s="382" t="s">
        <v>42</v>
      </c>
      <c r="C99" s="383"/>
      <c r="D99" s="384" t="s">
        <v>70</v>
      </c>
      <c r="E99" s="385"/>
      <c r="F99" s="385"/>
      <c r="G99" s="385"/>
      <c r="H99" s="385"/>
      <c r="I99" s="386"/>
      <c r="J99" s="47"/>
      <c r="K99" s="47"/>
      <c r="L99" s="47"/>
      <c r="M99" s="47"/>
      <c r="N99" s="47"/>
      <c r="O99" s="47"/>
      <c r="P99" s="47"/>
      <c r="Q99" s="47"/>
    </row>
    <row r="100" spans="1:16384" s="15" customFormat="1" ht="77.099999999999994" hidden="1" customHeight="1">
      <c r="A100" s="118"/>
      <c r="B100" s="381" t="str">
        <f>$D$20</f>
        <v>CREAM</v>
      </c>
      <c r="C100" s="381" t="str">
        <f t="shared" ref="C100:C103" si="60">$E$34</f>
        <v>CREAM</v>
      </c>
      <c r="D100" s="387" t="s">
        <v>218</v>
      </c>
      <c r="E100" s="388"/>
      <c r="F100" s="388"/>
      <c r="G100" s="388"/>
      <c r="H100" s="388"/>
      <c r="I100" s="389"/>
      <c r="J100" s="47"/>
      <c r="K100" s="47"/>
      <c r="L100" s="47"/>
      <c r="M100" s="47"/>
      <c r="N100" s="47"/>
      <c r="O100" s="47"/>
    </row>
    <row r="101" spans="1:16384" s="15" customFormat="1" ht="77.099999999999994" hidden="1" customHeight="1">
      <c r="A101" s="118"/>
      <c r="B101" s="381" t="str">
        <f t="shared" ref="B101" si="61">$D$26</f>
        <v>RED</v>
      </c>
      <c r="C101" s="381"/>
      <c r="D101" s="387" t="s">
        <v>201</v>
      </c>
      <c r="E101" s="388"/>
      <c r="F101" s="388"/>
      <c r="G101" s="388"/>
      <c r="H101" s="388"/>
      <c r="I101" s="389"/>
      <c r="J101" s="47"/>
      <c r="K101" s="47"/>
      <c r="L101" s="47"/>
      <c r="M101" s="47"/>
      <c r="N101" s="47"/>
      <c r="O101" s="47"/>
    </row>
    <row r="102" spans="1:16384" s="15" customFormat="1" ht="77.099999999999994" hidden="1" customHeight="1">
      <c r="A102" s="118"/>
      <c r="B102" s="381" t="e">
        <f>#REF!</f>
        <v>#REF!</v>
      </c>
      <c r="C102" s="381" t="str">
        <f t="shared" si="60"/>
        <v>CREAM</v>
      </c>
      <c r="D102" s="387" t="s">
        <v>218</v>
      </c>
      <c r="E102" s="388"/>
      <c r="F102" s="388"/>
      <c r="G102" s="388"/>
      <c r="H102" s="388"/>
      <c r="I102" s="389"/>
      <c r="J102" s="47"/>
      <c r="K102" s="47"/>
      <c r="L102" s="47"/>
      <c r="M102" s="47"/>
      <c r="N102" s="47"/>
      <c r="O102" s="47"/>
    </row>
    <row r="103" spans="1:16384" s="15" customFormat="1" ht="77.099999999999994" hidden="1" customHeight="1">
      <c r="A103" s="118"/>
      <c r="B103" s="381" t="e">
        <f>#REF!</f>
        <v>#REF!</v>
      </c>
      <c r="C103" s="381" t="str">
        <f t="shared" si="60"/>
        <v>CREAM</v>
      </c>
      <c r="D103" s="387" t="s">
        <v>201</v>
      </c>
      <c r="E103" s="388"/>
      <c r="F103" s="388"/>
      <c r="G103" s="388"/>
      <c r="H103" s="388"/>
      <c r="I103" s="389"/>
      <c r="J103" s="47"/>
      <c r="K103" s="47"/>
      <c r="L103" s="47"/>
      <c r="M103" s="47"/>
      <c r="N103" s="47"/>
      <c r="O103" s="47"/>
    </row>
    <row r="104" spans="1:16384" s="15" customFormat="1" ht="27">
      <c r="A104" s="118"/>
      <c r="B104" s="118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6384" s="15" customFormat="1" ht="29.25" customHeight="1">
      <c r="B105" s="379" t="s">
        <v>118</v>
      </c>
      <c r="C105" s="379"/>
      <c r="D105" s="379"/>
      <c r="E105" s="379"/>
      <c r="G105" s="47"/>
      <c r="N105" s="46"/>
      <c r="O105" s="45"/>
      <c r="P105" s="45"/>
      <c r="Q105" s="46"/>
    </row>
    <row r="106" spans="1:16384" s="15" customFormat="1" ht="35.25" customHeight="1">
      <c r="A106" s="118">
        <v>1</v>
      </c>
      <c r="B106" s="124" t="s">
        <v>241</v>
      </c>
      <c r="C106" s="118"/>
      <c r="D106" s="118"/>
      <c r="G106" s="47"/>
      <c r="N106" s="46"/>
      <c r="O106" s="45"/>
      <c r="P106" s="45"/>
      <c r="Q106" s="46"/>
    </row>
    <row r="107" spans="1:16384" s="15" customFormat="1" ht="35.25" customHeight="1">
      <c r="A107" s="118">
        <v>2</v>
      </c>
      <c r="B107" s="124" t="s">
        <v>242</v>
      </c>
      <c r="C107" s="118"/>
      <c r="D107" s="118"/>
      <c r="G107" s="47"/>
      <c r="N107" s="46"/>
      <c r="O107" s="45"/>
      <c r="P107" s="45"/>
      <c r="Q107" s="46"/>
    </row>
    <row r="108" spans="1:16384" s="15" customFormat="1" ht="35.25" customHeight="1">
      <c r="A108" s="118">
        <v>3</v>
      </c>
      <c r="B108" s="124" t="s">
        <v>243</v>
      </c>
      <c r="C108" s="118"/>
      <c r="D108" s="118"/>
      <c r="G108" s="47"/>
      <c r="N108" s="46"/>
      <c r="O108" s="45"/>
      <c r="P108" s="45"/>
      <c r="Q108" s="46"/>
    </row>
    <row r="109" spans="1:16384" s="18" customFormat="1" ht="54.6" customHeight="1">
      <c r="A109" s="16"/>
      <c r="B109" s="48" t="s">
        <v>62</v>
      </c>
      <c r="C109" s="49" t="s">
        <v>223</v>
      </c>
      <c r="D109" s="49" t="s">
        <v>61</v>
      </c>
      <c r="E109" s="49" t="s">
        <v>10</v>
      </c>
      <c r="F109" s="49" t="s">
        <v>58</v>
      </c>
      <c r="G109" s="49" t="s">
        <v>59</v>
      </c>
      <c r="H109" s="49" t="s">
        <v>11</v>
      </c>
      <c r="M109" s="50"/>
      <c r="N109" s="51"/>
      <c r="O109" s="51"/>
      <c r="P109" s="50"/>
    </row>
    <row r="110" spans="1:16384" s="18" customFormat="1" ht="54.6" customHeight="1">
      <c r="A110" s="16"/>
      <c r="B110" s="48" t="s">
        <v>63</v>
      </c>
      <c r="C110" s="41">
        <f>F29</f>
        <v>28</v>
      </c>
      <c r="D110" s="41">
        <f t="shared" ref="D110:G110" si="62">G29</f>
        <v>56</v>
      </c>
      <c r="E110" s="41">
        <f t="shared" si="62"/>
        <v>96</v>
      </c>
      <c r="F110" s="41">
        <f t="shared" si="62"/>
        <v>84</v>
      </c>
      <c r="G110" s="41">
        <f t="shared" si="62"/>
        <v>62</v>
      </c>
      <c r="H110" s="41">
        <f>SUM(C110:G110)</f>
        <v>326</v>
      </c>
      <c r="M110" s="50"/>
      <c r="N110" s="51"/>
      <c r="O110" s="51"/>
      <c r="P110" s="50"/>
    </row>
    <row r="111" spans="1:16384" s="125" customFormat="1" ht="249.95" customHeight="1">
      <c r="A111" s="370" t="s">
        <v>329</v>
      </c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</row>
    <row r="112" spans="1:16384" s="125" customFormat="1" ht="132.94999999999999" customHeight="1">
      <c r="A112" s="370" t="s">
        <v>364</v>
      </c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0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0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0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0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0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0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0"/>
      <c r="DQ112" s="371"/>
      <c r="DR112" s="371"/>
      <c r="DS112" s="371"/>
      <c r="DT112" s="371"/>
      <c r="DU112" s="371"/>
      <c r="DV112" s="371"/>
      <c r="DW112" s="371"/>
      <c r="DX112" s="371"/>
      <c r="DY112" s="371"/>
      <c r="DZ112" s="371"/>
      <c r="EA112" s="371"/>
      <c r="EB112" s="371"/>
      <c r="EC112" s="371"/>
      <c r="ED112" s="371"/>
      <c r="EE112" s="371"/>
      <c r="EF112" s="371"/>
      <c r="EG112" s="370"/>
      <c r="EH112" s="371"/>
      <c r="EI112" s="371"/>
      <c r="EJ112" s="371"/>
      <c r="EK112" s="371"/>
      <c r="EL112" s="371"/>
      <c r="EM112" s="371"/>
      <c r="EN112" s="371"/>
      <c r="EO112" s="371"/>
      <c r="EP112" s="371"/>
      <c r="EQ112" s="371"/>
      <c r="ER112" s="371"/>
      <c r="ES112" s="371"/>
      <c r="ET112" s="371"/>
      <c r="EU112" s="371"/>
      <c r="EV112" s="371"/>
      <c r="EW112" s="371"/>
      <c r="EX112" s="370"/>
      <c r="EY112" s="371"/>
      <c r="EZ112" s="371"/>
      <c r="FA112" s="371"/>
      <c r="FB112" s="371"/>
      <c r="FC112" s="371"/>
      <c r="FD112" s="371"/>
      <c r="FE112" s="371"/>
      <c r="FF112" s="371"/>
      <c r="FG112" s="371"/>
      <c r="FH112" s="371"/>
      <c r="FI112" s="371"/>
      <c r="FJ112" s="371"/>
      <c r="FK112" s="371"/>
      <c r="FL112" s="371"/>
      <c r="FM112" s="371"/>
      <c r="FN112" s="371"/>
      <c r="FO112" s="370"/>
      <c r="FP112" s="371"/>
      <c r="FQ112" s="371"/>
      <c r="FR112" s="371"/>
      <c r="FS112" s="371"/>
      <c r="FT112" s="371"/>
      <c r="FU112" s="371"/>
      <c r="FV112" s="371"/>
      <c r="FW112" s="371"/>
      <c r="FX112" s="371"/>
      <c r="FY112" s="371"/>
      <c r="FZ112" s="371"/>
      <c r="GA112" s="371"/>
      <c r="GB112" s="371"/>
      <c r="GC112" s="371"/>
      <c r="GD112" s="371"/>
      <c r="GE112" s="371"/>
      <c r="GF112" s="370"/>
      <c r="GG112" s="371"/>
      <c r="GH112" s="371"/>
      <c r="GI112" s="371"/>
      <c r="GJ112" s="371"/>
      <c r="GK112" s="371"/>
      <c r="GL112" s="371"/>
      <c r="GM112" s="371"/>
      <c r="GN112" s="371"/>
      <c r="GO112" s="371"/>
      <c r="GP112" s="371"/>
      <c r="GQ112" s="371"/>
      <c r="GR112" s="371"/>
      <c r="GS112" s="371"/>
      <c r="GT112" s="371"/>
      <c r="GU112" s="371"/>
      <c r="GV112" s="371"/>
      <c r="GW112" s="370"/>
      <c r="GX112" s="371"/>
      <c r="GY112" s="371"/>
      <c r="GZ112" s="371"/>
      <c r="HA112" s="371"/>
      <c r="HB112" s="371"/>
      <c r="HC112" s="371"/>
      <c r="HD112" s="371"/>
      <c r="HE112" s="371"/>
      <c r="HF112" s="371"/>
      <c r="HG112" s="371"/>
      <c r="HH112" s="371"/>
      <c r="HI112" s="371"/>
      <c r="HJ112" s="371"/>
      <c r="HK112" s="371"/>
      <c r="HL112" s="371"/>
      <c r="HM112" s="371"/>
      <c r="HN112" s="370"/>
      <c r="HO112" s="371"/>
      <c r="HP112" s="371"/>
      <c r="HQ112" s="371"/>
      <c r="HR112" s="371"/>
      <c r="HS112" s="371"/>
      <c r="HT112" s="371"/>
      <c r="HU112" s="371"/>
      <c r="HV112" s="371"/>
      <c r="HW112" s="371"/>
      <c r="HX112" s="371"/>
      <c r="HY112" s="371"/>
      <c r="HZ112" s="371"/>
      <c r="IA112" s="371"/>
      <c r="IB112" s="371"/>
      <c r="IC112" s="371"/>
      <c r="ID112" s="371"/>
      <c r="IE112" s="370"/>
      <c r="IF112" s="371"/>
      <c r="IG112" s="371"/>
      <c r="IH112" s="371"/>
      <c r="II112" s="371"/>
      <c r="IJ112" s="371"/>
      <c r="IK112" s="371"/>
      <c r="IL112" s="371"/>
      <c r="IM112" s="371"/>
      <c r="IN112" s="371"/>
      <c r="IO112" s="371"/>
      <c r="IP112" s="371"/>
      <c r="IQ112" s="371"/>
      <c r="IR112" s="371"/>
      <c r="IS112" s="371"/>
      <c r="IT112" s="371"/>
      <c r="IU112" s="371"/>
      <c r="IV112" s="370"/>
      <c r="IW112" s="371"/>
      <c r="IX112" s="371"/>
      <c r="IY112" s="371"/>
      <c r="IZ112" s="371"/>
      <c r="JA112" s="371"/>
      <c r="JB112" s="371"/>
      <c r="JC112" s="371"/>
      <c r="JD112" s="371"/>
      <c r="JE112" s="371"/>
      <c r="JF112" s="371"/>
      <c r="JG112" s="371"/>
      <c r="JH112" s="371"/>
      <c r="JI112" s="371"/>
      <c r="JJ112" s="371"/>
      <c r="JK112" s="371"/>
      <c r="JL112" s="371"/>
      <c r="JM112" s="370"/>
      <c r="JN112" s="371"/>
      <c r="JO112" s="371"/>
      <c r="JP112" s="371"/>
      <c r="JQ112" s="371"/>
      <c r="JR112" s="371"/>
      <c r="JS112" s="371"/>
      <c r="JT112" s="371"/>
      <c r="JU112" s="371"/>
      <c r="JV112" s="371"/>
      <c r="JW112" s="371"/>
      <c r="JX112" s="371"/>
      <c r="JY112" s="371"/>
      <c r="JZ112" s="371"/>
      <c r="KA112" s="371"/>
      <c r="KB112" s="371"/>
      <c r="KC112" s="371"/>
      <c r="KD112" s="370"/>
      <c r="KE112" s="371"/>
      <c r="KF112" s="371"/>
      <c r="KG112" s="371"/>
      <c r="KH112" s="371"/>
      <c r="KI112" s="371"/>
      <c r="KJ112" s="371"/>
      <c r="KK112" s="371"/>
      <c r="KL112" s="371"/>
      <c r="KM112" s="371"/>
      <c r="KN112" s="371"/>
      <c r="KO112" s="371"/>
      <c r="KP112" s="371"/>
      <c r="KQ112" s="371"/>
      <c r="KR112" s="371"/>
      <c r="KS112" s="371"/>
      <c r="KT112" s="371"/>
      <c r="KU112" s="370"/>
      <c r="KV112" s="371"/>
      <c r="KW112" s="371"/>
      <c r="KX112" s="371"/>
      <c r="KY112" s="371"/>
      <c r="KZ112" s="371"/>
      <c r="LA112" s="371"/>
      <c r="LB112" s="371"/>
      <c r="LC112" s="371"/>
      <c r="LD112" s="371"/>
      <c r="LE112" s="371"/>
      <c r="LF112" s="371"/>
      <c r="LG112" s="371"/>
      <c r="LH112" s="371"/>
      <c r="LI112" s="371"/>
      <c r="LJ112" s="371"/>
      <c r="LK112" s="371"/>
      <c r="LL112" s="370"/>
      <c r="LM112" s="371"/>
      <c r="LN112" s="371"/>
      <c r="LO112" s="371"/>
      <c r="LP112" s="371"/>
      <c r="LQ112" s="371"/>
      <c r="LR112" s="371"/>
      <c r="LS112" s="371"/>
      <c r="LT112" s="371"/>
      <c r="LU112" s="371"/>
      <c r="LV112" s="371"/>
      <c r="LW112" s="371"/>
      <c r="LX112" s="371"/>
      <c r="LY112" s="371"/>
      <c r="LZ112" s="371"/>
      <c r="MA112" s="371"/>
      <c r="MB112" s="371"/>
      <c r="MC112" s="370"/>
      <c r="MD112" s="371"/>
      <c r="ME112" s="371"/>
      <c r="MF112" s="371"/>
      <c r="MG112" s="371"/>
      <c r="MH112" s="371"/>
      <c r="MI112" s="371"/>
      <c r="MJ112" s="371"/>
      <c r="MK112" s="371"/>
      <c r="ML112" s="371"/>
      <c r="MM112" s="371"/>
      <c r="MN112" s="371"/>
      <c r="MO112" s="371"/>
      <c r="MP112" s="371"/>
      <c r="MQ112" s="371"/>
      <c r="MR112" s="371"/>
      <c r="MS112" s="371"/>
      <c r="MT112" s="370"/>
      <c r="MU112" s="371"/>
      <c r="MV112" s="371"/>
      <c r="MW112" s="371"/>
      <c r="MX112" s="371"/>
      <c r="MY112" s="371"/>
      <c r="MZ112" s="371"/>
      <c r="NA112" s="371"/>
      <c r="NB112" s="371"/>
      <c r="NC112" s="371"/>
      <c r="ND112" s="371"/>
      <c r="NE112" s="371"/>
      <c r="NF112" s="371"/>
      <c r="NG112" s="371"/>
      <c r="NH112" s="371"/>
      <c r="NI112" s="371"/>
      <c r="NJ112" s="371"/>
      <c r="NK112" s="370"/>
      <c r="NL112" s="371"/>
      <c r="NM112" s="371"/>
      <c r="NN112" s="371"/>
      <c r="NO112" s="371"/>
      <c r="NP112" s="371"/>
      <c r="NQ112" s="371"/>
      <c r="NR112" s="371"/>
      <c r="NS112" s="371"/>
      <c r="NT112" s="371"/>
      <c r="NU112" s="371"/>
      <c r="NV112" s="371"/>
      <c r="NW112" s="371"/>
      <c r="NX112" s="371"/>
      <c r="NY112" s="371"/>
      <c r="NZ112" s="371"/>
      <c r="OA112" s="371"/>
      <c r="OB112" s="370"/>
      <c r="OC112" s="371"/>
      <c r="OD112" s="371"/>
      <c r="OE112" s="371"/>
      <c r="OF112" s="371"/>
      <c r="OG112" s="371"/>
      <c r="OH112" s="371"/>
      <c r="OI112" s="371"/>
      <c r="OJ112" s="371"/>
      <c r="OK112" s="371"/>
      <c r="OL112" s="371"/>
      <c r="OM112" s="371"/>
      <c r="ON112" s="371"/>
      <c r="OO112" s="371"/>
      <c r="OP112" s="371"/>
      <c r="OQ112" s="371"/>
      <c r="OR112" s="371"/>
      <c r="OS112" s="370"/>
      <c r="OT112" s="371"/>
      <c r="OU112" s="371"/>
      <c r="OV112" s="371"/>
      <c r="OW112" s="371"/>
      <c r="OX112" s="371"/>
      <c r="OY112" s="371"/>
      <c r="OZ112" s="371"/>
      <c r="PA112" s="371"/>
      <c r="PB112" s="371"/>
      <c r="PC112" s="371"/>
      <c r="PD112" s="371"/>
      <c r="PE112" s="371"/>
      <c r="PF112" s="371"/>
      <c r="PG112" s="371"/>
      <c r="PH112" s="371"/>
      <c r="PI112" s="371"/>
      <c r="PJ112" s="370"/>
      <c r="PK112" s="371"/>
      <c r="PL112" s="371"/>
      <c r="PM112" s="371"/>
      <c r="PN112" s="371"/>
      <c r="PO112" s="371"/>
      <c r="PP112" s="371"/>
      <c r="PQ112" s="371"/>
      <c r="PR112" s="371"/>
      <c r="PS112" s="371"/>
      <c r="PT112" s="371"/>
      <c r="PU112" s="371"/>
      <c r="PV112" s="371"/>
      <c r="PW112" s="371"/>
      <c r="PX112" s="371"/>
      <c r="PY112" s="371"/>
      <c r="PZ112" s="371"/>
      <c r="QA112" s="370"/>
      <c r="QB112" s="371"/>
      <c r="QC112" s="371"/>
      <c r="QD112" s="371"/>
      <c r="QE112" s="371"/>
      <c r="QF112" s="371"/>
      <c r="QG112" s="371"/>
      <c r="QH112" s="371"/>
      <c r="QI112" s="371"/>
      <c r="QJ112" s="371"/>
      <c r="QK112" s="371"/>
      <c r="QL112" s="371"/>
      <c r="QM112" s="371"/>
      <c r="QN112" s="371"/>
      <c r="QO112" s="371"/>
      <c r="QP112" s="371"/>
      <c r="QQ112" s="371"/>
      <c r="QR112" s="370"/>
      <c r="QS112" s="371"/>
      <c r="QT112" s="371"/>
      <c r="QU112" s="371"/>
      <c r="QV112" s="371"/>
      <c r="QW112" s="371"/>
      <c r="QX112" s="371"/>
      <c r="QY112" s="371"/>
      <c r="QZ112" s="371"/>
      <c r="RA112" s="371"/>
      <c r="RB112" s="371"/>
      <c r="RC112" s="371"/>
      <c r="RD112" s="371"/>
      <c r="RE112" s="371"/>
      <c r="RF112" s="371"/>
      <c r="RG112" s="371"/>
      <c r="RH112" s="371"/>
      <c r="RI112" s="370"/>
      <c r="RJ112" s="371"/>
      <c r="RK112" s="371"/>
      <c r="RL112" s="371"/>
      <c r="RM112" s="371"/>
      <c r="RN112" s="371"/>
      <c r="RO112" s="371"/>
      <c r="RP112" s="371"/>
      <c r="RQ112" s="371"/>
      <c r="RR112" s="371"/>
      <c r="RS112" s="371"/>
      <c r="RT112" s="371"/>
      <c r="RU112" s="371"/>
      <c r="RV112" s="371"/>
      <c r="RW112" s="371"/>
      <c r="RX112" s="371"/>
      <c r="RY112" s="371"/>
      <c r="RZ112" s="370"/>
      <c r="SA112" s="371"/>
      <c r="SB112" s="371"/>
      <c r="SC112" s="371"/>
      <c r="SD112" s="371"/>
      <c r="SE112" s="371"/>
      <c r="SF112" s="371"/>
      <c r="SG112" s="371"/>
      <c r="SH112" s="371"/>
      <c r="SI112" s="371"/>
      <c r="SJ112" s="371"/>
      <c r="SK112" s="371"/>
      <c r="SL112" s="371"/>
      <c r="SM112" s="371"/>
      <c r="SN112" s="371"/>
      <c r="SO112" s="371"/>
      <c r="SP112" s="371"/>
      <c r="SQ112" s="370"/>
      <c r="SR112" s="371"/>
      <c r="SS112" s="371"/>
      <c r="ST112" s="371"/>
      <c r="SU112" s="371"/>
      <c r="SV112" s="371"/>
      <c r="SW112" s="371"/>
      <c r="SX112" s="371"/>
      <c r="SY112" s="371"/>
      <c r="SZ112" s="371"/>
      <c r="TA112" s="371"/>
      <c r="TB112" s="371"/>
      <c r="TC112" s="371"/>
      <c r="TD112" s="371"/>
      <c r="TE112" s="371"/>
      <c r="TF112" s="371"/>
      <c r="TG112" s="371"/>
      <c r="TH112" s="370"/>
      <c r="TI112" s="371"/>
      <c r="TJ112" s="371"/>
      <c r="TK112" s="371"/>
      <c r="TL112" s="371"/>
      <c r="TM112" s="371"/>
      <c r="TN112" s="371"/>
      <c r="TO112" s="371"/>
      <c r="TP112" s="371"/>
      <c r="TQ112" s="371"/>
      <c r="TR112" s="371"/>
      <c r="TS112" s="371"/>
      <c r="TT112" s="371"/>
      <c r="TU112" s="371"/>
      <c r="TV112" s="371"/>
      <c r="TW112" s="371"/>
      <c r="TX112" s="371"/>
      <c r="TY112" s="370"/>
      <c r="TZ112" s="371"/>
      <c r="UA112" s="371"/>
      <c r="UB112" s="371"/>
      <c r="UC112" s="371"/>
      <c r="UD112" s="371"/>
      <c r="UE112" s="371"/>
      <c r="UF112" s="371"/>
      <c r="UG112" s="371"/>
      <c r="UH112" s="371"/>
      <c r="UI112" s="371"/>
      <c r="UJ112" s="371"/>
      <c r="UK112" s="371"/>
      <c r="UL112" s="371"/>
      <c r="UM112" s="371"/>
      <c r="UN112" s="371"/>
      <c r="UO112" s="371"/>
      <c r="UP112" s="370"/>
      <c r="UQ112" s="371"/>
      <c r="UR112" s="371"/>
      <c r="US112" s="371"/>
      <c r="UT112" s="371"/>
      <c r="UU112" s="371"/>
      <c r="UV112" s="371"/>
      <c r="UW112" s="371"/>
      <c r="UX112" s="371"/>
      <c r="UY112" s="371"/>
      <c r="UZ112" s="371"/>
      <c r="VA112" s="371"/>
      <c r="VB112" s="371"/>
      <c r="VC112" s="371"/>
      <c r="VD112" s="371"/>
      <c r="VE112" s="371"/>
      <c r="VF112" s="371"/>
      <c r="VG112" s="370"/>
      <c r="VH112" s="371"/>
      <c r="VI112" s="371"/>
      <c r="VJ112" s="371"/>
      <c r="VK112" s="371"/>
      <c r="VL112" s="371"/>
      <c r="VM112" s="371"/>
      <c r="VN112" s="371"/>
      <c r="VO112" s="371"/>
      <c r="VP112" s="371"/>
      <c r="VQ112" s="371"/>
      <c r="VR112" s="371"/>
      <c r="VS112" s="371"/>
      <c r="VT112" s="371"/>
      <c r="VU112" s="371"/>
      <c r="VV112" s="371"/>
      <c r="VW112" s="371"/>
      <c r="VX112" s="370"/>
      <c r="VY112" s="371"/>
      <c r="VZ112" s="371"/>
      <c r="WA112" s="371"/>
      <c r="WB112" s="371"/>
      <c r="WC112" s="371"/>
      <c r="WD112" s="371"/>
      <c r="WE112" s="371"/>
      <c r="WF112" s="371"/>
      <c r="WG112" s="371"/>
      <c r="WH112" s="371"/>
      <c r="WI112" s="371"/>
      <c r="WJ112" s="371"/>
      <c r="WK112" s="371"/>
      <c r="WL112" s="371"/>
      <c r="WM112" s="371"/>
      <c r="WN112" s="371"/>
      <c r="WO112" s="370"/>
      <c r="WP112" s="371"/>
      <c r="WQ112" s="371"/>
      <c r="WR112" s="371"/>
      <c r="WS112" s="371"/>
      <c r="WT112" s="371"/>
      <c r="WU112" s="371"/>
      <c r="WV112" s="371"/>
      <c r="WW112" s="371"/>
      <c r="WX112" s="371"/>
      <c r="WY112" s="371"/>
      <c r="WZ112" s="371"/>
      <c r="XA112" s="371"/>
      <c r="XB112" s="371"/>
      <c r="XC112" s="371"/>
      <c r="XD112" s="371"/>
      <c r="XE112" s="371"/>
      <c r="XF112" s="370"/>
      <c r="XG112" s="371"/>
      <c r="XH112" s="371"/>
      <c r="XI112" s="371"/>
      <c r="XJ112" s="371"/>
      <c r="XK112" s="371"/>
      <c r="XL112" s="371"/>
      <c r="XM112" s="371"/>
      <c r="XN112" s="371"/>
      <c r="XO112" s="371"/>
      <c r="XP112" s="371"/>
      <c r="XQ112" s="371"/>
      <c r="XR112" s="371"/>
      <c r="XS112" s="371"/>
      <c r="XT112" s="371"/>
      <c r="XU112" s="371"/>
      <c r="XV112" s="371"/>
      <c r="XW112" s="370"/>
      <c r="XX112" s="371"/>
      <c r="XY112" s="371"/>
      <c r="XZ112" s="371"/>
      <c r="YA112" s="371"/>
      <c r="YB112" s="371"/>
      <c r="YC112" s="371"/>
      <c r="YD112" s="371"/>
      <c r="YE112" s="371"/>
      <c r="YF112" s="371"/>
      <c r="YG112" s="371"/>
      <c r="YH112" s="371"/>
      <c r="YI112" s="371"/>
      <c r="YJ112" s="371"/>
      <c r="YK112" s="371"/>
      <c r="YL112" s="371"/>
      <c r="YM112" s="371"/>
      <c r="YN112" s="370"/>
      <c r="YO112" s="371"/>
      <c r="YP112" s="371"/>
      <c r="YQ112" s="371"/>
      <c r="YR112" s="371"/>
      <c r="YS112" s="371"/>
      <c r="YT112" s="371"/>
      <c r="YU112" s="371"/>
      <c r="YV112" s="371"/>
      <c r="YW112" s="371"/>
      <c r="YX112" s="371"/>
      <c r="YY112" s="371"/>
      <c r="YZ112" s="371"/>
      <c r="ZA112" s="371"/>
      <c r="ZB112" s="371"/>
      <c r="ZC112" s="371"/>
      <c r="ZD112" s="371"/>
      <c r="ZE112" s="370"/>
      <c r="ZF112" s="371"/>
      <c r="ZG112" s="371"/>
      <c r="ZH112" s="371"/>
      <c r="ZI112" s="371"/>
      <c r="ZJ112" s="371"/>
      <c r="ZK112" s="371"/>
      <c r="ZL112" s="371"/>
      <c r="ZM112" s="371"/>
      <c r="ZN112" s="371"/>
      <c r="ZO112" s="371"/>
      <c r="ZP112" s="371"/>
      <c r="ZQ112" s="371"/>
      <c r="ZR112" s="371"/>
      <c r="ZS112" s="371"/>
      <c r="ZT112" s="371"/>
      <c r="ZU112" s="371"/>
      <c r="ZV112" s="370"/>
      <c r="ZW112" s="371"/>
      <c r="ZX112" s="371"/>
      <c r="ZY112" s="371"/>
      <c r="ZZ112" s="371"/>
      <c r="AAA112" s="371"/>
      <c r="AAB112" s="371"/>
      <c r="AAC112" s="371"/>
      <c r="AAD112" s="371"/>
      <c r="AAE112" s="371"/>
      <c r="AAF112" s="371"/>
      <c r="AAG112" s="371"/>
      <c r="AAH112" s="371"/>
      <c r="AAI112" s="371"/>
      <c r="AAJ112" s="371"/>
      <c r="AAK112" s="371"/>
      <c r="AAL112" s="371"/>
      <c r="AAM112" s="370"/>
      <c r="AAN112" s="371"/>
      <c r="AAO112" s="371"/>
      <c r="AAP112" s="371"/>
      <c r="AAQ112" s="371"/>
      <c r="AAR112" s="371"/>
      <c r="AAS112" s="371"/>
      <c r="AAT112" s="371"/>
      <c r="AAU112" s="371"/>
      <c r="AAV112" s="371"/>
      <c r="AAW112" s="371"/>
      <c r="AAX112" s="371"/>
      <c r="AAY112" s="371"/>
      <c r="AAZ112" s="371"/>
      <c r="ABA112" s="371"/>
      <c r="ABB112" s="371"/>
      <c r="ABC112" s="371"/>
      <c r="ABD112" s="370"/>
      <c r="ABE112" s="371"/>
      <c r="ABF112" s="371"/>
      <c r="ABG112" s="371"/>
      <c r="ABH112" s="371"/>
      <c r="ABI112" s="371"/>
      <c r="ABJ112" s="371"/>
      <c r="ABK112" s="371"/>
      <c r="ABL112" s="371"/>
      <c r="ABM112" s="371"/>
      <c r="ABN112" s="371"/>
      <c r="ABO112" s="371"/>
      <c r="ABP112" s="371"/>
      <c r="ABQ112" s="371"/>
      <c r="ABR112" s="371"/>
      <c r="ABS112" s="371"/>
      <c r="ABT112" s="371"/>
      <c r="ABU112" s="370"/>
      <c r="ABV112" s="371"/>
      <c r="ABW112" s="371"/>
      <c r="ABX112" s="371"/>
      <c r="ABY112" s="371"/>
      <c r="ABZ112" s="371"/>
      <c r="ACA112" s="371"/>
      <c r="ACB112" s="371"/>
      <c r="ACC112" s="371"/>
      <c r="ACD112" s="371"/>
      <c r="ACE112" s="371"/>
      <c r="ACF112" s="371"/>
      <c r="ACG112" s="371"/>
      <c r="ACH112" s="371"/>
      <c r="ACI112" s="371"/>
      <c r="ACJ112" s="371"/>
      <c r="ACK112" s="371"/>
      <c r="ACL112" s="370"/>
      <c r="ACM112" s="371"/>
      <c r="ACN112" s="371"/>
      <c r="ACO112" s="371"/>
      <c r="ACP112" s="371"/>
      <c r="ACQ112" s="371"/>
      <c r="ACR112" s="371"/>
      <c r="ACS112" s="371"/>
      <c r="ACT112" s="371"/>
      <c r="ACU112" s="371"/>
      <c r="ACV112" s="371"/>
      <c r="ACW112" s="371"/>
      <c r="ACX112" s="371"/>
      <c r="ACY112" s="371"/>
      <c r="ACZ112" s="371"/>
      <c r="ADA112" s="371"/>
      <c r="ADB112" s="371"/>
      <c r="ADC112" s="370"/>
      <c r="ADD112" s="371"/>
      <c r="ADE112" s="371"/>
      <c r="ADF112" s="371"/>
      <c r="ADG112" s="371"/>
      <c r="ADH112" s="371"/>
      <c r="ADI112" s="371"/>
      <c r="ADJ112" s="371"/>
      <c r="ADK112" s="371"/>
      <c r="ADL112" s="371"/>
      <c r="ADM112" s="371"/>
      <c r="ADN112" s="371"/>
      <c r="ADO112" s="371"/>
      <c r="ADP112" s="371"/>
      <c r="ADQ112" s="371"/>
      <c r="ADR112" s="371"/>
      <c r="ADS112" s="371"/>
      <c r="ADT112" s="370"/>
      <c r="ADU112" s="371"/>
      <c r="ADV112" s="371"/>
      <c r="ADW112" s="371"/>
      <c r="ADX112" s="371"/>
      <c r="ADY112" s="371"/>
      <c r="ADZ112" s="371"/>
      <c r="AEA112" s="371"/>
      <c r="AEB112" s="371"/>
      <c r="AEC112" s="371"/>
      <c r="AED112" s="371"/>
      <c r="AEE112" s="371"/>
      <c r="AEF112" s="371"/>
      <c r="AEG112" s="371"/>
      <c r="AEH112" s="371"/>
      <c r="AEI112" s="371"/>
      <c r="AEJ112" s="371"/>
      <c r="AEK112" s="370"/>
      <c r="AEL112" s="371"/>
      <c r="AEM112" s="371"/>
      <c r="AEN112" s="371"/>
      <c r="AEO112" s="371"/>
      <c r="AEP112" s="371"/>
      <c r="AEQ112" s="371"/>
      <c r="AER112" s="371"/>
      <c r="AES112" s="371"/>
      <c r="AET112" s="371"/>
      <c r="AEU112" s="371"/>
      <c r="AEV112" s="371"/>
      <c r="AEW112" s="371"/>
      <c r="AEX112" s="371"/>
      <c r="AEY112" s="371"/>
      <c r="AEZ112" s="371"/>
      <c r="AFA112" s="371"/>
      <c r="AFB112" s="370"/>
      <c r="AFC112" s="371"/>
      <c r="AFD112" s="371"/>
      <c r="AFE112" s="371"/>
      <c r="AFF112" s="371"/>
      <c r="AFG112" s="371"/>
      <c r="AFH112" s="371"/>
      <c r="AFI112" s="371"/>
      <c r="AFJ112" s="371"/>
      <c r="AFK112" s="371"/>
      <c r="AFL112" s="371"/>
      <c r="AFM112" s="371"/>
      <c r="AFN112" s="371"/>
      <c r="AFO112" s="371"/>
      <c r="AFP112" s="371"/>
      <c r="AFQ112" s="371"/>
      <c r="AFR112" s="371"/>
      <c r="AFS112" s="370"/>
      <c r="AFT112" s="371"/>
      <c r="AFU112" s="371"/>
      <c r="AFV112" s="371"/>
      <c r="AFW112" s="371"/>
      <c r="AFX112" s="371"/>
      <c r="AFY112" s="371"/>
      <c r="AFZ112" s="371"/>
      <c r="AGA112" s="371"/>
      <c r="AGB112" s="371"/>
      <c r="AGC112" s="371"/>
      <c r="AGD112" s="371"/>
      <c r="AGE112" s="371"/>
      <c r="AGF112" s="371"/>
      <c r="AGG112" s="371"/>
      <c r="AGH112" s="371"/>
      <c r="AGI112" s="371"/>
      <c r="AGJ112" s="370"/>
      <c r="AGK112" s="371"/>
      <c r="AGL112" s="371"/>
      <c r="AGM112" s="371"/>
      <c r="AGN112" s="371"/>
      <c r="AGO112" s="371"/>
      <c r="AGP112" s="371"/>
      <c r="AGQ112" s="371"/>
      <c r="AGR112" s="371"/>
      <c r="AGS112" s="371"/>
      <c r="AGT112" s="371"/>
      <c r="AGU112" s="371"/>
      <c r="AGV112" s="371"/>
      <c r="AGW112" s="371"/>
      <c r="AGX112" s="371"/>
      <c r="AGY112" s="371"/>
      <c r="AGZ112" s="371"/>
      <c r="AHA112" s="370"/>
      <c r="AHB112" s="371"/>
      <c r="AHC112" s="371"/>
      <c r="AHD112" s="371"/>
      <c r="AHE112" s="371"/>
      <c r="AHF112" s="371"/>
      <c r="AHG112" s="371"/>
      <c r="AHH112" s="371"/>
      <c r="AHI112" s="371"/>
      <c r="AHJ112" s="371"/>
      <c r="AHK112" s="371"/>
      <c r="AHL112" s="371"/>
      <c r="AHM112" s="371"/>
      <c r="AHN112" s="371"/>
      <c r="AHO112" s="371"/>
      <c r="AHP112" s="371"/>
      <c r="AHQ112" s="371"/>
      <c r="AHR112" s="370"/>
      <c r="AHS112" s="371"/>
      <c r="AHT112" s="371"/>
      <c r="AHU112" s="371"/>
      <c r="AHV112" s="371"/>
      <c r="AHW112" s="371"/>
      <c r="AHX112" s="371"/>
      <c r="AHY112" s="371"/>
      <c r="AHZ112" s="371"/>
      <c r="AIA112" s="371"/>
      <c r="AIB112" s="371"/>
      <c r="AIC112" s="371"/>
      <c r="AID112" s="371"/>
      <c r="AIE112" s="371"/>
      <c r="AIF112" s="371"/>
      <c r="AIG112" s="371"/>
      <c r="AIH112" s="371"/>
      <c r="AII112" s="370"/>
      <c r="AIJ112" s="371"/>
      <c r="AIK112" s="371"/>
      <c r="AIL112" s="371"/>
      <c r="AIM112" s="371"/>
      <c r="AIN112" s="371"/>
      <c r="AIO112" s="371"/>
      <c r="AIP112" s="371"/>
      <c r="AIQ112" s="371"/>
      <c r="AIR112" s="371"/>
      <c r="AIS112" s="371"/>
      <c r="AIT112" s="371"/>
      <c r="AIU112" s="371"/>
      <c r="AIV112" s="371"/>
      <c r="AIW112" s="371"/>
      <c r="AIX112" s="371"/>
      <c r="AIY112" s="371"/>
      <c r="AIZ112" s="370"/>
      <c r="AJA112" s="371"/>
      <c r="AJB112" s="371"/>
      <c r="AJC112" s="371"/>
      <c r="AJD112" s="371"/>
      <c r="AJE112" s="371"/>
      <c r="AJF112" s="371"/>
      <c r="AJG112" s="371"/>
      <c r="AJH112" s="371"/>
      <c r="AJI112" s="371"/>
      <c r="AJJ112" s="371"/>
      <c r="AJK112" s="371"/>
      <c r="AJL112" s="371"/>
      <c r="AJM112" s="371"/>
      <c r="AJN112" s="371"/>
      <c r="AJO112" s="371"/>
      <c r="AJP112" s="371"/>
      <c r="AJQ112" s="370"/>
      <c r="AJR112" s="371"/>
      <c r="AJS112" s="371"/>
      <c r="AJT112" s="371"/>
      <c r="AJU112" s="371"/>
      <c r="AJV112" s="371"/>
      <c r="AJW112" s="371"/>
      <c r="AJX112" s="371"/>
      <c r="AJY112" s="371"/>
      <c r="AJZ112" s="371"/>
      <c r="AKA112" s="371"/>
      <c r="AKB112" s="371"/>
      <c r="AKC112" s="371"/>
      <c r="AKD112" s="371"/>
      <c r="AKE112" s="371"/>
      <c r="AKF112" s="371"/>
      <c r="AKG112" s="371"/>
      <c r="AKH112" s="370"/>
      <c r="AKI112" s="371"/>
      <c r="AKJ112" s="371"/>
      <c r="AKK112" s="371"/>
      <c r="AKL112" s="371"/>
      <c r="AKM112" s="371"/>
      <c r="AKN112" s="371"/>
      <c r="AKO112" s="371"/>
      <c r="AKP112" s="371"/>
      <c r="AKQ112" s="371"/>
      <c r="AKR112" s="371"/>
      <c r="AKS112" s="371"/>
      <c r="AKT112" s="371"/>
      <c r="AKU112" s="371"/>
      <c r="AKV112" s="371"/>
      <c r="AKW112" s="371"/>
      <c r="AKX112" s="371"/>
      <c r="AKY112" s="370"/>
      <c r="AKZ112" s="371"/>
      <c r="ALA112" s="371"/>
      <c r="ALB112" s="371"/>
      <c r="ALC112" s="371"/>
      <c r="ALD112" s="371"/>
      <c r="ALE112" s="371"/>
      <c r="ALF112" s="371"/>
      <c r="ALG112" s="371"/>
      <c r="ALH112" s="371"/>
      <c r="ALI112" s="371"/>
      <c r="ALJ112" s="371"/>
      <c r="ALK112" s="371"/>
      <c r="ALL112" s="371"/>
      <c r="ALM112" s="371"/>
      <c r="ALN112" s="371"/>
      <c r="ALO112" s="371"/>
      <c r="ALP112" s="370"/>
      <c r="ALQ112" s="371"/>
      <c r="ALR112" s="371"/>
      <c r="ALS112" s="371"/>
      <c r="ALT112" s="371"/>
      <c r="ALU112" s="371"/>
      <c r="ALV112" s="371"/>
      <c r="ALW112" s="371"/>
      <c r="ALX112" s="371"/>
      <c r="ALY112" s="371"/>
      <c r="ALZ112" s="371"/>
      <c r="AMA112" s="371"/>
      <c r="AMB112" s="371"/>
      <c r="AMC112" s="371"/>
      <c r="AMD112" s="371"/>
      <c r="AME112" s="371"/>
      <c r="AMF112" s="371"/>
      <c r="AMG112" s="370"/>
      <c r="AMH112" s="371"/>
      <c r="AMI112" s="371"/>
      <c r="AMJ112" s="371"/>
      <c r="AMK112" s="371"/>
      <c r="AML112" s="371"/>
      <c r="AMM112" s="371"/>
      <c r="AMN112" s="371"/>
      <c r="AMO112" s="371"/>
      <c r="AMP112" s="371"/>
      <c r="AMQ112" s="371"/>
      <c r="AMR112" s="371"/>
      <c r="AMS112" s="371"/>
      <c r="AMT112" s="371"/>
      <c r="AMU112" s="371"/>
      <c r="AMV112" s="371"/>
      <c r="AMW112" s="371"/>
      <c r="AMX112" s="370"/>
      <c r="AMY112" s="371"/>
      <c r="AMZ112" s="371"/>
      <c r="ANA112" s="371"/>
      <c r="ANB112" s="371"/>
      <c r="ANC112" s="371"/>
      <c r="AND112" s="371"/>
      <c r="ANE112" s="371"/>
      <c r="ANF112" s="371"/>
      <c r="ANG112" s="371"/>
      <c r="ANH112" s="371"/>
      <c r="ANI112" s="371"/>
      <c r="ANJ112" s="371"/>
      <c r="ANK112" s="371"/>
      <c r="ANL112" s="371"/>
      <c r="ANM112" s="371"/>
      <c r="ANN112" s="371"/>
      <c r="ANO112" s="370"/>
      <c r="ANP112" s="371"/>
      <c r="ANQ112" s="371"/>
      <c r="ANR112" s="371"/>
      <c r="ANS112" s="371"/>
      <c r="ANT112" s="371"/>
      <c r="ANU112" s="371"/>
      <c r="ANV112" s="371"/>
      <c r="ANW112" s="371"/>
      <c r="ANX112" s="371"/>
      <c r="ANY112" s="371"/>
      <c r="ANZ112" s="371"/>
      <c r="AOA112" s="371"/>
      <c r="AOB112" s="371"/>
      <c r="AOC112" s="371"/>
      <c r="AOD112" s="371"/>
      <c r="AOE112" s="371"/>
      <c r="AOF112" s="370"/>
      <c r="AOG112" s="371"/>
      <c r="AOH112" s="371"/>
      <c r="AOI112" s="371"/>
      <c r="AOJ112" s="371"/>
      <c r="AOK112" s="371"/>
      <c r="AOL112" s="371"/>
      <c r="AOM112" s="371"/>
      <c r="AON112" s="371"/>
      <c r="AOO112" s="371"/>
      <c r="AOP112" s="371"/>
      <c r="AOQ112" s="371"/>
      <c r="AOR112" s="371"/>
      <c r="AOS112" s="371"/>
      <c r="AOT112" s="371"/>
      <c r="AOU112" s="371"/>
      <c r="AOV112" s="371"/>
      <c r="AOW112" s="370"/>
      <c r="AOX112" s="371"/>
      <c r="AOY112" s="371"/>
      <c r="AOZ112" s="371"/>
      <c r="APA112" s="371"/>
      <c r="APB112" s="371"/>
      <c r="APC112" s="371"/>
      <c r="APD112" s="371"/>
      <c r="APE112" s="371"/>
      <c r="APF112" s="371"/>
      <c r="APG112" s="371"/>
      <c r="APH112" s="371"/>
      <c r="API112" s="371"/>
      <c r="APJ112" s="371"/>
      <c r="APK112" s="371"/>
      <c r="APL112" s="371"/>
      <c r="APM112" s="371"/>
      <c r="APN112" s="370"/>
      <c r="APO112" s="371"/>
      <c r="APP112" s="371"/>
      <c r="APQ112" s="371"/>
      <c r="APR112" s="371"/>
      <c r="APS112" s="371"/>
      <c r="APT112" s="371"/>
      <c r="APU112" s="371"/>
      <c r="APV112" s="371"/>
      <c r="APW112" s="371"/>
      <c r="APX112" s="371"/>
      <c r="APY112" s="371"/>
      <c r="APZ112" s="371"/>
      <c r="AQA112" s="371"/>
      <c r="AQB112" s="371"/>
      <c r="AQC112" s="371"/>
      <c r="AQD112" s="371"/>
      <c r="AQE112" s="370"/>
      <c r="AQF112" s="371"/>
      <c r="AQG112" s="371"/>
      <c r="AQH112" s="371"/>
      <c r="AQI112" s="371"/>
      <c r="AQJ112" s="371"/>
      <c r="AQK112" s="371"/>
      <c r="AQL112" s="371"/>
      <c r="AQM112" s="371"/>
      <c r="AQN112" s="371"/>
      <c r="AQO112" s="371"/>
      <c r="AQP112" s="371"/>
      <c r="AQQ112" s="371"/>
      <c r="AQR112" s="371"/>
      <c r="AQS112" s="371"/>
      <c r="AQT112" s="371"/>
      <c r="AQU112" s="371"/>
      <c r="AQV112" s="370"/>
      <c r="AQW112" s="371"/>
      <c r="AQX112" s="371"/>
      <c r="AQY112" s="371"/>
      <c r="AQZ112" s="371"/>
      <c r="ARA112" s="371"/>
      <c r="ARB112" s="371"/>
      <c r="ARC112" s="371"/>
      <c r="ARD112" s="371"/>
      <c r="ARE112" s="371"/>
      <c r="ARF112" s="371"/>
      <c r="ARG112" s="371"/>
      <c r="ARH112" s="371"/>
      <c r="ARI112" s="371"/>
      <c r="ARJ112" s="371"/>
      <c r="ARK112" s="371"/>
      <c r="ARL112" s="371"/>
      <c r="ARM112" s="370"/>
      <c r="ARN112" s="371"/>
      <c r="ARO112" s="371"/>
      <c r="ARP112" s="371"/>
      <c r="ARQ112" s="371"/>
      <c r="ARR112" s="371"/>
      <c r="ARS112" s="371"/>
      <c r="ART112" s="371"/>
      <c r="ARU112" s="371"/>
      <c r="ARV112" s="371"/>
      <c r="ARW112" s="371"/>
      <c r="ARX112" s="371"/>
      <c r="ARY112" s="371"/>
      <c r="ARZ112" s="371"/>
      <c r="ASA112" s="371"/>
      <c r="ASB112" s="371"/>
      <c r="ASC112" s="371"/>
      <c r="ASD112" s="370"/>
      <c r="ASE112" s="371"/>
      <c r="ASF112" s="371"/>
      <c r="ASG112" s="371"/>
      <c r="ASH112" s="371"/>
      <c r="ASI112" s="371"/>
      <c r="ASJ112" s="371"/>
      <c r="ASK112" s="371"/>
      <c r="ASL112" s="371"/>
      <c r="ASM112" s="371"/>
      <c r="ASN112" s="371"/>
      <c r="ASO112" s="371"/>
      <c r="ASP112" s="371"/>
      <c r="ASQ112" s="371"/>
      <c r="ASR112" s="371"/>
      <c r="ASS112" s="371"/>
      <c r="AST112" s="371"/>
      <c r="ASU112" s="370"/>
      <c r="ASV112" s="371"/>
      <c r="ASW112" s="371"/>
      <c r="ASX112" s="371"/>
      <c r="ASY112" s="371"/>
      <c r="ASZ112" s="371"/>
      <c r="ATA112" s="371"/>
      <c r="ATB112" s="371"/>
      <c r="ATC112" s="371"/>
      <c r="ATD112" s="371"/>
      <c r="ATE112" s="371"/>
      <c r="ATF112" s="371"/>
      <c r="ATG112" s="371"/>
      <c r="ATH112" s="371"/>
      <c r="ATI112" s="371"/>
      <c r="ATJ112" s="371"/>
      <c r="ATK112" s="371"/>
      <c r="ATL112" s="370"/>
      <c r="ATM112" s="371"/>
      <c r="ATN112" s="371"/>
      <c r="ATO112" s="371"/>
      <c r="ATP112" s="371"/>
      <c r="ATQ112" s="371"/>
      <c r="ATR112" s="371"/>
      <c r="ATS112" s="371"/>
      <c r="ATT112" s="371"/>
      <c r="ATU112" s="371"/>
      <c r="ATV112" s="371"/>
      <c r="ATW112" s="371"/>
      <c r="ATX112" s="371"/>
      <c r="ATY112" s="371"/>
      <c r="ATZ112" s="371"/>
      <c r="AUA112" s="371"/>
      <c r="AUB112" s="371"/>
      <c r="AUC112" s="370"/>
      <c r="AUD112" s="371"/>
      <c r="AUE112" s="371"/>
      <c r="AUF112" s="371"/>
      <c r="AUG112" s="371"/>
      <c r="AUH112" s="371"/>
      <c r="AUI112" s="371"/>
      <c r="AUJ112" s="371"/>
      <c r="AUK112" s="371"/>
      <c r="AUL112" s="371"/>
      <c r="AUM112" s="371"/>
      <c r="AUN112" s="371"/>
      <c r="AUO112" s="371"/>
      <c r="AUP112" s="371"/>
      <c r="AUQ112" s="371"/>
      <c r="AUR112" s="371"/>
      <c r="AUS112" s="371"/>
      <c r="AUT112" s="370"/>
      <c r="AUU112" s="371"/>
      <c r="AUV112" s="371"/>
      <c r="AUW112" s="371"/>
      <c r="AUX112" s="371"/>
      <c r="AUY112" s="371"/>
      <c r="AUZ112" s="371"/>
      <c r="AVA112" s="371"/>
      <c r="AVB112" s="371"/>
      <c r="AVC112" s="371"/>
      <c r="AVD112" s="371"/>
      <c r="AVE112" s="371"/>
      <c r="AVF112" s="371"/>
      <c r="AVG112" s="371"/>
      <c r="AVH112" s="371"/>
      <c r="AVI112" s="371"/>
      <c r="AVJ112" s="371"/>
      <c r="AVK112" s="370"/>
      <c r="AVL112" s="371"/>
      <c r="AVM112" s="371"/>
      <c r="AVN112" s="371"/>
      <c r="AVO112" s="371"/>
      <c r="AVP112" s="371"/>
      <c r="AVQ112" s="371"/>
      <c r="AVR112" s="371"/>
      <c r="AVS112" s="371"/>
      <c r="AVT112" s="371"/>
      <c r="AVU112" s="371"/>
      <c r="AVV112" s="371"/>
      <c r="AVW112" s="371"/>
      <c r="AVX112" s="371"/>
      <c r="AVY112" s="371"/>
      <c r="AVZ112" s="371"/>
      <c r="AWA112" s="371"/>
      <c r="AWB112" s="370"/>
      <c r="AWC112" s="371"/>
      <c r="AWD112" s="371"/>
      <c r="AWE112" s="371"/>
      <c r="AWF112" s="371"/>
      <c r="AWG112" s="371"/>
      <c r="AWH112" s="371"/>
      <c r="AWI112" s="371"/>
      <c r="AWJ112" s="371"/>
      <c r="AWK112" s="371"/>
      <c r="AWL112" s="371"/>
      <c r="AWM112" s="371"/>
      <c r="AWN112" s="371"/>
      <c r="AWO112" s="371"/>
      <c r="AWP112" s="371"/>
      <c r="AWQ112" s="371"/>
      <c r="AWR112" s="371"/>
      <c r="AWS112" s="370"/>
      <c r="AWT112" s="371"/>
      <c r="AWU112" s="371"/>
      <c r="AWV112" s="371"/>
      <c r="AWW112" s="371"/>
      <c r="AWX112" s="371"/>
      <c r="AWY112" s="371"/>
      <c r="AWZ112" s="371"/>
      <c r="AXA112" s="371"/>
      <c r="AXB112" s="371"/>
      <c r="AXC112" s="371"/>
      <c r="AXD112" s="371"/>
      <c r="AXE112" s="371"/>
      <c r="AXF112" s="371"/>
      <c r="AXG112" s="371"/>
      <c r="AXH112" s="371"/>
      <c r="AXI112" s="371"/>
      <c r="AXJ112" s="370"/>
      <c r="AXK112" s="371"/>
      <c r="AXL112" s="371"/>
      <c r="AXM112" s="371"/>
      <c r="AXN112" s="371"/>
      <c r="AXO112" s="371"/>
      <c r="AXP112" s="371"/>
      <c r="AXQ112" s="371"/>
      <c r="AXR112" s="371"/>
      <c r="AXS112" s="371"/>
      <c r="AXT112" s="371"/>
      <c r="AXU112" s="371"/>
      <c r="AXV112" s="371"/>
      <c r="AXW112" s="371"/>
      <c r="AXX112" s="371"/>
      <c r="AXY112" s="371"/>
      <c r="AXZ112" s="371"/>
      <c r="AYA112" s="370"/>
      <c r="AYB112" s="371"/>
      <c r="AYC112" s="371"/>
      <c r="AYD112" s="371"/>
      <c r="AYE112" s="371"/>
      <c r="AYF112" s="371"/>
      <c r="AYG112" s="371"/>
      <c r="AYH112" s="371"/>
      <c r="AYI112" s="371"/>
      <c r="AYJ112" s="371"/>
      <c r="AYK112" s="371"/>
      <c r="AYL112" s="371"/>
      <c r="AYM112" s="371"/>
      <c r="AYN112" s="371"/>
      <c r="AYO112" s="371"/>
      <c r="AYP112" s="371"/>
      <c r="AYQ112" s="371"/>
      <c r="AYR112" s="370"/>
      <c r="AYS112" s="371"/>
      <c r="AYT112" s="371"/>
      <c r="AYU112" s="371"/>
      <c r="AYV112" s="371"/>
      <c r="AYW112" s="371"/>
      <c r="AYX112" s="371"/>
      <c r="AYY112" s="371"/>
      <c r="AYZ112" s="371"/>
      <c r="AZA112" s="371"/>
      <c r="AZB112" s="371"/>
      <c r="AZC112" s="371"/>
      <c r="AZD112" s="371"/>
      <c r="AZE112" s="371"/>
      <c r="AZF112" s="371"/>
      <c r="AZG112" s="371"/>
      <c r="AZH112" s="371"/>
      <c r="AZI112" s="370"/>
      <c r="AZJ112" s="371"/>
      <c r="AZK112" s="371"/>
      <c r="AZL112" s="371"/>
      <c r="AZM112" s="371"/>
      <c r="AZN112" s="371"/>
      <c r="AZO112" s="371"/>
      <c r="AZP112" s="371"/>
      <c r="AZQ112" s="371"/>
      <c r="AZR112" s="371"/>
      <c r="AZS112" s="371"/>
      <c r="AZT112" s="371"/>
      <c r="AZU112" s="371"/>
      <c r="AZV112" s="371"/>
      <c r="AZW112" s="371"/>
      <c r="AZX112" s="371"/>
      <c r="AZY112" s="371"/>
      <c r="AZZ112" s="370"/>
      <c r="BAA112" s="371"/>
      <c r="BAB112" s="371"/>
      <c r="BAC112" s="371"/>
      <c r="BAD112" s="371"/>
      <c r="BAE112" s="371"/>
      <c r="BAF112" s="371"/>
      <c r="BAG112" s="371"/>
      <c r="BAH112" s="371"/>
      <c r="BAI112" s="371"/>
      <c r="BAJ112" s="371"/>
      <c r="BAK112" s="371"/>
      <c r="BAL112" s="371"/>
      <c r="BAM112" s="371"/>
      <c r="BAN112" s="371"/>
      <c r="BAO112" s="371"/>
      <c r="BAP112" s="371"/>
      <c r="BAQ112" s="370"/>
      <c r="BAR112" s="371"/>
      <c r="BAS112" s="371"/>
      <c r="BAT112" s="371"/>
      <c r="BAU112" s="371"/>
      <c r="BAV112" s="371"/>
      <c r="BAW112" s="371"/>
      <c r="BAX112" s="371"/>
      <c r="BAY112" s="371"/>
      <c r="BAZ112" s="371"/>
      <c r="BBA112" s="371"/>
      <c r="BBB112" s="371"/>
      <c r="BBC112" s="371"/>
      <c r="BBD112" s="371"/>
      <c r="BBE112" s="371"/>
      <c r="BBF112" s="371"/>
      <c r="BBG112" s="371"/>
      <c r="BBH112" s="370"/>
      <c r="BBI112" s="371"/>
      <c r="BBJ112" s="371"/>
      <c r="BBK112" s="371"/>
      <c r="BBL112" s="371"/>
      <c r="BBM112" s="371"/>
      <c r="BBN112" s="371"/>
      <c r="BBO112" s="371"/>
      <c r="BBP112" s="371"/>
      <c r="BBQ112" s="371"/>
      <c r="BBR112" s="371"/>
      <c r="BBS112" s="371"/>
      <c r="BBT112" s="371"/>
      <c r="BBU112" s="371"/>
      <c r="BBV112" s="371"/>
      <c r="BBW112" s="371"/>
      <c r="BBX112" s="371"/>
      <c r="BBY112" s="370"/>
      <c r="BBZ112" s="371"/>
      <c r="BCA112" s="371"/>
      <c r="BCB112" s="371"/>
      <c r="BCC112" s="371"/>
      <c r="BCD112" s="371"/>
      <c r="BCE112" s="371"/>
      <c r="BCF112" s="371"/>
      <c r="BCG112" s="371"/>
      <c r="BCH112" s="371"/>
      <c r="BCI112" s="371"/>
      <c r="BCJ112" s="371"/>
      <c r="BCK112" s="371"/>
      <c r="BCL112" s="371"/>
      <c r="BCM112" s="371"/>
      <c r="BCN112" s="371"/>
      <c r="BCO112" s="371"/>
      <c r="BCP112" s="370"/>
      <c r="BCQ112" s="371"/>
      <c r="BCR112" s="371"/>
      <c r="BCS112" s="371"/>
      <c r="BCT112" s="371"/>
      <c r="BCU112" s="371"/>
      <c r="BCV112" s="371"/>
      <c r="BCW112" s="371"/>
      <c r="BCX112" s="371"/>
      <c r="BCY112" s="371"/>
      <c r="BCZ112" s="371"/>
      <c r="BDA112" s="371"/>
      <c r="BDB112" s="371"/>
      <c r="BDC112" s="371"/>
      <c r="BDD112" s="371"/>
      <c r="BDE112" s="371"/>
      <c r="BDF112" s="371"/>
      <c r="BDG112" s="370"/>
      <c r="BDH112" s="371"/>
      <c r="BDI112" s="371"/>
      <c r="BDJ112" s="371"/>
      <c r="BDK112" s="371"/>
      <c r="BDL112" s="371"/>
      <c r="BDM112" s="371"/>
      <c r="BDN112" s="371"/>
      <c r="BDO112" s="371"/>
      <c r="BDP112" s="371"/>
      <c r="BDQ112" s="371"/>
      <c r="BDR112" s="371"/>
      <c r="BDS112" s="371"/>
      <c r="BDT112" s="371"/>
      <c r="BDU112" s="371"/>
      <c r="BDV112" s="371"/>
      <c r="BDW112" s="371"/>
      <c r="BDX112" s="370"/>
      <c r="BDY112" s="371"/>
      <c r="BDZ112" s="371"/>
      <c r="BEA112" s="371"/>
      <c r="BEB112" s="371"/>
      <c r="BEC112" s="371"/>
      <c r="BED112" s="371"/>
      <c r="BEE112" s="371"/>
      <c r="BEF112" s="371"/>
      <c r="BEG112" s="371"/>
      <c r="BEH112" s="371"/>
      <c r="BEI112" s="371"/>
      <c r="BEJ112" s="371"/>
      <c r="BEK112" s="371"/>
      <c r="BEL112" s="371"/>
      <c r="BEM112" s="371"/>
      <c r="BEN112" s="371"/>
      <c r="BEO112" s="370"/>
      <c r="BEP112" s="371"/>
      <c r="BEQ112" s="371"/>
      <c r="BER112" s="371"/>
      <c r="BES112" s="371"/>
      <c r="BET112" s="371"/>
      <c r="BEU112" s="371"/>
      <c r="BEV112" s="371"/>
      <c r="BEW112" s="371"/>
      <c r="BEX112" s="371"/>
      <c r="BEY112" s="371"/>
      <c r="BEZ112" s="371"/>
      <c r="BFA112" s="371"/>
      <c r="BFB112" s="371"/>
      <c r="BFC112" s="371"/>
      <c r="BFD112" s="371"/>
      <c r="BFE112" s="371"/>
      <c r="BFF112" s="370"/>
      <c r="BFG112" s="371"/>
      <c r="BFH112" s="371"/>
      <c r="BFI112" s="371"/>
      <c r="BFJ112" s="371"/>
      <c r="BFK112" s="371"/>
      <c r="BFL112" s="371"/>
      <c r="BFM112" s="371"/>
      <c r="BFN112" s="371"/>
      <c r="BFO112" s="371"/>
      <c r="BFP112" s="371"/>
      <c r="BFQ112" s="371"/>
      <c r="BFR112" s="371"/>
      <c r="BFS112" s="371"/>
      <c r="BFT112" s="371"/>
      <c r="BFU112" s="371"/>
      <c r="BFV112" s="371"/>
      <c r="BFW112" s="370"/>
      <c r="BFX112" s="371"/>
      <c r="BFY112" s="371"/>
      <c r="BFZ112" s="371"/>
      <c r="BGA112" s="371"/>
      <c r="BGB112" s="371"/>
      <c r="BGC112" s="371"/>
      <c r="BGD112" s="371"/>
      <c r="BGE112" s="371"/>
      <c r="BGF112" s="371"/>
      <c r="BGG112" s="371"/>
      <c r="BGH112" s="371"/>
      <c r="BGI112" s="371"/>
      <c r="BGJ112" s="371"/>
      <c r="BGK112" s="371"/>
      <c r="BGL112" s="371"/>
      <c r="BGM112" s="371"/>
      <c r="BGN112" s="370"/>
      <c r="BGO112" s="371"/>
      <c r="BGP112" s="371"/>
      <c r="BGQ112" s="371"/>
      <c r="BGR112" s="371"/>
      <c r="BGS112" s="371"/>
      <c r="BGT112" s="371"/>
      <c r="BGU112" s="371"/>
      <c r="BGV112" s="371"/>
      <c r="BGW112" s="371"/>
      <c r="BGX112" s="371"/>
      <c r="BGY112" s="371"/>
      <c r="BGZ112" s="371"/>
      <c r="BHA112" s="371"/>
      <c r="BHB112" s="371"/>
      <c r="BHC112" s="371"/>
      <c r="BHD112" s="371"/>
      <c r="BHE112" s="370"/>
      <c r="BHF112" s="371"/>
      <c r="BHG112" s="371"/>
      <c r="BHH112" s="371"/>
      <c r="BHI112" s="371"/>
      <c r="BHJ112" s="371"/>
      <c r="BHK112" s="371"/>
      <c r="BHL112" s="371"/>
      <c r="BHM112" s="371"/>
      <c r="BHN112" s="371"/>
      <c r="BHO112" s="371"/>
      <c r="BHP112" s="371"/>
      <c r="BHQ112" s="371"/>
      <c r="BHR112" s="371"/>
      <c r="BHS112" s="371"/>
      <c r="BHT112" s="371"/>
      <c r="BHU112" s="371"/>
      <c r="BHV112" s="370"/>
      <c r="BHW112" s="371"/>
      <c r="BHX112" s="371"/>
      <c r="BHY112" s="371"/>
      <c r="BHZ112" s="371"/>
      <c r="BIA112" s="371"/>
      <c r="BIB112" s="371"/>
      <c r="BIC112" s="371"/>
      <c r="BID112" s="371"/>
      <c r="BIE112" s="371"/>
      <c r="BIF112" s="371"/>
      <c r="BIG112" s="371"/>
      <c r="BIH112" s="371"/>
      <c r="BII112" s="371"/>
      <c r="BIJ112" s="371"/>
      <c r="BIK112" s="371"/>
      <c r="BIL112" s="371"/>
      <c r="BIM112" s="370"/>
      <c r="BIN112" s="371"/>
      <c r="BIO112" s="371"/>
      <c r="BIP112" s="371"/>
      <c r="BIQ112" s="371"/>
      <c r="BIR112" s="371"/>
      <c r="BIS112" s="371"/>
      <c r="BIT112" s="371"/>
      <c r="BIU112" s="371"/>
      <c r="BIV112" s="371"/>
      <c r="BIW112" s="371"/>
      <c r="BIX112" s="371"/>
      <c r="BIY112" s="371"/>
      <c r="BIZ112" s="371"/>
      <c r="BJA112" s="371"/>
      <c r="BJB112" s="371"/>
      <c r="BJC112" s="371"/>
      <c r="BJD112" s="370"/>
      <c r="BJE112" s="371"/>
      <c r="BJF112" s="371"/>
      <c r="BJG112" s="371"/>
      <c r="BJH112" s="371"/>
      <c r="BJI112" s="371"/>
      <c r="BJJ112" s="371"/>
      <c r="BJK112" s="371"/>
      <c r="BJL112" s="371"/>
      <c r="BJM112" s="371"/>
      <c r="BJN112" s="371"/>
      <c r="BJO112" s="371"/>
      <c r="BJP112" s="371"/>
      <c r="BJQ112" s="371"/>
      <c r="BJR112" s="371"/>
      <c r="BJS112" s="371"/>
      <c r="BJT112" s="371"/>
      <c r="BJU112" s="370"/>
      <c r="BJV112" s="371"/>
      <c r="BJW112" s="371"/>
      <c r="BJX112" s="371"/>
      <c r="BJY112" s="371"/>
      <c r="BJZ112" s="371"/>
      <c r="BKA112" s="371"/>
      <c r="BKB112" s="371"/>
      <c r="BKC112" s="371"/>
      <c r="BKD112" s="371"/>
      <c r="BKE112" s="371"/>
      <c r="BKF112" s="371"/>
      <c r="BKG112" s="371"/>
      <c r="BKH112" s="371"/>
      <c r="BKI112" s="371"/>
      <c r="BKJ112" s="371"/>
      <c r="BKK112" s="371"/>
      <c r="BKL112" s="370"/>
      <c r="BKM112" s="371"/>
      <c r="BKN112" s="371"/>
      <c r="BKO112" s="371"/>
      <c r="BKP112" s="371"/>
      <c r="BKQ112" s="371"/>
      <c r="BKR112" s="371"/>
      <c r="BKS112" s="371"/>
      <c r="BKT112" s="371"/>
      <c r="BKU112" s="371"/>
      <c r="BKV112" s="371"/>
      <c r="BKW112" s="371"/>
      <c r="BKX112" s="371"/>
      <c r="BKY112" s="371"/>
      <c r="BKZ112" s="371"/>
      <c r="BLA112" s="371"/>
      <c r="BLB112" s="371"/>
      <c r="BLC112" s="370"/>
      <c r="BLD112" s="371"/>
      <c r="BLE112" s="371"/>
      <c r="BLF112" s="371"/>
      <c r="BLG112" s="371"/>
      <c r="BLH112" s="371"/>
      <c r="BLI112" s="371"/>
      <c r="BLJ112" s="371"/>
      <c r="BLK112" s="371"/>
      <c r="BLL112" s="371"/>
      <c r="BLM112" s="371"/>
      <c r="BLN112" s="371"/>
      <c r="BLO112" s="371"/>
      <c r="BLP112" s="371"/>
      <c r="BLQ112" s="371"/>
      <c r="BLR112" s="371"/>
      <c r="BLS112" s="371"/>
      <c r="BLT112" s="370"/>
      <c r="BLU112" s="371"/>
      <c r="BLV112" s="371"/>
      <c r="BLW112" s="371"/>
      <c r="BLX112" s="371"/>
      <c r="BLY112" s="371"/>
      <c r="BLZ112" s="371"/>
      <c r="BMA112" s="371"/>
      <c r="BMB112" s="371"/>
      <c r="BMC112" s="371"/>
      <c r="BMD112" s="371"/>
      <c r="BME112" s="371"/>
      <c r="BMF112" s="371"/>
      <c r="BMG112" s="371"/>
      <c r="BMH112" s="371"/>
      <c r="BMI112" s="371"/>
      <c r="BMJ112" s="371"/>
      <c r="BMK112" s="370"/>
      <c r="BML112" s="371"/>
      <c r="BMM112" s="371"/>
      <c r="BMN112" s="371"/>
      <c r="BMO112" s="371"/>
      <c r="BMP112" s="371"/>
      <c r="BMQ112" s="371"/>
      <c r="BMR112" s="371"/>
      <c r="BMS112" s="371"/>
      <c r="BMT112" s="371"/>
      <c r="BMU112" s="371"/>
      <c r="BMV112" s="371"/>
      <c r="BMW112" s="371"/>
      <c r="BMX112" s="371"/>
      <c r="BMY112" s="371"/>
      <c r="BMZ112" s="371"/>
      <c r="BNA112" s="371"/>
      <c r="BNB112" s="370"/>
      <c r="BNC112" s="371"/>
      <c r="BND112" s="371"/>
      <c r="BNE112" s="371"/>
      <c r="BNF112" s="371"/>
      <c r="BNG112" s="371"/>
      <c r="BNH112" s="371"/>
      <c r="BNI112" s="371"/>
      <c r="BNJ112" s="371"/>
      <c r="BNK112" s="371"/>
      <c r="BNL112" s="371"/>
      <c r="BNM112" s="371"/>
      <c r="BNN112" s="371"/>
      <c r="BNO112" s="371"/>
      <c r="BNP112" s="371"/>
      <c r="BNQ112" s="371"/>
      <c r="BNR112" s="371"/>
      <c r="BNS112" s="370"/>
      <c r="BNT112" s="371"/>
      <c r="BNU112" s="371"/>
      <c r="BNV112" s="371"/>
      <c r="BNW112" s="371"/>
      <c r="BNX112" s="371"/>
      <c r="BNY112" s="371"/>
      <c r="BNZ112" s="371"/>
      <c r="BOA112" s="371"/>
      <c r="BOB112" s="371"/>
      <c r="BOC112" s="371"/>
      <c r="BOD112" s="371"/>
      <c r="BOE112" s="371"/>
      <c r="BOF112" s="371"/>
      <c r="BOG112" s="371"/>
      <c r="BOH112" s="371"/>
      <c r="BOI112" s="371"/>
      <c r="BOJ112" s="370"/>
      <c r="BOK112" s="371"/>
      <c r="BOL112" s="371"/>
      <c r="BOM112" s="371"/>
      <c r="BON112" s="371"/>
      <c r="BOO112" s="371"/>
      <c r="BOP112" s="371"/>
      <c r="BOQ112" s="371"/>
      <c r="BOR112" s="371"/>
      <c r="BOS112" s="371"/>
      <c r="BOT112" s="371"/>
      <c r="BOU112" s="371"/>
      <c r="BOV112" s="371"/>
      <c r="BOW112" s="371"/>
      <c r="BOX112" s="371"/>
      <c r="BOY112" s="371"/>
      <c r="BOZ112" s="371"/>
      <c r="BPA112" s="370"/>
      <c r="BPB112" s="371"/>
      <c r="BPC112" s="371"/>
      <c r="BPD112" s="371"/>
      <c r="BPE112" s="371"/>
      <c r="BPF112" s="371"/>
      <c r="BPG112" s="371"/>
      <c r="BPH112" s="371"/>
      <c r="BPI112" s="371"/>
      <c r="BPJ112" s="371"/>
      <c r="BPK112" s="371"/>
      <c r="BPL112" s="371"/>
      <c r="BPM112" s="371"/>
      <c r="BPN112" s="371"/>
      <c r="BPO112" s="371"/>
      <c r="BPP112" s="371"/>
      <c r="BPQ112" s="371"/>
      <c r="BPR112" s="370"/>
      <c r="BPS112" s="371"/>
      <c r="BPT112" s="371"/>
      <c r="BPU112" s="371"/>
      <c r="BPV112" s="371"/>
      <c r="BPW112" s="371"/>
      <c r="BPX112" s="371"/>
      <c r="BPY112" s="371"/>
      <c r="BPZ112" s="371"/>
      <c r="BQA112" s="371"/>
      <c r="BQB112" s="371"/>
      <c r="BQC112" s="371"/>
      <c r="BQD112" s="371"/>
      <c r="BQE112" s="371"/>
      <c r="BQF112" s="371"/>
      <c r="BQG112" s="371"/>
      <c r="BQH112" s="371"/>
      <c r="BQI112" s="370"/>
      <c r="BQJ112" s="371"/>
      <c r="BQK112" s="371"/>
      <c r="BQL112" s="371"/>
      <c r="BQM112" s="371"/>
      <c r="BQN112" s="371"/>
      <c r="BQO112" s="371"/>
      <c r="BQP112" s="371"/>
      <c r="BQQ112" s="371"/>
      <c r="BQR112" s="371"/>
      <c r="BQS112" s="371"/>
      <c r="BQT112" s="371"/>
      <c r="BQU112" s="371"/>
      <c r="BQV112" s="371"/>
      <c r="BQW112" s="371"/>
      <c r="BQX112" s="371"/>
      <c r="BQY112" s="371"/>
      <c r="BQZ112" s="370"/>
      <c r="BRA112" s="371"/>
      <c r="BRB112" s="371"/>
      <c r="BRC112" s="371"/>
      <c r="BRD112" s="371"/>
      <c r="BRE112" s="371"/>
      <c r="BRF112" s="371"/>
      <c r="BRG112" s="371"/>
      <c r="BRH112" s="371"/>
      <c r="BRI112" s="371"/>
      <c r="BRJ112" s="371"/>
      <c r="BRK112" s="371"/>
      <c r="BRL112" s="371"/>
      <c r="BRM112" s="371"/>
      <c r="BRN112" s="371"/>
      <c r="BRO112" s="371"/>
      <c r="BRP112" s="371"/>
      <c r="BRQ112" s="370"/>
      <c r="BRR112" s="371"/>
      <c r="BRS112" s="371"/>
      <c r="BRT112" s="371"/>
      <c r="BRU112" s="371"/>
      <c r="BRV112" s="371"/>
      <c r="BRW112" s="371"/>
      <c r="BRX112" s="371"/>
      <c r="BRY112" s="371"/>
      <c r="BRZ112" s="371"/>
      <c r="BSA112" s="371"/>
      <c r="BSB112" s="371"/>
      <c r="BSC112" s="371"/>
      <c r="BSD112" s="371"/>
      <c r="BSE112" s="371"/>
      <c r="BSF112" s="371"/>
      <c r="BSG112" s="371"/>
      <c r="BSH112" s="370"/>
      <c r="BSI112" s="371"/>
      <c r="BSJ112" s="371"/>
      <c r="BSK112" s="371"/>
      <c r="BSL112" s="371"/>
      <c r="BSM112" s="371"/>
      <c r="BSN112" s="371"/>
      <c r="BSO112" s="371"/>
      <c r="BSP112" s="371"/>
      <c r="BSQ112" s="371"/>
      <c r="BSR112" s="371"/>
      <c r="BSS112" s="371"/>
      <c r="BST112" s="371"/>
      <c r="BSU112" s="371"/>
      <c r="BSV112" s="371"/>
      <c r="BSW112" s="371"/>
      <c r="BSX112" s="371"/>
      <c r="BSY112" s="370"/>
      <c r="BSZ112" s="371"/>
      <c r="BTA112" s="371"/>
      <c r="BTB112" s="371"/>
      <c r="BTC112" s="371"/>
      <c r="BTD112" s="371"/>
      <c r="BTE112" s="371"/>
      <c r="BTF112" s="371"/>
      <c r="BTG112" s="371"/>
      <c r="BTH112" s="371"/>
      <c r="BTI112" s="371"/>
      <c r="BTJ112" s="371"/>
      <c r="BTK112" s="371"/>
      <c r="BTL112" s="371"/>
      <c r="BTM112" s="371"/>
      <c r="BTN112" s="371"/>
      <c r="BTO112" s="371"/>
      <c r="BTP112" s="370"/>
      <c r="BTQ112" s="371"/>
      <c r="BTR112" s="371"/>
      <c r="BTS112" s="371"/>
      <c r="BTT112" s="371"/>
      <c r="BTU112" s="371"/>
      <c r="BTV112" s="371"/>
      <c r="BTW112" s="371"/>
      <c r="BTX112" s="371"/>
      <c r="BTY112" s="371"/>
      <c r="BTZ112" s="371"/>
      <c r="BUA112" s="371"/>
      <c r="BUB112" s="371"/>
      <c r="BUC112" s="371"/>
      <c r="BUD112" s="371"/>
      <c r="BUE112" s="371"/>
      <c r="BUF112" s="371"/>
      <c r="BUG112" s="370"/>
      <c r="BUH112" s="371"/>
      <c r="BUI112" s="371"/>
      <c r="BUJ112" s="371"/>
      <c r="BUK112" s="371"/>
      <c r="BUL112" s="371"/>
      <c r="BUM112" s="371"/>
      <c r="BUN112" s="371"/>
      <c r="BUO112" s="371"/>
      <c r="BUP112" s="371"/>
      <c r="BUQ112" s="371"/>
      <c r="BUR112" s="371"/>
      <c r="BUS112" s="371"/>
      <c r="BUT112" s="371"/>
      <c r="BUU112" s="371"/>
      <c r="BUV112" s="371"/>
      <c r="BUW112" s="371"/>
      <c r="BUX112" s="370"/>
      <c r="BUY112" s="371"/>
      <c r="BUZ112" s="371"/>
      <c r="BVA112" s="371"/>
      <c r="BVB112" s="371"/>
      <c r="BVC112" s="371"/>
      <c r="BVD112" s="371"/>
      <c r="BVE112" s="371"/>
      <c r="BVF112" s="371"/>
      <c r="BVG112" s="371"/>
      <c r="BVH112" s="371"/>
      <c r="BVI112" s="371"/>
      <c r="BVJ112" s="371"/>
      <c r="BVK112" s="371"/>
      <c r="BVL112" s="371"/>
      <c r="BVM112" s="371"/>
      <c r="BVN112" s="371"/>
      <c r="BVO112" s="370"/>
      <c r="BVP112" s="371"/>
      <c r="BVQ112" s="371"/>
      <c r="BVR112" s="371"/>
      <c r="BVS112" s="371"/>
      <c r="BVT112" s="371"/>
      <c r="BVU112" s="371"/>
      <c r="BVV112" s="371"/>
      <c r="BVW112" s="371"/>
      <c r="BVX112" s="371"/>
      <c r="BVY112" s="371"/>
      <c r="BVZ112" s="371"/>
      <c r="BWA112" s="371"/>
      <c r="BWB112" s="371"/>
      <c r="BWC112" s="371"/>
      <c r="BWD112" s="371"/>
      <c r="BWE112" s="371"/>
      <c r="BWF112" s="370"/>
      <c r="BWG112" s="371"/>
      <c r="BWH112" s="371"/>
      <c r="BWI112" s="371"/>
      <c r="BWJ112" s="371"/>
      <c r="BWK112" s="371"/>
      <c r="BWL112" s="371"/>
      <c r="BWM112" s="371"/>
      <c r="BWN112" s="371"/>
      <c r="BWO112" s="371"/>
      <c r="BWP112" s="371"/>
      <c r="BWQ112" s="371"/>
      <c r="BWR112" s="371"/>
      <c r="BWS112" s="371"/>
      <c r="BWT112" s="371"/>
      <c r="BWU112" s="371"/>
      <c r="BWV112" s="371"/>
      <c r="BWW112" s="370"/>
      <c r="BWX112" s="371"/>
      <c r="BWY112" s="371"/>
      <c r="BWZ112" s="371"/>
      <c r="BXA112" s="371"/>
      <c r="BXB112" s="371"/>
      <c r="BXC112" s="371"/>
      <c r="BXD112" s="371"/>
      <c r="BXE112" s="371"/>
      <c r="BXF112" s="371"/>
      <c r="BXG112" s="371"/>
      <c r="BXH112" s="371"/>
      <c r="BXI112" s="371"/>
      <c r="BXJ112" s="371"/>
      <c r="BXK112" s="371"/>
      <c r="BXL112" s="371"/>
      <c r="BXM112" s="371"/>
      <c r="BXN112" s="370"/>
      <c r="BXO112" s="371"/>
      <c r="BXP112" s="371"/>
      <c r="BXQ112" s="371"/>
      <c r="BXR112" s="371"/>
      <c r="BXS112" s="371"/>
      <c r="BXT112" s="371"/>
      <c r="BXU112" s="371"/>
      <c r="BXV112" s="371"/>
      <c r="BXW112" s="371"/>
      <c r="BXX112" s="371"/>
      <c r="BXY112" s="371"/>
      <c r="BXZ112" s="371"/>
      <c r="BYA112" s="371"/>
      <c r="BYB112" s="371"/>
      <c r="BYC112" s="371"/>
      <c r="BYD112" s="371"/>
      <c r="BYE112" s="370"/>
      <c r="BYF112" s="371"/>
      <c r="BYG112" s="371"/>
      <c r="BYH112" s="371"/>
      <c r="BYI112" s="371"/>
      <c r="BYJ112" s="371"/>
      <c r="BYK112" s="371"/>
      <c r="BYL112" s="371"/>
      <c r="BYM112" s="371"/>
      <c r="BYN112" s="371"/>
      <c r="BYO112" s="371"/>
      <c r="BYP112" s="371"/>
      <c r="BYQ112" s="371"/>
      <c r="BYR112" s="371"/>
      <c r="BYS112" s="371"/>
      <c r="BYT112" s="371"/>
      <c r="BYU112" s="371"/>
      <c r="BYV112" s="370"/>
      <c r="BYW112" s="371"/>
      <c r="BYX112" s="371"/>
      <c r="BYY112" s="371"/>
      <c r="BYZ112" s="371"/>
      <c r="BZA112" s="371"/>
      <c r="BZB112" s="371"/>
      <c r="BZC112" s="371"/>
      <c r="BZD112" s="371"/>
      <c r="BZE112" s="371"/>
      <c r="BZF112" s="371"/>
      <c r="BZG112" s="371"/>
      <c r="BZH112" s="371"/>
      <c r="BZI112" s="371"/>
      <c r="BZJ112" s="371"/>
      <c r="BZK112" s="371"/>
      <c r="BZL112" s="371"/>
      <c r="BZM112" s="370"/>
      <c r="BZN112" s="371"/>
      <c r="BZO112" s="371"/>
      <c r="BZP112" s="371"/>
      <c r="BZQ112" s="371"/>
      <c r="BZR112" s="371"/>
      <c r="BZS112" s="371"/>
      <c r="BZT112" s="371"/>
      <c r="BZU112" s="371"/>
      <c r="BZV112" s="371"/>
      <c r="BZW112" s="371"/>
      <c r="BZX112" s="371"/>
      <c r="BZY112" s="371"/>
      <c r="BZZ112" s="371"/>
      <c r="CAA112" s="371"/>
      <c r="CAB112" s="371"/>
      <c r="CAC112" s="371"/>
      <c r="CAD112" s="370"/>
      <c r="CAE112" s="371"/>
      <c r="CAF112" s="371"/>
      <c r="CAG112" s="371"/>
      <c r="CAH112" s="371"/>
      <c r="CAI112" s="371"/>
      <c r="CAJ112" s="371"/>
      <c r="CAK112" s="371"/>
      <c r="CAL112" s="371"/>
      <c r="CAM112" s="371"/>
      <c r="CAN112" s="371"/>
      <c r="CAO112" s="371"/>
      <c r="CAP112" s="371"/>
      <c r="CAQ112" s="371"/>
      <c r="CAR112" s="371"/>
      <c r="CAS112" s="371"/>
      <c r="CAT112" s="371"/>
      <c r="CAU112" s="370"/>
      <c r="CAV112" s="371"/>
      <c r="CAW112" s="371"/>
      <c r="CAX112" s="371"/>
      <c r="CAY112" s="371"/>
      <c r="CAZ112" s="371"/>
      <c r="CBA112" s="371"/>
      <c r="CBB112" s="371"/>
      <c r="CBC112" s="371"/>
      <c r="CBD112" s="371"/>
      <c r="CBE112" s="371"/>
      <c r="CBF112" s="371"/>
      <c r="CBG112" s="371"/>
      <c r="CBH112" s="371"/>
      <c r="CBI112" s="371"/>
      <c r="CBJ112" s="371"/>
      <c r="CBK112" s="371"/>
      <c r="CBL112" s="370"/>
      <c r="CBM112" s="371"/>
      <c r="CBN112" s="371"/>
      <c r="CBO112" s="371"/>
      <c r="CBP112" s="371"/>
      <c r="CBQ112" s="371"/>
      <c r="CBR112" s="371"/>
      <c r="CBS112" s="371"/>
      <c r="CBT112" s="371"/>
      <c r="CBU112" s="371"/>
      <c r="CBV112" s="371"/>
      <c r="CBW112" s="371"/>
      <c r="CBX112" s="371"/>
      <c r="CBY112" s="371"/>
      <c r="CBZ112" s="371"/>
      <c r="CCA112" s="371"/>
      <c r="CCB112" s="371"/>
      <c r="CCC112" s="370"/>
      <c r="CCD112" s="371"/>
      <c r="CCE112" s="371"/>
      <c r="CCF112" s="371"/>
      <c r="CCG112" s="371"/>
      <c r="CCH112" s="371"/>
      <c r="CCI112" s="371"/>
      <c r="CCJ112" s="371"/>
      <c r="CCK112" s="371"/>
      <c r="CCL112" s="371"/>
      <c r="CCM112" s="371"/>
      <c r="CCN112" s="371"/>
      <c r="CCO112" s="371"/>
      <c r="CCP112" s="371"/>
      <c r="CCQ112" s="371"/>
      <c r="CCR112" s="371"/>
      <c r="CCS112" s="371"/>
      <c r="CCT112" s="370"/>
      <c r="CCU112" s="371"/>
      <c r="CCV112" s="371"/>
      <c r="CCW112" s="371"/>
      <c r="CCX112" s="371"/>
      <c r="CCY112" s="371"/>
      <c r="CCZ112" s="371"/>
      <c r="CDA112" s="371"/>
      <c r="CDB112" s="371"/>
      <c r="CDC112" s="371"/>
      <c r="CDD112" s="371"/>
      <c r="CDE112" s="371"/>
      <c r="CDF112" s="371"/>
      <c r="CDG112" s="371"/>
      <c r="CDH112" s="371"/>
      <c r="CDI112" s="371"/>
      <c r="CDJ112" s="371"/>
      <c r="CDK112" s="370"/>
      <c r="CDL112" s="371"/>
      <c r="CDM112" s="371"/>
      <c r="CDN112" s="371"/>
      <c r="CDO112" s="371"/>
      <c r="CDP112" s="371"/>
      <c r="CDQ112" s="371"/>
      <c r="CDR112" s="371"/>
      <c r="CDS112" s="371"/>
      <c r="CDT112" s="371"/>
      <c r="CDU112" s="371"/>
      <c r="CDV112" s="371"/>
      <c r="CDW112" s="371"/>
      <c r="CDX112" s="371"/>
      <c r="CDY112" s="371"/>
      <c r="CDZ112" s="371"/>
      <c r="CEA112" s="371"/>
      <c r="CEB112" s="370"/>
      <c r="CEC112" s="371"/>
      <c r="CED112" s="371"/>
      <c r="CEE112" s="371"/>
      <c r="CEF112" s="371"/>
      <c r="CEG112" s="371"/>
      <c r="CEH112" s="371"/>
      <c r="CEI112" s="371"/>
      <c r="CEJ112" s="371"/>
      <c r="CEK112" s="371"/>
      <c r="CEL112" s="371"/>
      <c r="CEM112" s="371"/>
      <c r="CEN112" s="371"/>
      <c r="CEO112" s="371"/>
      <c r="CEP112" s="371"/>
      <c r="CEQ112" s="371"/>
      <c r="CER112" s="371"/>
      <c r="CES112" s="370"/>
      <c r="CET112" s="371"/>
      <c r="CEU112" s="371"/>
      <c r="CEV112" s="371"/>
      <c r="CEW112" s="371"/>
      <c r="CEX112" s="371"/>
      <c r="CEY112" s="371"/>
      <c r="CEZ112" s="371"/>
      <c r="CFA112" s="371"/>
      <c r="CFB112" s="371"/>
      <c r="CFC112" s="371"/>
      <c r="CFD112" s="371"/>
      <c r="CFE112" s="371"/>
      <c r="CFF112" s="371"/>
      <c r="CFG112" s="371"/>
      <c r="CFH112" s="371"/>
      <c r="CFI112" s="371"/>
      <c r="CFJ112" s="370"/>
      <c r="CFK112" s="371"/>
      <c r="CFL112" s="371"/>
      <c r="CFM112" s="371"/>
      <c r="CFN112" s="371"/>
      <c r="CFO112" s="371"/>
      <c r="CFP112" s="371"/>
      <c r="CFQ112" s="371"/>
      <c r="CFR112" s="371"/>
      <c r="CFS112" s="371"/>
      <c r="CFT112" s="371"/>
      <c r="CFU112" s="371"/>
      <c r="CFV112" s="371"/>
      <c r="CFW112" s="371"/>
      <c r="CFX112" s="371"/>
      <c r="CFY112" s="371"/>
      <c r="CFZ112" s="371"/>
      <c r="CGA112" s="370"/>
      <c r="CGB112" s="371"/>
      <c r="CGC112" s="371"/>
      <c r="CGD112" s="371"/>
      <c r="CGE112" s="371"/>
      <c r="CGF112" s="371"/>
      <c r="CGG112" s="371"/>
      <c r="CGH112" s="371"/>
      <c r="CGI112" s="371"/>
      <c r="CGJ112" s="371"/>
      <c r="CGK112" s="371"/>
      <c r="CGL112" s="371"/>
      <c r="CGM112" s="371"/>
      <c r="CGN112" s="371"/>
      <c r="CGO112" s="371"/>
      <c r="CGP112" s="371"/>
      <c r="CGQ112" s="371"/>
      <c r="CGR112" s="370"/>
      <c r="CGS112" s="371"/>
      <c r="CGT112" s="371"/>
      <c r="CGU112" s="371"/>
      <c r="CGV112" s="371"/>
      <c r="CGW112" s="371"/>
      <c r="CGX112" s="371"/>
      <c r="CGY112" s="371"/>
      <c r="CGZ112" s="371"/>
      <c r="CHA112" s="371"/>
      <c r="CHB112" s="371"/>
      <c r="CHC112" s="371"/>
      <c r="CHD112" s="371"/>
      <c r="CHE112" s="371"/>
      <c r="CHF112" s="371"/>
      <c r="CHG112" s="371"/>
      <c r="CHH112" s="371"/>
      <c r="CHI112" s="370"/>
      <c r="CHJ112" s="371"/>
      <c r="CHK112" s="371"/>
      <c r="CHL112" s="371"/>
      <c r="CHM112" s="371"/>
      <c r="CHN112" s="371"/>
      <c r="CHO112" s="371"/>
      <c r="CHP112" s="371"/>
      <c r="CHQ112" s="371"/>
      <c r="CHR112" s="371"/>
      <c r="CHS112" s="371"/>
      <c r="CHT112" s="371"/>
      <c r="CHU112" s="371"/>
      <c r="CHV112" s="371"/>
      <c r="CHW112" s="371"/>
      <c r="CHX112" s="371"/>
      <c r="CHY112" s="371"/>
      <c r="CHZ112" s="370"/>
      <c r="CIA112" s="371"/>
      <c r="CIB112" s="371"/>
      <c r="CIC112" s="371"/>
      <c r="CID112" s="371"/>
      <c r="CIE112" s="371"/>
      <c r="CIF112" s="371"/>
      <c r="CIG112" s="371"/>
      <c r="CIH112" s="371"/>
      <c r="CII112" s="371"/>
      <c r="CIJ112" s="371"/>
      <c r="CIK112" s="371"/>
      <c r="CIL112" s="371"/>
      <c r="CIM112" s="371"/>
      <c r="CIN112" s="371"/>
      <c r="CIO112" s="371"/>
      <c r="CIP112" s="371"/>
      <c r="CIQ112" s="370"/>
      <c r="CIR112" s="371"/>
      <c r="CIS112" s="371"/>
      <c r="CIT112" s="371"/>
      <c r="CIU112" s="371"/>
      <c r="CIV112" s="371"/>
      <c r="CIW112" s="371"/>
      <c r="CIX112" s="371"/>
      <c r="CIY112" s="371"/>
      <c r="CIZ112" s="371"/>
      <c r="CJA112" s="371"/>
      <c r="CJB112" s="371"/>
      <c r="CJC112" s="371"/>
      <c r="CJD112" s="371"/>
      <c r="CJE112" s="371"/>
      <c r="CJF112" s="371"/>
      <c r="CJG112" s="371"/>
      <c r="CJH112" s="370"/>
      <c r="CJI112" s="371"/>
      <c r="CJJ112" s="371"/>
      <c r="CJK112" s="371"/>
      <c r="CJL112" s="371"/>
      <c r="CJM112" s="371"/>
      <c r="CJN112" s="371"/>
      <c r="CJO112" s="371"/>
      <c r="CJP112" s="371"/>
      <c r="CJQ112" s="371"/>
      <c r="CJR112" s="371"/>
      <c r="CJS112" s="371"/>
      <c r="CJT112" s="371"/>
      <c r="CJU112" s="371"/>
      <c r="CJV112" s="371"/>
      <c r="CJW112" s="371"/>
      <c r="CJX112" s="371"/>
      <c r="CJY112" s="370"/>
      <c r="CJZ112" s="371"/>
      <c r="CKA112" s="371"/>
      <c r="CKB112" s="371"/>
      <c r="CKC112" s="371"/>
      <c r="CKD112" s="371"/>
      <c r="CKE112" s="371"/>
      <c r="CKF112" s="371"/>
      <c r="CKG112" s="371"/>
      <c r="CKH112" s="371"/>
      <c r="CKI112" s="371"/>
      <c r="CKJ112" s="371"/>
      <c r="CKK112" s="371"/>
      <c r="CKL112" s="371"/>
      <c r="CKM112" s="371"/>
      <c r="CKN112" s="371"/>
      <c r="CKO112" s="371"/>
      <c r="CKP112" s="370"/>
      <c r="CKQ112" s="371"/>
      <c r="CKR112" s="371"/>
      <c r="CKS112" s="371"/>
      <c r="CKT112" s="371"/>
      <c r="CKU112" s="371"/>
      <c r="CKV112" s="371"/>
      <c r="CKW112" s="371"/>
      <c r="CKX112" s="371"/>
      <c r="CKY112" s="371"/>
      <c r="CKZ112" s="371"/>
      <c r="CLA112" s="371"/>
      <c r="CLB112" s="371"/>
      <c r="CLC112" s="371"/>
      <c r="CLD112" s="371"/>
      <c r="CLE112" s="371"/>
      <c r="CLF112" s="371"/>
      <c r="CLG112" s="370"/>
      <c r="CLH112" s="371"/>
      <c r="CLI112" s="371"/>
      <c r="CLJ112" s="371"/>
      <c r="CLK112" s="371"/>
      <c r="CLL112" s="371"/>
      <c r="CLM112" s="371"/>
      <c r="CLN112" s="371"/>
      <c r="CLO112" s="371"/>
      <c r="CLP112" s="371"/>
      <c r="CLQ112" s="371"/>
      <c r="CLR112" s="371"/>
      <c r="CLS112" s="371"/>
      <c r="CLT112" s="371"/>
      <c r="CLU112" s="371"/>
      <c r="CLV112" s="371"/>
      <c r="CLW112" s="371"/>
      <c r="CLX112" s="370"/>
      <c r="CLY112" s="371"/>
      <c r="CLZ112" s="371"/>
      <c r="CMA112" s="371"/>
      <c r="CMB112" s="371"/>
      <c r="CMC112" s="371"/>
      <c r="CMD112" s="371"/>
      <c r="CME112" s="371"/>
      <c r="CMF112" s="371"/>
      <c r="CMG112" s="371"/>
      <c r="CMH112" s="371"/>
      <c r="CMI112" s="371"/>
      <c r="CMJ112" s="371"/>
      <c r="CMK112" s="371"/>
      <c r="CML112" s="371"/>
      <c r="CMM112" s="371"/>
      <c r="CMN112" s="371"/>
      <c r="CMO112" s="370"/>
      <c r="CMP112" s="371"/>
      <c r="CMQ112" s="371"/>
      <c r="CMR112" s="371"/>
      <c r="CMS112" s="371"/>
      <c r="CMT112" s="371"/>
      <c r="CMU112" s="371"/>
      <c r="CMV112" s="371"/>
      <c r="CMW112" s="371"/>
      <c r="CMX112" s="371"/>
      <c r="CMY112" s="371"/>
      <c r="CMZ112" s="371"/>
      <c r="CNA112" s="371"/>
      <c r="CNB112" s="371"/>
      <c r="CNC112" s="371"/>
      <c r="CND112" s="371"/>
      <c r="CNE112" s="371"/>
      <c r="CNF112" s="370"/>
      <c r="CNG112" s="371"/>
      <c r="CNH112" s="371"/>
      <c r="CNI112" s="371"/>
      <c r="CNJ112" s="371"/>
      <c r="CNK112" s="371"/>
      <c r="CNL112" s="371"/>
      <c r="CNM112" s="371"/>
      <c r="CNN112" s="371"/>
      <c r="CNO112" s="371"/>
      <c r="CNP112" s="371"/>
      <c r="CNQ112" s="371"/>
      <c r="CNR112" s="371"/>
      <c r="CNS112" s="371"/>
      <c r="CNT112" s="371"/>
      <c r="CNU112" s="371"/>
      <c r="CNV112" s="371"/>
      <c r="CNW112" s="370"/>
      <c r="CNX112" s="371"/>
      <c r="CNY112" s="371"/>
      <c r="CNZ112" s="371"/>
      <c r="COA112" s="371"/>
      <c r="COB112" s="371"/>
      <c r="COC112" s="371"/>
      <c r="COD112" s="371"/>
      <c r="COE112" s="371"/>
      <c r="COF112" s="371"/>
      <c r="COG112" s="371"/>
      <c r="COH112" s="371"/>
      <c r="COI112" s="371"/>
      <c r="COJ112" s="371"/>
      <c r="COK112" s="371"/>
      <c r="COL112" s="371"/>
      <c r="COM112" s="371"/>
      <c r="CON112" s="370"/>
      <c r="COO112" s="371"/>
      <c r="COP112" s="371"/>
      <c r="COQ112" s="371"/>
      <c r="COR112" s="371"/>
      <c r="COS112" s="371"/>
      <c r="COT112" s="371"/>
      <c r="COU112" s="371"/>
      <c r="COV112" s="371"/>
      <c r="COW112" s="371"/>
      <c r="COX112" s="371"/>
      <c r="COY112" s="371"/>
      <c r="COZ112" s="371"/>
      <c r="CPA112" s="371"/>
      <c r="CPB112" s="371"/>
      <c r="CPC112" s="371"/>
      <c r="CPD112" s="371"/>
      <c r="CPE112" s="370"/>
      <c r="CPF112" s="371"/>
      <c r="CPG112" s="371"/>
      <c r="CPH112" s="371"/>
      <c r="CPI112" s="371"/>
      <c r="CPJ112" s="371"/>
      <c r="CPK112" s="371"/>
      <c r="CPL112" s="371"/>
      <c r="CPM112" s="371"/>
      <c r="CPN112" s="371"/>
      <c r="CPO112" s="371"/>
      <c r="CPP112" s="371"/>
      <c r="CPQ112" s="371"/>
      <c r="CPR112" s="371"/>
      <c r="CPS112" s="371"/>
      <c r="CPT112" s="371"/>
      <c r="CPU112" s="371"/>
      <c r="CPV112" s="370"/>
      <c r="CPW112" s="371"/>
      <c r="CPX112" s="371"/>
      <c r="CPY112" s="371"/>
      <c r="CPZ112" s="371"/>
      <c r="CQA112" s="371"/>
      <c r="CQB112" s="371"/>
      <c r="CQC112" s="371"/>
      <c r="CQD112" s="371"/>
      <c r="CQE112" s="371"/>
      <c r="CQF112" s="371"/>
      <c r="CQG112" s="371"/>
      <c r="CQH112" s="371"/>
      <c r="CQI112" s="371"/>
      <c r="CQJ112" s="371"/>
      <c r="CQK112" s="371"/>
      <c r="CQL112" s="371"/>
      <c r="CQM112" s="370"/>
      <c r="CQN112" s="371"/>
      <c r="CQO112" s="371"/>
      <c r="CQP112" s="371"/>
      <c r="CQQ112" s="371"/>
      <c r="CQR112" s="371"/>
      <c r="CQS112" s="371"/>
      <c r="CQT112" s="371"/>
      <c r="CQU112" s="371"/>
      <c r="CQV112" s="371"/>
      <c r="CQW112" s="371"/>
      <c r="CQX112" s="371"/>
      <c r="CQY112" s="371"/>
      <c r="CQZ112" s="371"/>
      <c r="CRA112" s="371"/>
      <c r="CRB112" s="371"/>
      <c r="CRC112" s="371"/>
      <c r="CRD112" s="370"/>
      <c r="CRE112" s="371"/>
      <c r="CRF112" s="371"/>
      <c r="CRG112" s="371"/>
      <c r="CRH112" s="371"/>
      <c r="CRI112" s="371"/>
      <c r="CRJ112" s="371"/>
      <c r="CRK112" s="371"/>
      <c r="CRL112" s="371"/>
      <c r="CRM112" s="371"/>
      <c r="CRN112" s="371"/>
      <c r="CRO112" s="371"/>
      <c r="CRP112" s="371"/>
      <c r="CRQ112" s="371"/>
      <c r="CRR112" s="371"/>
      <c r="CRS112" s="371"/>
      <c r="CRT112" s="371"/>
      <c r="CRU112" s="370"/>
      <c r="CRV112" s="371"/>
      <c r="CRW112" s="371"/>
      <c r="CRX112" s="371"/>
      <c r="CRY112" s="371"/>
      <c r="CRZ112" s="371"/>
      <c r="CSA112" s="371"/>
      <c r="CSB112" s="371"/>
      <c r="CSC112" s="371"/>
      <c r="CSD112" s="371"/>
      <c r="CSE112" s="371"/>
      <c r="CSF112" s="371"/>
      <c r="CSG112" s="371"/>
      <c r="CSH112" s="371"/>
      <c r="CSI112" s="371"/>
      <c r="CSJ112" s="371"/>
      <c r="CSK112" s="371"/>
      <c r="CSL112" s="370"/>
      <c r="CSM112" s="371"/>
      <c r="CSN112" s="371"/>
      <c r="CSO112" s="371"/>
      <c r="CSP112" s="371"/>
      <c r="CSQ112" s="371"/>
      <c r="CSR112" s="371"/>
      <c r="CSS112" s="371"/>
      <c r="CST112" s="371"/>
      <c r="CSU112" s="371"/>
      <c r="CSV112" s="371"/>
      <c r="CSW112" s="371"/>
      <c r="CSX112" s="371"/>
      <c r="CSY112" s="371"/>
      <c r="CSZ112" s="371"/>
      <c r="CTA112" s="371"/>
      <c r="CTB112" s="371"/>
      <c r="CTC112" s="370"/>
      <c r="CTD112" s="371"/>
      <c r="CTE112" s="371"/>
      <c r="CTF112" s="371"/>
      <c r="CTG112" s="371"/>
      <c r="CTH112" s="371"/>
      <c r="CTI112" s="371"/>
      <c r="CTJ112" s="371"/>
      <c r="CTK112" s="371"/>
      <c r="CTL112" s="371"/>
      <c r="CTM112" s="371"/>
      <c r="CTN112" s="371"/>
      <c r="CTO112" s="371"/>
      <c r="CTP112" s="371"/>
      <c r="CTQ112" s="371"/>
      <c r="CTR112" s="371"/>
      <c r="CTS112" s="371"/>
      <c r="CTT112" s="370"/>
      <c r="CTU112" s="371"/>
      <c r="CTV112" s="371"/>
      <c r="CTW112" s="371"/>
      <c r="CTX112" s="371"/>
      <c r="CTY112" s="371"/>
      <c r="CTZ112" s="371"/>
      <c r="CUA112" s="371"/>
      <c r="CUB112" s="371"/>
      <c r="CUC112" s="371"/>
      <c r="CUD112" s="371"/>
      <c r="CUE112" s="371"/>
      <c r="CUF112" s="371"/>
      <c r="CUG112" s="371"/>
      <c r="CUH112" s="371"/>
      <c r="CUI112" s="371"/>
      <c r="CUJ112" s="371"/>
      <c r="CUK112" s="370"/>
      <c r="CUL112" s="371"/>
      <c r="CUM112" s="371"/>
      <c r="CUN112" s="371"/>
      <c r="CUO112" s="371"/>
      <c r="CUP112" s="371"/>
      <c r="CUQ112" s="371"/>
      <c r="CUR112" s="371"/>
      <c r="CUS112" s="371"/>
      <c r="CUT112" s="371"/>
      <c r="CUU112" s="371"/>
      <c r="CUV112" s="371"/>
      <c r="CUW112" s="371"/>
      <c r="CUX112" s="371"/>
      <c r="CUY112" s="371"/>
      <c r="CUZ112" s="371"/>
      <c r="CVA112" s="371"/>
      <c r="CVB112" s="370"/>
      <c r="CVC112" s="371"/>
      <c r="CVD112" s="371"/>
      <c r="CVE112" s="371"/>
      <c r="CVF112" s="371"/>
      <c r="CVG112" s="371"/>
      <c r="CVH112" s="371"/>
      <c r="CVI112" s="371"/>
      <c r="CVJ112" s="371"/>
      <c r="CVK112" s="371"/>
      <c r="CVL112" s="371"/>
      <c r="CVM112" s="371"/>
      <c r="CVN112" s="371"/>
      <c r="CVO112" s="371"/>
      <c r="CVP112" s="371"/>
      <c r="CVQ112" s="371"/>
      <c r="CVR112" s="371"/>
      <c r="CVS112" s="370"/>
      <c r="CVT112" s="371"/>
      <c r="CVU112" s="371"/>
      <c r="CVV112" s="371"/>
      <c r="CVW112" s="371"/>
      <c r="CVX112" s="371"/>
      <c r="CVY112" s="371"/>
      <c r="CVZ112" s="371"/>
      <c r="CWA112" s="371"/>
      <c r="CWB112" s="371"/>
      <c r="CWC112" s="371"/>
      <c r="CWD112" s="371"/>
      <c r="CWE112" s="371"/>
      <c r="CWF112" s="371"/>
      <c r="CWG112" s="371"/>
      <c r="CWH112" s="371"/>
      <c r="CWI112" s="371"/>
      <c r="CWJ112" s="370"/>
      <c r="CWK112" s="371"/>
      <c r="CWL112" s="371"/>
      <c r="CWM112" s="371"/>
      <c r="CWN112" s="371"/>
      <c r="CWO112" s="371"/>
      <c r="CWP112" s="371"/>
      <c r="CWQ112" s="371"/>
      <c r="CWR112" s="371"/>
      <c r="CWS112" s="371"/>
      <c r="CWT112" s="371"/>
      <c r="CWU112" s="371"/>
      <c r="CWV112" s="371"/>
      <c r="CWW112" s="371"/>
      <c r="CWX112" s="371"/>
      <c r="CWY112" s="371"/>
      <c r="CWZ112" s="371"/>
      <c r="CXA112" s="370"/>
      <c r="CXB112" s="371"/>
      <c r="CXC112" s="371"/>
      <c r="CXD112" s="371"/>
      <c r="CXE112" s="371"/>
      <c r="CXF112" s="371"/>
      <c r="CXG112" s="371"/>
      <c r="CXH112" s="371"/>
      <c r="CXI112" s="371"/>
      <c r="CXJ112" s="371"/>
      <c r="CXK112" s="371"/>
      <c r="CXL112" s="371"/>
      <c r="CXM112" s="371"/>
      <c r="CXN112" s="371"/>
      <c r="CXO112" s="371"/>
      <c r="CXP112" s="371"/>
      <c r="CXQ112" s="371"/>
      <c r="CXR112" s="370"/>
      <c r="CXS112" s="371"/>
      <c r="CXT112" s="371"/>
      <c r="CXU112" s="371"/>
      <c r="CXV112" s="371"/>
      <c r="CXW112" s="371"/>
      <c r="CXX112" s="371"/>
      <c r="CXY112" s="371"/>
      <c r="CXZ112" s="371"/>
      <c r="CYA112" s="371"/>
      <c r="CYB112" s="371"/>
      <c r="CYC112" s="371"/>
      <c r="CYD112" s="371"/>
      <c r="CYE112" s="371"/>
      <c r="CYF112" s="371"/>
      <c r="CYG112" s="371"/>
      <c r="CYH112" s="371"/>
      <c r="CYI112" s="370"/>
      <c r="CYJ112" s="371"/>
      <c r="CYK112" s="371"/>
      <c r="CYL112" s="371"/>
      <c r="CYM112" s="371"/>
      <c r="CYN112" s="371"/>
      <c r="CYO112" s="371"/>
      <c r="CYP112" s="371"/>
      <c r="CYQ112" s="371"/>
      <c r="CYR112" s="371"/>
      <c r="CYS112" s="371"/>
      <c r="CYT112" s="371"/>
      <c r="CYU112" s="371"/>
      <c r="CYV112" s="371"/>
      <c r="CYW112" s="371"/>
      <c r="CYX112" s="371"/>
      <c r="CYY112" s="371"/>
      <c r="CYZ112" s="370"/>
      <c r="CZA112" s="371"/>
      <c r="CZB112" s="371"/>
      <c r="CZC112" s="371"/>
      <c r="CZD112" s="371"/>
      <c r="CZE112" s="371"/>
      <c r="CZF112" s="371"/>
      <c r="CZG112" s="371"/>
      <c r="CZH112" s="371"/>
      <c r="CZI112" s="371"/>
      <c r="CZJ112" s="371"/>
      <c r="CZK112" s="371"/>
      <c r="CZL112" s="371"/>
      <c r="CZM112" s="371"/>
      <c r="CZN112" s="371"/>
      <c r="CZO112" s="371"/>
      <c r="CZP112" s="371"/>
      <c r="CZQ112" s="370"/>
      <c r="CZR112" s="371"/>
      <c r="CZS112" s="371"/>
      <c r="CZT112" s="371"/>
      <c r="CZU112" s="371"/>
      <c r="CZV112" s="371"/>
      <c r="CZW112" s="371"/>
      <c r="CZX112" s="371"/>
      <c r="CZY112" s="371"/>
      <c r="CZZ112" s="371"/>
      <c r="DAA112" s="371"/>
      <c r="DAB112" s="371"/>
      <c r="DAC112" s="371"/>
      <c r="DAD112" s="371"/>
      <c r="DAE112" s="371"/>
      <c r="DAF112" s="371"/>
      <c r="DAG112" s="371"/>
      <c r="DAH112" s="370"/>
      <c r="DAI112" s="371"/>
      <c r="DAJ112" s="371"/>
      <c r="DAK112" s="371"/>
      <c r="DAL112" s="371"/>
      <c r="DAM112" s="371"/>
      <c r="DAN112" s="371"/>
      <c r="DAO112" s="371"/>
      <c r="DAP112" s="371"/>
      <c r="DAQ112" s="371"/>
      <c r="DAR112" s="371"/>
      <c r="DAS112" s="371"/>
      <c r="DAT112" s="371"/>
      <c r="DAU112" s="371"/>
      <c r="DAV112" s="371"/>
      <c r="DAW112" s="371"/>
      <c r="DAX112" s="371"/>
      <c r="DAY112" s="370"/>
      <c r="DAZ112" s="371"/>
      <c r="DBA112" s="371"/>
      <c r="DBB112" s="371"/>
      <c r="DBC112" s="371"/>
      <c r="DBD112" s="371"/>
      <c r="DBE112" s="371"/>
      <c r="DBF112" s="371"/>
      <c r="DBG112" s="371"/>
      <c r="DBH112" s="371"/>
      <c r="DBI112" s="371"/>
      <c r="DBJ112" s="371"/>
      <c r="DBK112" s="371"/>
      <c r="DBL112" s="371"/>
      <c r="DBM112" s="371"/>
      <c r="DBN112" s="371"/>
      <c r="DBO112" s="371"/>
      <c r="DBP112" s="370"/>
      <c r="DBQ112" s="371"/>
      <c r="DBR112" s="371"/>
      <c r="DBS112" s="371"/>
      <c r="DBT112" s="371"/>
      <c r="DBU112" s="371"/>
      <c r="DBV112" s="371"/>
      <c r="DBW112" s="371"/>
      <c r="DBX112" s="371"/>
      <c r="DBY112" s="371"/>
      <c r="DBZ112" s="371"/>
      <c r="DCA112" s="371"/>
      <c r="DCB112" s="371"/>
      <c r="DCC112" s="371"/>
      <c r="DCD112" s="371"/>
      <c r="DCE112" s="371"/>
      <c r="DCF112" s="371"/>
      <c r="DCG112" s="370"/>
      <c r="DCH112" s="371"/>
      <c r="DCI112" s="371"/>
      <c r="DCJ112" s="371"/>
      <c r="DCK112" s="371"/>
      <c r="DCL112" s="371"/>
      <c r="DCM112" s="371"/>
      <c r="DCN112" s="371"/>
      <c r="DCO112" s="371"/>
      <c r="DCP112" s="371"/>
      <c r="DCQ112" s="371"/>
      <c r="DCR112" s="371"/>
      <c r="DCS112" s="371"/>
      <c r="DCT112" s="371"/>
      <c r="DCU112" s="371"/>
      <c r="DCV112" s="371"/>
      <c r="DCW112" s="371"/>
      <c r="DCX112" s="370"/>
      <c r="DCY112" s="371"/>
      <c r="DCZ112" s="371"/>
      <c r="DDA112" s="371"/>
      <c r="DDB112" s="371"/>
      <c r="DDC112" s="371"/>
      <c r="DDD112" s="371"/>
      <c r="DDE112" s="371"/>
      <c r="DDF112" s="371"/>
      <c r="DDG112" s="371"/>
      <c r="DDH112" s="371"/>
      <c r="DDI112" s="371"/>
      <c r="DDJ112" s="371"/>
      <c r="DDK112" s="371"/>
      <c r="DDL112" s="371"/>
      <c r="DDM112" s="371"/>
      <c r="DDN112" s="371"/>
      <c r="DDO112" s="370"/>
      <c r="DDP112" s="371"/>
      <c r="DDQ112" s="371"/>
      <c r="DDR112" s="371"/>
      <c r="DDS112" s="371"/>
      <c r="DDT112" s="371"/>
      <c r="DDU112" s="371"/>
      <c r="DDV112" s="371"/>
      <c r="DDW112" s="371"/>
      <c r="DDX112" s="371"/>
      <c r="DDY112" s="371"/>
      <c r="DDZ112" s="371"/>
      <c r="DEA112" s="371"/>
      <c r="DEB112" s="371"/>
      <c r="DEC112" s="371"/>
      <c r="DED112" s="371"/>
      <c r="DEE112" s="371"/>
      <c r="DEF112" s="370"/>
      <c r="DEG112" s="371"/>
      <c r="DEH112" s="371"/>
      <c r="DEI112" s="371"/>
      <c r="DEJ112" s="371"/>
      <c r="DEK112" s="371"/>
      <c r="DEL112" s="371"/>
      <c r="DEM112" s="371"/>
      <c r="DEN112" s="371"/>
      <c r="DEO112" s="371"/>
      <c r="DEP112" s="371"/>
      <c r="DEQ112" s="371"/>
      <c r="DER112" s="371"/>
      <c r="DES112" s="371"/>
      <c r="DET112" s="371"/>
      <c r="DEU112" s="371"/>
      <c r="DEV112" s="371"/>
      <c r="DEW112" s="370"/>
      <c r="DEX112" s="371"/>
      <c r="DEY112" s="371"/>
      <c r="DEZ112" s="371"/>
      <c r="DFA112" s="371"/>
      <c r="DFB112" s="371"/>
      <c r="DFC112" s="371"/>
      <c r="DFD112" s="371"/>
      <c r="DFE112" s="371"/>
      <c r="DFF112" s="371"/>
      <c r="DFG112" s="371"/>
      <c r="DFH112" s="371"/>
      <c r="DFI112" s="371"/>
      <c r="DFJ112" s="371"/>
      <c r="DFK112" s="371"/>
      <c r="DFL112" s="371"/>
      <c r="DFM112" s="371"/>
      <c r="DFN112" s="370"/>
      <c r="DFO112" s="371"/>
      <c r="DFP112" s="371"/>
      <c r="DFQ112" s="371"/>
      <c r="DFR112" s="371"/>
      <c r="DFS112" s="371"/>
      <c r="DFT112" s="371"/>
      <c r="DFU112" s="371"/>
      <c r="DFV112" s="371"/>
      <c r="DFW112" s="371"/>
      <c r="DFX112" s="371"/>
      <c r="DFY112" s="371"/>
      <c r="DFZ112" s="371"/>
      <c r="DGA112" s="371"/>
      <c r="DGB112" s="371"/>
      <c r="DGC112" s="371"/>
      <c r="DGD112" s="371"/>
      <c r="DGE112" s="370"/>
      <c r="DGF112" s="371"/>
      <c r="DGG112" s="371"/>
      <c r="DGH112" s="371"/>
      <c r="DGI112" s="371"/>
      <c r="DGJ112" s="371"/>
      <c r="DGK112" s="371"/>
      <c r="DGL112" s="371"/>
      <c r="DGM112" s="371"/>
      <c r="DGN112" s="371"/>
      <c r="DGO112" s="371"/>
      <c r="DGP112" s="371"/>
      <c r="DGQ112" s="371"/>
      <c r="DGR112" s="371"/>
      <c r="DGS112" s="371"/>
      <c r="DGT112" s="371"/>
      <c r="DGU112" s="371"/>
      <c r="DGV112" s="370"/>
      <c r="DGW112" s="371"/>
      <c r="DGX112" s="371"/>
      <c r="DGY112" s="371"/>
      <c r="DGZ112" s="371"/>
      <c r="DHA112" s="371"/>
      <c r="DHB112" s="371"/>
      <c r="DHC112" s="371"/>
      <c r="DHD112" s="371"/>
      <c r="DHE112" s="371"/>
      <c r="DHF112" s="371"/>
      <c r="DHG112" s="371"/>
      <c r="DHH112" s="371"/>
      <c r="DHI112" s="371"/>
      <c r="DHJ112" s="371"/>
      <c r="DHK112" s="371"/>
      <c r="DHL112" s="371"/>
      <c r="DHM112" s="370"/>
      <c r="DHN112" s="371"/>
      <c r="DHO112" s="371"/>
      <c r="DHP112" s="371"/>
      <c r="DHQ112" s="371"/>
      <c r="DHR112" s="371"/>
      <c r="DHS112" s="371"/>
      <c r="DHT112" s="371"/>
      <c r="DHU112" s="371"/>
      <c r="DHV112" s="371"/>
      <c r="DHW112" s="371"/>
      <c r="DHX112" s="371"/>
      <c r="DHY112" s="371"/>
      <c r="DHZ112" s="371"/>
      <c r="DIA112" s="371"/>
      <c r="DIB112" s="371"/>
      <c r="DIC112" s="371"/>
      <c r="DID112" s="370"/>
      <c r="DIE112" s="371"/>
      <c r="DIF112" s="371"/>
      <c r="DIG112" s="371"/>
      <c r="DIH112" s="371"/>
      <c r="DII112" s="371"/>
      <c r="DIJ112" s="371"/>
      <c r="DIK112" s="371"/>
      <c r="DIL112" s="371"/>
      <c r="DIM112" s="371"/>
      <c r="DIN112" s="371"/>
      <c r="DIO112" s="371"/>
      <c r="DIP112" s="371"/>
      <c r="DIQ112" s="371"/>
      <c r="DIR112" s="371"/>
      <c r="DIS112" s="371"/>
      <c r="DIT112" s="371"/>
      <c r="DIU112" s="370"/>
      <c r="DIV112" s="371"/>
      <c r="DIW112" s="371"/>
      <c r="DIX112" s="371"/>
      <c r="DIY112" s="371"/>
      <c r="DIZ112" s="371"/>
      <c r="DJA112" s="371"/>
      <c r="DJB112" s="371"/>
      <c r="DJC112" s="371"/>
      <c r="DJD112" s="371"/>
      <c r="DJE112" s="371"/>
      <c r="DJF112" s="371"/>
      <c r="DJG112" s="371"/>
      <c r="DJH112" s="371"/>
      <c r="DJI112" s="371"/>
      <c r="DJJ112" s="371"/>
      <c r="DJK112" s="371"/>
      <c r="DJL112" s="370"/>
      <c r="DJM112" s="371"/>
      <c r="DJN112" s="371"/>
      <c r="DJO112" s="371"/>
      <c r="DJP112" s="371"/>
      <c r="DJQ112" s="371"/>
      <c r="DJR112" s="371"/>
      <c r="DJS112" s="371"/>
      <c r="DJT112" s="371"/>
      <c r="DJU112" s="371"/>
      <c r="DJV112" s="371"/>
      <c r="DJW112" s="371"/>
      <c r="DJX112" s="371"/>
      <c r="DJY112" s="371"/>
      <c r="DJZ112" s="371"/>
      <c r="DKA112" s="371"/>
      <c r="DKB112" s="371"/>
      <c r="DKC112" s="370"/>
      <c r="DKD112" s="371"/>
      <c r="DKE112" s="371"/>
      <c r="DKF112" s="371"/>
      <c r="DKG112" s="371"/>
      <c r="DKH112" s="371"/>
      <c r="DKI112" s="371"/>
      <c r="DKJ112" s="371"/>
      <c r="DKK112" s="371"/>
      <c r="DKL112" s="371"/>
      <c r="DKM112" s="371"/>
      <c r="DKN112" s="371"/>
      <c r="DKO112" s="371"/>
      <c r="DKP112" s="371"/>
      <c r="DKQ112" s="371"/>
      <c r="DKR112" s="371"/>
      <c r="DKS112" s="371"/>
      <c r="DKT112" s="370"/>
      <c r="DKU112" s="371"/>
      <c r="DKV112" s="371"/>
      <c r="DKW112" s="371"/>
      <c r="DKX112" s="371"/>
      <c r="DKY112" s="371"/>
      <c r="DKZ112" s="371"/>
      <c r="DLA112" s="371"/>
      <c r="DLB112" s="371"/>
      <c r="DLC112" s="371"/>
      <c r="DLD112" s="371"/>
      <c r="DLE112" s="371"/>
      <c r="DLF112" s="371"/>
      <c r="DLG112" s="371"/>
      <c r="DLH112" s="371"/>
      <c r="DLI112" s="371"/>
      <c r="DLJ112" s="371"/>
      <c r="DLK112" s="370"/>
      <c r="DLL112" s="371"/>
      <c r="DLM112" s="371"/>
      <c r="DLN112" s="371"/>
      <c r="DLO112" s="371"/>
      <c r="DLP112" s="371"/>
      <c r="DLQ112" s="371"/>
      <c r="DLR112" s="371"/>
      <c r="DLS112" s="371"/>
      <c r="DLT112" s="371"/>
      <c r="DLU112" s="371"/>
      <c r="DLV112" s="371"/>
      <c r="DLW112" s="371"/>
      <c r="DLX112" s="371"/>
      <c r="DLY112" s="371"/>
      <c r="DLZ112" s="371"/>
      <c r="DMA112" s="371"/>
      <c r="DMB112" s="370"/>
      <c r="DMC112" s="371"/>
      <c r="DMD112" s="371"/>
      <c r="DME112" s="371"/>
      <c r="DMF112" s="371"/>
      <c r="DMG112" s="371"/>
      <c r="DMH112" s="371"/>
      <c r="DMI112" s="371"/>
      <c r="DMJ112" s="371"/>
      <c r="DMK112" s="371"/>
      <c r="DML112" s="371"/>
      <c r="DMM112" s="371"/>
      <c r="DMN112" s="371"/>
      <c r="DMO112" s="371"/>
      <c r="DMP112" s="371"/>
      <c r="DMQ112" s="371"/>
      <c r="DMR112" s="371"/>
      <c r="DMS112" s="370"/>
      <c r="DMT112" s="371"/>
      <c r="DMU112" s="371"/>
      <c r="DMV112" s="371"/>
      <c r="DMW112" s="371"/>
      <c r="DMX112" s="371"/>
      <c r="DMY112" s="371"/>
      <c r="DMZ112" s="371"/>
      <c r="DNA112" s="371"/>
      <c r="DNB112" s="371"/>
      <c r="DNC112" s="371"/>
      <c r="DND112" s="371"/>
      <c r="DNE112" s="371"/>
      <c r="DNF112" s="371"/>
      <c r="DNG112" s="371"/>
      <c r="DNH112" s="371"/>
      <c r="DNI112" s="371"/>
      <c r="DNJ112" s="370"/>
      <c r="DNK112" s="371"/>
      <c r="DNL112" s="371"/>
      <c r="DNM112" s="371"/>
      <c r="DNN112" s="371"/>
      <c r="DNO112" s="371"/>
      <c r="DNP112" s="371"/>
      <c r="DNQ112" s="371"/>
      <c r="DNR112" s="371"/>
      <c r="DNS112" s="371"/>
      <c r="DNT112" s="371"/>
      <c r="DNU112" s="371"/>
      <c r="DNV112" s="371"/>
      <c r="DNW112" s="371"/>
      <c r="DNX112" s="371"/>
      <c r="DNY112" s="371"/>
      <c r="DNZ112" s="371"/>
      <c r="DOA112" s="370"/>
      <c r="DOB112" s="371"/>
      <c r="DOC112" s="371"/>
      <c r="DOD112" s="371"/>
      <c r="DOE112" s="371"/>
      <c r="DOF112" s="371"/>
      <c r="DOG112" s="371"/>
      <c r="DOH112" s="371"/>
      <c r="DOI112" s="371"/>
      <c r="DOJ112" s="371"/>
      <c r="DOK112" s="371"/>
      <c r="DOL112" s="371"/>
      <c r="DOM112" s="371"/>
      <c r="DON112" s="371"/>
      <c r="DOO112" s="371"/>
      <c r="DOP112" s="371"/>
      <c r="DOQ112" s="371"/>
      <c r="DOR112" s="370"/>
      <c r="DOS112" s="371"/>
      <c r="DOT112" s="371"/>
      <c r="DOU112" s="371"/>
      <c r="DOV112" s="371"/>
      <c r="DOW112" s="371"/>
      <c r="DOX112" s="371"/>
      <c r="DOY112" s="371"/>
      <c r="DOZ112" s="371"/>
      <c r="DPA112" s="371"/>
      <c r="DPB112" s="371"/>
      <c r="DPC112" s="371"/>
      <c r="DPD112" s="371"/>
      <c r="DPE112" s="371"/>
      <c r="DPF112" s="371"/>
      <c r="DPG112" s="371"/>
      <c r="DPH112" s="371"/>
      <c r="DPI112" s="370"/>
      <c r="DPJ112" s="371"/>
      <c r="DPK112" s="371"/>
      <c r="DPL112" s="371"/>
      <c r="DPM112" s="371"/>
      <c r="DPN112" s="371"/>
      <c r="DPO112" s="371"/>
      <c r="DPP112" s="371"/>
      <c r="DPQ112" s="371"/>
      <c r="DPR112" s="371"/>
      <c r="DPS112" s="371"/>
      <c r="DPT112" s="371"/>
      <c r="DPU112" s="371"/>
      <c r="DPV112" s="371"/>
      <c r="DPW112" s="371"/>
      <c r="DPX112" s="371"/>
      <c r="DPY112" s="371"/>
      <c r="DPZ112" s="370"/>
      <c r="DQA112" s="371"/>
      <c r="DQB112" s="371"/>
      <c r="DQC112" s="371"/>
      <c r="DQD112" s="371"/>
      <c r="DQE112" s="371"/>
      <c r="DQF112" s="371"/>
      <c r="DQG112" s="371"/>
      <c r="DQH112" s="371"/>
      <c r="DQI112" s="371"/>
      <c r="DQJ112" s="371"/>
      <c r="DQK112" s="371"/>
      <c r="DQL112" s="371"/>
      <c r="DQM112" s="371"/>
      <c r="DQN112" s="371"/>
      <c r="DQO112" s="371"/>
      <c r="DQP112" s="371"/>
      <c r="DQQ112" s="370"/>
      <c r="DQR112" s="371"/>
      <c r="DQS112" s="371"/>
      <c r="DQT112" s="371"/>
      <c r="DQU112" s="371"/>
      <c r="DQV112" s="371"/>
      <c r="DQW112" s="371"/>
      <c r="DQX112" s="371"/>
      <c r="DQY112" s="371"/>
      <c r="DQZ112" s="371"/>
      <c r="DRA112" s="371"/>
      <c r="DRB112" s="371"/>
      <c r="DRC112" s="371"/>
      <c r="DRD112" s="371"/>
      <c r="DRE112" s="371"/>
      <c r="DRF112" s="371"/>
      <c r="DRG112" s="371"/>
      <c r="DRH112" s="370"/>
      <c r="DRI112" s="371"/>
      <c r="DRJ112" s="371"/>
      <c r="DRK112" s="371"/>
      <c r="DRL112" s="371"/>
      <c r="DRM112" s="371"/>
      <c r="DRN112" s="371"/>
      <c r="DRO112" s="371"/>
      <c r="DRP112" s="371"/>
      <c r="DRQ112" s="371"/>
      <c r="DRR112" s="371"/>
      <c r="DRS112" s="371"/>
      <c r="DRT112" s="371"/>
      <c r="DRU112" s="371"/>
      <c r="DRV112" s="371"/>
      <c r="DRW112" s="371"/>
      <c r="DRX112" s="371"/>
      <c r="DRY112" s="370"/>
      <c r="DRZ112" s="371"/>
      <c r="DSA112" s="371"/>
      <c r="DSB112" s="371"/>
      <c r="DSC112" s="371"/>
      <c r="DSD112" s="371"/>
      <c r="DSE112" s="371"/>
      <c r="DSF112" s="371"/>
      <c r="DSG112" s="371"/>
      <c r="DSH112" s="371"/>
      <c r="DSI112" s="371"/>
      <c r="DSJ112" s="371"/>
      <c r="DSK112" s="371"/>
      <c r="DSL112" s="371"/>
      <c r="DSM112" s="371"/>
      <c r="DSN112" s="371"/>
      <c r="DSO112" s="371"/>
      <c r="DSP112" s="370"/>
      <c r="DSQ112" s="371"/>
      <c r="DSR112" s="371"/>
      <c r="DSS112" s="371"/>
      <c r="DST112" s="371"/>
      <c r="DSU112" s="371"/>
      <c r="DSV112" s="371"/>
      <c r="DSW112" s="371"/>
      <c r="DSX112" s="371"/>
      <c r="DSY112" s="371"/>
      <c r="DSZ112" s="371"/>
      <c r="DTA112" s="371"/>
      <c r="DTB112" s="371"/>
      <c r="DTC112" s="371"/>
      <c r="DTD112" s="371"/>
      <c r="DTE112" s="371"/>
      <c r="DTF112" s="371"/>
      <c r="DTG112" s="370"/>
      <c r="DTH112" s="371"/>
      <c r="DTI112" s="371"/>
      <c r="DTJ112" s="371"/>
      <c r="DTK112" s="371"/>
      <c r="DTL112" s="371"/>
      <c r="DTM112" s="371"/>
      <c r="DTN112" s="371"/>
      <c r="DTO112" s="371"/>
      <c r="DTP112" s="371"/>
      <c r="DTQ112" s="371"/>
      <c r="DTR112" s="371"/>
      <c r="DTS112" s="371"/>
      <c r="DTT112" s="371"/>
      <c r="DTU112" s="371"/>
      <c r="DTV112" s="371"/>
      <c r="DTW112" s="371"/>
      <c r="DTX112" s="370"/>
      <c r="DTY112" s="371"/>
      <c r="DTZ112" s="371"/>
      <c r="DUA112" s="371"/>
      <c r="DUB112" s="371"/>
      <c r="DUC112" s="371"/>
      <c r="DUD112" s="371"/>
      <c r="DUE112" s="371"/>
      <c r="DUF112" s="371"/>
      <c r="DUG112" s="371"/>
      <c r="DUH112" s="371"/>
      <c r="DUI112" s="371"/>
      <c r="DUJ112" s="371"/>
      <c r="DUK112" s="371"/>
      <c r="DUL112" s="371"/>
      <c r="DUM112" s="371"/>
      <c r="DUN112" s="371"/>
      <c r="DUO112" s="370"/>
      <c r="DUP112" s="371"/>
      <c r="DUQ112" s="371"/>
      <c r="DUR112" s="371"/>
      <c r="DUS112" s="371"/>
      <c r="DUT112" s="371"/>
      <c r="DUU112" s="371"/>
      <c r="DUV112" s="371"/>
      <c r="DUW112" s="371"/>
      <c r="DUX112" s="371"/>
      <c r="DUY112" s="371"/>
      <c r="DUZ112" s="371"/>
      <c r="DVA112" s="371"/>
      <c r="DVB112" s="371"/>
      <c r="DVC112" s="371"/>
      <c r="DVD112" s="371"/>
      <c r="DVE112" s="371"/>
      <c r="DVF112" s="370"/>
      <c r="DVG112" s="371"/>
      <c r="DVH112" s="371"/>
      <c r="DVI112" s="371"/>
      <c r="DVJ112" s="371"/>
      <c r="DVK112" s="371"/>
      <c r="DVL112" s="371"/>
      <c r="DVM112" s="371"/>
      <c r="DVN112" s="371"/>
      <c r="DVO112" s="371"/>
      <c r="DVP112" s="371"/>
      <c r="DVQ112" s="371"/>
      <c r="DVR112" s="371"/>
      <c r="DVS112" s="371"/>
      <c r="DVT112" s="371"/>
      <c r="DVU112" s="371"/>
      <c r="DVV112" s="371"/>
      <c r="DVW112" s="370"/>
      <c r="DVX112" s="371"/>
      <c r="DVY112" s="371"/>
      <c r="DVZ112" s="371"/>
      <c r="DWA112" s="371"/>
      <c r="DWB112" s="371"/>
      <c r="DWC112" s="371"/>
      <c r="DWD112" s="371"/>
      <c r="DWE112" s="371"/>
      <c r="DWF112" s="371"/>
      <c r="DWG112" s="371"/>
      <c r="DWH112" s="371"/>
      <c r="DWI112" s="371"/>
      <c r="DWJ112" s="371"/>
      <c r="DWK112" s="371"/>
      <c r="DWL112" s="371"/>
      <c r="DWM112" s="371"/>
      <c r="DWN112" s="370"/>
      <c r="DWO112" s="371"/>
      <c r="DWP112" s="371"/>
      <c r="DWQ112" s="371"/>
      <c r="DWR112" s="371"/>
      <c r="DWS112" s="371"/>
      <c r="DWT112" s="371"/>
      <c r="DWU112" s="371"/>
      <c r="DWV112" s="371"/>
      <c r="DWW112" s="371"/>
      <c r="DWX112" s="371"/>
      <c r="DWY112" s="371"/>
      <c r="DWZ112" s="371"/>
      <c r="DXA112" s="371"/>
      <c r="DXB112" s="371"/>
      <c r="DXC112" s="371"/>
      <c r="DXD112" s="371"/>
      <c r="DXE112" s="370"/>
      <c r="DXF112" s="371"/>
      <c r="DXG112" s="371"/>
      <c r="DXH112" s="371"/>
      <c r="DXI112" s="371"/>
      <c r="DXJ112" s="371"/>
      <c r="DXK112" s="371"/>
      <c r="DXL112" s="371"/>
      <c r="DXM112" s="371"/>
      <c r="DXN112" s="371"/>
      <c r="DXO112" s="371"/>
      <c r="DXP112" s="371"/>
      <c r="DXQ112" s="371"/>
      <c r="DXR112" s="371"/>
      <c r="DXS112" s="371"/>
      <c r="DXT112" s="371"/>
      <c r="DXU112" s="371"/>
      <c r="DXV112" s="370"/>
      <c r="DXW112" s="371"/>
      <c r="DXX112" s="371"/>
      <c r="DXY112" s="371"/>
      <c r="DXZ112" s="371"/>
      <c r="DYA112" s="371"/>
      <c r="DYB112" s="371"/>
      <c r="DYC112" s="371"/>
      <c r="DYD112" s="371"/>
      <c r="DYE112" s="371"/>
      <c r="DYF112" s="371"/>
      <c r="DYG112" s="371"/>
      <c r="DYH112" s="371"/>
      <c r="DYI112" s="371"/>
      <c r="DYJ112" s="371"/>
      <c r="DYK112" s="371"/>
      <c r="DYL112" s="371"/>
      <c r="DYM112" s="370"/>
      <c r="DYN112" s="371"/>
      <c r="DYO112" s="371"/>
      <c r="DYP112" s="371"/>
      <c r="DYQ112" s="371"/>
      <c r="DYR112" s="371"/>
      <c r="DYS112" s="371"/>
      <c r="DYT112" s="371"/>
      <c r="DYU112" s="371"/>
      <c r="DYV112" s="371"/>
      <c r="DYW112" s="371"/>
      <c r="DYX112" s="371"/>
      <c r="DYY112" s="371"/>
      <c r="DYZ112" s="371"/>
      <c r="DZA112" s="371"/>
      <c r="DZB112" s="371"/>
      <c r="DZC112" s="371"/>
      <c r="DZD112" s="370"/>
      <c r="DZE112" s="371"/>
      <c r="DZF112" s="371"/>
      <c r="DZG112" s="371"/>
      <c r="DZH112" s="371"/>
      <c r="DZI112" s="371"/>
      <c r="DZJ112" s="371"/>
      <c r="DZK112" s="371"/>
      <c r="DZL112" s="371"/>
      <c r="DZM112" s="371"/>
      <c r="DZN112" s="371"/>
      <c r="DZO112" s="371"/>
      <c r="DZP112" s="371"/>
      <c r="DZQ112" s="371"/>
      <c r="DZR112" s="371"/>
      <c r="DZS112" s="371"/>
      <c r="DZT112" s="371"/>
      <c r="DZU112" s="370"/>
      <c r="DZV112" s="371"/>
      <c r="DZW112" s="371"/>
      <c r="DZX112" s="371"/>
      <c r="DZY112" s="371"/>
      <c r="DZZ112" s="371"/>
      <c r="EAA112" s="371"/>
      <c r="EAB112" s="371"/>
      <c r="EAC112" s="371"/>
      <c r="EAD112" s="371"/>
      <c r="EAE112" s="371"/>
      <c r="EAF112" s="371"/>
      <c r="EAG112" s="371"/>
      <c r="EAH112" s="371"/>
      <c r="EAI112" s="371"/>
      <c r="EAJ112" s="371"/>
      <c r="EAK112" s="371"/>
      <c r="EAL112" s="370"/>
      <c r="EAM112" s="371"/>
      <c r="EAN112" s="371"/>
      <c r="EAO112" s="371"/>
      <c r="EAP112" s="371"/>
      <c r="EAQ112" s="371"/>
      <c r="EAR112" s="371"/>
      <c r="EAS112" s="371"/>
      <c r="EAT112" s="371"/>
      <c r="EAU112" s="371"/>
      <c r="EAV112" s="371"/>
      <c r="EAW112" s="371"/>
      <c r="EAX112" s="371"/>
      <c r="EAY112" s="371"/>
      <c r="EAZ112" s="371"/>
      <c r="EBA112" s="371"/>
      <c r="EBB112" s="371"/>
      <c r="EBC112" s="370"/>
      <c r="EBD112" s="371"/>
      <c r="EBE112" s="371"/>
      <c r="EBF112" s="371"/>
      <c r="EBG112" s="371"/>
      <c r="EBH112" s="371"/>
      <c r="EBI112" s="371"/>
      <c r="EBJ112" s="371"/>
      <c r="EBK112" s="371"/>
      <c r="EBL112" s="371"/>
      <c r="EBM112" s="371"/>
      <c r="EBN112" s="371"/>
      <c r="EBO112" s="371"/>
      <c r="EBP112" s="371"/>
      <c r="EBQ112" s="371"/>
      <c r="EBR112" s="371"/>
      <c r="EBS112" s="371"/>
      <c r="EBT112" s="370"/>
      <c r="EBU112" s="371"/>
      <c r="EBV112" s="371"/>
      <c r="EBW112" s="371"/>
      <c r="EBX112" s="371"/>
      <c r="EBY112" s="371"/>
      <c r="EBZ112" s="371"/>
      <c r="ECA112" s="371"/>
      <c r="ECB112" s="371"/>
      <c r="ECC112" s="371"/>
      <c r="ECD112" s="371"/>
      <c r="ECE112" s="371"/>
      <c r="ECF112" s="371"/>
      <c r="ECG112" s="371"/>
      <c r="ECH112" s="371"/>
      <c r="ECI112" s="371"/>
      <c r="ECJ112" s="371"/>
      <c r="ECK112" s="370"/>
      <c r="ECL112" s="371"/>
      <c r="ECM112" s="371"/>
      <c r="ECN112" s="371"/>
      <c r="ECO112" s="371"/>
      <c r="ECP112" s="371"/>
      <c r="ECQ112" s="371"/>
      <c r="ECR112" s="371"/>
      <c r="ECS112" s="371"/>
      <c r="ECT112" s="371"/>
      <c r="ECU112" s="371"/>
      <c r="ECV112" s="371"/>
      <c r="ECW112" s="371"/>
      <c r="ECX112" s="371"/>
      <c r="ECY112" s="371"/>
      <c r="ECZ112" s="371"/>
      <c r="EDA112" s="371"/>
      <c r="EDB112" s="370"/>
      <c r="EDC112" s="371"/>
      <c r="EDD112" s="371"/>
      <c r="EDE112" s="371"/>
      <c r="EDF112" s="371"/>
      <c r="EDG112" s="371"/>
      <c r="EDH112" s="371"/>
      <c r="EDI112" s="371"/>
      <c r="EDJ112" s="371"/>
      <c r="EDK112" s="371"/>
      <c r="EDL112" s="371"/>
      <c r="EDM112" s="371"/>
      <c r="EDN112" s="371"/>
      <c r="EDO112" s="371"/>
      <c r="EDP112" s="371"/>
      <c r="EDQ112" s="371"/>
      <c r="EDR112" s="371"/>
      <c r="EDS112" s="370"/>
      <c r="EDT112" s="371"/>
      <c r="EDU112" s="371"/>
      <c r="EDV112" s="371"/>
      <c r="EDW112" s="371"/>
      <c r="EDX112" s="371"/>
      <c r="EDY112" s="371"/>
      <c r="EDZ112" s="371"/>
      <c r="EEA112" s="371"/>
      <c r="EEB112" s="371"/>
      <c r="EEC112" s="371"/>
      <c r="EED112" s="371"/>
      <c r="EEE112" s="371"/>
      <c r="EEF112" s="371"/>
      <c r="EEG112" s="371"/>
      <c r="EEH112" s="371"/>
      <c r="EEI112" s="371"/>
      <c r="EEJ112" s="370"/>
      <c r="EEK112" s="371"/>
      <c r="EEL112" s="371"/>
      <c r="EEM112" s="371"/>
      <c r="EEN112" s="371"/>
      <c r="EEO112" s="371"/>
      <c r="EEP112" s="371"/>
      <c r="EEQ112" s="371"/>
      <c r="EER112" s="371"/>
      <c r="EES112" s="371"/>
      <c r="EET112" s="371"/>
      <c r="EEU112" s="371"/>
      <c r="EEV112" s="371"/>
      <c r="EEW112" s="371"/>
      <c r="EEX112" s="371"/>
      <c r="EEY112" s="371"/>
      <c r="EEZ112" s="371"/>
      <c r="EFA112" s="370"/>
      <c r="EFB112" s="371"/>
      <c r="EFC112" s="371"/>
      <c r="EFD112" s="371"/>
      <c r="EFE112" s="371"/>
      <c r="EFF112" s="371"/>
      <c r="EFG112" s="371"/>
      <c r="EFH112" s="371"/>
      <c r="EFI112" s="371"/>
      <c r="EFJ112" s="371"/>
      <c r="EFK112" s="371"/>
      <c r="EFL112" s="371"/>
      <c r="EFM112" s="371"/>
      <c r="EFN112" s="371"/>
      <c r="EFO112" s="371"/>
      <c r="EFP112" s="371"/>
      <c r="EFQ112" s="371"/>
      <c r="EFR112" s="370"/>
      <c r="EFS112" s="371"/>
      <c r="EFT112" s="371"/>
      <c r="EFU112" s="371"/>
      <c r="EFV112" s="371"/>
      <c r="EFW112" s="371"/>
      <c r="EFX112" s="371"/>
      <c r="EFY112" s="371"/>
      <c r="EFZ112" s="371"/>
      <c r="EGA112" s="371"/>
      <c r="EGB112" s="371"/>
      <c r="EGC112" s="371"/>
      <c r="EGD112" s="371"/>
      <c r="EGE112" s="371"/>
      <c r="EGF112" s="371"/>
      <c r="EGG112" s="371"/>
      <c r="EGH112" s="371"/>
      <c r="EGI112" s="370"/>
      <c r="EGJ112" s="371"/>
      <c r="EGK112" s="371"/>
      <c r="EGL112" s="371"/>
      <c r="EGM112" s="371"/>
      <c r="EGN112" s="371"/>
      <c r="EGO112" s="371"/>
      <c r="EGP112" s="371"/>
      <c r="EGQ112" s="371"/>
      <c r="EGR112" s="371"/>
      <c r="EGS112" s="371"/>
      <c r="EGT112" s="371"/>
      <c r="EGU112" s="371"/>
      <c r="EGV112" s="371"/>
      <c r="EGW112" s="371"/>
      <c r="EGX112" s="371"/>
      <c r="EGY112" s="371"/>
      <c r="EGZ112" s="370"/>
      <c r="EHA112" s="371"/>
      <c r="EHB112" s="371"/>
      <c r="EHC112" s="371"/>
      <c r="EHD112" s="371"/>
      <c r="EHE112" s="371"/>
      <c r="EHF112" s="371"/>
      <c r="EHG112" s="371"/>
      <c r="EHH112" s="371"/>
      <c r="EHI112" s="371"/>
      <c r="EHJ112" s="371"/>
      <c r="EHK112" s="371"/>
      <c r="EHL112" s="371"/>
      <c r="EHM112" s="371"/>
      <c r="EHN112" s="371"/>
      <c r="EHO112" s="371"/>
      <c r="EHP112" s="371"/>
      <c r="EHQ112" s="370"/>
      <c r="EHR112" s="371"/>
      <c r="EHS112" s="371"/>
      <c r="EHT112" s="371"/>
      <c r="EHU112" s="371"/>
      <c r="EHV112" s="371"/>
      <c r="EHW112" s="371"/>
      <c r="EHX112" s="371"/>
      <c r="EHY112" s="371"/>
      <c r="EHZ112" s="371"/>
      <c r="EIA112" s="371"/>
      <c r="EIB112" s="371"/>
      <c r="EIC112" s="371"/>
      <c r="EID112" s="371"/>
      <c r="EIE112" s="371"/>
      <c r="EIF112" s="371"/>
      <c r="EIG112" s="371"/>
      <c r="EIH112" s="370"/>
      <c r="EII112" s="371"/>
      <c r="EIJ112" s="371"/>
      <c r="EIK112" s="371"/>
      <c r="EIL112" s="371"/>
      <c r="EIM112" s="371"/>
      <c r="EIN112" s="371"/>
      <c r="EIO112" s="371"/>
      <c r="EIP112" s="371"/>
      <c r="EIQ112" s="371"/>
      <c r="EIR112" s="371"/>
      <c r="EIS112" s="371"/>
      <c r="EIT112" s="371"/>
      <c r="EIU112" s="371"/>
      <c r="EIV112" s="371"/>
      <c r="EIW112" s="371"/>
      <c r="EIX112" s="371"/>
      <c r="EIY112" s="370"/>
      <c r="EIZ112" s="371"/>
      <c r="EJA112" s="371"/>
      <c r="EJB112" s="371"/>
      <c r="EJC112" s="371"/>
      <c r="EJD112" s="371"/>
      <c r="EJE112" s="371"/>
      <c r="EJF112" s="371"/>
      <c r="EJG112" s="371"/>
      <c r="EJH112" s="371"/>
      <c r="EJI112" s="371"/>
      <c r="EJJ112" s="371"/>
      <c r="EJK112" s="371"/>
      <c r="EJL112" s="371"/>
      <c r="EJM112" s="371"/>
      <c r="EJN112" s="371"/>
      <c r="EJO112" s="371"/>
      <c r="EJP112" s="370"/>
      <c r="EJQ112" s="371"/>
      <c r="EJR112" s="371"/>
      <c r="EJS112" s="371"/>
      <c r="EJT112" s="371"/>
      <c r="EJU112" s="371"/>
      <c r="EJV112" s="371"/>
      <c r="EJW112" s="371"/>
      <c r="EJX112" s="371"/>
      <c r="EJY112" s="371"/>
      <c r="EJZ112" s="371"/>
      <c r="EKA112" s="371"/>
      <c r="EKB112" s="371"/>
      <c r="EKC112" s="371"/>
      <c r="EKD112" s="371"/>
      <c r="EKE112" s="371"/>
      <c r="EKF112" s="371"/>
      <c r="EKG112" s="370"/>
      <c r="EKH112" s="371"/>
      <c r="EKI112" s="371"/>
      <c r="EKJ112" s="371"/>
      <c r="EKK112" s="371"/>
      <c r="EKL112" s="371"/>
      <c r="EKM112" s="371"/>
      <c r="EKN112" s="371"/>
      <c r="EKO112" s="371"/>
      <c r="EKP112" s="371"/>
      <c r="EKQ112" s="371"/>
      <c r="EKR112" s="371"/>
      <c r="EKS112" s="371"/>
      <c r="EKT112" s="371"/>
      <c r="EKU112" s="371"/>
      <c r="EKV112" s="371"/>
      <c r="EKW112" s="371"/>
      <c r="EKX112" s="370"/>
      <c r="EKY112" s="371"/>
      <c r="EKZ112" s="371"/>
      <c r="ELA112" s="371"/>
      <c r="ELB112" s="371"/>
      <c r="ELC112" s="371"/>
      <c r="ELD112" s="371"/>
      <c r="ELE112" s="371"/>
      <c r="ELF112" s="371"/>
      <c r="ELG112" s="371"/>
      <c r="ELH112" s="371"/>
      <c r="ELI112" s="371"/>
      <c r="ELJ112" s="371"/>
      <c r="ELK112" s="371"/>
      <c r="ELL112" s="371"/>
      <c r="ELM112" s="371"/>
      <c r="ELN112" s="371"/>
      <c r="ELO112" s="370"/>
      <c r="ELP112" s="371"/>
      <c r="ELQ112" s="371"/>
      <c r="ELR112" s="371"/>
      <c r="ELS112" s="371"/>
      <c r="ELT112" s="371"/>
      <c r="ELU112" s="371"/>
      <c r="ELV112" s="371"/>
      <c r="ELW112" s="371"/>
      <c r="ELX112" s="371"/>
      <c r="ELY112" s="371"/>
      <c r="ELZ112" s="371"/>
      <c r="EMA112" s="371"/>
      <c r="EMB112" s="371"/>
      <c r="EMC112" s="371"/>
      <c r="EMD112" s="371"/>
      <c r="EME112" s="371"/>
      <c r="EMF112" s="370"/>
      <c r="EMG112" s="371"/>
      <c r="EMH112" s="371"/>
      <c r="EMI112" s="371"/>
      <c r="EMJ112" s="371"/>
      <c r="EMK112" s="371"/>
      <c r="EML112" s="371"/>
      <c r="EMM112" s="371"/>
      <c r="EMN112" s="371"/>
      <c r="EMO112" s="371"/>
      <c r="EMP112" s="371"/>
      <c r="EMQ112" s="371"/>
      <c r="EMR112" s="371"/>
      <c r="EMS112" s="371"/>
      <c r="EMT112" s="371"/>
      <c r="EMU112" s="371"/>
      <c r="EMV112" s="371"/>
      <c r="EMW112" s="370"/>
      <c r="EMX112" s="371"/>
      <c r="EMY112" s="371"/>
      <c r="EMZ112" s="371"/>
      <c r="ENA112" s="371"/>
      <c r="ENB112" s="371"/>
      <c r="ENC112" s="371"/>
      <c r="END112" s="371"/>
      <c r="ENE112" s="371"/>
      <c r="ENF112" s="371"/>
      <c r="ENG112" s="371"/>
      <c r="ENH112" s="371"/>
      <c r="ENI112" s="371"/>
      <c r="ENJ112" s="371"/>
      <c r="ENK112" s="371"/>
      <c r="ENL112" s="371"/>
      <c r="ENM112" s="371"/>
      <c r="ENN112" s="370"/>
      <c r="ENO112" s="371"/>
      <c r="ENP112" s="371"/>
      <c r="ENQ112" s="371"/>
      <c r="ENR112" s="371"/>
      <c r="ENS112" s="371"/>
      <c r="ENT112" s="371"/>
      <c r="ENU112" s="371"/>
      <c r="ENV112" s="371"/>
      <c r="ENW112" s="371"/>
      <c r="ENX112" s="371"/>
      <c r="ENY112" s="371"/>
      <c r="ENZ112" s="371"/>
      <c r="EOA112" s="371"/>
      <c r="EOB112" s="371"/>
      <c r="EOC112" s="371"/>
      <c r="EOD112" s="371"/>
      <c r="EOE112" s="370"/>
      <c r="EOF112" s="371"/>
      <c r="EOG112" s="371"/>
      <c r="EOH112" s="371"/>
      <c r="EOI112" s="371"/>
      <c r="EOJ112" s="371"/>
      <c r="EOK112" s="371"/>
      <c r="EOL112" s="371"/>
      <c r="EOM112" s="371"/>
      <c r="EON112" s="371"/>
      <c r="EOO112" s="371"/>
      <c r="EOP112" s="371"/>
      <c r="EOQ112" s="371"/>
      <c r="EOR112" s="371"/>
      <c r="EOS112" s="371"/>
      <c r="EOT112" s="371"/>
      <c r="EOU112" s="371"/>
      <c r="EOV112" s="370"/>
      <c r="EOW112" s="371"/>
      <c r="EOX112" s="371"/>
      <c r="EOY112" s="371"/>
      <c r="EOZ112" s="371"/>
      <c r="EPA112" s="371"/>
      <c r="EPB112" s="371"/>
      <c r="EPC112" s="371"/>
      <c r="EPD112" s="371"/>
      <c r="EPE112" s="371"/>
      <c r="EPF112" s="371"/>
      <c r="EPG112" s="371"/>
      <c r="EPH112" s="371"/>
      <c r="EPI112" s="371"/>
      <c r="EPJ112" s="371"/>
      <c r="EPK112" s="371"/>
      <c r="EPL112" s="371"/>
      <c r="EPM112" s="370"/>
      <c r="EPN112" s="371"/>
      <c r="EPO112" s="371"/>
      <c r="EPP112" s="371"/>
      <c r="EPQ112" s="371"/>
      <c r="EPR112" s="371"/>
      <c r="EPS112" s="371"/>
      <c r="EPT112" s="371"/>
      <c r="EPU112" s="371"/>
      <c r="EPV112" s="371"/>
      <c r="EPW112" s="371"/>
      <c r="EPX112" s="371"/>
      <c r="EPY112" s="371"/>
      <c r="EPZ112" s="371"/>
      <c r="EQA112" s="371"/>
      <c r="EQB112" s="371"/>
      <c r="EQC112" s="371"/>
      <c r="EQD112" s="370"/>
      <c r="EQE112" s="371"/>
      <c r="EQF112" s="371"/>
      <c r="EQG112" s="371"/>
      <c r="EQH112" s="371"/>
      <c r="EQI112" s="371"/>
      <c r="EQJ112" s="371"/>
      <c r="EQK112" s="371"/>
      <c r="EQL112" s="371"/>
      <c r="EQM112" s="371"/>
      <c r="EQN112" s="371"/>
      <c r="EQO112" s="371"/>
      <c r="EQP112" s="371"/>
      <c r="EQQ112" s="371"/>
      <c r="EQR112" s="371"/>
      <c r="EQS112" s="371"/>
      <c r="EQT112" s="371"/>
      <c r="EQU112" s="370"/>
      <c r="EQV112" s="371"/>
      <c r="EQW112" s="371"/>
      <c r="EQX112" s="371"/>
      <c r="EQY112" s="371"/>
      <c r="EQZ112" s="371"/>
      <c r="ERA112" s="371"/>
      <c r="ERB112" s="371"/>
      <c r="ERC112" s="371"/>
      <c r="ERD112" s="371"/>
      <c r="ERE112" s="371"/>
      <c r="ERF112" s="371"/>
      <c r="ERG112" s="371"/>
      <c r="ERH112" s="371"/>
      <c r="ERI112" s="371"/>
      <c r="ERJ112" s="371"/>
      <c r="ERK112" s="371"/>
      <c r="ERL112" s="370"/>
      <c r="ERM112" s="371"/>
      <c r="ERN112" s="371"/>
      <c r="ERO112" s="371"/>
      <c r="ERP112" s="371"/>
      <c r="ERQ112" s="371"/>
      <c r="ERR112" s="371"/>
      <c r="ERS112" s="371"/>
      <c r="ERT112" s="371"/>
      <c r="ERU112" s="371"/>
      <c r="ERV112" s="371"/>
      <c r="ERW112" s="371"/>
      <c r="ERX112" s="371"/>
      <c r="ERY112" s="371"/>
      <c r="ERZ112" s="371"/>
      <c r="ESA112" s="371"/>
      <c r="ESB112" s="371"/>
      <c r="ESC112" s="370"/>
      <c r="ESD112" s="371"/>
      <c r="ESE112" s="371"/>
      <c r="ESF112" s="371"/>
      <c r="ESG112" s="371"/>
      <c r="ESH112" s="371"/>
      <c r="ESI112" s="371"/>
      <c r="ESJ112" s="371"/>
      <c r="ESK112" s="371"/>
      <c r="ESL112" s="371"/>
      <c r="ESM112" s="371"/>
      <c r="ESN112" s="371"/>
      <c r="ESO112" s="371"/>
      <c r="ESP112" s="371"/>
      <c r="ESQ112" s="371"/>
      <c r="ESR112" s="371"/>
      <c r="ESS112" s="371"/>
      <c r="EST112" s="370"/>
      <c r="ESU112" s="371"/>
      <c r="ESV112" s="371"/>
      <c r="ESW112" s="371"/>
      <c r="ESX112" s="371"/>
      <c r="ESY112" s="371"/>
      <c r="ESZ112" s="371"/>
      <c r="ETA112" s="371"/>
      <c r="ETB112" s="371"/>
      <c r="ETC112" s="371"/>
      <c r="ETD112" s="371"/>
      <c r="ETE112" s="371"/>
      <c r="ETF112" s="371"/>
      <c r="ETG112" s="371"/>
      <c r="ETH112" s="371"/>
      <c r="ETI112" s="371"/>
      <c r="ETJ112" s="371"/>
      <c r="ETK112" s="370"/>
      <c r="ETL112" s="371"/>
      <c r="ETM112" s="371"/>
      <c r="ETN112" s="371"/>
      <c r="ETO112" s="371"/>
      <c r="ETP112" s="371"/>
      <c r="ETQ112" s="371"/>
      <c r="ETR112" s="371"/>
      <c r="ETS112" s="371"/>
      <c r="ETT112" s="371"/>
      <c r="ETU112" s="371"/>
      <c r="ETV112" s="371"/>
      <c r="ETW112" s="371"/>
      <c r="ETX112" s="371"/>
      <c r="ETY112" s="371"/>
      <c r="ETZ112" s="371"/>
      <c r="EUA112" s="371"/>
      <c r="EUB112" s="370"/>
      <c r="EUC112" s="371"/>
      <c r="EUD112" s="371"/>
      <c r="EUE112" s="371"/>
      <c r="EUF112" s="371"/>
      <c r="EUG112" s="371"/>
      <c r="EUH112" s="371"/>
      <c r="EUI112" s="371"/>
      <c r="EUJ112" s="371"/>
      <c r="EUK112" s="371"/>
      <c r="EUL112" s="371"/>
      <c r="EUM112" s="371"/>
      <c r="EUN112" s="371"/>
      <c r="EUO112" s="371"/>
      <c r="EUP112" s="371"/>
      <c r="EUQ112" s="371"/>
      <c r="EUR112" s="371"/>
      <c r="EUS112" s="370"/>
      <c r="EUT112" s="371"/>
      <c r="EUU112" s="371"/>
      <c r="EUV112" s="371"/>
      <c r="EUW112" s="371"/>
      <c r="EUX112" s="371"/>
      <c r="EUY112" s="371"/>
      <c r="EUZ112" s="371"/>
      <c r="EVA112" s="371"/>
      <c r="EVB112" s="371"/>
      <c r="EVC112" s="371"/>
      <c r="EVD112" s="371"/>
      <c r="EVE112" s="371"/>
      <c r="EVF112" s="371"/>
      <c r="EVG112" s="371"/>
      <c r="EVH112" s="371"/>
      <c r="EVI112" s="371"/>
      <c r="EVJ112" s="370"/>
      <c r="EVK112" s="371"/>
      <c r="EVL112" s="371"/>
      <c r="EVM112" s="371"/>
      <c r="EVN112" s="371"/>
      <c r="EVO112" s="371"/>
      <c r="EVP112" s="371"/>
      <c r="EVQ112" s="371"/>
      <c r="EVR112" s="371"/>
      <c r="EVS112" s="371"/>
      <c r="EVT112" s="371"/>
      <c r="EVU112" s="371"/>
      <c r="EVV112" s="371"/>
      <c r="EVW112" s="371"/>
      <c r="EVX112" s="371"/>
      <c r="EVY112" s="371"/>
      <c r="EVZ112" s="371"/>
      <c r="EWA112" s="370"/>
      <c r="EWB112" s="371"/>
      <c r="EWC112" s="371"/>
      <c r="EWD112" s="371"/>
      <c r="EWE112" s="371"/>
      <c r="EWF112" s="371"/>
      <c r="EWG112" s="371"/>
      <c r="EWH112" s="371"/>
      <c r="EWI112" s="371"/>
      <c r="EWJ112" s="371"/>
      <c r="EWK112" s="371"/>
      <c r="EWL112" s="371"/>
      <c r="EWM112" s="371"/>
      <c r="EWN112" s="371"/>
      <c r="EWO112" s="371"/>
      <c r="EWP112" s="371"/>
      <c r="EWQ112" s="371"/>
      <c r="EWR112" s="370"/>
      <c r="EWS112" s="371"/>
      <c r="EWT112" s="371"/>
      <c r="EWU112" s="371"/>
      <c r="EWV112" s="371"/>
      <c r="EWW112" s="371"/>
      <c r="EWX112" s="371"/>
      <c r="EWY112" s="371"/>
      <c r="EWZ112" s="371"/>
      <c r="EXA112" s="371"/>
      <c r="EXB112" s="371"/>
      <c r="EXC112" s="371"/>
      <c r="EXD112" s="371"/>
      <c r="EXE112" s="371"/>
      <c r="EXF112" s="371"/>
      <c r="EXG112" s="371"/>
      <c r="EXH112" s="371"/>
      <c r="EXI112" s="370"/>
      <c r="EXJ112" s="371"/>
      <c r="EXK112" s="371"/>
      <c r="EXL112" s="371"/>
      <c r="EXM112" s="371"/>
      <c r="EXN112" s="371"/>
      <c r="EXO112" s="371"/>
      <c r="EXP112" s="371"/>
      <c r="EXQ112" s="371"/>
      <c r="EXR112" s="371"/>
      <c r="EXS112" s="371"/>
      <c r="EXT112" s="371"/>
      <c r="EXU112" s="371"/>
      <c r="EXV112" s="371"/>
      <c r="EXW112" s="371"/>
      <c r="EXX112" s="371"/>
      <c r="EXY112" s="371"/>
      <c r="EXZ112" s="370"/>
      <c r="EYA112" s="371"/>
      <c r="EYB112" s="371"/>
      <c r="EYC112" s="371"/>
      <c r="EYD112" s="371"/>
      <c r="EYE112" s="371"/>
      <c r="EYF112" s="371"/>
      <c r="EYG112" s="371"/>
      <c r="EYH112" s="371"/>
      <c r="EYI112" s="371"/>
      <c r="EYJ112" s="371"/>
      <c r="EYK112" s="371"/>
      <c r="EYL112" s="371"/>
      <c r="EYM112" s="371"/>
      <c r="EYN112" s="371"/>
      <c r="EYO112" s="371"/>
      <c r="EYP112" s="371"/>
      <c r="EYQ112" s="370"/>
      <c r="EYR112" s="371"/>
      <c r="EYS112" s="371"/>
      <c r="EYT112" s="371"/>
      <c r="EYU112" s="371"/>
      <c r="EYV112" s="371"/>
      <c r="EYW112" s="371"/>
      <c r="EYX112" s="371"/>
      <c r="EYY112" s="371"/>
      <c r="EYZ112" s="371"/>
      <c r="EZA112" s="371"/>
      <c r="EZB112" s="371"/>
      <c r="EZC112" s="371"/>
      <c r="EZD112" s="371"/>
      <c r="EZE112" s="371"/>
      <c r="EZF112" s="371"/>
      <c r="EZG112" s="371"/>
      <c r="EZH112" s="370"/>
      <c r="EZI112" s="371"/>
      <c r="EZJ112" s="371"/>
      <c r="EZK112" s="371"/>
      <c r="EZL112" s="371"/>
      <c r="EZM112" s="371"/>
      <c r="EZN112" s="371"/>
      <c r="EZO112" s="371"/>
      <c r="EZP112" s="371"/>
      <c r="EZQ112" s="371"/>
      <c r="EZR112" s="371"/>
      <c r="EZS112" s="371"/>
      <c r="EZT112" s="371"/>
      <c r="EZU112" s="371"/>
      <c r="EZV112" s="371"/>
      <c r="EZW112" s="371"/>
      <c r="EZX112" s="371"/>
      <c r="EZY112" s="370"/>
      <c r="EZZ112" s="371"/>
      <c r="FAA112" s="371"/>
      <c r="FAB112" s="371"/>
      <c r="FAC112" s="371"/>
      <c r="FAD112" s="371"/>
      <c r="FAE112" s="371"/>
      <c r="FAF112" s="371"/>
      <c r="FAG112" s="371"/>
      <c r="FAH112" s="371"/>
      <c r="FAI112" s="371"/>
      <c r="FAJ112" s="371"/>
      <c r="FAK112" s="371"/>
      <c r="FAL112" s="371"/>
      <c r="FAM112" s="371"/>
      <c r="FAN112" s="371"/>
      <c r="FAO112" s="371"/>
      <c r="FAP112" s="370"/>
      <c r="FAQ112" s="371"/>
      <c r="FAR112" s="371"/>
      <c r="FAS112" s="371"/>
      <c r="FAT112" s="371"/>
      <c r="FAU112" s="371"/>
      <c r="FAV112" s="371"/>
      <c r="FAW112" s="371"/>
      <c r="FAX112" s="371"/>
      <c r="FAY112" s="371"/>
      <c r="FAZ112" s="371"/>
      <c r="FBA112" s="371"/>
      <c r="FBB112" s="371"/>
      <c r="FBC112" s="371"/>
      <c r="FBD112" s="371"/>
      <c r="FBE112" s="371"/>
      <c r="FBF112" s="371"/>
      <c r="FBG112" s="370"/>
      <c r="FBH112" s="371"/>
      <c r="FBI112" s="371"/>
      <c r="FBJ112" s="371"/>
      <c r="FBK112" s="371"/>
      <c r="FBL112" s="371"/>
      <c r="FBM112" s="371"/>
      <c r="FBN112" s="371"/>
      <c r="FBO112" s="371"/>
      <c r="FBP112" s="371"/>
      <c r="FBQ112" s="371"/>
      <c r="FBR112" s="371"/>
      <c r="FBS112" s="371"/>
      <c r="FBT112" s="371"/>
      <c r="FBU112" s="371"/>
      <c r="FBV112" s="371"/>
      <c r="FBW112" s="371"/>
      <c r="FBX112" s="370"/>
      <c r="FBY112" s="371"/>
      <c r="FBZ112" s="371"/>
      <c r="FCA112" s="371"/>
      <c r="FCB112" s="371"/>
      <c r="FCC112" s="371"/>
      <c r="FCD112" s="371"/>
      <c r="FCE112" s="371"/>
      <c r="FCF112" s="371"/>
      <c r="FCG112" s="371"/>
      <c r="FCH112" s="371"/>
      <c r="FCI112" s="371"/>
      <c r="FCJ112" s="371"/>
      <c r="FCK112" s="371"/>
      <c r="FCL112" s="371"/>
      <c r="FCM112" s="371"/>
      <c r="FCN112" s="371"/>
      <c r="FCO112" s="370"/>
      <c r="FCP112" s="371"/>
      <c r="FCQ112" s="371"/>
      <c r="FCR112" s="371"/>
      <c r="FCS112" s="371"/>
      <c r="FCT112" s="371"/>
      <c r="FCU112" s="371"/>
      <c r="FCV112" s="371"/>
      <c r="FCW112" s="371"/>
      <c r="FCX112" s="371"/>
      <c r="FCY112" s="371"/>
      <c r="FCZ112" s="371"/>
      <c r="FDA112" s="371"/>
      <c r="FDB112" s="371"/>
      <c r="FDC112" s="371"/>
      <c r="FDD112" s="371"/>
      <c r="FDE112" s="371"/>
      <c r="FDF112" s="370"/>
      <c r="FDG112" s="371"/>
      <c r="FDH112" s="371"/>
      <c r="FDI112" s="371"/>
      <c r="FDJ112" s="371"/>
      <c r="FDK112" s="371"/>
      <c r="FDL112" s="371"/>
      <c r="FDM112" s="371"/>
      <c r="FDN112" s="371"/>
      <c r="FDO112" s="371"/>
      <c r="FDP112" s="371"/>
      <c r="FDQ112" s="371"/>
      <c r="FDR112" s="371"/>
      <c r="FDS112" s="371"/>
      <c r="FDT112" s="371"/>
      <c r="FDU112" s="371"/>
      <c r="FDV112" s="371"/>
      <c r="FDW112" s="370"/>
      <c r="FDX112" s="371"/>
      <c r="FDY112" s="371"/>
      <c r="FDZ112" s="371"/>
      <c r="FEA112" s="371"/>
      <c r="FEB112" s="371"/>
      <c r="FEC112" s="371"/>
      <c r="FED112" s="371"/>
      <c r="FEE112" s="371"/>
      <c r="FEF112" s="371"/>
      <c r="FEG112" s="371"/>
      <c r="FEH112" s="371"/>
      <c r="FEI112" s="371"/>
      <c r="FEJ112" s="371"/>
      <c r="FEK112" s="371"/>
      <c r="FEL112" s="371"/>
      <c r="FEM112" s="371"/>
      <c r="FEN112" s="370"/>
      <c r="FEO112" s="371"/>
      <c r="FEP112" s="371"/>
      <c r="FEQ112" s="371"/>
      <c r="FER112" s="371"/>
      <c r="FES112" s="371"/>
      <c r="FET112" s="371"/>
      <c r="FEU112" s="371"/>
      <c r="FEV112" s="371"/>
      <c r="FEW112" s="371"/>
      <c r="FEX112" s="371"/>
      <c r="FEY112" s="371"/>
      <c r="FEZ112" s="371"/>
      <c r="FFA112" s="371"/>
      <c r="FFB112" s="371"/>
      <c r="FFC112" s="371"/>
      <c r="FFD112" s="371"/>
      <c r="FFE112" s="370"/>
      <c r="FFF112" s="371"/>
      <c r="FFG112" s="371"/>
      <c r="FFH112" s="371"/>
      <c r="FFI112" s="371"/>
      <c r="FFJ112" s="371"/>
      <c r="FFK112" s="371"/>
      <c r="FFL112" s="371"/>
      <c r="FFM112" s="371"/>
      <c r="FFN112" s="371"/>
      <c r="FFO112" s="371"/>
      <c r="FFP112" s="371"/>
      <c r="FFQ112" s="371"/>
      <c r="FFR112" s="371"/>
      <c r="FFS112" s="371"/>
      <c r="FFT112" s="371"/>
      <c r="FFU112" s="371"/>
      <c r="FFV112" s="370"/>
      <c r="FFW112" s="371"/>
      <c r="FFX112" s="371"/>
      <c r="FFY112" s="371"/>
      <c r="FFZ112" s="371"/>
      <c r="FGA112" s="371"/>
      <c r="FGB112" s="371"/>
      <c r="FGC112" s="371"/>
      <c r="FGD112" s="371"/>
      <c r="FGE112" s="371"/>
      <c r="FGF112" s="371"/>
      <c r="FGG112" s="371"/>
      <c r="FGH112" s="371"/>
      <c r="FGI112" s="371"/>
      <c r="FGJ112" s="371"/>
      <c r="FGK112" s="371"/>
      <c r="FGL112" s="371"/>
      <c r="FGM112" s="370"/>
      <c r="FGN112" s="371"/>
      <c r="FGO112" s="371"/>
      <c r="FGP112" s="371"/>
      <c r="FGQ112" s="371"/>
      <c r="FGR112" s="371"/>
      <c r="FGS112" s="371"/>
      <c r="FGT112" s="371"/>
      <c r="FGU112" s="371"/>
      <c r="FGV112" s="371"/>
      <c r="FGW112" s="371"/>
      <c r="FGX112" s="371"/>
      <c r="FGY112" s="371"/>
      <c r="FGZ112" s="371"/>
      <c r="FHA112" s="371"/>
      <c r="FHB112" s="371"/>
      <c r="FHC112" s="371"/>
      <c r="FHD112" s="370"/>
      <c r="FHE112" s="371"/>
      <c r="FHF112" s="371"/>
      <c r="FHG112" s="371"/>
      <c r="FHH112" s="371"/>
      <c r="FHI112" s="371"/>
      <c r="FHJ112" s="371"/>
      <c r="FHK112" s="371"/>
      <c r="FHL112" s="371"/>
      <c r="FHM112" s="371"/>
      <c r="FHN112" s="371"/>
      <c r="FHO112" s="371"/>
      <c r="FHP112" s="371"/>
      <c r="FHQ112" s="371"/>
      <c r="FHR112" s="371"/>
      <c r="FHS112" s="371"/>
      <c r="FHT112" s="371"/>
      <c r="FHU112" s="370"/>
      <c r="FHV112" s="371"/>
      <c r="FHW112" s="371"/>
      <c r="FHX112" s="371"/>
      <c r="FHY112" s="371"/>
      <c r="FHZ112" s="371"/>
      <c r="FIA112" s="371"/>
      <c r="FIB112" s="371"/>
      <c r="FIC112" s="371"/>
      <c r="FID112" s="371"/>
      <c r="FIE112" s="371"/>
      <c r="FIF112" s="371"/>
      <c r="FIG112" s="371"/>
      <c r="FIH112" s="371"/>
      <c r="FII112" s="371"/>
      <c r="FIJ112" s="371"/>
      <c r="FIK112" s="371"/>
      <c r="FIL112" s="370"/>
      <c r="FIM112" s="371"/>
      <c r="FIN112" s="371"/>
      <c r="FIO112" s="371"/>
      <c r="FIP112" s="371"/>
      <c r="FIQ112" s="371"/>
      <c r="FIR112" s="371"/>
      <c r="FIS112" s="371"/>
      <c r="FIT112" s="371"/>
      <c r="FIU112" s="371"/>
      <c r="FIV112" s="371"/>
      <c r="FIW112" s="371"/>
      <c r="FIX112" s="371"/>
      <c r="FIY112" s="371"/>
      <c r="FIZ112" s="371"/>
      <c r="FJA112" s="371"/>
      <c r="FJB112" s="371"/>
      <c r="FJC112" s="370"/>
      <c r="FJD112" s="371"/>
      <c r="FJE112" s="371"/>
      <c r="FJF112" s="371"/>
      <c r="FJG112" s="371"/>
      <c r="FJH112" s="371"/>
      <c r="FJI112" s="371"/>
      <c r="FJJ112" s="371"/>
      <c r="FJK112" s="371"/>
      <c r="FJL112" s="371"/>
      <c r="FJM112" s="371"/>
      <c r="FJN112" s="371"/>
      <c r="FJO112" s="371"/>
      <c r="FJP112" s="371"/>
      <c r="FJQ112" s="371"/>
      <c r="FJR112" s="371"/>
      <c r="FJS112" s="371"/>
      <c r="FJT112" s="370"/>
      <c r="FJU112" s="371"/>
      <c r="FJV112" s="371"/>
      <c r="FJW112" s="371"/>
      <c r="FJX112" s="371"/>
      <c r="FJY112" s="371"/>
      <c r="FJZ112" s="371"/>
      <c r="FKA112" s="371"/>
      <c r="FKB112" s="371"/>
      <c r="FKC112" s="371"/>
      <c r="FKD112" s="371"/>
      <c r="FKE112" s="371"/>
      <c r="FKF112" s="371"/>
      <c r="FKG112" s="371"/>
      <c r="FKH112" s="371"/>
      <c r="FKI112" s="371"/>
      <c r="FKJ112" s="371"/>
      <c r="FKK112" s="370"/>
      <c r="FKL112" s="371"/>
      <c r="FKM112" s="371"/>
      <c r="FKN112" s="371"/>
      <c r="FKO112" s="371"/>
      <c r="FKP112" s="371"/>
      <c r="FKQ112" s="371"/>
      <c r="FKR112" s="371"/>
      <c r="FKS112" s="371"/>
      <c r="FKT112" s="371"/>
      <c r="FKU112" s="371"/>
      <c r="FKV112" s="371"/>
      <c r="FKW112" s="371"/>
      <c r="FKX112" s="371"/>
      <c r="FKY112" s="371"/>
      <c r="FKZ112" s="371"/>
      <c r="FLA112" s="371"/>
      <c r="FLB112" s="370"/>
      <c r="FLC112" s="371"/>
      <c r="FLD112" s="371"/>
      <c r="FLE112" s="371"/>
      <c r="FLF112" s="371"/>
      <c r="FLG112" s="371"/>
      <c r="FLH112" s="371"/>
      <c r="FLI112" s="371"/>
      <c r="FLJ112" s="371"/>
      <c r="FLK112" s="371"/>
      <c r="FLL112" s="371"/>
      <c r="FLM112" s="371"/>
      <c r="FLN112" s="371"/>
      <c r="FLO112" s="371"/>
      <c r="FLP112" s="371"/>
      <c r="FLQ112" s="371"/>
      <c r="FLR112" s="371"/>
      <c r="FLS112" s="370"/>
      <c r="FLT112" s="371"/>
      <c r="FLU112" s="371"/>
      <c r="FLV112" s="371"/>
      <c r="FLW112" s="371"/>
      <c r="FLX112" s="371"/>
      <c r="FLY112" s="371"/>
      <c r="FLZ112" s="371"/>
      <c r="FMA112" s="371"/>
      <c r="FMB112" s="371"/>
      <c r="FMC112" s="371"/>
      <c r="FMD112" s="371"/>
      <c r="FME112" s="371"/>
      <c r="FMF112" s="371"/>
      <c r="FMG112" s="371"/>
      <c r="FMH112" s="371"/>
      <c r="FMI112" s="371"/>
      <c r="FMJ112" s="370"/>
      <c r="FMK112" s="371"/>
      <c r="FML112" s="371"/>
      <c r="FMM112" s="371"/>
      <c r="FMN112" s="371"/>
      <c r="FMO112" s="371"/>
      <c r="FMP112" s="371"/>
      <c r="FMQ112" s="371"/>
      <c r="FMR112" s="371"/>
      <c r="FMS112" s="371"/>
      <c r="FMT112" s="371"/>
      <c r="FMU112" s="371"/>
      <c r="FMV112" s="371"/>
      <c r="FMW112" s="371"/>
      <c r="FMX112" s="371"/>
      <c r="FMY112" s="371"/>
      <c r="FMZ112" s="371"/>
      <c r="FNA112" s="370"/>
      <c r="FNB112" s="371"/>
      <c r="FNC112" s="371"/>
      <c r="FND112" s="371"/>
      <c r="FNE112" s="371"/>
      <c r="FNF112" s="371"/>
      <c r="FNG112" s="371"/>
      <c r="FNH112" s="371"/>
      <c r="FNI112" s="371"/>
      <c r="FNJ112" s="371"/>
      <c r="FNK112" s="371"/>
      <c r="FNL112" s="371"/>
      <c r="FNM112" s="371"/>
      <c r="FNN112" s="371"/>
      <c r="FNO112" s="371"/>
      <c r="FNP112" s="371"/>
      <c r="FNQ112" s="371"/>
      <c r="FNR112" s="370"/>
      <c r="FNS112" s="371"/>
      <c r="FNT112" s="371"/>
      <c r="FNU112" s="371"/>
      <c r="FNV112" s="371"/>
      <c r="FNW112" s="371"/>
      <c r="FNX112" s="371"/>
      <c r="FNY112" s="371"/>
      <c r="FNZ112" s="371"/>
      <c r="FOA112" s="371"/>
      <c r="FOB112" s="371"/>
      <c r="FOC112" s="371"/>
      <c r="FOD112" s="371"/>
      <c r="FOE112" s="371"/>
      <c r="FOF112" s="371"/>
      <c r="FOG112" s="371"/>
      <c r="FOH112" s="371"/>
      <c r="FOI112" s="370"/>
      <c r="FOJ112" s="371"/>
      <c r="FOK112" s="371"/>
      <c r="FOL112" s="371"/>
      <c r="FOM112" s="371"/>
      <c r="FON112" s="371"/>
      <c r="FOO112" s="371"/>
      <c r="FOP112" s="371"/>
      <c r="FOQ112" s="371"/>
      <c r="FOR112" s="371"/>
      <c r="FOS112" s="371"/>
      <c r="FOT112" s="371"/>
      <c r="FOU112" s="371"/>
      <c r="FOV112" s="371"/>
      <c r="FOW112" s="371"/>
      <c r="FOX112" s="371"/>
      <c r="FOY112" s="371"/>
      <c r="FOZ112" s="370"/>
      <c r="FPA112" s="371"/>
      <c r="FPB112" s="371"/>
      <c r="FPC112" s="371"/>
      <c r="FPD112" s="371"/>
      <c r="FPE112" s="371"/>
      <c r="FPF112" s="371"/>
      <c r="FPG112" s="371"/>
      <c r="FPH112" s="371"/>
      <c r="FPI112" s="371"/>
      <c r="FPJ112" s="371"/>
      <c r="FPK112" s="371"/>
      <c r="FPL112" s="371"/>
      <c r="FPM112" s="371"/>
      <c r="FPN112" s="371"/>
      <c r="FPO112" s="371"/>
      <c r="FPP112" s="371"/>
      <c r="FPQ112" s="370"/>
      <c r="FPR112" s="371"/>
      <c r="FPS112" s="371"/>
      <c r="FPT112" s="371"/>
      <c r="FPU112" s="371"/>
      <c r="FPV112" s="371"/>
      <c r="FPW112" s="371"/>
      <c r="FPX112" s="371"/>
      <c r="FPY112" s="371"/>
      <c r="FPZ112" s="371"/>
      <c r="FQA112" s="371"/>
      <c r="FQB112" s="371"/>
      <c r="FQC112" s="371"/>
      <c r="FQD112" s="371"/>
      <c r="FQE112" s="371"/>
      <c r="FQF112" s="371"/>
      <c r="FQG112" s="371"/>
      <c r="FQH112" s="370"/>
      <c r="FQI112" s="371"/>
      <c r="FQJ112" s="371"/>
      <c r="FQK112" s="371"/>
      <c r="FQL112" s="371"/>
      <c r="FQM112" s="371"/>
      <c r="FQN112" s="371"/>
      <c r="FQO112" s="371"/>
      <c r="FQP112" s="371"/>
      <c r="FQQ112" s="371"/>
      <c r="FQR112" s="371"/>
      <c r="FQS112" s="371"/>
      <c r="FQT112" s="371"/>
      <c r="FQU112" s="371"/>
      <c r="FQV112" s="371"/>
      <c r="FQW112" s="371"/>
      <c r="FQX112" s="371"/>
      <c r="FQY112" s="370"/>
      <c r="FQZ112" s="371"/>
      <c r="FRA112" s="371"/>
      <c r="FRB112" s="371"/>
      <c r="FRC112" s="371"/>
      <c r="FRD112" s="371"/>
      <c r="FRE112" s="371"/>
      <c r="FRF112" s="371"/>
      <c r="FRG112" s="371"/>
      <c r="FRH112" s="371"/>
      <c r="FRI112" s="371"/>
      <c r="FRJ112" s="371"/>
      <c r="FRK112" s="371"/>
      <c r="FRL112" s="371"/>
      <c r="FRM112" s="371"/>
      <c r="FRN112" s="371"/>
      <c r="FRO112" s="371"/>
      <c r="FRP112" s="370"/>
      <c r="FRQ112" s="371"/>
      <c r="FRR112" s="371"/>
      <c r="FRS112" s="371"/>
      <c r="FRT112" s="371"/>
      <c r="FRU112" s="371"/>
      <c r="FRV112" s="371"/>
      <c r="FRW112" s="371"/>
      <c r="FRX112" s="371"/>
      <c r="FRY112" s="371"/>
      <c r="FRZ112" s="371"/>
      <c r="FSA112" s="371"/>
      <c r="FSB112" s="371"/>
      <c r="FSC112" s="371"/>
      <c r="FSD112" s="371"/>
      <c r="FSE112" s="371"/>
      <c r="FSF112" s="371"/>
      <c r="FSG112" s="370"/>
      <c r="FSH112" s="371"/>
      <c r="FSI112" s="371"/>
      <c r="FSJ112" s="371"/>
      <c r="FSK112" s="371"/>
      <c r="FSL112" s="371"/>
      <c r="FSM112" s="371"/>
      <c r="FSN112" s="371"/>
      <c r="FSO112" s="371"/>
      <c r="FSP112" s="371"/>
      <c r="FSQ112" s="371"/>
      <c r="FSR112" s="371"/>
      <c r="FSS112" s="371"/>
      <c r="FST112" s="371"/>
      <c r="FSU112" s="371"/>
      <c r="FSV112" s="371"/>
      <c r="FSW112" s="371"/>
      <c r="FSX112" s="370"/>
      <c r="FSY112" s="371"/>
      <c r="FSZ112" s="371"/>
      <c r="FTA112" s="371"/>
      <c r="FTB112" s="371"/>
      <c r="FTC112" s="371"/>
      <c r="FTD112" s="371"/>
      <c r="FTE112" s="371"/>
      <c r="FTF112" s="371"/>
      <c r="FTG112" s="371"/>
      <c r="FTH112" s="371"/>
      <c r="FTI112" s="371"/>
      <c r="FTJ112" s="371"/>
      <c r="FTK112" s="371"/>
      <c r="FTL112" s="371"/>
      <c r="FTM112" s="371"/>
      <c r="FTN112" s="371"/>
      <c r="FTO112" s="370"/>
      <c r="FTP112" s="371"/>
      <c r="FTQ112" s="371"/>
      <c r="FTR112" s="371"/>
      <c r="FTS112" s="371"/>
      <c r="FTT112" s="371"/>
      <c r="FTU112" s="371"/>
      <c r="FTV112" s="371"/>
      <c r="FTW112" s="371"/>
      <c r="FTX112" s="371"/>
      <c r="FTY112" s="371"/>
      <c r="FTZ112" s="371"/>
      <c r="FUA112" s="371"/>
      <c r="FUB112" s="371"/>
      <c r="FUC112" s="371"/>
      <c r="FUD112" s="371"/>
      <c r="FUE112" s="371"/>
      <c r="FUF112" s="370"/>
      <c r="FUG112" s="371"/>
      <c r="FUH112" s="371"/>
      <c r="FUI112" s="371"/>
      <c r="FUJ112" s="371"/>
      <c r="FUK112" s="371"/>
      <c r="FUL112" s="371"/>
      <c r="FUM112" s="371"/>
      <c r="FUN112" s="371"/>
      <c r="FUO112" s="371"/>
      <c r="FUP112" s="371"/>
      <c r="FUQ112" s="371"/>
      <c r="FUR112" s="371"/>
      <c r="FUS112" s="371"/>
      <c r="FUT112" s="371"/>
      <c r="FUU112" s="371"/>
      <c r="FUV112" s="371"/>
      <c r="FUW112" s="370"/>
      <c r="FUX112" s="371"/>
      <c r="FUY112" s="371"/>
      <c r="FUZ112" s="371"/>
      <c r="FVA112" s="371"/>
      <c r="FVB112" s="371"/>
      <c r="FVC112" s="371"/>
      <c r="FVD112" s="371"/>
      <c r="FVE112" s="371"/>
      <c r="FVF112" s="371"/>
      <c r="FVG112" s="371"/>
      <c r="FVH112" s="371"/>
      <c r="FVI112" s="371"/>
      <c r="FVJ112" s="371"/>
      <c r="FVK112" s="371"/>
      <c r="FVL112" s="371"/>
      <c r="FVM112" s="371"/>
      <c r="FVN112" s="370"/>
      <c r="FVO112" s="371"/>
      <c r="FVP112" s="371"/>
      <c r="FVQ112" s="371"/>
      <c r="FVR112" s="371"/>
      <c r="FVS112" s="371"/>
      <c r="FVT112" s="371"/>
      <c r="FVU112" s="371"/>
      <c r="FVV112" s="371"/>
      <c r="FVW112" s="371"/>
      <c r="FVX112" s="371"/>
      <c r="FVY112" s="371"/>
      <c r="FVZ112" s="371"/>
      <c r="FWA112" s="371"/>
      <c r="FWB112" s="371"/>
      <c r="FWC112" s="371"/>
      <c r="FWD112" s="371"/>
      <c r="FWE112" s="370"/>
      <c r="FWF112" s="371"/>
      <c r="FWG112" s="371"/>
      <c r="FWH112" s="371"/>
      <c r="FWI112" s="371"/>
      <c r="FWJ112" s="371"/>
      <c r="FWK112" s="371"/>
      <c r="FWL112" s="371"/>
      <c r="FWM112" s="371"/>
      <c r="FWN112" s="371"/>
      <c r="FWO112" s="371"/>
      <c r="FWP112" s="371"/>
      <c r="FWQ112" s="371"/>
      <c r="FWR112" s="371"/>
      <c r="FWS112" s="371"/>
      <c r="FWT112" s="371"/>
      <c r="FWU112" s="371"/>
      <c r="FWV112" s="370"/>
      <c r="FWW112" s="371"/>
      <c r="FWX112" s="371"/>
      <c r="FWY112" s="371"/>
      <c r="FWZ112" s="371"/>
      <c r="FXA112" s="371"/>
      <c r="FXB112" s="371"/>
      <c r="FXC112" s="371"/>
      <c r="FXD112" s="371"/>
      <c r="FXE112" s="371"/>
      <c r="FXF112" s="371"/>
      <c r="FXG112" s="371"/>
      <c r="FXH112" s="371"/>
      <c r="FXI112" s="371"/>
      <c r="FXJ112" s="371"/>
      <c r="FXK112" s="371"/>
      <c r="FXL112" s="371"/>
      <c r="FXM112" s="370"/>
      <c r="FXN112" s="371"/>
      <c r="FXO112" s="371"/>
      <c r="FXP112" s="371"/>
      <c r="FXQ112" s="371"/>
      <c r="FXR112" s="371"/>
      <c r="FXS112" s="371"/>
      <c r="FXT112" s="371"/>
      <c r="FXU112" s="371"/>
      <c r="FXV112" s="371"/>
      <c r="FXW112" s="371"/>
      <c r="FXX112" s="371"/>
      <c r="FXY112" s="371"/>
      <c r="FXZ112" s="371"/>
      <c r="FYA112" s="371"/>
      <c r="FYB112" s="371"/>
      <c r="FYC112" s="371"/>
      <c r="FYD112" s="370"/>
      <c r="FYE112" s="371"/>
      <c r="FYF112" s="371"/>
      <c r="FYG112" s="371"/>
      <c r="FYH112" s="371"/>
      <c r="FYI112" s="371"/>
      <c r="FYJ112" s="371"/>
      <c r="FYK112" s="371"/>
      <c r="FYL112" s="371"/>
      <c r="FYM112" s="371"/>
      <c r="FYN112" s="371"/>
      <c r="FYO112" s="371"/>
      <c r="FYP112" s="371"/>
      <c r="FYQ112" s="371"/>
      <c r="FYR112" s="371"/>
      <c r="FYS112" s="371"/>
      <c r="FYT112" s="371"/>
      <c r="FYU112" s="370"/>
      <c r="FYV112" s="371"/>
      <c r="FYW112" s="371"/>
      <c r="FYX112" s="371"/>
      <c r="FYY112" s="371"/>
      <c r="FYZ112" s="371"/>
      <c r="FZA112" s="371"/>
      <c r="FZB112" s="371"/>
      <c r="FZC112" s="371"/>
      <c r="FZD112" s="371"/>
      <c r="FZE112" s="371"/>
      <c r="FZF112" s="371"/>
      <c r="FZG112" s="371"/>
      <c r="FZH112" s="371"/>
      <c r="FZI112" s="371"/>
      <c r="FZJ112" s="371"/>
      <c r="FZK112" s="371"/>
      <c r="FZL112" s="370"/>
      <c r="FZM112" s="371"/>
      <c r="FZN112" s="371"/>
      <c r="FZO112" s="371"/>
      <c r="FZP112" s="371"/>
      <c r="FZQ112" s="371"/>
      <c r="FZR112" s="371"/>
      <c r="FZS112" s="371"/>
      <c r="FZT112" s="371"/>
      <c r="FZU112" s="371"/>
      <c r="FZV112" s="371"/>
      <c r="FZW112" s="371"/>
      <c r="FZX112" s="371"/>
      <c r="FZY112" s="371"/>
      <c r="FZZ112" s="371"/>
      <c r="GAA112" s="371"/>
      <c r="GAB112" s="371"/>
      <c r="GAC112" s="370"/>
      <c r="GAD112" s="371"/>
      <c r="GAE112" s="371"/>
      <c r="GAF112" s="371"/>
      <c r="GAG112" s="371"/>
      <c r="GAH112" s="371"/>
      <c r="GAI112" s="371"/>
      <c r="GAJ112" s="371"/>
      <c r="GAK112" s="371"/>
      <c r="GAL112" s="371"/>
      <c r="GAM112" s="371"/>
      <c r="GAN112" s="371"/>
      <c r="GAO112" s="371"/>
      <c r="GAP112" s="371"/>
      <c r="GAQ112" s="371"/>
      <c r="GAR112" s="371"/>
      <c r="GAS112" s="371"/>
      <c r="GAT112" s="370"/>
      <c r="GAU112" s="371"/>
      <c r="GAV112" s="371"/>
      <c r="GAW112" s="371"/>
      <c r="GAX112" s="371"/>
      <c r="GAY112" s="371"/>
      <c r="GAZ112" s="371"/>
      <c r="GBA112" s="371"/>
      <c r="GBB112" s="371"/>
      <c r="GBC112" s="371"/>
      <c r="GBD112" s="371"/>
      <c r="GBE112" s="371"/>
      <c r="GBF112" s="371"/>
      <c r="GBG112" s="371"/>
      <c r="GBH112" s="371"/>
      <c r="GBI112" s="371"/>
      <c r="GBJ112" s="371"/>
      <c r="GBK112" s="370"/>
      <c r="GBL112" s="371"/>
      <c r="GBM112" s="371"/>
      <c r="GBN112" s="371"/>
      <c r="GBO112" s="371"/>
      <c r="GBP112" s="371"/>
      <c r="GBQ112" s="371"/>
      <c r="GBR112" s="371"/>
      <c r="GBS112" s="371"/>
      <c r="GBT112" s="371"/>
      <c r="GBU112" s="371"/>
      <c r="GBV112" s="371"/>
      <c r="GBW112" s="371"/>
      <c r="GBX112" s="371"/>
      <c r="GBY112" s="371"/>
      <c r="GBZ112" s="371"/>
      <c r="GCA112" s="371"/>
      <c r="GCB112" s="370"/>
      <c r="GCC112" s="371"/>
      <c r="GCD112" s="371"/>
      <c r="GCE112" s="371"/>
      <c r="GCF112" s="371"/>
      <c r="GCG112" s="371"/>
      <c r="GCH112" s="371"/>
      <c r="GCI112" s="371"/>
      <c r="GCJ112" s="371"/>
      <c r="GCK112" s="371"/>
      <c r="GCL112" s="371"/>
      <c r="GCM112" s="371"/>
      <c r="GCN112" s="371"/>
      <c r="GCO112" s="371"/>
      <c r="GCP112" s="371"/>
      <c r="GCQ112" s="371"/>
      <c r="GCR112" s="371"/>
      <c r="GCS112" s="370"/>
      <c r="GCT112" s="371"/>
      <c r="GCU112" s="371"/>
      <c r="GCV112" s="371"/>
      <c r="GCW112" s="371"/>
      <c r="GCX112" s="371"/>
      <c r="GCY112" s="371"/>
      <c r="GCZ112" s="371"/>
      <c r="GDA112" s="371"/>
      <c r="GDB112" s="371"/>
      <c r="GDC112" s="371"/>
      <c r="GDD112" s="371"/>
      <c r="GDE112" s="371"/>
      <c r="GDF112" s="371"/>
      <c r="GDG112" s="371"/>
      <c r="GDH112" s="371"/>
      <c r="GDI112" s="371"/>
      <c r="GDJ112" s="370"/>
      <c r="GDK112" s="371"/>
      <c r="GDL112" s="371"/>
      <c r="GDM112" s="371"/>
      <c r="GDN112" s="371"/>
      <c r="GDO112" s="371"/>
      <c r="GDP112" s="371"/>
      <c r="GDQ112" s="371"/>
      <c r="GDR112" s="371"/>
      <c r="GDS112" s="371"/>
      <c r="GDT112" s="371"/>
      <c r="GDU112" s="371"/>
      <c r="GDV112" s="371"/>
      <c r="GDW112" s="371"/>
      <c r="GDX112" s="371"/>
      <c r="GDY112" s="371"/>
      <c r="GDZ112" s="371"/>
      <c r="GEA112" s="370"/>
      <c r="GEB112" s="371"/>
      <c r="GEC112" s="371"/>
      <c r="GED112" s="371"/>
      <c r="GEE112" s="371"/>
      <c r="GEF112" s="371"/>
      <c r="GEG112" s="371"/>
      <c r="GEH112" s="371"/>
      <c r="GEI112" s="371"/>
      <c r="GEJ112" s="371"/>
      <c r="GEK112" s="371"/>
      <c r="GEL112" s="371"/>
      <c r="GEM112" s="371"/>
      <c r="GEN112" s="371"/>
      <c r="GEO112" s="371"/>
      <c r="GEP112" s="371"/>
      <c r="GEQ112" s="371"/>
      <c r="GER112" s="370"/>
      <c r="GES112" s="371"/>
      <c r="GET112" s="371"/>
      <c r="GEU112" s="371"/>
      <c r="GEV112" s="371"/>
      <c r="GEW112" s="371"/>
      <c r="GEX112" s="371"/>
      <c r="GEY112" s="371"/>
      <c r="GEZ112" s="371"/>
      <c r="GFA112" s="371"/>
      <c r="GFB112" s="371"/>
      <c r="GFC112" s="371"/>
      <c r="GFD112" s="371"/>
      <c r="GFE112" s="371"/>
      <c r="GFF112" s="371"/>
      <c r="GFG112" s="371"/>
      <c r="GFH112" s="371"/>
      <c r="GFI112" s="370"/>
      <c r="GFJ112" s="371"/>
      <c r="GFK112" s="371"/>
      <c r="GFL112" s="371"/>
      <c r="GFM112" s="371"/>
      <c r="GFN112" s="371"/>
      <c r="GFO112" s="371"/>
      <c r="GFP112" s="371"/>
      <c r="GFQ112" s="371"/>
      <c r="GFR112" s="371"/>
      <c r="GFS112" s="371"/>
      <c r="GFT112" s="371"/>
      <c r="GFU112" s="371"/>
      <c r="GFV112" s="371"/>
      <c r="GFW112" s="371"/>
      <c r="GFX112" s="371"/>
      <c r="GFY112" s="371"/>
      <c r="GFZ112" s="370"/>
      <c r="GGA112" s="371"/>
      <c r="GGB112" s="371"/>
      <c r="GGC112" s="371"/>
      <c r="GGD112" s="371"/>
      <c r="GGE112" s="371"/>
      <c r="GGF112" s="371"/>
      <c r="GGG112" s="371"/>
      <c r="GGH112" s="371"/>
      <c r="GGI112" s="371"/>
      <c r="GGJ112" s="371"/>
      <c r="GGK112" s="371"/>
      <c r="GGL112" s="371"/>
      <c r="GGM112" s="371"/>
      <c r="GGN112" s="371"/>
      <c r="GGO112" s="371"/>
      <c r="GGP112" s="371"/>
      <c r="GGQ112" s="370"/>
      <c r="GGR112" s="371"/>
      <c r="GGS112" s="371"/>
      <c r="GGT112" s="371"/>
      <c r="GGU112" s="371"/>
      <c r="GGV112" s="371"/>
      <c r="GGW112" s="371"/>
      <c r="GGX112" s="371"/>
      <c r="GGY112" s="371"/>
      <c r="GGZ112" s="371"/>
      <c r="GHA112" s="371"/>
      <c r="GHB112" s="371"/>
      <c r="GHC112" s="371"/>
      <c r="GHD112" s="371"/>
      <c r="GHE112" s="371"/>
      <c r="GHF112" s="371"/>
      <c r="GHG112" s="371"/>
      <c r="GHH112" s="370"/>
      <c r="GHI112" s="371"/>
      <c r="GHJ112" s="371"/>
      <c r="GHK112" s="371"/>
      <c r="GHL112" s="371"/>
      <c r="GHM112" s="371"/>
      <c r="GHN112" s="371"/>
      <c r="GHO112" s="371"/>
      <c r="GHP112" s="371"/>
      <c r="GHQ112" s="371"/>
      <c r="GHR112" s="371"/>
      <c r="GHS112" s="371"/>
      <c r="GHT112" s="371"/>
      <c r="GHU112" s="371"/>
      <c r="GHV112" s="371"/>
      <c r="GHW112" s="371"/>
      <c r="GHX112" s="371"/>
      <c r="GHY112" s="370"/>
      <c r="GHZ112" s="371"/>
      <c r="GIA112" s="371"/>
      <c r="GIB112" s="371"/>
      <c r="GIC112" s="371"/>
      <c r="GID112" s="371"/>
      <c r="GIE112" s="371"/>
      <c r="GIF112" s="371"/>
      <c r="GIG112" s="371"/>
      <c r="GIH112" s="371"/>
      <c r="GII112" s="371"/>
      <c r="GIJ112" s="371"/>
      <c r="GIK112" s="371"/>
      <c r="GIL112" s="371"/>
      <c r="GIM112" s="371"/>
      <c r="GIN112" s="371"/>
      <c r="GIO112" s="371"/>
      <c r="GIP112" s="370"/>
      <c r="GIQ112" s="371"/>
      <c r="GIR112" s="371"/>
      <c r="GIS112" s="371"/>
      <c r="GIT112" s="371"/>
      <c r="GIU112" s="371"/>
      <c r="GIV112" s="371"/>
      <c r="GIW112" s="371"/>
      <c r="GIX112" s="371"/>
      <c r="GIY112" s="371"/>
      <c r="GIZ112" s="371"/>
      <c r="GJA112" s="371"/>
      <c r="GJB112" s="371"/>
      <c r="GJC112" s="371"/>
      <c r="GJD112" s="371"/>
      <c r="GJE112" s="371"/>
      <c r="GJF112" s="371"/>
      <c r="GJG112" s="370"/>
      <c r="GJH112" s="371"/>
      <c r="GJI112" s="371"/>
      <c r="GJJ112" s="371"/>
      <c r="GJK112" s="371"/>
      <c r="GJL112" s="371"/>
      <c r="GJM112" s="371"/>
      <c r="GJN112" s="371"/>
      <c r="GJO112" s="371"/>
      <c r="GJP112" s="371"/>
      <c r="GJQ112" s="371"/>
      <c r="GJR112" s="371"/>
      <c r="GJS112" s="371"/>
      <c r="GJT112" s="371"/>
      <c r="GJU112" s="371"/>
      <c r="GJV112" s="371"/>
      <c r="GJW112" s="371"/>
      <c r="GJX112" s="370"/>
      <c r="GJY112" s="371"/>
      <c r="GJZ112" s="371"/>
      <c r="GKA112" s="371"/>
      <c r="GKB112" s="371"/>
      <c r="GKC112" s="371"/>
      <c r="GKD112" s="371"/>
      <c r="GKE112" s="371"/>
      <c r="GKF112" s="371"/>
      <c r="GKG112" s="371"/>
      <c r="GKH112" s="371"/>
      <c r="GKI112" s="371"/>
      <c r="GKJ112" s="371"/>
      <c r="GKK112" s="371"/>
      <c r="GKL112" s="371"/>
      <c r="GKM112" s="371"/>
      <c r="GKN112" s="371"/>
      <c r="GKO112" s="370"/>
      <c r="GKP112" s="371"/>
      <c r="GKQ112" s="371"/>
      <c r="GKR112" s="371"/>
      <c r="GKS112" s="371"/>
      <c r="GKT112" s="371"/>
      <c r="GKU112" s="371"/>
      <c r="GKV112" s="371"/>
      <c r="GKW112" s="371"/>
      <c r="GKX112" s="371"/>
      <c r="GKY112" s="371"/>
      <c r="GKZ112" s="371"/>
      <c r="GLA112" s="371"/>
      <c r="GLB112" s="371"/>
      <c r="GLC112" s="371"/>
      <c r="GLD112" s="371"/>
      <c r="GLE112" s="371"/>
      <c r="GLF112" s="370"/>
      <c r="GLG112" s="371"/>
      <c r="GLH112" s="371"/>
      <c r="GLI112" s="371"/>
      <c r="GLJ112" s="371"/>
      <c r="GLK112" s="371"/>
      <c r="GLL112" s="371"/>
      <c r="GLM112" s="371"/>
      <c r="GLN112" s="371"/>
      <c r="GLO112" s="371"/>
      <c r="GLP112" s="371"/>
      <c r="GLQ112" s="371"/>
      <c r="GLR112" s="371"/>
      <c r="GLS112" s="371"/>
      <c r="GLT112" s="371"/>
      <c r="GLU112" s="371"/>
      <c r="GLV112" s="371"/>
      <c r="GLW112" s="370"/>
      <c r="GLX112" s="371"/>
      <c r="GLY112" s="371"/>
      <c r="GLZ112" s="371"/>
      <c r="GMA112" s="371"/>
      <c r="GMB112" s="371"/>
      <c r="GMC112" s="371"/>
      <c r="GMD112" s="371"/>
      <c r="GME112" s="371"/>
      <c r="GMF112" s="371"/>
      <c r="GMG112" s="371"/>
      <c r="GMH112" s="371"/>
      <c r="GMI112" s="371"/>
      <c r="GMJ112" s="371"/>
      <c r="GMK112" s="371"/>
      <c r="GML112" s="371"/>
      <c r="GMM112" s="371"/>
      <c r="GMN112" s="370"/>
      <c r="GMO112" s="371"/>
      <c r="GMP112" s="371"/>
      <c r="GMQ112" s="371"/>
      <c r="GMR112" s="371"/>
      <c r="GMS112" s="371"/>
      <c r="GMT112" s="371"/>
      <c r="GMU112" s="371"/>
      <c r="GMV112" s="371"/>
      <c r="GMW112" s="371"/>
      <c r="GMX112" s="371"/>
      <c r="GMY112" s="371"/>
      <c r="GMZ112" s="371"/>
      <c r="GNA112" s="371"/>
      <c r="GNB112" s="371"/>
      <c r="GNC112" s="371"/>
      <c r="GND112" s="371"/>
      <c r="GNE112" s="370"/>
      <c r="GNF112" s="371"/>
      <c r="GNG112" s="371"/>
      <c r="GNH112" s="371"/>
      <c r="GNI112" s="371"/>
      <c r="GNJ112" s="371"/>
      <c r="GNK112" s="371"/>
      <c r="GNL112" s="371"/>
      <c r="GNM112" s="371"/>
      <c r="GNN112" s="371"/>
      <c r="GNO112" s="371"/>
      <c r="GNP112" s="371"/>
      <c r="GNQ112" s="371"/>
      <c r="GNR112" s="371"/>
      <c r="GNS112" s="371"/>
      <c r="GNT112" s="371"/>
      <c r="GNU112" s="371"/>
      <c r="GNV112" s="370"/>
      <c r="GNW112" s="371"/>
      <c r="GNX112" s="371"/>
      <c r="GNY112" s="371"/>
      <c r="GNZ112" s="371"/>
      <c r="GOA112" s="371"/>
      <c r="GOB112" s="371"/>
      <c r="GOC112" s="371"/>
      <c r="GOD112" s="371"/>
      <c r="GOE112" s="371"/>
      <c r="GOF112" s="371"/>
      <c r="GOG112" s="371"/>
      <c r="GOH112" s="371"/>
      <c r="GOI112" s="371"/>
      <c r="GOJ112" s="371"/>
      <c r="GOK112" s="371"/>
      <c r="GOL112" s="371"/>
      <c r="GOM112" s="370"/>
      <c r="GON112" s="371"/>
      <c r="GOO112" s="371"/>
      <c r="GOP112" s="371"/>
      <c r="GOQ112" s="371"/>
      <c r="GOR112" s="371"/>
      <c r="GOS112" s="371"/>
      <c r="GOT112" s="371"/>
      <c r="GOU112" s="371"/>
      <c r="GOV112" s="371"/>
      <c r="GOW112" s="371"/>
      <c r="GOX112" s="371"/>
      <c r="GOY112" s="371"/>
      <c r="GOZ112" s="371"/>
      <c r="GPA112" s="371"/>
      <c r="GPB112" s="371"/>
      <c r="GPC112" s="371"/>
      <c r="GPD112" s="370"/>
      <c r="GPE112" s="371"/>
      <c r="GPF112" s="371"/>
      <c r="GPG112" s="371"/>
      <c r="GPH112" s="371"/>
      <c r="GPI112" s="371"/>
      <c r="GPJ112" s="371"/>
      <c r="GPK112" s="371"/>
      <c r="GPL112" s="371"/>
      <c r="GPM112" s="371"/>
      <c r="GPN112" s="371"/>
      <c r="GPO112" s="371"/>
      <c r="GPP112" s="371"/>
      <c r="GPQ112" s="371"/>
      <c r="GPR112" s="371"/>
      <c r="GPS112" s="371"/>
      <c r="GPT112" s="371"/>
      <c r="GPU112" s="370"/>
      <c r="GPV112" s="371"/>
      <c r="GPW112" s="371"/>
      <c r="GPX112" s="371"/>
      <c r="GPY112" s="371"/>
      <c r="GPZ112" s="371"/>
      <c r="GQA112" s="371"/>
      <c r="GQB112" s="371"/>
      <c r="GQC112" s="371"/>
      <c r="GQD112" s="371"/>
      <c r="GQE112" s="371"/>
      <c r="GQF112" s="371"/>
      <c r="GQG112" s="371"/>
      <c r="GQH112" s="371"/>
      <c r="GQI112" s="371"/>
      <c r="GQJ112" s="371"/>
      <c r="GQK112" s="371"/>
      <c r="GQL112" s="370"/>
      <c r="GQM112" s="371"/>
      <c r="GQN112" s="371"/>
      <c r="GQO112" s="371"/>
      <c r="GQP112" s="371"/>
      <c r="GQQ112" s="371"/>
      <c r="GQR112" s="371"/>
      <c r="GQS112" s="371"/>
      <c r="GQT112" s="371"/>
      <c r="GQU112" s="371"/>
      <c r="GQV112" s="371"/>
      <c r="GQW112" s="371"/>
      <c r="GQX112" s="371"/>
      <c r="GQY112" s="371"/>
      <c r="GQZ112" s="371"/>
      <c r="GRA112" s="371"/>
      <c r="GRB112" s="371"/>
      <c r="GRC112" s="370"/>
      <c r="GRD112" s="371"/>
      <c r="GRE112" s="371"/>
      <c r="GRF112" s="371"/>
      <c r="GRG112" s="371"/>
      <c r="GRH112" s="371"/>
      <c r="GRI112" s="371"/>
      <c r="GRJ112" s="371"/>
      <c r="GRK112" s="371"/>
      <c r="GRL112" s="371"/>
      <c r="GRM112" s="371"/>
      <c r="GRN112" s="371"/>
      <c r="GRO112" s="371"/>
      <c r="GRP112" s="371"/>
      <c r="GRQ112" s="371"/>
      <c r="GRR112" s="371"/>
      <c r="GRS112" s="371"/>
      <c r="GRT112" s="370"/>
      <c r="GRU112" s="371"/>
      <c r="GRV112" s="371"/>
      <c r="GRW112" s="371"/>
      <c r="GRX112" s="371"/>
      <c r="GRY112" s="371"/>
      <c r="GRZ112" s="371"/>
      <c r="GSA112" s="371"/>
      <c r="GSB112" s="371"/>
      <c r="GSC112" s="371"/>
      <c r="GSD112" s="371"/>
      <c r="GSE112" s="371"/>
      <c r="GSF112" s="371"/>
      <c r="GSG112" s="371"/>
      <c r="GSH112" s="371"/>
      <c r="GSI112" s="371"/>
      <c r="GSJ112" s="371"/>
      <c r="GSK112" s="370"/>
      <c r="GSL112" s="371"/>
      <c r="GSM112" s="371"/>
      <c r="GSN112" s="371"/>
      <c r="GSO112" s="371"/>
      <c r="GSP112" s="371"/>
      <c r="GSQ112" s="371"/>
      <c r="GSR112" s="371"/>
      <c r="GSS112" s="371"/>
      <c r="GST112" s="371"/>
      <c r="GSU112" s="371"/>
      <c r="GSV112" s="371"/>
      <c r="GSW112" s="371"/>
      <c r="GSX112" s="371"/>
      <c r="GSY112" s="371"/>
      <c r="GSZ112" s="371"/>
      <c r="GTA112" s="371"/>
      <c r="GTB112" s="370"/>
      <c r="GTC112" s="371"/>
      <c r="GTD112" s="371"/>
      <c r="GTE112" s="371"/>
      <c r="GTF112" s="371"/>
      <c r="GTG112" s="371"/>
      <c r="GTH112" s="371"/>
      <c r="GTI112" s="371"/>
      <c r="GTJ112" s="371"/>
      <c r="GTK112" s="371"/>
      <c r="GTL112" s="371"/>
      <c r="GTM112" s="371"/>
      <c r="GTN112" s="371"/>
      <c r="GTO112" s="371"/>
      <c r="GTP112" s="371"/>
      <c r="GTQ112" s="371"/>
      <c r="GTR112" s="371"/>
      <c r="GTS112" s="370"/>
      <c r="GTT112" s="371"/>
      <c r="GTU112" s="371"/>
      <c r="GTV112" s="371"/>
      <c r="GTW112" s="371"/>
      <c r="GTX112" s="371"/>
      <c r="GTY112" s="371"/>
      <c r="GTZ112" s="371"/>
      <c r="GUA112" s="371"/>
      <c r="GUB112" s="371"/>
      <c r="GUC112" s="371"/>
      <c r="GUD112" s="371"/>
      <c r="GUE112" s="371"/>
      <c r="GUF112" s="371"/>
      <c r="GUG112" s="371"/>
      <c r="GUH112" s="371"/>
      <c r="GUI112" s="371"/>
      <c r="GUJ112" s="370"/>
      <c r="GUK112" s="371"/>
      <c r="GUL112" s="371"/>
      <c r="GUM112" s="371"/>
      <c r="GUN112" s="371"/>
      <c r="GUO112" s="371"/>
      <c r="GUP112" s="371"/>
      <c r="GUQ112" s="371"/>
      <c r="GUR112" s="371"/>
      <c r="GUS112" s="371"/>
      <c r="GUT112" s="371"/>
      <c r="GUU112" s="371"/>
      <c r="GUV112" s="371"/>
      <c r="GUW112" s="371"/>
      <c r="GUX112" s="371"/>
      <c r="GUY112" s="371"/>
      <c r="GUZ112" s="371"/>
      <c r="GVA112" s="370"/>
      <c r="GVB112" s="371"/>
      <c r="GVC112" s="371"/>
      <c r="GVD112" s="371"/>
      <c r="GVE112" s="371"/>
      <c r="GVF112" s="371"/>
      <c r="GVG112" s="371"/>
      <c r="GVH112" s="371"/>
      <c r="GVI112" s="371"/>
      <c r="GVJ112" s="371"/>
      <c r="GVK112" s="371"/>
      <c r="GVL112" s="371"/>
      <c r="GVM112" s="371"/>
      <c r="GVN112" s="371"/>
      <c r="GVO112" s="371"/>
      <c r="GVP112" s="371"/>
      <c r="GVQ112" s="371"/>
      <c r="GVR112" s="370"/>
      <c r="GVS112" s="371"/>
      <c r="GVT112" s="371"/>
      <c r="GVU112" s="371"/>
      <c r="GVV112" s="371"/>
      <c r="GVW112" s="371"/>
      <c r="GVX112" s="371"/>
      <c r="GVY112" s="371"/>
      <c r="GVZ112" s="371"/>
      <c r="GWA112" s="371"/>
      <c r="GWB112" s="371"/>
      <c r="GWC112" s="371"/>
      <c r="GWD112" s="371"/>
      <c r="GWE112" s="371"/>
      <c r="GWF112" s="371"/>
      <c r="GWG112" s="371"/>
      <c r="GWH112" s="371"/>
      <c r="GWI112" s="370"/>
      <c r="GWJ112" s="371"/>
      <c r="GWK112" s="371"/>
      <c r="GWL112" s="371"/>
      <c r="GWM112" s="371"/>
      <c r="GWN112" s="371"/>
      <c r="GWO112" s="371"/>
      <c r="GWP112" s="371"/>
      <c r="GWQ112" s="371"/>
      <c r="GWR112" s="371"/>
      <c r="GWS112" s="371"/>
      <c r="GWT112" s="371"/>
      <c r="GWU112" s="371"/>
      <c r="GWV112" s="371"/>
      <c r="GWW112" s="371"/>
      <c r="GWX112" s="371"/>
      <c r="GWY112" s="371"/>
      <c r="GWZ112" s="370"/>
      <c r="GXA112" s="371"/>
      <c r="GXB112" s="371"/>
      <c r="GXC112" s="371"/>
      <c r="GXD112" s="371"/>
      <c r="GXE112" s="371"/>
      <c r="GXF112" s="371"/>
      <c r="GXG112" s="371"/>
      <c r="GXH112" s="371"/>
      <c r="GXI112" s="371"/>
      <c r="GXJ112" s="371"/>
      <c r="GXK112" s="371"/>
      <c r="GXL112" s="371"/>
      <c r="GXM112" s="371"/>
      <c r="GXN112" s="371"/>
      <c r="GXO112" s="371"/>
      <c r="GXP112" s="371"/>
      <c r="GXQ112" s="370"/>
      <c r="GXR112" s="371"/>
      <c r="GXS112" s="371"/>
      <c r="GXT112" s="371"/>
      <c r="GXU112" s="371"/>
      <c r="GXV112" s="371"/>
      <c r="GXW112" s="371"/>
      <c r="GXX112" s="371"/>
      <c r="GXY112" s="371"/>
      <c r="GXZ112" s="371"/>
      <c r="GYA112" s="371"/>
      <c r="GYB112" s="371"/>
      <c r="GYC112" s="371"/>
      <c r="GYD112" s="371"/>
      <c r="GYE112" s="371"/>
      <c r="GYF112" s="371"/>
      <c r="GYG112" s="371"/>
      <c r="GYH112" s="370"/>
      <c r="GYI112" s="371"/>
      <c r="GYJ112" s="371"/>
      <c r="GYK112" s="371"/>
      <c r="GYL112" s="371"/>
      <c r="GYM112" s="371"/>
      <c r="GYN112" s="371"/>
      <c r="GYO112" s="371"/>
      <c r="GYP112" s="371"/>
      <c r="GYQ112" s="371"/>
      <c r="GYR112" s="371"/>
      <c r="GYS112" s="371"/>
      <c r="GYT112" s="371"/>
      <c r="GYU112" s="371"/>
      <c r="GYV112" s="371"/>
      <c r="GYW112" s="371"/>
      <c r="GYX112" s="371"/>
      <c r="GYY112" s="370"/>
      <c r="GYZ112" s="371"/>
      <c r="GZA112" s="371"/>
      <c r="GZB112" s="371"/>
      <c r="GZC112" s="371"/>
      <c r="GZD112" s="371"/>
      <c r="GZE112" s="371"/>
      <c r="GZF112" s="371"/>
      <c r="GZG112" s="371"/>
      <c r="GZH112" s="371"/>
      <c r="GZI112" s="371"/>
      <c r="GZJ112" s="371"/>
      <c r="GZK112" s="371"/>
      <c r="GZL112" s="371"/>
      <c r="GZM112" s="371"/>
      <c r="GZN112" s="371"/>
      <c r="GZO112" s="371"/>
      <c r="GZP112" s="370"/>
      <c r="GZQ112" s="371"/>
      <c r="GZR112" s="371"/>
      <c r="GZS112" s="371"/>
      <c r="GZT112" s="371"/>
      <c r="GZU112" s="371"/>
      <c r="GZV112" s="371"/>
      <c r="GZW112" s="371"/>
      <c r="GZX112" s="371"/>
      <c r="GZY112" s="371"/>
      <c r="GZZ112" s="371"/>
      <c r="HAA112" s="371"/>
      <c r="HAB112" s="371"/>
      <c r="HAC112" s="371"/>
      <c r="HAD112" s="371"/>
      <c r="HAE112" s="371"/>
      <c r="HAF112" s="371"/>
      <c r="HAG112" s="370"/>
      <c r="HAH112" s="371"/>
      <c r="HAI112" s="371"/>
      <c r="HAJ112" s="371"/>
      <c r="HAK112" s="371"/>
      <c r="HAL112" s="371"/>
      <c r="HAM112" s="371"/>
      <c r="HAN112" s="371"/>
      <c r="HAO112" s="371"/>
      <c r="HAP112" s="371"/>
      <c r="HAQ112" s="371"/>
      <c r="HAR112" s="371"/>
      <c r="HAS112" s="371"/>
      <c r="HAT112" s="371"/>
      <c r="HAU112" s="371"/>
      <c r="HAV112" s="371"/>
      <c r="HAW112" s="371"/>
      <c r="HAX112" s="370"/>
      <c r="HAY112" s="371"/>
      <c r="HAZ112" s="371"/>
      <c r="HBA112" s="371"/>
      <c r="HBB112" s="371"/>
      <c r="HBC112" s="371"/>
      <c r="HBD112" s="371"/>
      <c r="HBE112" s="371"/>
      <c r="HBF112" s="371"/>
      <c r="HBG112" s="371"/>
      <c r="HBH112" s="371"/>
      <c r="HBI112" s="371"/>
      <c r="HBJ112" s="371"/>
      <c r="HBK112" s="371"/>
      <c r="HBL112" s="371"/>
      <c r="HBM112" s="371"/>
      <c r="HBN112" s="371"/>
      <c r="HBO112" s="370"/>
      <c r="HBP112" s="371"/>
      <c r="HBQ112" s="371"/>
      <c r="HBR112" s="371"/>
      <c r="HBS112" s="371"/>
      <c r="HBT112" s="371"/>
      <c r="HBU112" s="371"/>
      <c r="HBV112" s="371"/>
      <c r="HBW112" s="371"/>
      <c r="HBX112" s="371"/>
      <c r="HBY112" s="371"/>
      <c r="HBZ112" s="371"/>
      <c r="HCA112" s="371"/>
      <c r="HCB112" s="371"/>
      <c r="HCC112" s="371"/>
      <c r="HCD112" s="371"/>
      <c r="HCE112" s="371"/>
      <c r="HCF112" s="370"/>
      <c r="HCG112" s="371"/>
      <c r="HCH112" s="371"/>
      <c r="HCI112" s="371"/>
      <c r="HCJ112" s="371"/>
      <c r="HCK112" s="371"/>
      <c r="HCL112" s="371"/>
      <c r="HCM112" s="371"/>
      <c r="HCN112" s="371"/>
      <c r="HCO112" s="371"/>
      <c r="HCP112" s="371"/>
      <c r="HCQ112" s="371"/>
      <c r="HCR112" s="371"/>
      <c r="HCS112" s="371"/>
      <c r="HCT112" s="371"/>
      <c r="HCU112" s="371"/>
      <c r="HCV112" s="371"/>
      <c r="HCW112" s="370"/>
      <c r="HCX112" s="371"/>
      <c r="HCY112" s="371"/>
      <c r="HCZ112" s="371"/>
      <c r="HDA112" s="371"/>
      <c r="HDB112" s="371"/>
      <c r="HDC112" s="371"/>
      <c r="HDD112" s="371"/>
      <c r="HDE112" s="371"/>
      <c r="HDF112" s="371"/>
      <c r="HDG112" s="371"/>
      <c r="HDH112" s="371"/>
      <c r="HDI112" s="371"/>
      <c r="HDJ112" s="371"/>
      <c r="HDK112" s="371"/>
      <c r="HDL112" s="371"/>
      <c r="HDM112" s="371"/>
      <c r="HDN112" s="370"/>
      <c r="HDO112" s="371"/>
      <c r="HDP112" s="371"/>
      <c r="HDQ112" s="371"/>
      <c r="HDR112" s="371"/>
      <c r="HDS112" s="371"/>
      <c r="HDT112" s="371"/>
      <c r="HDU112" s="371"/>
      <c r="HDV112" s="371"/>
      <c r="HDW112" s="371"/>
      <c r="HDX112" s="371"/>
      <c r="HDY112" s="371"/>
      <c r="HDZ112" s="371"/>
      <c r="HEA112" s="371"/>
      <c r="HEB112" s="371"/>
      <c r="HEC112" s="371"/>
      <c r="HED112" s="371"/>
      <c r="HEE112" s="370"/>
      <c r="HEF112" s="371"/>
      <c r="HEG112" s="371"/>
      <c r="HEH112" s="371"/>
      <c r="HEI112" s="371"/>
      <c r="HEJ112" s="371"/>
      <c r="HEK112" s="371"/>
      <c r="HEL112" s="371"/>
      <c r="HEM112" s="371"/>
      <c r="HEN112" s="371"/>
      <c r="HEO112" s="371"/>
      <c r="HEP112" s="371"/>
      <c r="HEQ112" s="371"/>
      <c r="HER112" s="371"/>
      <c r="HES112" s="371"/>
      <c r="HET112" s="371"/>
      <c r="HEU112" s="371"/>
      <c r="HEV112" s="370"/>
      <c r="HEW112" s="371"/>
      <c r="HEX112" s="371"/>
      <c r="HEY112" s="371"/>
      <c r="HEZ112" s="371"/>
      <c r="HFA112" s="371"/>
      <c r="HFB112" s="371"/>
      <c r="HFC112" s="371"/>
      <c r="HFD112" s="371"/>
      <c r="HFE112" s="371"/>
      <c r="HFF112" s="371"/>
      <c r="HFG112" s="371"/>
      <c r="HFH112" s="371"/>
      <c r="HFI112" s="371"/>
      <c r="HFJ112" s="371"/>
      <c r="HFK112" s="371"/>
      <c r="HFL112" s="371"/>
      <c r="HFM112" s="370"/>
      <c r="HFN112" s="371"/>
      <c r="HFO112" s="371"/>
      <c r="HFP112" s="371"/>
      <c r="HFQ112" s="371"/>
      <c r="HFR112" s="371"/>
      <c r="HFS112" s="371"/>
      <c r="HFT112" s="371"/>
      <c r="HFU112" s="371"/>
      <c r="HFV112" s="371"/>
      <c r="HFW112" s="371"/>
      <c r="HFX112" s="371"/>
      <c r="HFY112" s="371"/>
      <c r="HFZ112" s="371"/>
      <c r="HGA112" s="371"/>
      <c r="HGB112" s="371"/>
      <c r="HGC112" s="371"/>
      <c r="HGD112" s="370"/>
      <c r="HGE112" s="371"/>
      <c r="HGF112" s="371"/>
      <c r="HGG112" s="371"/>
      <c r="HGH112" s="371"/>
      <c r="HGI112" s="371"/>
      <c r="HGJ112" s="371"/>
      <c r="HGK112" s="371"/>
      <c r="HGL112" s="371"/>
      <c r="HGM112" s="371"/>
      <c r="HGN112" s="371"/>
      <c r="HGO112" s="371"/>
      <c r="HGP112" s="371"/>
      <c r="HGQ112" s="371"/>
      <c r="HGR112" s="371"/>
      <c r="HGS112" s="371"/>
      <c r="HGT112" s="371"/>
      <c r="HGU112" s="370"/>
      <c r="HGV112" s="371"/>
      <c r="HGW112" s="371"/>
      <c r="HGX112" s="371"/>
      <c r="HGY112" s="371"/>
      <c r="HGZ112" s="371"/>
      <c r="HHA112" s="371"/>
      <c r="HHB112" s="371"/>
      <c r="HHC112" s="371"/>
      <c r="HHD112" s="371"/>
      <c r="HHE112" s="371"/>
      <c r="HHF112" s="371"/>
      <c r="HHG112" s="371"/>
      <c r="HHH112" s="371"/>
      <c r="HHI112" s="371"/>
      <c r="HHJ112" s="371"/>
      <c r="HHK112" s="371"/>
      <c r="HHL112" s="370"/>
      <c r="HHM112" s="371"/>
      <c r="HHN112" s="371"/>
      <c r="HHO112" s="371"/>
      <c r="HHP112" s="371"/>
      <c r="HHQ112" s="371"/>
      <c r="HHR112" s="371"/>
      <c r="HHS112" s="371"/>
      <c r="HHT112" s="371"/>
      <c r="HHU112" s="371"/>
      <c r="HHV112" s="371"/>
      <c r="HHW112" s="371"/>
      <c r="HHX112" s="371"/>
      <c r="HHY112" s="371"/>
      <c r="HHZ112" s="371"/>
      <c r="HIA112" s="371"/>
      <c r="HIB112" s="371"/>
      <c r="HIC112" s="370"/>
      <c r="HID112" s="371"/>
      <c r="HIE112" s="371"/>
      <c r="HIF112" s="371"/>
      <c r="HIG112" s="371"/>
      <c r="HIH112" s="371"/>
      <c r="HII112" s="371"/>
      <c r="HIJ112" s="371"/>
      <c r="HIK112" s="371"/>
      <c r="HIL112" s="371"/>
      <c r="HIM112" s="371"/>
      <c r="HIN112" s="371"/>
      <c r="HIO112" s="371"/>
      <c r="HIP112" s="371"/>
      <c r="HIQ112" s="371"/>
      <c r="HIR112" s="371"/>
      <c r="HIS112" s="371"/>
      <c r="HIT112" s="370"/>
      <c r="HIU112" s="371"/>
      <c r="HIV112" s="371"/>
      <c r="HIW112" s="371"/>
      <c r="HIX112" s="371"/>
      <c r="HIY112" s="371"/>
      <c r="HIZ112" s="371"/>
      <c r="HJA112" s="371"/>
      <c r="HJB112" s="371"/>
      <c r="HJC112" s="371"/>
      <c r="HJD112" s="371"/>
      <c r="HJE112" s="371"/>
      <c r="HJF112" s="371"/>
      <c r="HJG112" s="371"/>
      <c r="HJH112" s="371"/>
      <c r="HJI112" s="371"/>
      <c r="HJJ112" s="371"/>
      <c r="HJK112" s="370"/>
      <c r="HJL112" s="371"/>
      <c r="HJM112" s="371"/>
      <c r="HJN112" s="371"/>
      <c r="HJO112" s="371"/>
      <c r="HJP112" s="371"/>
      <c r="HJQ112" s="371"/>
      <c r="HJR112" s="371"/>
      <c r="HJS112" s="371"/>
      <c r="HJT112" s="371"/>
      <c r="HJU112" s="371"/>
      <c r="HJV112" s="371"/>
      <c r="HJW112" s="371"/>
      <c r="HJX112" s="371"/>
      <c r="HJY112" s="371"/>
      <c r="HJZ112" s="371"/>
      <c r="HKA112" s="371"/>
      <c r="HKB112" s="370"/>
      <c r="HKC112" s="371"/>
      <c r="HKD112" s="371"/>
      <c r="HKE112" s="371"/>
      <c r="HKF112" s="371"/>
      <c r="HKG112" s="371"/>
      <c r="HKH112" s="371"/>
      <c r="HKI112" s="371"/>
      <c r="HKJ112" s="371"/>
      <c r="HKK112" s="371"/>
      <c r="HKL112" s="371"/>
      <c r="HKM112" s="371"/>
      <c r="HKN112" s="371"/>
      <c r="HKO112" s="371"/>
      <c r="HKP112" s="371"/>
      <c r="HKQ112" s="371"/>
      <c r="HKR112" s="371"/>
      <c r="HKS112" s="370"/>
      <c r="HKT112" s="371"/>
      <c r="HKU112" s="371"/>
      <c r="HKV112" s="371"/>
      <c r="HKW112" s="371"/>
      <c r="HKX112" s="371"/>
      <c r="HKY112" s="371"/>
      <c r="HKZ112" s="371"/>
      <c r="HLA112" s="371"/>
      <c r="HLB112" s="371"/>
      <c r="HLC112" s="371"/>
      <c r="HLD112" s="371"/>
      <c r="HLE112" s="371"/>
      <c r="HLF112" s="371"/>
      <c r="HLG112" s="371"/>
      <c r="HLH112" s="371"/>
      <c r="HLI112" s="371"/>
      <c r="HLJ112" s="370"/>
      <c r="HLK112" s="371"/>
      <c r="HLL112" s="371"/>
      <c r="HLM112" s="371"/>
      <c r="HLN112" s="371"/>
      <c r="HLO112" s="371"/>
      <c r="HLP112" s="371"/>
      <c r="HLQ112" s="371"/>
      <c r="HLR112" s="371"/>
      <c r="HLS112" s="371"/>
      <c r="HLT112" s="371"/>
      <c r="HLU112" s="371"/>
      <c r="HLV112" s="371"/>
      <c r="HLW112" s="371"/>
      <c r="HLX112" s="371"/>
      <c r="HLY112" s="371"/>
      <c r="HLZ112" s="371"/>
      <c r="HMA112" s="370"/>
      <c r="HMB112" s="371"/>
      <c r="HMC112" s="371"/>
      <c r="HMD112" s="371"/>
      <c r="HME112" s="371"/>
      <c r="HMF112" s="371"/>
      <c r="HMG112" s="371"/>
      <c r="HMH112" s="371"/>
      <c r="HMI112" s="371"/>
      <c r="HMJ112" s="371"/>
      <c r="HMK112" s="371"/>
      <c r="HML112" s="371"/>
      <c r="HMM112" s="371"/>
      <c r="HMN112" s="371"/>
      <c r="HMO112" s="371"/>
      <c r="HMP112" s="371"/>
      <c r="HMQ112" s="371"/>
      <c r="HMR112" s="370"/>
      <c r="HMS112" s="371"/>
      <c r="HMT112" s="371"/>
      <c r="HMU112" s="371"/>
      <c r="HMV112" s="371"/>
      <c r="HMW112" s="371"/>
      <c r="HMX112" s="371"/>
      <c r="HMY112" s="371"/>
      <c r="HMZ112" s="371"/>
      <c r="HNA112" s="371"/>
      <c r="HNB112" s="371"/>
      <c r="HNC112" s="371"/>
      <c r="HND112" s="371"/>
      <c r="HNE112" s="371"/>
      <c r="HNF112" s="371"/>
      <c r="HNG112" s="371"/>
      <c r="HNH112" s="371"/>
      <c r="HNI112" s="370"/>
      <c r="HNJ112" s="371"/>
      <c r="HNK112" s="371"/>
      <c r="HNL112" s="371"/>
      <c r="HNM112" s="371"/>
      <c r="HNN112" s="371"/>
      <c r="HNO112" s="371"/>
      <c r="HNP112" s="371"/>
      <c r="HNQ112" s="371"/>
      <c r="HNR112" s="371"/>
      <c r="HNS112" s="371"/>
      <c r="HNT112" s="371"/>
      <c r="HNU112" s="371"/>
      <c r="HNV112" s="371"/>
      <c r="HNW112" s="371"/>
      <c r="HNX112" s="371"/>
      <c r="HNY112" s="371"/>
      <c r="HNZ112" s="370"/>
      <c r="HOA112" s="371"/>
      <c r="HOB112" s="371"/>
      <c r="HOC112" s="371"/>
      <c r="HOD112" s="371"/>
      <c r="HOE112" s="371"/>
      <c r="HOF112" s="371"/>
      <c r="HOG112" s="371"/>
      <c r="HOH112" s="371"/>
      <c r="HOI112" s="371"/>
      <c r="HOJ112" s="371"/>
      <c r="HOK112" s="371"/>
      <c r="HOL112" s="371"/>
      <c r="HOM112" s="371"/>
      <c r="HON112" s="371"/>
      <c r="HOO112" s="371"/>
      <c r="HOP112" s="371"/>
      <c r="HOQ112" s="370"/>
      <c r="HOR112" s="371"/>
      <c r="HOS112" s="371"/>
      <c r="HOT112" s="371"/>
      <c r="HOU112" s="371"/>
      <c r="HOV112" s="371"/>
      <c r="HOW112" s="371"/>
      <c r="HOX112" s="371"/>
      <c r="HOY112" s="371"/>
      <c r="HOZ112" s="371"/>
      <c r="HPA112" s="371"/>
      <c r="HPB112" s="371"/>
      <c r="HPC112" s="371"/>
      <c r="HPD112" s="371"/>
      <c r="HPE112" s="371"/>
      <c r="HPF112" s="371"/>
      <c r="HPG112" s="371"/>
      <c r="HPH112" s="370"/>
      <c r="HPI112" s="371"/>
      <c r="HPJ112" s="371"/>
      <c r="HPK112" s="371"/>
      <c r="HPL112" s="371"/>
      <c r="HPM112" s="371"/>
      <c r="HPN112" s="371"/>
      <c r="HPO112" s="371"/>
      <c r="HPP112" s="371"/>
      <c r="HPQ112" s="371"/>
      <c r="HPR112" s="371"/>
      <c r="HPS112" s="371"/>
      <c r="HPT112" s="371"/>
      <c r="HPU112" s="371"/>
      <c r="HPV112" s="371"/>
      <c r="HPW112" s="371"/>
      <c r="HPX112" s="371"/>
      <c r="HPY112" s="370"/>
      <c r="HPZ112" s="371"/>
      <c r="HQA112" s="371"/>
      <c r="HQB112" s="371"/>
      <c r="HQC112" s="371"/>
      <c r="HQD112" s="371"/>
      <c r="HQE112" s="371"/>
      <c r="HQF112" s="371"/>
      <c r="HQG112" s="371"/>
      <c r="HQH112" s="371"/>
      <c r="HQI112" s="371"/>
      <c r="HQJ112" s="371"/>
      <c r="HQK112" s="371"/>
      <c r="HQL112" s="371"/>
      <c r="HQM112" s="371"/>
      <c r="HQN112" s="371"/>
      <c r="HQO112" s="371"/>
      <c r="HQP112" s="370"/>
      <c r="HQQ112" s="371"/>
      <c r="HQR112" s="371"/>
      <c r="HQS112" s="371"/>
      <c r="HQT112" s="371"/>
      <c r="HQU112" s="371"/>
      <c r="HQV112" s="371"/>
      <c r="HQW112" s="371"/>
      <c r="HQX112" s="371"/>
      <c r="HQY112" s="371"/>
      <c r="HQZ112" s="371"/>
      <c r="HRA112" s="371"/>
      <c r="HRB112" s="371"/>
      <c r="HRC112" s="371"/>
      <c r="HRD112" s="371"/>
      <c r="HRE112" s="371"/>
      <c r="HRF112" s="371"/>
      <c r="HRG112" s="370"/>
      <c r="HRH112" s="371"/>
      <c r="HRI112" s="371"/>
      <c r="HRJ112" s="371"/>
      <c r="HRK112" s="371"/>
      <c r="HRL112" s="371"/>
      <c r="HRM112" s="371"/>
      <c r="HRN112" s="371"/>
      <c r="HRO112" s="371"/>
      <c r="HRP112" s="371"/>
      <c r="HRQ112" s="371"/>
      <c r="HRR112" s="371"/>
      <c r="HRS112" s="371"/>
      <c r="HRT112" s="371"/>
      <c r="HRU112" s="371"/>
      <c r="HRV112" s="371"/>
      <c r="HRW112" s="371"/>
      <c r="HRX112" s="370"/>
      <c r="HRY112" s="371"/>
      <c r="HRZ112" s="371"/>
      <c r="HSA112" s="371"/>
      <c r="HSB112" s="371"/>
      <c r="HSC112" s="371"/>
      <c r="HSD112" s="371"/>
      <c r="HSE112" s="371"/>
      <c r="HSF112" s="371"/>
      <c r="HSG112" s="371"/>
      <c r="HSH112" s="371"/>
      <c r="HSI112" s="371"/>
      <c r="HSJ112" s="371"/>
      <c r="HSK112" s="371"/>
      <c r="HSL112" s="371"/>
      <c r="HSM112" s="371"/>
      <c r="HSN112" s="371"/>
      <c r="HSO112" s="370"/>
      <c r="HSP112" s="371"/>
      <c r="HSQ112" s="371"/>
      <c r="HSR112" s="371"/>
      <c r="HSS112" s="371"/>
      <c r="HST112" s="371"/>
      <c r="HSU112" s="371"/>
      <c r="HSV112" s="371"/>
      <c r="HSW112" s="371"/>
      <c r="HSX112" s="371"/>
      <c r="HSY112" s="371"/>
      <c r="HSZ112" s="371"/>
      <c r="HTA112" s="371"/>
      <c r="HTB112" s="371"/>
      <c r="HTC112" s="371"/>
      <c r="HTD112" s="371"/>
      <c r="HTE112" s="371"/>
      <c r="HTF112" s="370"/>
      <c r="HTG112" s="371"/>
      <c r="HTH112" s="371"/>
      <c r="HTI112" s="371"/>
      <c r="HTJ112" s="371"/>
      <c r="HTK112" s="371"/>
      <c r="HTL112" s="371"/>
      <c r="HTM112" s="371"/>
      <c r="HTN112" s="371"/>
      <c r="HTO112" s="371"/>
      <c r="HTP112" s="371"/>
      <c r="HTQ112" s="371"/>
      <c r="HTR112" s="371"/>
      <c r="HTS112" s="371"/>
      <c r="HTT112" s="371"/>
      <c r="HTU112" s="371"/>
      <c r="HTV112" s="371"/>
      <c r="HTW112" s="370"/>
      <c r="HTX112" s="371"/>
      <c r="HTY112" s="371"/>
      <c r="HTZ112" s="371"/>
      <c r="HUA112" s="371"/>
      <c r="HUB112" s="371"/>
      <c r="HUC112" s="371"/>
      <c r="HUD112" s="371"/>
      <c r="HUE112" s="371"/>
      <c r="HUF112" s="371"/>
      <c r="HUG112" s="371"/>
      <c r="HUH112" s="371"/>
      <c r="HUI112" s="371"/>
      <c r="HUJ112" s="371"/>
      <c r="HUK112" s="371"/>
      <c r="HUL112" s="371"/>
      <c r="HUM112" s="371"/>
      <c r="HUN112" s="370"/>
      <c r="HUO112" s="371"/>
      <c r="HUP112" s="371"/>
      <c r="HUQ112" s="371"/>
      <c r="HUR112" s="371"/>
      <c r="HUS112" s="371"/>
      <c r="HUT112" s="371"/>
      <c r="HUU112" s="371"/>
      <c r="HUV112" s="371"/>
      <c r="HUW112" s="371"/>
      <c r="HUX112" s="371"/>
      <c r="HUY112" s="371"/>
      <c r="HUZ112" s="371"/>
      <c r="HVA112" s="371"/>
      <c r="HVB112" s="371"/>
      <c r="HVC112" s="371"/>
      <c r="HVD112" s="371"/>
      <c r="HVE112" s="370"/>
      <c r="HVF112" s="371"/>
      <c r="HVG112" s="371"/>
      <c r="HVH112" s="371"/>
      <c r="HVI112" s="371"/>
      <c r="HVJ112" s="371"/>
      <c r="HVK112" s="371"/>
      <c r="HVL112" s="371"/>
      <c r="HVM112" s="371"/>
      <c r="HVN112" s="371"/>
      <c r="HVO112" s="371"/>
      <c r="HVP112" s="371"/>
      <c r="HVQ112" s="371"/>
      <c r="HVR112" s="371"/>
      <c r="HVS112" s="371"/>
      <c r="HVT112" s="371"/>
      <c r="HVU112" s="371"/>
      <c r="HVV112" s="370"/>
      <c r="HVW112" s="371"/>
      <c r="HVX112" s="371"/>
      <c r="HVY112" s="371"/>
      <c r="HVZ112" s="371"/>
      <c r="HWA112" s="371"/>
      <c r="HWB112" s="371"/>
      <c r="HWC112" s="371"/>
      <c r="HWD112" s="371"/>
      <c r="HWE112" s="371"/>
      <c r="HWF112" s="371"/>
      <c r="HWG112" s="371"/>
      <c r="HWH112" s="371"/>
      <c r="HWI112" s="371"/>
      <c r="HWJ112" s="371"/>
      <c r="HWK112" s="371"/>
      <c r="HWL112" s="371"/>
      <c r="HWM112" s="370"/>
      <c r="HWN112" s="371"/>
      <c r="HWO112" s="371"/>
      <c r="HWP112" s="371"/>
      <c r="HWQ112" s="371"/>
      <c r="HWR112" s="371"/>
      <c r="HWS112" s="371"/>
      <c r="HWT112" s="371"/>
      <c r="HWU112" s="371"/>
      <c r="HWV112" s="371"/>
      <c r="HWW112" s="371"/>
      <c r="HWX112" s="371"/>
      <c r="HWY112" s="371"/>
      <c r="HWZ112" s="371"/>
      <c r="HXA112" s="371"/>
      <c r="HXB112" s="371"/>
      <c r="HXC112" s="371"/>
      <c r="HXD112" s="370"/>
      <c r="HXE112" s="371"/>
      <c r="HXF112" s="371"/>
      <c r="HXG112" s="371"/>
      <c r="HXH112" s="371"/>
      <c r="HXI112" s="371"/>
      <c r="HXJ112" s="371"/>
      <c r="HXK112" s="371"/>
      <c r="HXL112" s="371"/>
      <c r="HXM112" s="371"/>
      <c r="HXN112" s="371"/>
      <c r="HXO112" s="371"/>
      <c r="HXP112" s="371"/>
      <c r="HXQ112" s="371"/>
      <c r="HXR112" s="371"/>
      <c r="HXS112" s="371"/>
      <c r="HXT112" s="371"/>
      <c r="HXU112" s="370"/>
      <c r="HXV112" s="371"/>
      <c r="HXW112" s="371"/>
      <c r="HXX112" s="371"/>
      <c r="HXY112" s="371"/>
      <c r="HXZ112" s="371"/>
      <c r="HYA112" s="371"/>
      <c r="HYB112" s="371"/>
      <c r="HYC112" s="371"/>
      <c r="HYD112" s="371"/>
      <c r="HYE112" s="371"/>
      <c r="HYF112" s="371"/>
      <c r="HYG112" s="371"/>
      <c r="HYH112" s="371"/>
      <c r="HYI112" s="371"/>
      <c r="HYJ112" s="371"/>
      <c r="HYK112" s="371"/>
      <c r="HYL112" s="370"/>
      <c r="HYM112" s="371"/>
      <c r="HYN112" s="371"/>
      <c r="HYO112" s="371"/>
      <c r="HYP112" s="371"/>
      <c r="HYQ112" s="371"/>
      <c r="HYR112" s="371"/>
      <c r="HYS112" s="371"/>
      <c r="HYT112" s="371"/>
      <c r="HYU112" s="371"/>
      <c r="HYV112" s="371"/>
      <c r="HYW112" s="371"/>
      <c r="HYX112" s="371"/>
      <c r="HYY112" s="371"/>
      <c r="HYZ112" s="371"/>
      <c r="HZA112" s="371"/>
      <c r="HZB112" s="371"/>
      <c r="HZC112" s="370"/>
      <c r="HZD112" s="371"/>
      <c r="HZE112" s="371"/>
      <c r="HZF112" s="371"/>
      <c r="HZG112" s="371"/>
      <c r="HZH112" s="371"/>
      <c r="HZI112" s="371"/>
      <c r="HZJ112" s="371"/>
      <c r="HZK112" s="371"/>
      <c r="HZL112" s="371"/>
      <c r="HZM112" s="371"/>
      <c r="HZN112" s="371"/>
      <c r="HZO112" s="371"/>
      <c r="HZP112" s="371"/>
      <c r="HZQ112" s="371"/>
      <c r="HZR112" s="371"/>
      <c r="HZS112" s="371"/>
      <c r="HZT112" s="370"/>
      <c r="HZU112" s="371"/>
      <c r="HZV112" s="371"/>
      <c r="HZW112" s="371"/>
      <c r="HZX112" s="371"/>
      <c r="HZY112" s="371"/>
      <c r="HZZ112" s="371"/>
      <c r="IAA112" s="371"/>
      <c r="IAB112" s="371"/>
      <c r="IAC112" s="371"/>
      <c r="IAD112" s="371"/>
      <c r="IAE112" s="371"/>
      <c r="IAF112" s="371"/>
      <c r="IAG112" s="371"/>
      <c r="IAH112" s="371"/>
      <c r="IAI112" s="371"/>
      <c r="IAJ112" s="371"/>
      <c r="IAK112" s="370"/>
      <c r="IAL112" s="371"/>
      <c r="IAM112" s="371"/>
      <c r="IAN112" s="371"/>
      <c r="IAO112" s="371"/>
      <c r="IAP112" s="371"/>
      <c r="IAQ112" s="371"/>
      <c r="IAR112" s="371"/>
      <c r="IAS112" s="371"/>
      <c r="IAT112" s="371"/>
      <c r="IAU112" s="371"/>
      <c r="IAV112" s="371"/>
      <c r="IAW112" s="371"/>
      <c r="IAX112" s="371"/>
      <c r="IAY112" s="371"/>
      <c r="IAZ112" s="371"/>
      <c r="IBA112" s="371"/>
      <c r="IBB112" s="370"/>
      <c r="IBC112" s="371"/>
      <c r="IBD112" s="371"/>
      <c r="IBE112" s="371"/>
      <c r="IBF112" s="371"/>
      <c r="IBG112" s="371"/>
      <c r="IBH112" s="371"/>
      <c r="IBI112" s="371"/>
      <c r="IBJ112" s="371"/>
      <c r="IBK112" s="371"/>
      <c r="IBL112" s="371"/>
      <c r="IBM112" s="371"/>
      <c r="IBN112" s="371"/>
      <c r="IBO112" s="371"/>
      <c r="IBP112" s="371"/>
      <c r="IBQ112" s="371"/>
      <c r="IBR112" s="371"/>
      <c r="IBS112" s="370"/>
      <c r="IBT112" s="371"/>
      <c r="IBU112" s="371"/>
      <c r="IBV112" s="371"/>
      <c r="IBW112" s="371"/>
      <c r="IBX112" s="371"/>
      <c r="IBY112" s="371"/>
      <c r="IBZ112" s="371"/>
      <c r="ICA112" s="371"/>
      <c r="ICB112" s="371"/>
      <c r="ICC112" s="371"/>
      <c r="ICD112" s="371"/>
      <c r="ICE112" s="371"/>
      <c r="ICF112" s="371"/>
      <c r="ICG112" s="371"/>
      <c r="ICH112" s="371"/>
      <c r="ICI112" s="371"/>
      <c r="ICJ112" s="370"/>
      <c r="ICK112" s="371"/>
      <c r="ICL112" s="371"/>
      <c r="ICM112" s="371"/>
      <c r="ICN112" s="371"/>
      <c r="ICO112" s="371"/>
      <c r="ICP112" s="371"/>
      <c r="ICQ112" s="371"/>
      <c r="ICR112" s="371"/>
      <c r="ICS112" s="371"/>
      <c r="ICT112" s="371"/>
      <c r="ICU112" s="371"/>
      <c r="ICV112" s="371"/>
      <c r="ICW112" s="371"/>
      <c r="ICX112" s="371"/>
      <c r="ICY112" s="371"/>
      <c r="ICZ112" s="371"/>
      <c r="IDA112" s="370"/>
      <c r="IDB112" s="371"/>
      <c r="IDC112" s="371"/>
      <c r="IDD112" s="371"/>
      <c r="IDE112" s="371"/>
      <c r="IDF112" s="371"/>
      <c r="IDG112" s="371"/>
      <c r="IDH112" s="371"/>
      <c r="IDI112" s="371"/>
      <c r="IDJ112" s="371"/>
      <c r="IDK112" s="371"/>
      <c r="IDL112" s="371"/>
      <c r="IDM112" s="371"/>
      <c r="IDN112" s="371"/>
      <c r="IDO112" s="371"/>
      <c r="IDP112" s="371"/>
      <c r="IDQ112" s="371"/>
      <c r="IDR112" s="370"/>
      <c r="IDS112" s="371"/>
      <c r="IDT112" s="371"/>
      <c r="IDU112" s="371"/>
      <c r="IDV112" s="371"/>
      <c r="IDW112" s="371"/>
      <c r="IDX112" s="371"/>
      <c r="IDY112" s="371"/>
      <c r="IDZ112" s="371"/>
      <c r="IEA112" s="371"/>
      <c r="IEB112" s="371"/>
      <c r="IEC112" s="371"/>
      <c r="IED112" s="371"/>
      <c r="IEE112" s="371"/>
      <c r="IEF112" s="371"/>
      <c r="IEG112" s="371"/>
      <c r="IEH112" s="371"/>
      <c r="IEI112" s="370"/>
      <c r="IEJ112" s="371"/>
      <c r="IEK112" s="371"/>
      <c r="IEL112" s="371"/>
      <c r="IEM112" s="371"/>
      <c r="IEN112" s="371"/>
      <c r="IEO112" s="371"/>
      <c r="IEP112" s="371"/>
      <c r="IEQ112" s="371"/>
      <c r="IER112" s="371"/>
      <c r="IES112" s="371"/>
      <c r="IET112" s="371"/>
      <c r="IEU112" s="371"/>
      <c r="IEV112" s="371"/>
      <c r="IEW112" s="371"/>
      <c r="IEX112" s="371"/>
      <c r="IEY112" s="371"/>
      <c r="IEZ112" s="370"/>
      <c r="IFA112" s="371"/>
      <c r="IFB112" s="371"/>
      <c r="IFC112" s="371"/>
      <c r="IFD112" s="371"/>
      <c r="IFE112" s="371"/>
      <c r="IFF112" s="371"/>
      <c r="IFG112" s="371"/>
      <c r="IFH112" s="371"/>
      <c r="IFI112" s="371"/>
      <c r="IFJ112" s="371"/>
      <c r="IFK112" s="371"/>
      <c r="IFL112" s="371"/>
      <c r="IFM112" s="371"/>
      <c r="IFN112" s="371"/>
      <c r="IFO112" s="371"/>
      <c r="IFP112" s="371"/>
      <c r="IFQ112" s="370"/>
      <c r="IFR112" s="371"/>
      <c r="IFS112" s="371"/>
      <c r="IFT112" s="371"/>
      <c r="IFU112" s="371"/>
      <c r="IFV112" s="371"/>
      <c r="IFW112" s="371"/>
      <c r="IFX112" s="371"/>
      <c r="IFY112" s="371"/>
      <c r="IFZ112" s="371"/>
      <c r="IGA112" s="371"/>
      <c r="IGB112" s="371"/>
      <c r="IGC112" s="371"/>
      <c r="IGD112" s="371"/>
      <c r="IGE112" s="371"/>
      <c r="IGF112" s="371"/>
      <c r="IGG112" s="371"/>
      <c r="IGH112" s="370"/>
      <c r="IGI112" s="371"/>
      <c r="IGJ112" s="371"/>
      <c r="IGK112" s="371"/>
      <c r="IGL112" s="371"/>
      <c r="IGM112" s="371"/>
      <c r="IGN112" s="371"/>
      <c r="IGO112" s="371"/>
      <c r="IGP112" s="371"/>
      <c r="IGQ112" s="371"/>
      <c r="IGR112" s="371"/>
      <c r="IGS112" s="371"/>
      <c r="IGT112" s="371"/>
      <c r="IGU112" s="371"/>
      <c r="IGV112" s="371"/>
      <c r="IGW112" s="371"/>
      <c r="IGX112" s="371"/>
      <c r="IGY112" s="370"/>
      <c r="IGZ112" s="371"/>
      <c r="IHA112" s="371"/>
      <c r="IHB112" s="371"/>
      <c r="IHC112" s="371"/>
      <c r="IHD112" s="371"/>
      <c r="IHE112" s="371"/>
      <c r="IHF112" s="371"/>
      <c r="IHG112" s="371"/>
      <c r="IHH112" s="371"/>
      <c r="IHI112" s="371"/>
      <c r="IHJ112" s="371"/>
      <c r="IHK112" s="371"/>
      <c r="IHL112" s="371"/>
      <c r="IHM112" s="371"/>
      <c r="IHN112" s="371"/>
      <c r="IHO112" s="371"/>
      <c r="IHP112" s="370"/>
      <c r="IHQ112" s="371"/>
      <c r="IHR112" s="371"/>
      <c r="IHS112" s="371"/>
      <c r="IHT112" s="371"/>
      <c r="IHU112" s="371"/>
      <c r="IHV112" s="371"/>
      <c r="IHW112" s="371"/>
      <c r="IHX112" s="371"/>
      <c r="IHY112" s="371"/>
      <c r="IHZ112" s="371"/>
      <c r="IIA112" s="371"/>
      <c r="IIB112" s="371"/>
      <c r="IIC112" s="371"/>
      <c r="IID112" s="371"/>
      <c r="IIE112" s="371"/>
      <c r="IIF112" s="371"/>
      <c r="IIG112" s="370"/>
      <c r="IIH112" s="371"/>
      <c r="III112" s="371"/>
      <c r="IIJ112" s="371"/>
      <c r="IIK112" s="371"/>
      <c r="IIL112" s="371"/>
      <c r="IIM112" s="371"/>
      <c r="IIN112" s="371"/>
      <c r="IIO112" s="371"/>
      <c r="IIP112" s="371"/>
      <c r="IIQ112" s="371"/>
      <c r="IIR112" s="371"/>
      <c r="IIS112" s="371"/>
      <c r="IIT112" s="371"/>
      <c r="IIU112" s="371"/>
      <c r="IIV112" s="371"/>
      <c r="IIW112" s="371"/>
      <c r="IIX112" s="370"/>
      <c r="IIY112" s="371"/>
      <c r="IIZ112" s="371"/>
      <c r="IJA112" s="371"/>
      <c r="IJB112" s="371"/>
      <c r="IJC112" s="371"/>
      <c r="IJD112" s="371"/>
      <c r="IJE112" s="371"/>
      <c r="IJF112" s="371"/>
      <c r="IJG112" s="371"/>
      <c r="IJH112" s="371"/>
      <c r="IJI112" s="371"/>
      <c r="IJJ112" s="371"/>
      <c r="IJK112" s="371"/>
      <c r="IJL112" s="371"/>
      <c r="IJM112" s="371"/>
      <c r="IJN112" s="371"/>
      <c r="IJO112" s="370"/>
      <c r="IJP112" s="371"/>
      <c r="IJQ112" s="371"/>
      <c r="IJR112" s="371"/>
      <c r="IJS112" s="371"/>
      <c r="IJT112" s="371"/>
      <c r="IJU112" s="371"/>
      <c r="IJV112" s="371"/>
      <c r="IJW112" s="371"/>
      <c r="IJX112" s="371"/>
      <c r="IJY112" s="371"/>
      <c r="IJZ112" s="371"/>
      <c r="IKA112" s="371"/>
      <c r="IKB112" s="371"/>
      <c r="IKC112" s="371"/>
      <c r="IKD112" s="371"/>
      <c r="IKE112" s="371"/>
      <c r="IKF112" s="370"/>
      <c r="IKG112" s="371"/>
      <c r="IKH112" s="371"/>
      <c r="IKI112" s="371"/>
      <c r="IKJ112" s="371"/>
      <c r="IKK112" s="371"/>
      <c r="IKL112" s="371"/>
      <c r="IKM112" s="371"/>
      <c r="IKN112" s="371"/>
      <c r="IKO112" s="371"/>
      <c r="IKP112" s="371"/>
      <c r="IKQ112" s="371"/>
      <c r="IKR112" s="371"/>
      <c r="IKS112" s="371"/>
      <c r="IKT112" s="371"/>
      <c r="IKU112" s="371"/>
      <c r="IKV112" s="371"/>
      <c r="IKW112" s="370"/>
      <c r="IKX112" s="371"/>
      <c r="IKY112" s="371"/>
      <c r="IKZ112" s="371"/>
      <c r="ILA112" s="371"/>
      <c r="ILB112" s="371"/>
      <c r="ILC112" s="371"/>
      <c r="ILD112" s="371"/>
      <c r="ILE112" s="371"/>
      <c r="ILF112" s="371"/>
      <c r="ILG112" s="371"/>
      <c r="ILH112" s="371"/>
      <c r="ILI112" s="371"/>
      <c r="ILJ112" s="371"/>
      <c r="ILK112" s="371"/>
      <c r="ILL112" s="371"/>
      <c r="ILM112" s="371"/>
      <c r="ILN112" s="370"/>
      <c r="ILO112" s="371"/>
      <c r="ILP112" s="371"/>
      <c r="ILQ112" s="371"/>
      <c r="ILR112" s="371"/>
      <c r="ILS112" s="371"/>
      <c r="ILT112" s="371"/>
      <c r="ILU112" s="371"/>
      <c r="ILV112" s="371"/>
      <c r="ILW112" s="371"/>
      <c r="ILX112" s="371"/>
      <c r="ILY112" s="371"/>
      <c r="ILZ112" s="371"/>
      <c r="IMA112" s="371"/>
      <c r="IMB112" s="371"/>
      <c r="IMC112" s="371"/>
      <c r="IMD112" s="371"/>
      <c r="IME112" s="370"/>
      <c r="IMF112" s="371"/>
      <c r="IMG112" s="371"/>
      <c r="IMH112" s="371"/>
      <c r="IMI112" s="371"/>
      <c r="IMJ112" s="371"/>
      <c r="IMK112" s="371"/>
      <c r="IML112" s="371"/>
      <c r="IMM112" s="371"/>
      <c r="IMN112" s="371"/>
      <c r="IMO112" s="371"/>
      <c r="IMP112" s="371"/>
      <c r="IMQ112" s="371"/>
      <c r="IMR112" s="371"/>
      <c r="IMS112" s="371"/>
      <c r="IMT112" s="371"/>
      <c r="IMU112" s="371"/>
      <c r="IMV112" s="370"/>
      <c r="IMW112" s="371"/>
      <c r="IMX112" s="371"/>
      <c r="IMY112" s="371"/>
      <c r="IMZ112" s="371"/>
      <c r="INA112" s="371"/>
      <c r="INB112" s="371"/>
      <c r="INC112" s="371"/>
      <c r="IND112" s="371"/>
      <c r="INE112" s="371"/>
      <c r="INF112" s="371"/>
      <c r="ING112" s="371"/>
      <c r="INH112" s="371"/>
      <c r="INI112" s="371"/>
      <c r="INJ112" s="371"/>
      <c r="INK112" s="371"/>
      <c r="INL112" s="371"/>
      <c r="INM112" s="370"/>
      <c r="INN112" s="371"/>
      <c r="INO112" s="371"/>
      <c r="INP112" s="371"/>
      <c r="INQ112" s="371"/>
      <c r="INR112" s="371"/>
      <c r="INS112" s="371"/>
      <c r="INT112" s="371"/>
      <c r="INU112" s="371"/>
      <c r="INV112" s="371"/>
      <c r="INW112" s="371"/>
      <c r="INX112" s="371"/>
      <c r="INY112" s="371"/>
      <c r="INZ112" s="371"/>
      <c r="IOA112" s="371"/>
      <c r="IOB112" s="371"/>
      <c r="IOC112" s="371"/>
      <c r="IOD112" s="370"/>
      <c r="IOE112" s="371"/>
      <c r="IOF112" s="371"/>
      <c r="IOG112" s="371"/>
      <c r="IOH112" s="371"/>
      <c r="IOI112" s="371"/>
      <c r="IOJ112" s="371"/>
      <c r="IOK112" s="371"/>
      <c r="IOL112" s="371"/>
      <c r="IOM112" s="371"/>
      <c r="ION112" s="371"/>
      <c r="IOO112" s="371"/>
      <c r="IOP112" s="371"/>
      <c r="IOQ112" s="371"/>
      <c r="IOR112" s="371"/>
      <c r="IOS112" s="371"/>
      <c r="IOT112" s="371"/>
      <c r="IOU112" s="370"/>
      <c r="IOV112" s="371"/>
      <c r="IOW112" s="371"/>
      <c r="IOX112" s="371"/>
      <c r="IOY112" s="371"/>
      <c r="IOZ112" s="371"/>
      <c r="IPA112" s="371"/>
      <c r="IPB112" s="371"/>
      <c r="IPC112" s="371"/>
      <c r="IPD112" s="371"/>
      <c r="IPE112" s="371"/>
      <c r="IPF112" s="371"/>
      <c r="IPG112" s="371"/>
      <c r="IPH112" s="371"/>
      <c r="IPI112" s="371"/>
      <c r="IPJ112" s="371"/>
      <c r="IPK112" s="371"/>
      <c r="IPL112" s="370"/>
      <c r="IPM112" s="371"/>
      <c r="IPN112" s="371"/>
      <c r="IPO112" s="371"/>
      <c r="IPP112" s="371"/>
      <c r="IPQ112" s="371"/>
      <c r="IPR112" s="371"/>
      <c r="IPS112" s="371"/>
      <c r="IPT112" s="371"/>
      <c r="IPU112" s="371"/>
      <c r="IPV112" s="371"/>
      <c r="IPW112" s="371"/>
      <c r="IPX112" s="371"/>
      <c r="IPY112" s="371"/>
      <c r="IPZ112" s="371"/>
      <c r="IQA112" s="371"/>
      <c r="IQB112" s="371"/>
      <c r="IQC112" s="370"/>
      <c r="IQD112" s="371"/>
      <c r="IQE112" s="371"/>
      <c r="IQF112" s="371"/>
      <c r="IQG112" s="371"/>
      <c r="IQH112" s="371"/>
      <c r="IQI112" s="371"/>
      <c r="IQJ112" s="371"/>
      <c r="IQK112" s="371"/>
      <c r="IQL112" s="371"/>
      <c r="IQM112" s="371"/>
      <c r="IQN112" s="371"/>
      <c r="IQO112" s="371"/>
      <c r="IQP112" s="371"/>
      <c r="IQQ112" s="371"/>
      <c r="IQR112" s="371"/>
      <c r="IQS112" s="371"/>
      <c r="IQT112" s="370"/>
      <c r="IQU112" s="371"/>
      <c r="IQV112" s="371"/>
      <c r="IQW112" s="371"/>
      <c r="IQX112" s="371"/>
      <c r="IQY112" s="371"/>
      <c r="IQZ112" s="371"/>
      <c r="IRA112" s="371"/>
      <c r="IRB112" s="371"/>
      <c r="IRC112" s="371"/>
      <c r="IRD112" s="371"/>
      <c r="IRE112" s="371"/>
      <c r="IRF112" s="371"/>
      <c r="IRG112" s="371"/>
      <c r="IRH112" s="371"/>
      <c r="IRI112" s="371"/>
      <c r="IRJ112" s="371"/>
      <c r="IRK112" s="370"/>
      <c r="IRL112" s="371"/>
      <c r="IRM112" s="371"/>
      <c r="IRN112" s="371"/>
      <c r="IRO112" s="371"/>
      <c r="IRP112" s="371"/>
      <c r="IRQ112" s="371"/>
      <c r="IRR112" s="371"/>
      <c r="IRS112" s="371"/>
      <c r="IRT112" s="371"/>
      <c r="IRU112" s="371"/>
      <c r="IRV112" s="371"/>
      <c r="IRW112" s="371"/>
      <c r="IRX112" s="371"/>
      <c r="IRY112" s="371"/>
      <c r="IRZ112" s="371"/>
      <c r="ISA112" s="371"/>
      <c r="ISB112" s="370"/>
      <c r="ISC112" s="371"/>
      <c r="ISD112" s="371"/>
      <c r="ISE112" s="371"/>
      <c r="ISF112" s="371"/>
      <c r="ISG112" s="371"/>
      <c r="ISH112" s="371"/>
      <c r="ISI112" s="371"/>
      <c r="ISJ112" s="371"/>
      <c r="ISK112" s="371"/>
      <c r="ISL112" s="371"/>
      <c r="ISM112" s="371"/>
      <c r="ISN112" s="371"/>
      <c r="ISO112" s="371"/>
      <c r="ISP112" s="371"/>
      <c r="ISQ112" s="371"/>
      <c r="ISR112" s="371"/>
      <c r="ISS112" s="370"/>
      <c r="IST112" s="371"/>
      <c r="ISU112" s="371"/>
      <c r="ISV112" s="371"/>
      <c r="ISW112" s="371"/>
      <c r="ISX112" s="371"/>
      <c r="ISY112" s="371"/>
      <c r="ISZ112" s="371"/>
      <c r="ITA112" s="371"/>
      <c r="ITB112" s="371"/>
      <c r="ITC112" s="371"/>
      <c r="ITD112" s="371"/>
      <c r="ITE112" s="371"/>
      <c r="ITF112" s="371"/>
      <c r="ITG112" s="371"/>
      <c r="ITH112" s="371"/>
      <c r="ITI112" s="371"/>
      <c r="ITJ112" s="370"/>
      <c r="ITK112" s="371"/>
      <c r="ITL112" s="371"/>
      <c r="ITM112" s="371"/>
      <c r="ITN112" s="371"/>
      <c r="ITO112" s="371"/>
      <c r="ITP112" s="371"/>
      <c r="ITQ112" s="371"/>
      <c r="ITR112" s="371"/>
      <c r="ITS112" s="371"/>
      <c r="ITT112" s="371"/>
      <c r="ITU112" s="371"/>
      <c r="ITV112" s="371"/>
      <c r="ITW112" s="371"/>
      <c r="ITX112" s="371"/>
      <c r="ITY112" s="371"/>
      <c r="ITZ112" s="371"/>
      <c r="IUA112" s="370"/>
      <c r="IUB112" s="371"/>
      <c r="IUC112" s="371"/>
      <c r="IUD112" s="371"/>
      <c r="IUE112" s="371"/>
      <c r="IUF112" s="371"/>
      <c r="IUG112" s="371"/>
      <c r="IUH112" s="371"/>
      <c r="IUI112" s="371"/>
      <c r="IUJ112" s="371"/>
      <c r="IUK112" s="371"/>
      <c r="IUL112" s="371"/>
      <c r="IUM112" s="371"/>
      <c r="IUN112" s="371"/>
      <c r="IUO112" s="371"/>
      <c r="IUP112" s="371"/>
      <c r="IUQ112" s="371"/>
      <c r="IUR112" s="370"/>
      <c r="IUS112" s="371"/>
      <c r="IUT112" s="371"/>
      <c r="IUU112" s="371"/>
      <c r="IUV112" s="371"/>
      <c r="IUW112" s="371"/>
      <c r="IUX112" s="371"/>
      <c r="IUY112" s="371"/>
      <c r="IUZ112" s="371"/>
      <c r="IVA112" s="371"/>
      <c r="IVB112" s="371"/>
      <c r="IVC112" s="371"/>
      <c r="IVD112" s="371"/>
      <c r="IVE112" s="371"/>
      <c r="IVF112" s="371"/>
      <c r="IVG112" s="371"/>
      <c r="IVH112" s="371"/>
      <c r="IVI112" s="370"/>
      <c r="IVJ112" s="371"/>
      <c r="IVK112" s="371"/>
      <c r="IVL112" s="371"/>
      <c r="IVM112" s="371"/>
      <c r="IVN112" s="371"/>
      <c r="IVO112" s="371"/>
      <c r="IVP112" s="371"/>
      <c r="IVQ112" s="371"/>
      <c r="IVR112" s="371"/>
      <c r="IVS112" s="371"/>
      <c r="IVT112" s="371"/>
      <c r="IVU112" s="371"/>
      <c r="IVV112" s="371"/>
      <c r="IVW112" s="371"/>
      <c r="IVX112" s="371"/>
      <c r="IVY112" s="371"/>
      <c r="IVZ112" s="370"/>
      <c r="IWA112" s="371"/>
      <c r="IWB112" s="371"/>
      <c r="IWC112" s="371"/>
      <c r="IWD112" s="371"/>
      <c r="IWE112" s="371"/>
      <c r="IWF112" s="371"/>
      <c r="IWG112" s="371"/>
      <c r="IWH112" s="371"/>
      <c r="IWI112" s="371"/>
      <c r="IWJ112" s="371"/>
      <c r="IWK112" s="371"/>
      <c r="IWL112" s="371"/>
      <c r="IWM112" s="371"/>
      <c r="IWN112" s="371"/>
      <c r="IWO112" s="371"/>
      <c r="IWP112" s="371"/>
      <c r="IWQ112" s="370"/>
      <c r="IWR112" s="371"/>
      <c r="IWS112" s="371"/>
      <c r="IWT112" s="371"/>
      <c r="IWU112" s="371"/>
      <c r="IWV112" s="371"/>
      <c r="IWW112" s="371"/>
      <c r="IWX112" s="371"/>
      <c r="IWY112" s="371"/>
      <c r="IWZ112" s="371"/>
      <c r="IXA112" s="371"/>
      <c r="IXB112" s="371"/>
      <c r="IXC112" s="371"/>
      <c r="IXD112" s="371"/>
      <c r="IXE112" s="371"/>
      <c r="IXF112" s="371"/>
      <c r="IXG112" s="371"/>
      <c r="IXH112" s="370"/>
      <c r="IXI112" s="371"/>
      <c r="IXJ112" s="371"/>
      <c r="IXK112" s="371"/>
      <c r="IXL112" s="371"/>
      <c r="IXM112" s="371"/>
      <c r="IXN112" s="371"/>
      <c r="IXO112" s="371"/>
      <c r="IXP112" s="371"/>
      <c r="IXQ112" s="371"/>
      <c r="IXR112" s="371"/>
      <c r="IXS112" s="371"/>
      <c r="IXT112" s="371"/>
      <c r="IXU112" s="371"/>
      <c r="IXV112" s="371"/>
      <c r="IXW112" s="371"/>
      <c r="IXX112" s="371"/>
      <c r="IXY112" s="370"/>
      <c r="IXZ112" s="371"/>
      <c r="IYA112" s="371"/>
      <c r="IYB112" s="371"/>
      <c r="IYC112" s="371"/>
      <c r="IYD112" s="371"/>
      <c r="IYE112" s="371"/>
      <c r="IYF112" s="371"/>
      <c r="IYG112" s="371"/>
      <c r="IYH112" s="371"/>
      <c r="IYI112" s="371"/>
      <c r="IYJ112" s="371"/>
      <c r="IYK112" s="371"/>
      <c r="IYL112" s="371"/>
      <c r="IYM112" s="371"/>
      <c r="IYN112" s="371"/>
      <c r="IYO112" s="371"/>
      <c r="IYP112" s="370"/>
      <c r="IYQ112" s="371"/>
      <c r="IYR112" s="371"/>
      <c r="IYS112" s="371"/>
      <c r="IYT112" s="371"/>
      <c r="IYU112" s="371"/>
      <c r="IYV112" s="371"/>
      <c r="IYW112" s="371"/>
      <c r="IYX112" s="371"/>
      <c r="IYY112" s="371"/>
      <c r="IYZ112" s="371"/>
      <c r="IZA112" s="371"/>
      <c r="IZB112" s="371"/>
      <c r="IZC112" s="371"/>
      <c r="IZD112" s="371"/>
      <c r="IZE112" s="371"/>
      <c r="IZF112" s="371"/>
      <c r="IZG112" s="370"/>
      <c r="IZH112" s="371"/>
      <c r="IZI112" s="371"/>
      <c r="IZJ112" s="371"/>
      <c r="IZK112" s="371"/>
      <c r="IZL112" s="371"/>
      <c r="IZM112" s="371"/>
      <c r="IZN112" s="371"/>
      <c r="IZO112" s="371"/>
      <c r="IZP112" s="371"/>
      <c r="IZQ112" s="371"/>
      <c r="IZR112" s="371"/>
      <c r="IZS112" s="371"/>
      <c r="IZT112" s="371"/>
      <c r="IZU112" s="371"/>
      <c r="IZV112" s="371"/>
      <c r="IZW112" s="371"/>
      <c r="IZX112" s="370"/>
      <c r="IZY112" s="371"/>
      <c r="IZZ112" s="371"/>
      <c r="JAA112" s="371"/>
      <c r="JAB112" s="371"/>
      <c r="JAC112" s="371"/>
      <c r="JAD112" s="371"/>
      <c r="JAE112" s="371"/>
      <c r="JAF112" s="371"/>
      <c r="JAG112" s="371"/>
      <c r="JAH112" s="371"/>
      <c r="JAI112" s="371"/>
      <c r="JAJ112" s="371"/>
      <c r="JAK112" s="371"/>
      <c r="JAL112" s="371"/>
      <c r="JAM112" s="371"/>
      <c r="JAN112" s="371"/>
      <c r="JAO112" s="370"/>
      <c r="JAP112" s="371"/>
      <c r="JAQ112" s="371"/>
      <c r="JAR112" s="371"/>
      <c r="JAS112" s="371"/>
      <c r="JAT112" s="371"/>
      <c r="JAU112" s="371"/>
      <c r="JAV112" s="371"/>
      <c r="JAW112" s="371"/>
      <c r="JAX112" s="371"/>
      <c r="JAY112" s="371"/>
      <c r="JAZ112" s="371"/>
      <c r="JBA112" s="371"/>
      <c r="JBB112" s="371"/>
      <c r="JBC112" s="371"/>
      <c r="JBD112" s="371"/>
      <c r="JBE112" s="371"/>
      <c r="JBF112" s="370"/>
      <c r="JBG112" s="371"/>
      <c r="JBH112" s="371"/>
      <c r="JBI112" s="371"/>
      <c r="JBJ112" s="371"/>
      <c r="JBK112" s="371"/>
      <c r="JBL112" s="371"/>
      <c r="JBM112" s="371"/>
      <c r="JBN112" s="371"/>
      <c r="JBO112" s="371"/>
      <c r="JBP112" s="371"/>
      <c r="JBQ112" s="371"/>
      <c r="JBR112" s="371"/>
      <c r="JBS112" s="371"/>
      <c r="JBT112" s="371"/>
      <c r="JBU112" s="371"/>
      <c r="JBV112" s="371"/>
      <c r="JBW112" s="370"/>
      <c r="JBX112" s="371"/>
      <c r="JBY112" s="371"/>
      <c r="JBZ112" s="371"/>
      <c r="JCA112" s="371"/>
      <c r="JCB112" s="371"/>
      <c r="JCC112" s="371"/>
      <c r="JCD112" s="371"/>
      <c r="JCE112" s="371"/>
      <c r="JCF112" s="371"/>
      <c r="JCG112" s="371"/>
      <c r="JCH112" s="371"/>
      <c r="JCI112" s="371"/>
      <c r="JCJ112" s="371"/>
      <c r="JCK112" s="371"/>
      <c r="JCL112" s="371"/>
      <c r="JCM112" s="371"/>
      <c r="JCN112" s="370"/>
      <c r="JCO112" s="371"/>
      <c r="JCP112" s="371"/>
      <c r="JCQ112" s="371"/>
      <c r="JCR112" s="371"/>
      <c r="JCS112" s="371"/>
      <c r="JCT112" s="371"/>
      <c r="JCU112" s="371"/>
      <c r="JCV112" s="371"/>
      <c r="JCW112" s="371"/>
      <c r="JCX112" s="371"/>
      <c r="JCY112" s="371"/>
      <c r="JCZ112" s="371"/>
      <c r="JDA112" s="371"/>
      <c r="JDB112" s="371"/>
      <c r="JDC112" s="371"/>
      <c r="JDD112" s="371"/>
      <c r="JDE112" s="370"/>
      <c r="JDF112" s="371"/>
      <c r="JDG112" s="371"/>
      <c r="JDH112" s="371"/>
      <c r="JDI112" s="371"/>
      <c r="JDJ112" s="371"/>
      <c r="JDK112" s="371"/>
      <c r="JDL112" s="371"/>
      <c r="JDM112" s="371"/>
      <c r="JDN112" s="371"/>
      <c r="JDO112" s="371"/>
      <c r="JDP112" s="371"/>
      <c r="JDQ112" s="371"/>
      <c r="JDR112" s="371"/>
      <c r="JDS112" s="371"/>
      <c r="JDT112" s="371"/>
      <c r="JDU112" s="371"/>
      <c r="JDV112" s="370"/>
      <c r="JDW112" s="371"/>
      <c r="JDX112" s="371"/>
      <c r="JDY112" s="371"/>
      <c r="JDZ112" s="371"/>
      <c r="JEA112" s="371"/>
      <c r="JEB112" s="371"/>
      <c r="JEC112" s="371"/>
      <c r="JED112" s="371"/>
      <c r="JEE112" s="371"/>
      <c r="JEF112" s="371"/>
      <c r="JEG112" s="371"/>
      <c r="JEH112" s="371"/>
      <c r="JEI112" s="371"/>
      <c r="JEJ112" s="371"/>
      <c r="JEK112" s="371"/>
      <c r="JEL112" s="371"/>
      <c r="JEM112" s="370"/>
      <c r="JEN112" s="371"/>
      <c r="JEO112" s="371"/>
      <c r="JEP112" s="371"/>
      <c r="JEQ112" s="371"/>
      <c r="JER112" s="371"/>
      <c r="JES112" s="371"/>
      <c r="JET112" s="371"/>
      <c r="JEU112" s="371"/>
      <c r="JEV112" s="371"/>
      <c r="JEW112" s="371"/>
      <c r="JEX112" s="371"/>
      <c r="JEY112" s="371"/>
      <c r="JEZ112" s="371"/>
      <c r="JFA112" s="371"/>
      <c r="JFB112" s="371"/>
      <c r="JFC112" s="371"/>
      <c r="JFD112" s="370"/>
      <c r="JFE112" s="371"/>
      <c r="JFF112" s="371"/>
      <c r="JFG112" s="371"/>
      <c r="JFH112" s="371"/>
      <c r="JFI112" s="371"/>
      <c r="JFJ112" s="371"/>
      <c r="JFK112" s="371"/>
      <c r="JFL112" s="371"/>
      <c r="JFM112" s="371"/>
      <c r="JFN112" s="371"/>
      <c r="JFO112" s="371"/>
      <c r="JFP112" s="371"/>
      <c r="JFQ112" s="371"/>
      <c r="JFR112" s="371"/>
      <c r="JFS112" s="371"/>
      <c r="JFT112" s="371"/>
      <c r="JFU112" s="370"/>
      <c r="JFV112" s="371"/>
      <c r="JFW112" s="371"/>
      <c r="JFX112" s="371"/>
      <c r="JFY112" s="371"/>
      <c r="JFZ112" s="371"/>
      <c r="JGA112" s="371"/>
      <c r="JGB112" s="371"/>
      <c r="JGC112" s="371"/>
      <c r="JGD112" s="371"/>
      <c r="JGE112" s="371"/>
      <c r="JGF112" s="371"/>
      <c r="JGG112" s="371"/>
      <c r="JGH112" s="371"/>
      <c r="JGI112" s="371"/>
      <c r="JGJ112" s="371"/>
      <c r="JGK112" s="371"/>
      <c r="JGL112" s="370"/>
      <c r="JGM112" s="371"/>
      <c r="JGN112" s="371"/>
      <c r="JGO112" s="371"/>
      <c r="JGP112" s="371"/>
      <c r="JGQ112" s="371"/>
      <c r="JGR112" s="371"/>
      <c r="JGS112" s="371"/>
      <c r="JGT112" s="371"/>
      <c r="JGU112" s="371"/>
      <c r="JGV112" s="371"/>
      <c r="JGW112" s="371"/>
      <c r="JGX112" s="371"/>
      <c r="JGY112" s="371"/>
      <c r="JGZ112" s="371"/>
      <c r="JHA112" s="371"/>
      <c r="JHB112" s="371"/>
      <c r="JHC112" s="370"/>
      <c r="JHD112" s="371"/>
      <c r="JHE112" s="371"/>
      <c r="JHF112" s="371"/>
      <c r="JHG112" s="371"/>
      <c r="JHH112" s="371"/>
      <c r="JHI112" s="371"/>
      <c r="JHJ112" s="371"/>
      <c r="JHK112" s="371"/>
      <c r="JHL112" s="371"/>
      <c r="JHM112" s="371"/>
      <c r="JHN112" s="371"/>
      <c r="JHO112" s="371"/>
      <c r="JHP112" s="371"/>
      <c r="JHQ112" s="371"/>
      <c r="JHR112" s="371"/>
      <c r="JHS112" s="371"/>
      <c r="JHT112" s="370"/>
      <c r="JHU112" s="371"/>
      <c r="JHV112" s="371"/>
      <c r="JHW112" s="371"/>
      <c r="JHX112" s="371"/>
      <c r="JHY112" s="371"/>
      <c r="JHZ112" s="371"/>
      <c r="JIA112" s="371"/>
      <c r="JIB112" s="371"/>
      <c r="JIC112" s="371"/>
      <c r="JID112" s="371"/>
      <c r="JIE112" s="371"/>
      <c r="JIF112" s="371"/>
      <c r="JIG112" s="371"/>
      <c r="JIH112" s="371"/>
      <c r="JII112" s="371"/>
      <c r="JIJ112" s="371"/>
      <c r="JIK112" s="370"/>
      <c r="JIL112" s="371"/>
      <c r="JIM112" s="371"/>
      <c r="JIN112" s="371"/>
      <c r="JIO112" s="371"/>
      <c r="JIP112" s="371"/>
      <c r="JIQ112" s="371"/>
      <c r="JIR112" s="371"/>
      <c r="JIS112" s="371"/>
      <c r="JIT112" s="371"/>
      <c r="JIU112" s="371"/>
      <c r="JIV112" s="371"/>
      <c r="JIW112" s="371"/>
      <c r="JIX112" s="371"/>
      <c r="JIY112" s="371"/>
      <c r="JIZ112" s="371"/>
      <c r="JJA112" s="371"/>
      <c r="JJB112" s="370"/>
      <c r="JJC112" s="371"/>
      <c r="JJD112" s="371"/>
      <c r="JJE112" s="371"/>
      <c r="JJF112" s="371"/>
      <c r="JJG112" s="371"/>
      <c r="JJH112" s="371"/>
      <c r="JJI112" s="371"/>
      <c r="JJJ112" s="371"/>
      <c r="JJK112" s="371"/>
      <c r="JJL112" s="371"/>
      <c r="JJM112" s="371"/>
      <c r="JJN112" s="371"/>
      <c r="JJO112" s="371"/>
      <c r="JJP112" s="371"/>
      <c r="JJQ112" s="371"/>
      <c r="JJR112" s="371"/>
      <c r="JJS112" s="370"/>
      <c r="JJT112" s="371"/>
      <c r="JJU112" s="371"/>
      <c r="JJV112" s="371"/>
      <c r="JJW112" s="371"/>
      <c r="JJX112" s="371"/>
      <c r="JJY112" s="371"/>
      <c r="JJZ112" s="371"/>
      <c r="JKA112" s="371"/>
      <c r="JKB112" s="371"/>
      <c r="JKC112" s="371"/>
      <c r="JKD112" s="371"/>
      <c r="JKE112" s="371"/>
      <c r="JKF112" s="371"/>
      <c r="JKG112" s="371"/>
      <c r="JKH112" s="371"/>
      <c r="JKI112" s="371"/>
      <c r="JKJ112" s="370"/>
      <c r="JKK112" s="371"/>
      <c r="JKL112" s="371"/>
      <c r="JKM112" s="371"/>
      <c r="JKN112" s="371"/>
      <c r="JKO112" s="371"/>
      <c r="JKP112" s="371"/>
      <c r="JKQ112" s="371"/>
      <c r="JKR112" s="371"/>
      <c r="JKS112" s="371"/>
      <c r="JKT112" s="371"/>
      <c r="JKU112" s="371"/>
      <c r="JKV112" s="371"/>
      <c r="JKW112" s="371"/>
      <c r="JKX112" s="371"/>
      <c r="JKY112" s="371"/>
      <c r="JKZ112" s="371"/>
      <c r="JLA112" s="370"/>
      <c r="JLB112" s="371"/>
      <c r="JLC112" s="371"/>
      <c r="JLD112" s="371"/>
      <c r="JLE112" s="371"/>
      <c r="JLF112" s="371"/>
      <c r="JLG112" s="371"/>
      <c r="JLH112" s="371"/>
      <c r="JLI112" s="371"/>
      <c r="JLJ112" s="371"/>
      <c r="JLK112" s="371"/>
      <c r="JLL112" s="371"/>
      <c r="JLM112" s="371"/>
      <c r="JLN112" s="371"/>
      <c r="JLO112" s="371"/>
      <c r="JLP112" s="371"/>
      <c r="JLQ112" s="371"/>
      <c r="JLR112" s="370"/>
      <c r="JLS112" s="371"/>
      <c r="JLT112" s="371"/>
      <c r="JLU112" s="371"/>
      <c r="JLV112" s="371"/>
      <c r="JLW112" s="371"/>
      <c r="JLX112" s="371"/>
      <c r="JLY112" s="371"/>
      <c r="JLZ112" s="371"/>
      <c r="JMA112" s="371"/>
      <c r="JMB112" s="371"/>
      <c r="JMC112" s="371"/>
      <c r="JMD112" s="371"/>
      <c r="JME112" s="371"/>
      <c r="JMF112" s="371"/>
      <c r="JMG112" s="371"/>
      <c r="JMH112" s="371"/>
      <c r="JMI112" s="370"/>
      <c r="JMJ112" s="371"/>
      <c r="JMK112" s="371"/>
      <c r="JML112" s="371"/>
      <c r="JMM112" s="371"/>
      <c r="JMN112" s="371"/>
      <c r="JMO112" s="371"/>
      <c r="JMP112" s="371"/>
      <c r="JMQ112" s="371"/>
      <c r="JMR112" s="371"/>
      <c r="JMS112" s="371"/>
      <c r="JMT112" s="371"/>
      <c r="JMU112" s="371"/>
      <c r="JMV112" s="371"/>
      <c r="JMW112" s="371"/>
      <c r="JMX112" s="371"/>
      <c r="JMY112" s="371"/>
      <c r="JMZ112" s="370"/>
      <c r="JNA112" s="371"/>
      <c r="JNB112" s="371"/>
      <c r="JNC112" s="371"/>
      <c r="JND112" s="371"/>
      <c r="JNE112" s="371"/>
      <c r="JNF112" s="371"/>
      <c r="JNG112" s="371"/>
      <c r="JNH112" s="371"/>
      <c r="JNI112" s="371"/>
      <c r="JNJ112" s="371"/>
      <c r="JNK112" s="371"/>
      <c r="JNL112" s="371"/>
      <c r="JNM112" s="371"/>
      <c r="JNN112" s="371"/>
      <c r="JNO112" s="371"/>
      <c r="JNP112" s="371"/>
      <c r="JNQ112" s="370"/>
      <c r="JNR112" s="371"/>
      <c r="JNS112" s="371"/>
      <c r="JNT112" s="371"/>
      <c r="JNU112" s="371"/>
      <c r="JNV112" s="371"/>
      <c r="JNW112" s="371"/>
      <c r="JNX112" s="371"/>
      <c r="JNY112" s="371"/>
      <c r="JNZ112" s="371"/>
      <c r="JOA112" s="371"/>
      <c r="JOB112" s="371"/>
      <c r="JOC112" s="371"/>
      <c r="JOD112" s="371"/>
      <c r="JOE112" s="371"/>
      <c r="JOF112" s="371"/>
      <c r="JOG112" s="371"/>
      <c r="JOH112" s="370"/>
      <c r="JOI112" s="371"/>
      <c r="JOJ112" s="371"/>
      <c r="JOK112" s="371"/>
      <c r="JOL112" s="371"/>
      <c r="JOM112" s="371"/>
      <c r="JON112" s="371"/>
      <c r="JOO112" s="371"/>
      <c r="JOP112" s="371"/>
      <c r="JOQ112" s="371"/>
      <c r="JOR112" s="371"/>
      <c r="JOS112" s="371"/>
      <c r="JOT112" s="371"/>
      <c r="JOU112" s="371"/>
      <c r="JOV112" s="371"/>
      <c r="JOW112" s="371"/>
      <c r="JOX112" s="371"/>
      <c r="JOY112" s="370"/>
      <c r="JOZ112" s="371"/>
      <c r="JPA112" s="371"/>
      <c r="JPB112" s="371"/>
      <c r="JPC112" s="371"/>
      <c r="JPD112" s="371"/>
      <c r="JPE112" s="371"/>
      <c r="JPF112" s="371"/>
      <c r="JPG112" s="371"/>
      <c r="JPH112" s="371"/>
      <c r="JPI112" s="371"/>
      <c r="JPJ112" s="371"/>
      <c r="JPK112" s="371"/>
      <c r="JPL112" s="371"/>
      <c r="JPM112" s="371"/>
      <c r="JPN112" s="371"/>
      <c r="JPO112" s="371"/>
      <c r="JPP112" s="370"/>
      <c r="JPQ112" s="371"/>
      <c r="JPR112" s="371"/>
      <c r="JPS112" s="371"/>
      <c r="JPT112" s="371"/>
      <c r="JPU112" s="371"/>
      <c r="JPV112" s="371"/>
      <c r="JPW112" s="371"/>
      <c r="JPX112" s="371"/>
      <c r="JPY112" s="371"/>
      <c r="JPZ112" s="371"/>
      <c r="JQA112" s="371"/>
      <c r="JQB112" s="371"/>
      <c r="JQC112" s="371"/>
      <c r="JQD112" s="371"/>
      <c r="JQE112" s="371"/>
      <c r="JQF112" s="371"/>
      <c r="JQG112" s="370"/>
      <c r="JQH112" s="371"/>
      <c r="JQI112" s="371"/>
      <c r="JQJ112" s="371"/>
      <c r="JQK112" s="371"/>
      <c r="JQL112" s="371"/>
      <c r="JQM112" s="371"/>
      <c r="JQN112" s="371"/>
      <c r="JQO112" s="371"/>
      <c r="JQP112" s="371"/>
      <c r="JQQ112" s="371"/>
      <c r="JQR112" s="371"/>
      <c r="JQS112" s="371"/>
      <c r="JQT112" s="371"/>
      <c r="JQU112" s="371"/>
      <c r="JQV112" s="371"/>
      <c r="JQW112" s="371"/>
      <c r="JQX112" s="370"/>
      <c r="JQY112" s="371"/>
      <c r="JQZ112" s="371"/>
      <c r="JRA112" s="371"/>
      <c r="JRB112" s="371"/>
      <c r="JRC112" s="371"/>
      <c r="JRD112" s="371"/>
      <c r="JRE112" s="371"/>
      <c r="JRF112" s="371"/>
      <c r="JRG112" s="371"/>
      <c r="JRH112" s="371"/>
      <c r="JRI112" s="371"/>
      <c r="JRJ112" s="371"/>
      <c r="JRK112" s="371"/>
      <c r="JRL112" s="371"/>
      <c r="JRM112" s="371"/>
      <c r="JRN112" s="371"/>
      <c r="JRO112" s="370"/>
      <c r="JRP112" s="371"/>
      <c r="JRQ112" s="371"/>
      <c r="JRR112" s="371"/>
      <c r="JRS112" s="371"/>
      <c r="JRT112" s="371"/>
      <c r="JRU112" s="371"/>
      <c r="JRV112" s="371"/>
      <c r="JRW112" s="371"/>
      <c r="JRX112" s="371"/>
      <c r="JRY112" s="371"/>
      <c r="JRZ112" s="371"/>
      <c r="JSA112" s="371"/>
      <c r="JSB112" s="371"/>
      <c r="JSC112" s="371"/>
      <c r="JSD112" s="371"/>
      <c r="JSE112" s="371"/>
      <c r="JSF112" s="370"/>
      <c r="JSG112" s="371"/>
      <c r="JSH112" s="371"/>
      <c r="JSI112" s="371"/>
      <c r="JSJ112" s="371"/>
      <c r="JSK112" s="371"/>
      <c r="JSL112" s="371"/>
      <c r="JSM112" s="371"/>
      <c r="JSN112" s="371"/>
      <c r="JSO112" s="371"/>
      <c r="JSP112" s="371"/>
      <c r="JSQ112" s="371"/>
      <c r="JSR112" s="371"/>
      <c r="JSS112" s="371"/>
      <c r="JST112" s="371"/>
      <c r="JSU112" s="371"/>
      <c r="JSV112" s="371"/>
      <c r="JSW112" s="370"/>
      <c r="JSX112" s="371"/>
      <c r="JSY112" s="371"/>
      <c r="JSZ112" s="371"/>
      <c r="JTA112" s="371"/>
      <c r="JTB112" s="371"/>
      <c r="JTC112" s="371"/>
      <c r="JTD112" s="371"/>
      <c r="JTE112" s="371"/>
      <c r="JTF112" s="371"/>
      <c r="JTG112" s="371"/>
      <c r="JTH112" s="371"/>
      <c r="JTI112" s="371"/>
      <c r="JTJ112" s="371"/>
      <c r="JTK112" s="371"/>
      <c r="JTL112" s="371"/>
      <c r="JTM112" s="371"/>
      <c r="JTN112" s="370"/>
      <c r="JTO112" s="371"/>
      <c r="JTP112" s="371"/>
      <c r="JTQ112" s="371"/>
      <c r="JTR112" s="371"/>
      <c r="JTS112" s="371"/>
      <c r="JTT112" s="371"/>
      <c r="JTU112" s="371"/>
      <c r="JTV112" s="371"/>
      <c r="JTW112" s="371"/>
      <c r="JTX112" s="371"/>
      <c r="JTY112" s="371"/>
      <c r="JTZ112" s="371"/>
      <c r="JUA112" s="371"/>
      <c r="JUB112" s="371"/>
      <c r="JUC112" s="371"/>
      <c r="JUD112" s="371"/>
      <c r="JUE112" s="370"/>
      <c r="JUF112" s="371"/>
      <c r="JUG112" s="371"/>
      <c r="JUH112" s="371"/>
      <c r="JUI112" s="371"/>
      <c r="JUJ112" s="371"/>
      <c r="JUK112" s="371"/>
      <c r="JUL112" s="371"/>
      <c r="JUM112" s="371"/>
      <c r="JUN112" s="371"/>
      <c r="JUO112" s="371"/>
      <c r="JUP112" s="371"/>
      <c r="JUQ112" s="371"/>
      <c r="JUR112" s="371"/>
      <c r="JUS112" s="371"/>
      <c r="JUT112" s="371"/>
      <c r="JUU112" s="371"/>
      <c r="JUV112" s="370"/>
      <c r="JUW112" s="371"/>
      <c r="JUX112" s="371"/>
      <c r="JUY112" s="371"/>
      <c r="JUZ112" s="371"/>
      <c r="JVA112" s="371"/>
      <c r="JVB112" s="371"/>
      <c r="JVC112" s="371"/>
      <c r="JVD112" s="371"/>
      <c r="JVE112" s="371"/>
      <c r="JVF112" s="371"/>
      <c r="JVG112" s="371"/>
      <c r="JVH112" s="371"/>
      <c r="JVI112" s="371"/>
      <c r="JVJ112" s="371"/>
      <c r="JVK112" s="371"/>
      <c r="JVL112" s="371"/>
      <c r="JVM112" s="370"/>
      <c r="JVN112" s="371"/>
      <c r="JVO112" s="371"/>
      <c r="JVP112" s="371"/>
      <c r="JVQ112" s="371"/>
      <c r="JVR112" s="371"/>
      <c r="JVS112" s="371"/>
      <c r="JVT112" s="371"/>
      <c r="JVU112" s="371"/>
      <c r="JVV112" s="371"/>
      <c r="JVW112" s="371"/>
      <c r="JVX112" s="371"/>
      <c r="JVY112" s="371"/>
      <c r="JVZ112" s="371"/>
      <c r="JWA112" s="371"/>
      <c r="JWB112" s="371"/>
      <c r="JWC112" s="371"/>
      <c r="JWD112" s="370"/>
      <c r="JWE112" s="371"/>
      <c r="JWF112" s="371"/>
      <c r="JWG112" s="371"/>
      <c r="JWH112" s="371"/>
      <c r="JWI112" s="371"/>
      <c r="JWJ112" s="371"/>
      <c r="JWK112" s="371"/>
      <c r="JWL112" s="371"/>
      <c r="JWM112" s="371"/>
      <c r="JWN112" s="371"/>
      <c r="JWO112" s="371"/>
      <c r="JWP112" s="371"/>
      <c r="JWQ112" s="371"/>
      <c r="JWR112" s="371"/>
      <c r="JWS112" s="371"/>
      <c r="JWT112" s="371"/>
      <c r="JWU112" s="370"/>
      <c r="JWV112" s="371"/>
      <c r="JWW112" s="371"/>
      <c r="JWX112" s="371"/>
      <c r="JWY112" s="371"/>
      <c r="JWZ112" s="371"/>
      <c r="JXA112" s="371"/>
      <c r="JXB112" s="371"/>
      <c r="JXC112" s="371"/>
      <c r="JXD112" s="371"/>
      <c r="JXE112" s="371"/>
      <c r="JXF112" s="371"/>
      <c r="JXG112" s="371"/>
      <c r="JXH112" s="371"/>
      <c r="JXI112" s="371"/>
      <c r="JXJ112" s="371"/>
      <c r="JXK112" s="371"/>
      <c r="JXL112" s="370"/>
      <c r="JXM112" s="371"/>
      <c r="JXN112" s="371"/>
      <c r="JXO112" s="371"/>
      <c r="JXP112" s="371"/>
      <c r="JXQ112" s="371"/>
      <c r="JXR112" s="371"/>
      <c r="JXS112" s="371"/>
      <c r="JXT112" s="371"/>
      <c r="JXU112" s="371"/>
      <c r="JXV112" s="371"/>
      <c r="JXW112" s="371"/>
      <c r="JXX112" s="371"/>
      <c r="JXY112" s="371"/>
      <c r="JXZ112" s="371"/>
      <c r="JYA112" s="371"/>
      <c r="JYB112" s="371"/>
      <c r="JYC112" s="370"/>
      <c r="JYD112" s="371"/>
      <c r="JYE112" s="371"/>
      <c r="JYF112" s="371"/>
      <c r="JYG112" s="371"/>
      <c r="JYH112" s="371"/>
      <c r="JYI112" s="371"/>
      <c r="JYJ112" s="371"/>
      <c r="JYK112" s="371"/>
      <c r="JYL112" s="371"/>
      <c r="JYM112" s="371"/>
      <c r="JYN112" s="371"/>
      <c r="JYO112" s="371"/>
      <c r="JYP112" s="371"/>
      <c r="JYQ112" s="371"/>
      <c r="JYR112" s="371"/>
      <c r="JYS112" s="371"/>
      <c r="JYT112" s="370"/>
      <c r="JYU112" s="371"/>
      <c r="JYV112" s="371"/>
      <c r="JYW112" s="371"/>
      <c r="JYX112" s="371"/>
      <c r="JYY112" s="371"/>
      <c r="JYZ112" s="371"/>
      <c r="JZA112" s="371"/>
      <c r="JZB112" s="371"/>
      <c r="JZC112" s="371"/>
      <c r="JZD112" s="371"/>
      <c r="JZE112" s="371"/>
      <c r="JZF112" s="371"/>
      <c r="JZG112" s="371"/>
      <c r="JZH112" s="371"/>
      <c r="JZI112" s="371"/>
      <c r="JZJ112" s="371"/>
      <c r="JZK112" s="370"/>
      <c r="JZL112" s="371"/>
      <c r="JZM112" s="371"/>
      <c r="JZN112" s="371"/>
      <c r="JZO112" s="371"/>
      <c r="JZP112" s="371"/>
      <c r="JZQ112" s="371"/>
      <c r="JZR112" s="371"/>
      <c r="JZS112" s="371"/>
      <c r="JZT112" s="371"/>
      <c r="JZU112" s="371"/>
      <c r="JZV112" s="371"/>
      <c r="JZW112" s="371"/>
      <c r="JZX112" s="371"/>
      <c r="JZY112" s="371"/>
      <c r="JZZ112" s="371"/>
      <c r="KAA112" s="371"/>
      <c r="KAB112" s="370"/>
      <c r="KAC112" s="371"/>
      <c r="KAD112" s="371"/>
      <c r="KAE112" s="371"/>
      <c r="KAF112" s="371"/>
      <c r="KAG112" s="371"/>
      <c r="KAH112" s="371"/>
      <c r="KAI112" s="371"/>
      <c r="KAJ112" s="371"/>
      <c r="KAK112" s="371"/>
      <c r="KAL112" s="371"/>
      <c r="KAM112" s="371"/>
      <c r="KAN112" s="371"/>
      <c r="KAO112" s="371"/>
      <c r="KAP112" s="371"/>
      <c r="KAQ112" s="371"/>
      <c r="KAR112" s="371"/>
      <c r="KAS112" s="370"/>
      <c r="KAT112" s="371"/>
      <c r="KAU112" s="371"/>
      <c r="KAV112" s="371"/>
      <c r="KAW112" s="371"/>
      <c r="KAX112" s="371"/>
      <c r="KAY112" s="371"/>
      <c r="KAZ112" s="371"/>
      <c r="KBA112" s="371"/>
      <c r="KBB112" s="371"/>
      <c r="KBC112" s="371"/>
      <c r="KBD112" s="371"/>
      <c r="KBE112" s="371"/>
      <c r="KBF112" s="371"/>
      <c r="KBG112" s="371"/>
      <c r="KBH112" s="371"/>
      <c r="KBI112" s="371"/>
      <c r="KBJ112" s="370"/>
      <c r="KBK112" s="371"/>
      <c r="KBL112" s="371"/>
      <c r="KBM112" s="371"/>
      <c r="KBN112" s="371"/>
      <c r="KBO112" s="371"/>
      <c r="KBP112" s="371"/>
      <c r="KBQ112" s="371"/>
      <c r="KBR112" s="371"/>
      <c r="KBS112" s="371"/>
      <c r="KBT112" s="371"/>
      <c r="KBU112" s="371"/>
      <c r="KBV112" s="371"/>
      <c r="KBW112" s="371"/>
      <c r="KBX112" s="371"/>
      <c r="KBY112" s="371"/>
      <c r="KBZ112" s="371"/>
      <c r="KCA112" s="370"/>
      <c r="KCB112" s="371"/>
      <c r="KCC112" s="371"/>
      <c r="KCD112" s="371"/>
      <c r="KCE112" s="371"/>
      <c r="KCF112" s="371"/>
      <c r="KCG112" s="371"/>
      <c r="KCH112" s="371"/>
      <c r="KCI112" s="371"/>
      <c r="KCJ112" s="371"/>
      <c r="KCK112" s="371"/>
      <c r="KCL112" s="371"/>
      <c r="KCM112" s="371"/>
      <c r="KCN112" s="371"/>
      <c r="KCO112" s="371"/>
      <c r="KCP112" s="371"/>
      <c r="KCQ112" s="371"/>
      <c r="KCR112" s="370"/>
      <c r="KCS112" s="371"/>
      <c r="KCT112" s="371"/>
      <c r="KCU112" s="371"/>
      <c r="KCV112" s="371"/>
      <c r="KCW112" s="371"/>
      <c r="KCX112" s="371"/>
      <c r="KCY112" s="371"/>
      <c r="KCZ112" s="371"/>
      <c r="KDA112" s="371"/>
      <c r="KDB112" s="371"/>
      <c r="KDC112" s="371"/>
      <c r="KDD112" s="371"/>
      <c r="KDE112" s="371"/>
      <c r="KDF112" s="371"/>
      <c r="KDG112" s="371"/>
      <c r="KDH112" s="371"/>
      <c r="KDI112" s="370"/>
      <c r="KDJ112" s="371"/>
      <c r="KDK112" s="371"/>
      <c r="KDL112" s="371"/>
      <c r="KDM112" s="371"/>
      <c r="KDN112" s="371"/>
      <c r="KDO112" s="371"/>
      <c r="KDP112" s="371"/>
      <c r="KDQ112" s="371"/>
      <c r="KDR112" s="371"/>
      <c r="KDS112" s="371"/>
      <c r="KDT112" s="371"/>
      <c r="KDU112" s="371"/>
      <c r="KDV112" s="371"/>
      <c r="KDW112" s="371"/>
      <c r="KDX112" s="371"/>
      <c r="KDY112" s="371"/>
      <c r="KDZ112" s="370"/>
      <c r="KEA112" s="371"/>
      <c r="KEB112" s="371"/>
      <c r="KEC112" s="371"/>
      <c r="KED112" s="371"/>
      <c r="KEE112" s="371"/>
      <c r="KEF112" s="371"/>
      <c r="KEG112" s="371"/>
      <c r="KEH112" s="371"/>
      <c r="KEI112" s="371"/>
      <c r="KEJ112" s="371"/>
      <c r="KEK112" s="371"/>
      <c r="KEL112" s="371"/>
      <c r="KEM112" s="371"/>
      <c r="KEN112" s="371"/>
      <c r="KEO112" s="371"/>
      <c r="KEP112" s="371"/>
      <c r="KEQ112" s="370"/>
      <c r="KER112" s="371"/>
      <c r="KES112" s="371"/>
      <c r="KET112" s="371"/>
      <c r="KEU112" s="371"/>
      <c r="KEV112" s="371"/>
      <c r="KEW112" s="371"/>
      <c r="KEX112" s="371"/>
      <c r="KEY112" s="371"/>
      <c r="KEZ112" s="371"/>
      <c r="KFA112" s="371"/>
      <c r="KFB112" s="371"/>
      <c r="KFC112" s="371"/>
      <c r="KFD112" s="371"/>
      <c r="KFE112" s="371"/>
      <c r="KFF112" s="371"/>
      <c r="KFG112" s="371"/>
      <c r="KFH112" s="370"/>
      <c r="KFI112" s="371"/>
      <c r="KFJ112" s="371"/>
      <c r="KFK112" s="371"/>
      <c r="KFL112" s="371"/>
      <c r="KFM112" s="371"/>
      <c r="KFN112" s="371"/>
      <c r="KFO112" s="371"/>
      <c r="KFP112" s="371"/>
      <c r="KFQ112" s="371"/>
      <c r="KFR112" s="371"/>
      <c r="KFS112" s="371"/>
      <c r="KFT112" s="371"/>
      <c r="KFU112" s="371"/>
      <c r="KFV112" s="371"/>
      <c r="KFW112" s="371"/>
      <c r="KFX112" s="371"/>
      <c r="KFY112" s="370"/>
      <c r="KFZ112" s="371"/>
      <c r="KGA112" s="371"/>
      <c r="KGB112" s="371"/>
      <c r="KGC112" s="371"/>
      <c r="KGD112" s="371"/>
      <c r="KGE112" s="371"/>
      <c r="KGF112" s="371"/>
      <c r="KGG112" s="371"/>
      <c r="KGH112" s="371"/>
      <c r="KGI112" s="371"/>
      <c r="KGJ112" s="371"/>
      <c r="KGK112" s="371"/>
      <c r="KGL112" s="371"/>
      <c r="KGM112" s="371"/>
      <c r="KGN112" s="371"/>
      <c r="KGO112" s="371"/>
      <c r="KGP112" s="370"/>
      <c r="KGQ112" s="371"/>
      <c r="KGR112" s="371"/>
      <c r="KGS112" s="371"/>
      <c r="KGT112" s="371"/>
      <c r="KGU112" s="371"/>
      <c r="KGV112" s="371"/>
      <c r="KGW112" s="371"/>
      <c r="KGX112" s="371"/>
      <c r="KGY112" s="371"/>
      <c r="KGZ112" s="371"/>
      <c r="KHA112" s="371"/>
      <c r="KHB112" s="371"/>
      <c r="KHC112" s="371"/>
      <c r="KHD112" s="371"/>
      <c r="KHE112" s="371"/>
      <c r="KHF112" s="371"/>
      <c r="KHG112" s="370"/>
      <c r="KHH112" s="371"/>
      <c r="KHI112" s="371"/>
      <c r="KHJ112" s="371"/>
      <c r="KHK112" s="371"/>
      <c r="KHL112" s="371"/>
      <c r="KHM112" s="371"/>
      <c r="KHN112" s="371"/>
      <c r="KHO112" s="371"/>
      <c r="KHP112" s="371"/>
      <c r="KHQ112" s="371"/>
      <c r="KHR112" s="371"/>
      <c r="KHS112" s="371"/>
      <c r="KHT112" s="371"/>
      <c r="KHU112" s="371"/>
      <c r="KHV112" s="371"/>
      <c r="KHW112" s="371"/>
      <c r="KHX112" s="370"/>
      <c r="KHY112" s="371"/>
      <c r="KHZ112" s="371"/>
      <c r="KIA112" s="371"/>
      <c r="KIB112" s="371"/>
      <c r="KIC112" s="371"/>
      <c r="KID112" s="371"/>
      <c r="KIE112" s="371"/>
      <c r="KIF112" s="371"/>
      <c r="KIG112" s="371"/>
      <c r="KIH112" s="371"/>
      <c r="KII112" s="371"/>
      <c r="KIJ112" s="371"/>
      <c r="KIK112" s="371"/>
      <c r="KIL112" s="371"/>
      <c r="KIM112" s="371"/>
      <c r="KIN112" s="371"/>
      <c r="KIO112" s="370"/>
      <c r="KIP112" s="371"/>
      <c r="KIQ112" s="371"/>
      <c r="KIR112" s="371"/>
      <c r="KIS112" s="371"/>
      <c r="KIT112" s="371"/>
      <c r="KIU112" s="371"/>
      <c r="KIV112" s="371"/>
      <c r="KIW112" s="371"/>
      <c r="KIX112" s="371"/>
      <c r="KIY112" s="371"/>
      <c r="KIZ112" s="371"/>
      <c r="KJA112" s="371"/>
      <c r="KJB112" s="371"/>
      <c r="KJC112" s="371"/>
      <c r="KJD112" s="371"/>
      <c r="KJE112" s="371"/>
      <c r="KJF112" s="370"/>
      <c r="KJG112" s="371"/>
      <c r="KJH112" s="371"/>
      <c r="KJI112" s="371"/>
      <c r="KJJ112" s="371"/>
      <c r="KJK112" s="371"/>
      <c r="KJL112" s="371"/>
      <c r="KJM112" s="371"/>
      <c r="KJN112" s="371"/>
      <c r="KJO112" s="371"/>
      <c r="KJP112" s="371"/>
      <c r="KJQ112" s="371"/>
      <c r="KJR112" s="371"/>
      <c r="KJS112" s="371"/>
      <c r="KJT112" s="371"/>
      <c r="KJU112" s="371"/>
      <c r="KJV112" s="371"/>
      <c r="KJW112" s="370"/>
      <c r="KJX112" s="371"/>
      <c r="KJY112" s="371"/>
      <c r="KJZ112" s="371"/>
      <c r="KKA112" s="371"/>
      <c r="KKB112" s="371"/>
      <c r="KKC112" s="371"/>
      <c r="KKD112" s="371"/>
      <c r="KKE112" s="371"/>
      <c r="KKF112" s="371"/>
      <c r="KKG112" s="371"/>
      <c r="KKH112" s="371"/>
      <c r="KKI112" s="371"/>
      <c r="KKJ112" s="371"/>
      <c r="KKK112" s="371"/>
      <c r="KKL112" s="371"/>
      <c r="KKM112" s="371"/>
      <c r="KKN112" s="370"/>
      <c r="KKO112" s="371"/>
      <c r="KKP112" s="371"/>
      <c r="KKQ112" s="371"/>
      <c r="KKR112" s="371"/>
      <c r="KKS112" s="371"/>
      <c r="KKT112" s="371"/>
      <c r="KKU112" s="371"/>
      <c r="KKV112" s="371"/>
      <c r="KKW112" s="371"/>
      <c r="KKX112" s="371"/>
      <c r="KKY112" s="371"/>
      <c r="KKZ112" s="371"/>
      <c r="KLA112" s="371"/>
      <c r="KLB112" s="371"/>
      <c r="KLC112" s="371"/>
      <c r="KLD112" s="371"/>
      <c r="KLE112" s="370"/>
      <c r="KLF112" s="371"/>
      <c r="KLG112" s="371"/>
      <c r="KLH112" s="371"/>
      <c r="KLI112" s="371"/>
      <c r="KLJ112" s="371"/>
      <c r="KLK112" s="371"/>
      <c r="KLL112" s="371"/>
      <c r="KLM112" s="371"/>
      <c r="KLN112" s="371"/>
      <c r="KLO112" s="371"/>
      <c r="KLP112" s="371"/>
      <c r="KLQ112" s="371"/>
      <c r="KLR112" s="371"/>
      <c r="KLS112" s="371"/>
      <c r="KLT112" s="371"/>
      <c r="KLU112" s="371"/>
      <c r="KLV112" s="370"/>
      <c r="KLW112" s="371"/>
      <c r="KLX112" s="371"/>
      <c r="KLY112" s="371"/>
      <c r="KLZ112" s="371"/>
      <c r="KMA112" s="371"/>
      <c r="KMB112" s="371"/>
      <c r="KMC112" s="371"/>
      <c r="KMD112" s="371"/>
      <c r="KME112" s="371"/>
      <c r="KMF112" s="371"/>
      <c r="KMG112" s="371"/>
      <c r="KMH112" s="371"/>
      <c r="KMI112" s="371"/>
      <c r="KMJ112" s="371"/>
      <c r="KMK112" s="371"/>
      <c r="KML112" s="371"/>
      <c r="KMM112" s="370"/>
      <c r="KMN112" s="371"/>
      <c r="KMO112" s="371"/>
      <c r="KMP112" s="371"/>
      <c r="KMQ112" s="371"/>
      <c r="KMR112" s="371"/>
      <c r="KMS112" s="371"/>
      <c r="KMT112" s="371"/>
      <c r="KMU112" s="371"/>
      <c r="KMV112" s="371"/>
      <c r="KMW112" s="371"/>
      <c r="KMX112" s="371"/>
      <c r="KMY112" s="371"/>
      <c r="KMZ112" s="371"/>
      <c r="KNA112" s="371"/>
      <c r="KNB112" s="371"/>
      <c r="KNC112" s="371"/>
      <c r="KND112" s="370"/>
      <c r="KNE112" s="371"/>
      <c r="KNF112" s="371"/>
      <c r="KNG112" s="371"/>
      <c r="KNH112" s="371"/>
      <c r="KNI112" s="371"/>
      <c r="KNJ112" s="371"/>
      <c r="KNK112" s="371"/>
      <c r="KNL112" s="371"/>
      <c r="KNM112" s="371"/>
      <c r="KNN112" s="371"/>
      <c r="KNO112" s="371"/>
      <c r="KNP112" s="371"/>
      <c r="KNQ112" s="371"/>
      <c r="KNR112" s="371"/>
      <c r="KNS112" s="371"/>
      <c r="KNT112" s="371"/>
      <c r="KNU112" s="370"/>
      <c r="KNV112" s="371"/>
      <c r="KNW112" s="371"/>
      <c r="KNX112" s="371"/>
      <c r="KNY112" s="371"/>
      <c r="KNZ112" s="371"/>
      <c r="KOA112" s="371"/>
      <c r="KOB112" s="371"/>
      <c r="KOC112" s="371"/>
      <c r="KOD112" s="371"/>
      <c r="KOE112" s="371"/>
      <c r="KOF112" s="371"/>
      <c r="KOG112" s="371"/>
      <c r="KOH112" s="371"/>
      <c r="KOI112" s="371"/>
      <c r="KOJ112" s="371"/>
      <c r="KOK112" s="371"/>
      <c r="KOL112" s="370"/>
      <c r="KOM112" s="371"/>
      <c r="KON112" s="371"/>
      <c r="KOO112" s="371"/>
      <c r="KOP112" s="371"/>
      <c r="KOQ112" s="371"/>
      <c r="KOR112" s="371"/>
      <c r="KOS112" s="371"/>
      <c r="KOT112" s="371"/>
      <c r="KOU112" s="371"/>
      <c r="KOV112" s="371"/>
      <c r="KOW112" s="371"/>
      <c r="KOX112" s="371"/>
      <c r="KOY112" s="371"/>
      <c r="KOZ112" s="371"/>
      <c r="KPA112" s="371"/>
      <c r="KPB112" s="371"/>
      <c r="KPC112" s="370"/>
      <c r="KPD112" s="371"/>
      <c r="KPE112" s="371"/>
      <c r="KPF112" s="371"/>
      <c r="KPG112" s="371"/>
      <c r="KPH112" s="371"/>
      <c r="KPI112" s="371"/>
      <c r="KPJ112" s="371"/>
      <c r="KPK112" s="371"/>
      <c r="KPL112" s="371"/>
      <c r="KPM112" s="371"/>
      <c r="KPN112" s="371"/>
      <c r="KPO112" s="371"/>
      <c r="KPP112" s="371"/>
      <c r="KPQ112" s="371"/>
      <c r="KPR112" s="371"/>
      <c r="KPS112" s="371"/>
      <c r="KPT112" s="370"/>
      <c r="KPU112" s="371"/>
      <c r="KPV112" s="371"/>
      <c r="KPW112" s="371"/>
      <c r="KPX112" s="371"/>
      <c r="KPY112" s="371"/>
      <c r="KPZ112" s="371"/>
      <c r="KQA112" s="371"/>
      <c r="KQB112" s="371"/>
      <c r="KQC112" s="371"/>
      <c r="KQD112" s="371"/>
      <c r="KQE112" s="371"/>
      <c r="KQF112" s="371"/>
      <c r="KQG112" s="371"/>
      <c r="KQH112" s="371"/>
      <c r="KQI112" s="371"/>
      <c r="KQJ112" s="371"/>
      <c r="KQK112" s="370"/>
      <c r="KQL112" s="371"/>
      <c r="KQM112" s="371"/>
      <c r="KQN112" s="371"/>
      <c r="KQO112" s="371"/>
      <c r="KQP112" s="371"/>
      <c r="KQQ112" s="371"/>
      <c r="KQR112" s="371"/>
      <c r="KQS112" s="371"/>
      <c r="KQT112" s="371"/>
      <c r="KQU112" s="371"/>
      <c r="KQV112" s="371"/>
      <c r="KQW112" s="371"/>
      <c r="KQX112" s="371"/>
      <c r="KQY112" s="371"/>
      <c r="KQZ112" s="371"/>
      <c r="KRA112" s="371"/>
      <c r="KRB112" s="370"/>
      <c r="KRC112" s="371"/>
      <c r="KRD112" s="371"/>
      <c r="KRE112" s="371"/>
      <c r="KRF112" s="371"/>
      <c r="KRG112" s="371"/>
      <c r="KRH112" s="371"/>
      <c r="KRI112" s="371"/>
      <c r="KRJ112" s="371"/>
      <c r="KRK112" s="371"/>
      <c r="KRL112" s="371"/>
      <c r="KRM112" s="371"/>
      <c r="KRN112" s="371"/>
      <c r="KRO112" s="371"/>
      <c r="KRP112" s="371"/>
      <c r="KRQ112" s="371"/>
      <c r="KRR112" s="371"/>
      <c r="KRS112" s="370"/>
      <c r="KRT112" s="371"/>
      <c r="KRU112" s="371"/>
      <c r="KRV112" s="371"/>
      <c r="KRW112" s="371"/>
      <c r="KRX112" s="371"/>
      <c r="KRY112" s="371"/>
      <c r="KRZ112" s="371"/>
      <c r="KSA112" s="371"/>
      <c r="KSB112" s="371"/>
      <c r="KSC112" s="371"/>
      <c r="KSD112" s="371"/>
      <c r="KSE112" s="371"/>
      <c r="KSF112" s="371"/>
      <c r="KSG112" s="371"/>
      <c r="KSH112" s="371"/>
      <c r="KSI112" s="371"/>
      <c r="KSJ112" s="370"/>
      <c r="KSK112" s="371"/>
      <c r="KSL112" s="371"/>
      <c r="KSM112" s="371"/>
      <c r="KSN112" s="371"/>
      <c r="KSO112" s="371"/>
      <c r="KSP112" s="371"/>
      <c r="KSQ112" s="371"/>
      <c r="KSR112" s="371"/>
      <c r="KSS112" s="371"/>
      <c r="KST112" s="371"/>
      <c r="KSU112" s="371"/>
      <c r="KSV112" s="371"/>
      <c r="KSW112" s="371"/>
      <c r="KSX112" s="371"/>
      <c r="KSY112" s="371"/>
      <c r="KSZ112" s="371"/>
      <c r="KTA112" s="370"/>
      <c r="KTB112" s="371"/>
      <c r="KTC112" s="371"/>
      <c r="KTD112" s="371"/>
      <c r="KTE112" s="371"/>
      <c r="KTF112" s="371"/>
      <c r="KTG112" s="371"/>
      <c r="KTH112" s="371"/>
      <c r="KTI112" s="371"/>
      <c r="KTJ112" s="371"/>
      <c r="KTK112" s="371"/>
      <c r="KTL112" s="371"/>
      <c r="KTM112" s="371"/>
      <c r="KTN112" s="371"/>
      <c r="KTO112" s="371"/>
      <c r="KTP112" s="371"/>
      <c r="KTQ112" s="371"/>
      <c r="KTR112" s="370"/>
      <c r="KTS112" s="371"/>
      <c r="KTT112" s="371"/>
      <c r="KTU112" s="371"/>
      <c r="KTV112" s="371"/>
      <c r="KTW112" s="371"/>
      <c r="KTX112" s="371"/>
      <c r="KTY112" s="371"/>
      <c r="KTZ112" s="371"/>
      <c r="KUA112" s="371"/>
      <c r="KUB112" s="371"/>
      <c r="KUC112" s="371"/>
      <c r="KUD112" s="371"/>
      <c r="KUE112" s="371"/>
      <c r="KUF112" s="371"/>
      <c r="KUG112" s="371"/>
      <c r="KUH112" s="371"/>
      <c r="KUI112" s="370"/>
      <c r="KUJ112" s="371"/>
      <c r="KUK112" s="371"/>
      <c r="KUL112" s="371"/>
      <c r="KUM112" s="371"/>
      <c r="KUN112" s="371"/>
      <c r="KUO112" s="371"/>
      <c r="KUP112" s="371"/>
      <c r="KUQ112" s="371"/>
      <c r="KUR112" s="371"/>
      <c r="KUS112" s="371"/>
      <c r="KUT112" s="371"/>
      <c r="KUU112" s="371"/>
      <c r="KUV112" s="371"/>
      <c r="KUW112" s="371"/>
      <c r="KUX112" s="371"/>
      <c r="KUY112" s="371"/>
      <c r="KUZ112" s="370"/>
      <c r="KVA112" s="371"/>
      <c r="KVB112" s="371"/>
      <c r="KVC112" s="371"/>
      <c r="KVD112" s="371"/>
      <c r="KVE112" s="371"/>
      <c r="KVF112" s="371"/>
      <c r="KVG112" s="371"/>
      <c r="KVH112" s="371"/>
      <c r="KVI112" s="371"/>
      <c r="KVJ112" s="371"/>
      <c r="KVK112" s="371"/>
      <c r="KVL112" s="371"/>
      <c r="KVM112" s="371"/>
      <c r="KVN112" s="371"/>
      <c r="KVO112" s="371"/>
      <c r="KVP112" s="371"/>
      <c r="KVQ112" s="370"/>
      <c r="KVR112" s="371"/>
      <c r="KVS112" s="371"/>
      <c r="KVT112" s="371"/>
      <c r="KVU112" s="371"/>
      <c r="KVV112" s="371"/>
      <c r="KVW112" s="371"/>
      <c r="KVX112" s="371"/>
      <c r="KVY112" s="371"/>
      <c r="KVZ112" s="371"/>
      <c r="KWA112" s="371"/>
      <c r="KWB112" s="371"/>
      <c r="KWC112" s="371"/>
      <c r="KWD112" s="371"/>
      <c r="KWE112" s="371"/>
      <c r="KWF112" s="371"/>
      <c r="KWG112" s="371"/>
      <c r="KWH112" s="370"/>
      <c r="KWI112" s="371"/>
      <c r="KWJ112" s="371"/>
      <c r="KWK112" s="371"/>
      <c r="KWL112" s="371"/>
      <c r="KWM112" s="371"/>
      <c r="KWN112" s="371"/>
      <c r="KWO112" s="371"/>
      <c r="KWP112" s="371"/>
      <c r="KWQ112" s="371"/>
      <c r="KWR112" s="371"/>
      <c r="KWS112" s="371"/>
      <c r="KWT112" s="371"/>
      <c r="KWU112" s="371"/>
      <c r="KWV112" s="371"/>
      <c r="KWW112" s="371"/>
      <c r="KWX112" s="371"/>
      <c r="KWY112" s="370"/>
      <c r="KWZ112" s="371"/>
      <c r="KXA112" s="371"/>
      <c r="KXB112" s="371"/>
      <c r="KXC112" s="371"/>
      <c r="KXD112" s="371"/>
      <c r="KXE112" s="371"/>
      <c r="KXF112" s="371"/>
      <c r="KXG112" s="371"/>
      <c r="KXH112" s="371"/>
      <c r="KXI112" s="371"/>
      <c r="KXJ112" s="371"/>
      <c r="KXK112" s="371"/>
      <c r="KXL112" s="371"/>
      <c r="KXM112" s="371"/>
      <c r="KXN112" s="371"/>
      <c r="KXO112" s="371"/>
      <c r="KXP112" s="370"/>
      <c r="KXQ112" s="371"/>
      <c r="KXR112" s="371"/>
      <c r="KXS112" s="371"/>
      <c r="KXT112" s="371"/>
      <c r="KXU112" s="371"/>
      <c r="KXV112" s="371"/>
      <c r="KXW112" s="371"/>
      <c r="KXX112" s="371"/>
      <c r="KXY112" s="371"/>
      <c r="KXZ112" s="371"/>
      <c r="KYA112" s="371"/>
      <c r="KYB112" s="371"/>
      <c r="KYC112" s="371"/>
      <c r="KYD112" s="371"/>
      <c r="KYE112" s="371"/>
      <c r="KYF112" s="371"/>
      <c r="KYG112" s="370"/>
      <c r="KYH112" s="371"/>
      <c r="KYI112" s="371"/>
      <c r="KYJ112" s="371"/>
      <c r="KYK112" s="371"/>
      <c r="KYL112" s="371"/>
      <c r="KYM112" s="371"/>
      <c r="KYN112" s="371"/>
      <c r="KYO112" s="371"/>
      <c r="KYP112" s="371"/>
      <c r="KYQ112" s="371"/>
      <c r="KYR112" s="371"/>
      <c r="KYS112" s="371"/>
      <c r="KYT112" s="371"/>
      <c r="KYU112" s="371"/>
      <c r="KYV112" s="371"/>
      <c r="KYW112" s="371"/>
      <c r="KYX112" s="370"/>
      <c r="KYY112" s="371"/>
      <c r="KYZ112" s="371"/>
      <c r="KZA112" s="371"/>
      <c r="KZB112" s="371"/>
      <c r="KZC112" s="371"/>
      <c r="KZD112" s="371"/>
      <c r="KZE112" s="371"/>
      <c r="KZF112" s="371"/>
      <c r="KZG112" s="371"/>
      <c r="KZH112" s="371"/>
      <c r="KZI112" s="371"/>
      <c r="KZJ112" s="371"/>
      <c r="KZK112" s="371"/>
      <c r="KZL112" s="371"/>
      <c r="KZM112" s="371"/>
      <c r="KZN112" s="371"/>
      <c r="KZO112" s="370"/>
      <c r="KZP112" s="371"/>
      <c r="KZQ112" s="371"/>
      <c r="KZR112" s="371"/>
      <c r="KZS112" s="371"/>
      <c r="KZT112" s="371"/>
      <c r="KZU112" s="371"/>
      <c r="KZV112" s="371"/>
      <c r="KZW112" s="371"/>
      <c r="KZX112" s="371"/>
      <c r="KZY112" s="371"/>
      <c r="KZZ112" s="371"/>
      <c r="LAA112" s="371"/>
      <c r="LAB112" s="371"/>
      <c r="LAC112" s="371"/>
      <c r="LAD112" s="371"/>
      <c r="LAE112" s="371"/>
      <c r="LAF112" s="370"/>
      <c r="LAG112" s="371"/>
      <c r="LAH112" s="371"/>
      <c r="LAI112" s="371"/>
      <c r="LAJ112" s="371"/>
      <c r="LAK112" s="371"/>
      <c r="LAL112" s="371"/>
      <c r="LAM112" s="371"/>
      <c r="LAN112" s="371"/>
      <c r="LAO112" s="371"/>
      <c r="LAP112" s="371"/>
      <c r="LAQ112" s="371"/>
      <c r="LAR112" s="371"/>
      <c r="LAS112" s="371"/>
      <c r="LAT112" s="371"/>
      <c r="LAU112" s="371"/>
      <c r="LAV112" s="371"/>
      <c r="LAW112" s="370"/>
      <c r="LAX112" s="371"/>
      <c r="LAY112" s="371"/>
      <c r="LAZ112" s="371"/>
      <c r="LBA112" s="371"/>
      <c r="LBB112" s="371"/>
      <c r="LBC112" s="371"/>
      <c r="LBD112" s="371"/>
      <c r="LBE112" s="371"/>
      <c r="LBF112" s="371"/>
      <c r="LBG112" s="371"/>
      <c r="LBH112" s="371"/>
      <c r="LBI112" s="371"/>
      <c r="LBJ112" s="371"/>
      <c r="LBK112" s="371"/>
      <c r="LBL112" s="371"/>
      <c r="LBM112" s="371"/>
      <c r="LBN112" s="370"/>
      <c r="LBO112" s="371"/>
      <c r="LBP112" s="371"/>
      <c r="LBQ112" s="371"/>
      <c r="LBR112" s="371"/>
      <c r="LBS112" s="371"/>
      <c r="LBT112" s="371"/>
      <c r="LBU112" s="371"/>
      <c r="LBV112" s="371"/>
      <c r="LBW112" s="371"/>
      <c r="LBX112" s="371"/>
      <c r="LBY112" s="371"/>
      <c r="LBZ112" s="371"/>
      <c r="LCA112" s="371"/>
      <c r="LCB112" s="371"/>
      <c r="LCC112" s="371"/>
      <c r="LCD112" s="371"/>
      <c r="LCE112" s="370"/>
      <c r="LCF112" s="371"/>
      <c r="LCG112" s="371"/>
      <c r="LCH112" s="371"/>
      <c r="LCI112" s="371"/>
      <c r="LCJ112" s="371"/>
      <c r="LCK112" s="371"/>
      <c r="LCL112" s="371"/>
      <c r="LCM112" s="371"/>
      <c r="LCN112" s="371"/>
      <c r="LCO112" s="371"/>
      <c r="LCP112" s="371"/>
      <c r="LCQ112" s="371"/>
      <c r="LCR112" s="371"/>
      <c r="LCS112" s="371"/>
      <c r="LCT112" s="371"/>
      <c r="LCU112" s="371"/>
      <c r="LCV112" s="370"/>
      <c r="LCW112" s="371"/>
      <c r="LCX112" s="371"/>
      <c r="LCY112" s="371"/>
      <c r="LCZ112" s="371"/>
      <c r="LDA112" s="371"/>
      <c r="LDB112" s="371"/>
      <c r="LDC112" s="371"/>
      <c r="LDD112" s="371"/>
      <c r="LDE112" s="371"/>
      <c r="LDF112" s="371"/>
      <c r="LDG112" s="371"/>
      <c r="LDH112" s="371"/>
      <c r="LDI112" s="371"/>
      <c r="LDJ112" s="371"/>
      <c r="LDK112" s="371"/>
      <c r="LDL112" s="371"/>
      <c r="LDM112" s="370"/>
      <c r="LDN112" s="371"/>
      <c r="LDO112" s="371"/>
      <c r="LDP112" s="371"/>
      <c r="LDQ112" s="371"/>
      <c r="LDR112" s="371"/>
      <c r="LDS112" s="371"/>
      <c r="LDT112" s="371"/>
      <c r="LDU112" s="371"/>
      <c r="LDV112" s="371"/>
      <c r="LDW112" s="371"/>
      <c r="LDX112" s="371"/>
      <c r="LDY112" s="371"/>
      <c r="LDZ112" s="371"/>
      <c r="LEA112" s="371"/>
      <c r="LEB112" s="371"/>
      <c r="LEC112" s="371"/>
      <c r="LED112" s="370"/>
      <c r="LEE112" s="371"/>
      <c r="LEF112" s="371"/>
      <c r="LEG112" s="371"/>
      <c r="LEH112" s="371"/>
      <c r="LEI112" s="371"/>
      <c r="LEJ112" s="371"/>
      <c r="LEK112" s="371"/>
      <c r="LEL112" s="371"/>
      <c r="LEM112" s="371"/>
      <c r="LEN112" s="371"/>
      <c r="LEO112" s="371"/>
      <c r="LEP112" s="371"/>
      <c r="LEQ112" s="371"/>
      <c r="LER112" s="371"/>
      <c r="LES112" s="371"/>
      <c r="LET112" s="371"/>
      <c r="LEU112" s="370"/>
      <c r="LEV112" s="371"/>
      <c r="LEW112" s="371"/>
      <c r="LEX112" s="371"/>
      <c r="LEY112" s="371"/>
      <c r="LEZ112" s="371"/>
      <c r="LFA112" s="371"/>
      <c r="LFB112" s="371"/>
      <c r="LFC112" s="371"/>
      <c r="LFD112" s="371"/>
      <c r="LFE112" s="371"/>
      <c r="LFF112" s="371"/>
      <c r="LFG112" s="371"/>
      <c r="LFH112" s="371"/>
      <c r="LFI112" s="371"/>
      <c r="LFJ112" s="371"/>
      <c r="LFK112" s="371"/>
      <c r="LFL112" s="370"/>
      <c r="LFM112" s="371"/>
      <c r="LFN112" s="371"/>
      <c r="LFO112" s="371"/>
      <c r="LFP112" s="371"/>
      <c r="LFQ112" s="371"/>
      <c r="LFR112" s="371"/>
      <c r="LFS112" s="371"/>
      <c r="LFT112" s="371"/>
      <c r="LFU112" s="371"/>
      <c r="LFV112" s="371"/>
      <c r="LFW112" s="371"/>
      <c r="LFX112" s="371"/>
      <c r="LFY112" s="371"/>
      <c r="LFZ112" s="371"/>
      <c r="LGA112" s="371"/>
      <c r="LGB112" s="371"/>
      <c r="LGC112" s="370"/>
      <c r="LGD112" s="371"/>
      <c r="LGE112" s="371"/>
      <c r="LGF112" s="371"/>
      <c r="LGG112" s="371"/>
      <c r="LGH112" s="371"/>
      <c r="LGI112" s="371"/>
      <c r="LGJ112" s="371"/>
      <c r="LGK112" s="371"/>
      <c r="LGL112" s="371"/>
      <c r="LGM112" s="371"/>
      <c r="LGN112" s="371"/>
      <c r="LGO112" s="371"/>
      <c r="LGP112" s="371"/>
      <c r="LGQ112" s="371"/>
      <c r="LGR112" s="371"/>
      <c r="LGS112" s="371"/>
      <c r="LGT112" s="370"/>
      <c r="LGU112" s="371"/>
      <c r="LGV112" s="371"/>
      <c r="LGW112" s="371"/>
      <c r="LGX112" s="371"/>
      <c r="LGY112" s="371"/>
      <c r="LGZ112" s="371"/>
      <c r="LHA112" s="371"/>
      <c r="LHB112" s="371"/>
      <c r="LHC112" s="371"/>
      <c r="LHD112" s="371"/>
      <c r="LHE112" s="371"/>
      <c r="LHF112" s="371"/>
      <c r="LHG112" s="371"/>
      <c r="LHH112" s="371"/>
      <c r="LHI112" s="371"/>
      <c r="LHJ112" s="371"/>
      <c r="LHK112" s="370"/>
      <c r="LHL112" s="371"/>
      <c r="LHM112" s="371"/>
      <c r="LHN112" s="371"/>
      <c r="LHO112" s="371"/>
      <c r="LHP112" s="371"/>
      <c r="LHQ112" s="371"/>
      <c r="LHR112" s="371"/>
      <c r="LHS112" s="371"/>
      <c r="LHT112" s="371"/>
      <c r="LHU112" s="371"/>
      <c r="LHV112" s="371"/>
      <c r="LHW112" s="371"/>
      <c r="LHX112" s="371"/>
      <c r="LHY112" s="371"/>
      <c r="LHZ112" s="371"/>
      <c r="LIA112" s="371"/>
      <c r="LIB112" s="370"/>
      <c r="LIC112" s="371"/>
      <c r="LID112" s="371"/>
      <c r="LIE112" s="371"/>
      <c r="LIF112" s="371"/>
      <c r="LIG112" s="371"/>
      <c r="LIH112" s="371"/>
      <c r="LII112" s="371"/>
      <c r="LIJ112" s="371"/>
      <c r="LIK112" s="371"/>
      <c r="LIL112" s="371"/>
      <c r="LIM112" s="371"/>
      <c r="LIN112" s="371"/>
      <c r="LIO112" s="371"/>
      <c r="LIP112" s="371"/>
      <c r="LIQ112" s="371"/>
      <c r="LIR112" s="371"/>
      <c r="LIS112" s="370"/>
      <c r="LIT112" s="371"/>
      <c r="LIU112" s="371"/>
      <c r="LIV112" s="371"/>
      <c r="LIW112" s="371"/>
      <c r="LIX112" s="371"/>
      <c r="LIY112" s="371"/>
      <c r="LIZ112" s="371"/>
      <c r="LJA112" s="371"/>
      <c r="LJB112" s="371"/>
      <c r="LJC112" s="371"/>
      <c r="LJD112" s="371"/>
      <c r="LJE112" s="371"/>
      <c r="LJF112" s="371"/>
      <c r="LJG112" s="371"/>
      <c r="LJH112" s="371"/>
      <c r="LJI112" s="371"/>
      <c r="LJJ112" s="370"/>
      <c r="LJK112" s="371"/>
      <c r="LJL112" s="371"/>
      <c r="LJM112" s="371"/>
      <c r="LJN112" s="371"/>
      <c r="LJO112" s="371"/>
      <c r="LJP112" s="371"/>
      <c r="LJQ112" s="371"/>
      <c r="LJR112" s="371"/>
      <c r="LJS112" s="371"/>
      <c r="LJT112" s="371"/>
      <c r="LJU112" s="371"/>
      <c r="LJV112" s="371"/>
      <c r="LJW112" s="371"/>
      <c r="LJX112" s="371"/>
      <c r="LJY112" s="371"/>
      <c r="LJZ112" s="371"/>
      <c r="LKA112" s="370"/>
      <c r="LKB112" s="371"/>
      <c r="LKC112" s="371"/>
      <c r="LKD112" s="371"/>
      <c r="LKE112" s="371"/>
      <c r="LKF112" s="371"/>
      <c r="LKG112" s="371"/>
      <c r="LKH112" s="371"/>
      <c r="LKI112" s="371"/>
      <c r="LKJ112" s="371"/>
      <c r="LKK112" s="371"/>
      <c r="LKL112" s="371"/>
      <c r="LKM112" s="371"/>
      <c r="LKN112" s="371"/>
      <c r="LKO112" s="371"/>
      <c r="LKP112" s="371"/>
      <c r="LKQ112" s="371"/>
      <c r="LKR112" s="370"/>
      <c r="LKS112" s="371"/>
      <c r="LKT112" s="371"/>
      <c r="LKU112" s="371"/>
      <c r="LKV112" s="371"/>
      <c r="LKW112" s="371"/>
      <c r="LKX112" s="371"/>
      <c r="LKY112" s="371"/>
      <c r="LKZ112" s="371"/>
      <c r="LLA112" s="371"/>
      <c r="LLB112" s="371"/>
      <c r="LLC112" s="371"/>
      <c r="LLD112" s="371"/>
      <c r="LLE112" s="371"/>
      <c r="LLF112" s="371"/>
      <c r="LLG112" s="371"/>
      <c r="LLH112" s="371"/>
      <c r="LLI112" s="370"/>
      <c r="LLJ112" s="371"/>
      <c r="LLK112" s="371"/>
      <c r="LLL112" s="371"/>
      <c r="LLM112" s="371"/>
      <c r="LLN112" s="371"/>
      <c r="LLO112" s="371"/>
      <c r="LLP112" s="371"/>
      <c r="LLQ112" s="371"/>
      <c r="LLR112" s="371"/>
      <c r="LLS112" s="371"/>
      <c r="LLT112" s="371"/>
      <c r="LLU112" s="371"/>
      <c r="LLV112" s="371"/>
      <c r="LLW112" s="371"/>
      <c r="LLX112" s="371"/>
      <c r="LLY112" s="371"/>
      <c r="LLZ112" s="370"/>
      <c r="LMA112" s="371"/>
      <c r="LMB112" s="371"/>
      <c r="LMC112" s="371"/>
      <c r="LMD112" s="371"/>
      <c r="LME112" s="371"/>
      <c r="LMF112" s="371"/>
      <c r="LMG112" s="371"/>
      <c r="LMH112" s="371"/>
      <c r="LMI112" s="371"/>
      <c r="LMJ112" s="371"/>
      <c r="LMK112" s="371"/>
      <c r="LML112" s="371"/>
      <c r="LMM112" s="371"/>
      <c r="LMN112" s="371"/>
      <c r="LMO112" s="371"/>
      <c r="LMP112" s="371"/>
      <c r="LMQ112" s="370"/>
      <c r="LMR112" s="371"/>
      <c r="LMS112" s="371"/>
      <c r="LMT112" s="371"/>
      <c r="LMU112" s="371"/>
      <c r="LMV112" s="371"/>
      <c r="LMW112" s="371"/>
      <c r="LMX112" s="371"/>
      <c r="LMY112" s="371"/>
      <c r="LMZ112" s="371"/>
      <c r="LNA112" s="371"/>
      <c r="LNB112" s="371"/>
      <c r="LNC112" s="371"/>
      <c r="LND112" s="371"/>
      <c r="LNE112" s="371"/>
      <c r="LNF112" s="371"/>
      <c r="LNG112" s="371"/>
      <c r="LNH112" s="370"/>
      <c r="LNI112" s="371"/>
      <c r="LNJ112" s="371"/>
      <c r="LNK112" s="371"/>
      <c r="LNL112" s="371"/>
      <c r="LNM112" s="371"/>
      <c r="LNN112" s="371"/>
      <c r="LNO112" s="371"/>
      <c r="LNP112" s="371"/>
      <c r="LNQ112" s="371"/>
      <c r="LNR112" s="371"/>
      <c r="LNS112" s="371"/>
      <c r="LNT112" s="371"/>
      <c r="LNU112" s="371"/>
      <c r="LNV112" s="371"/>
      <c r="LNW112" s="371"/>
      <c r="LNX112" s="371"/>
      <c r="LNY112" s="370"/>
      <c r="LNZ112" s="371"/>
      <c r="LOA112" s="371"/>
      <c r="LOB112" s="371"/>
      <c r="LOC112" s="371"/>
      <c r="LOD112" s="371"/>
      <c r="LOE112" s="371"/>
      <c r="LOF112" s="371"/>
      <c r="LOG112" s="371"/>
      <c r="LOH112" s="371"/>
      <c r="LOI112" s="371"/>
      <c r="LOJ112" s="371"/>
      <c r="LOK112" s="371"/>
      <c r="LOL112" s="371"/>
      <c r="LOM112" s="371"/>
      <c r="LON112" s="371"/>
      <c r="LOO112" s="371"/>
      <c r="LOP112" s="370"/>
      <c r="LOQ112" s="371"/>
      <c r="LOR112" s="371"/>
      <c r="LOS112" s="371"/>
      <c r="LOT112" s="371"/>
      <c r="LOU112" s="371"/>
      <c r="LOV112" s="371"/>
      <c r="LOW112" s="371"/>
      <c r="LOX112" s="371"/>
      <c r="LOY112" s="371"/>
      <c r="LOZ112" s="371"/>
      <c r="LPA112" s="371"/>
      <c r="LPB112" s="371"/>
      <c r="LPC112" s="371"/>
      <c r="LPD112" s="371"/>
      <c r="LPE112" s="371"/>
      <c r="LPF112" s="371"/>
      <c r="LPG112" s="370"/>
      <c r="LPH112" s="371"/>
      <c r="LPI112" s="371"/>
      <c r="LPJ112" s="371"/>
      <c r="LPK112" s="371"/>
      <c r="LPL112" s="371"/>
      <c r="LPM112" s="371"/>
      <c r="LPN112" s="371"/>
      <c r="LPO112" s="371"/>
      <c r="LPP112" s="371"/>
      <c r="LPQ112" s="371"/>
      <c r="LPR112" s="371"/>
      <c r="LPS112" s="371"/>
      <c r="LPT112" s="371"/>
      <c r="LPU112" s="371"/>
      <c r="LPV112" s="371"/>
      <c r="LPW112" s="371"/>
      <c r="LPX112" s="370"/>
      <c r="LPY112" s="371"/>
      <c r="LPZ112" s="371"/>
      <c r="LQA112" s="371"/>
      <c r="LQB112" s="371"/>
      <c r="LQC112" s="371"/>
      <c r="LQD112" s="371"/>
      <c r="LQE112" s="371"/>
      <c r="LQF112" s="371"/>
      <c r="LQG112" s="371"/>
      <c r="LQH112" s="371"/>
      <c r="LQI112" s="371"/>
      <c r="LQJ112" s="371"/>
      <c r="LQK112" s="371"/>
      <c r="LQL112" s="371"/>
      <c r="LQM112" s="371"/>
      <c r="LQN112" s="371"/>
      <c r="LQO112" s="370"/>
      <c r="LQP112" s="371"/>
      <c r="LQQ112" s="371"/>
      <c r="LQR112" s="371"/>
      <c r="LQS112" s="371"/>
      <c r="LQT112" s="371"/>
      <c r="LQU112" s="371"/>
      <c r="LQV112" s="371"/>
      <c r="LQW112" s="371"/>
      <c r="LQX112" s="371"/>
      <c r="LQY112" s="371"/>
      <c r="LQZ112" s="371"/>
      <c r="LRA112" s="371"/>
      <c r="LRB112" s="371"/>
      <c r="LRC112" s="371"/>
      <c r="LRD112" s="371"/>
      <c r="LRE112" s="371"/>
      <c r="LRF112" s="370"/>
      <c r="LRG112" s="371"/>
      <c r="LRH112" s="371"/>
      <c r="LRI112" s="371"/>
      <c r="LRJ112" s="371"/>
      <c r="LRK112" s="371"/>
      <c r="LRL112" s="371"/>
      <c r="LRM112" s="371"/>
      <c r="LRN112" s="371"/>
      <c r="LRO112" s="371"/>
      <c r="LRP112" s="371"/>
      <c r="LRQ112" s="371"/>
      <c r="LRR112" s="371"/>
      <c r="LRS112" s="371"/>
      <c r="LRT112" s="371"/>
      <c r="LRU112" s="371"/>
      <c r="LRV112" s="371"/>
      <c r="LRW112" s="370"/>
      <c r="LRX112" s="371"/>
      <c r="LRY112" s="371"/>
      <c r="LRZ112" s="371"/>
      <c r="LSA112" s="371"/>
      <c r="LSB112" s="371"/>
      <c r="LSC112" s="371"/>
      <c r="LSD112" s="371"/>
      <c r="LSE112" s="371"/>
      <c r="LSF112" s="371"/>
      <c r="LSG112" s="371"/>
      <c r="LSH112" s="371"/>
      <c r="LSI112" s="371"/>
      <c r="LSJ112" s="371"/>
      <c r="LSK112" s="371"/>
      <c r="LSL112" s="371"/>
      <c r="LSM112" s="371"/>
      <c r="LSN112" s="370"/>
      <c r="LSO112" s="371"/>
      <c r="LSP112" s="371"/>
      <c r="LSQ112" s="371"/>
      <c r="LSR112" s="371"/>
      <c r="LSS112" s="371"/>
      <c r="LST112" s="371"/>
      <c r="LSU112" s="371"/>
      <c r="LSV112" s="371"/>
      <c r="LSW112" s="371"/>
      <c r="LSX112" s="371"/>
      <c r="LSY112" s="371"/>
      <c r="LSZ112" s="371"/>
      <c r="LTA112" s="371"/>
      <c r="LTB112" s="371"/>
      <c r="LTC112" s="371"/>
      <c r="LTD112" s="371"/>
      <c r="LTE112" s="370"/>
      <c r="LTF112" s="371"/>
      <c r="LTG112" s="371"/>
      <c r="LTH112" s="371"/>
      <c r="LTI112" s="371"/>
      <c r="LTJ112" s="371"/>
      <c r="LTK112" s="371"/>
      <c r="LTL112" s="371"/>
      <c r="LTM112" s="371"/>
      <c r="LTN112" s="371"/>
      <c r="LTO112" s="371"/>
      <c r="LTP112" s="371"/>
      <c r="LTQ112" s="371"/>
      <c r="LTR112" s="371"/>
      <c r="LTS112" s="371"/>
      <c r="LTT112" s="371"/>
      <c r="LTU112" s="371"/>
      <c r="LTV112" s="370"/>
      <c r="LTW112" s="371"/>
      <c r="LTX112" s="371"/>
      <c r="LTY112" s="371"/>
      <c r="LTZ112" s="371"/>
      <c r="LUA112" s="371"/>
      <c r="LUB112" s="371"/>
      <c r="LUC112" s="371"/>
      <c r="LUD112" s="371"/>
      <c r="LUE112" s="371"/>
      <c r="LUF112" s="371"/>
      <c r="LUG112" s="371"/>
      <c r="LUH112" s="371"/>
      <c r="LUI112" s="371"/>
      <c r="LUJ112" s="371"/>
      <c r="LUK112" s="371"/>
      <c r="LUL112" s="371"/>
      <c r="LUM112" s="370"/>
      <c r="LUN112" s="371"/>
      <c r="LUO112" s="371"/>
      <c r="LUP112" s="371"/>
      <c r="LUQ112" s="371"/>
      <c r="LUR112" s="371"/>
      <c r="LUS112" s="371"/>
      <c r="LUT112" s="371"/>
      <c r="LUU112" s="371"/>
      <c r="LUV112" s="371"/>
      <c r="LUW112" s="371"/>
      <c r="LUX112" s="371"/>
      <c r="LUY112" s="371"/>
      <c r="LUZ112" s="371"/>
      <c r="LVA112" s="371"/>
      <c r="LVB112" s="371"/>
      <c r="LVC112" s="371"/>
      <c r="LVD112" s="370"/>
      <c r="LVE112" s="371"/>
      <c r="LVF112" s="371"/>
      <c r="LVG112" s="371"/>
      <c r="LVH112" s="371"/>
      <c r="LVI112" s="371"/>
      <c r="LVJ112" s="371"/>
      <c r="LVK112" s="371"/>
      <c r="LVL112" s="371"/>
      <c r="LVM112" s="371"/>
      <c r="LVN112" s="371"/>
      <c r="LVO112" s="371"/>
      <c r="LVP112" s="371"/>
      <c r="LVQ112" s="371"/>
      <c r="LVR112" s="371"/>
      <c r="LVS112" s="371"/>
      <c r="LVT112" s="371"/>
      <c r="LVU112" s="370"/>
      <c r="LVV112" s="371"/>
      <c r="LVW112" s="371"/>
      <c r="LVX112" s="371"/>
      <c r="LVY112" s="371"/>
      <c r="LVZ112" s="371"/>
      <c r="LWA112" s="371"/>
      <c r="LWB112" s="371"/>
      <c r="LWC112" s="371"/>
      <c r="LWD112" s="371"/>
      <c r="LWE112" s="371"/>
      <c r="LWF112" s="371"/>
      <c r="LWG112" s="371"/>
      <c r="LWH112" s="371"/>
      <c r="LWI112" s="371"/>
      <c r="LWJ112" s="371"/>
      <c r="LWK112" s="371"/>
      <c r="LWL112" s="370"/>
      <c r="LWM112" s="371"/>
      <c r="LWN112" s="371"/>
      <c r="LWO112" s="371"/>
      <c r="LWP112" s="371"/>
      <c r="LWQ112" s="371"/>
      <c r="LWR112" s="371"/>
      <c r="LWS112" s="371"/>
      <c r="LWT112" s="371"/>
      <c r="LWU112" s="371"/>
      <c r="LWV112" s="371"/>
      <c r="LWW112" s="371"/>
      <c r="LWX112" s="371"/>
      <c r="LWY112" s="371"/>
      <c r="LWZ112" s="371"/>
      <c r="LXA112" s="371"/>
      <c r="LXB112" s="371"/>
      <c r="LXC112" s="370"/>
      <c r="LXD112" s="371"/>
      <c r="LXE112" s="371"/>
      <c r="LXF112" s="371"/>
      <c r="LXG112" s="371"/>
      <c r="LXH112" s="371"/>
      <c r="LXI112" s="371"/>
      <c r="LXJ112" s="371"/>
      <c r="LXK112" s="371"/>
      <c r="LXL112" s="371"/>
      <c r="LXM112" s="371"/>
      <c r="LXN112" s="371"/>
      <c r="LXO112" s="371"/>
      <c r="LXP112" s="371"/>
      <c r="LXQ112" s="371"/>
      <c r="LXR112" s="371"/>
      <c r="LXS112" s="371"/>
      <c r="LXT112" s="370"/>
      <c r="LXU112" s="371"/>
      <c r="LXV112" s="371"/>
      <c r="LXW112" s="371"/>
      <c r="LXX112" s="371"/>
      <c r="LXY112" s="371"/>
      <c r="LXZ112" s="371"/>
      <c r="LYA112" s="371"/>
      <c r="LYB112" s="371"/>
      <c r="LYC112" s="371"/>
      <c r="LYD112" s="371"/>
      <c r="LYE112" s="371"/>
      <c r="LYF112" s="371"/>
      <c r="LYG112" s="371"/>
      <c r="LYH112" s="371"/>
      <c r="LYI112" s="371"/>
      <c r="LYJ112" s="371"/>
      <c r="LYK112" s="370"/>
      <c r="LYL112" s="371"/>
      <c r="LYM112" s="371"/>
      <c r="LYN112" s="371"/>
      <c r="LYO112" s="371"/>
      <c r="LYP112" s="371"/>
      <c r="LYQ112" s="371"/>
      <c r="LYR112" s="371"/>
      <c r="LYS112" s="371"/>
      <c r="LYT112" s="371"/>
      <c r="LYU112" s="371"/>
      <c r="LYV112" s="371"/>
      <c r="LYW112" s="371"/>
      <c r="LYX112" s="371"/>
      <c r="LYY112" s="371"/>
      <c r="LYZ112" s="371"/>
      <c r="LZA112" s="371"/>
      <c r="LZB112" s="370"/>
      <c r="LZC112" s="371"/>
      <c r="LZD112" s="371"/>
      <c r="LZE112" s="371"/>
      <c r="LZF112" s="371"/>
      <c r="LZG112" s="371"/>
      <c r="LZH112" s="371"/>
      <c r="LZI112" s="371"/>
      <c r="LZJ112" s="371"/>
      <c r="LZK112" s="371"/>
      <c r="LZL112" s="371"/>
      <c r="LZM112" s="371"/>
      <c r="LZN112" s="371"/>
      <c r="LZO112" s="371"/>
      <c r="LZP112" s="371"/>
      <c r="LZQ112" s="371"/>
      <c r="LZR112" s="371"/>
      <c r="LZS112" s="370"/>
      <c r="LZT112" s="371"/>
      <c r="LZU112" s="371"/>
      <c r="LZV112" s="371"/>
      <c r="LZW112" s="371"/>
      <c r="LZX112" s="371"/>
      <c r="LZY112" s="371"/>
      <c r="LZZ112" s="371"/>
      <c r="MAA112" s="371"/>
      <c r="MAB112" s="371"/>
      <c r="MAC112" s="371"/>
      <c r="MAD112" s="371"/>
      <c r="MAE112" s="371"/>
      <c r="MAF112" s="371"/>
      <c r="MAG112" s="371"/>
      <c r="MAH112" s="371"/>
      <c r="MAI112" s="371"/>
      <c r="MAJ112" s="370"/>
      <c r="MAK112" s="371"/>
      <c r="MAL112" s="371"/>
      <c r="MAM112" s="371"/>
      <c r="MAN112" s="371"/>
      <c r="MAO112" s="371"/>
      <c r="MAP112" s="371"/>
      <c r="MAQ112" s="371"/>
      <c r="MAR112" s="371"/>
      <c r="MAS112" s="371"/>
      <c r="MAT112" s="371"/>
      <c r="MAU112" s="371"/>
      <c r="MAV112" s="371"/>
      <c r="MAW112" s="371"/>
      <c r="MAX112" s="371"/>
      <c r="MAY112" s="371"/>
      <c r="MAZ112" s="371"/>
      <c r="MBA112" s="370"/>
      <c r="MBB112" s="371"/>
      <c r="MBC112" s="371"/>
      <c r="MBD112" s="371"/>
      <c r="MBE112" s="371"/>
      <c r="MBF112" s="371"/>
      <c r="MBG112" s="371"/>
      <c r="MBH112" s="371"/>
      <c r="MBI112" s="371"/>
      <c r="MBJ112" s="371"/>
      <c r="MBK112" s="371"/>
      <c r="MBL112" s="371"/>
      <c r="MBM112" s="371"/>
      <c r="MBN112" s="371"/>
      <c r="MBO112" s="371"/>
      <c r="MBP112" s="371"/>
      <c r="MBQ112" s="371"/>
      <c r="MBR112" s="370"/>
      <c r="MBS112" s="371"/>
      <c r="MBT112" s="371"/>
      <c r="MBU112" s="371"/>
      <c r="MBV112" s="371"/>
      <c r="MBW112" s="371"/>
      <c r="MBX112" s="371"/>
      <c r="MBY112" s="371"/>
      <c r="MBZ112" s="371"/>
      <c r="MCA112" s="371"/>
      <c r="MCB112" s="371"/>
      <c r="MCC112" s="371"/>
      <c r="MCD112" s="371"/>
      <c r="MCE112" s="371"/>
      <c r="MCF112" s="371"/>
      <c r="MCG112" s="371"/>
      <c r="MCH112" s="371"/>
      <c r="MCI112" s="370"/>
      <c r="MCJ112" s="371"/>
      <c r="MCK112" s="371"/>
      <c r="MCL112" s="371"/>
      <c r="MCM112" s="371"/>
      <c r="MCN112" s="371"/>
      <c r="MCO112" s="371"/>
      <c r="MCP112" s="371"/>
      <c r="MCQ112" s="371"/>
      <c r="MCR112" s="371"/>
      <c r="MCS112" s="371"/>
      <c r="MCT112" s="371"/>
      <c r="MCU112" s="371"/>
      <c r="MCV112" s="371"/>
      <c r="MCW112" s="371"/>
      <c r="MCX112" s="371"/>
      <c r="MCY112" s="371"/>
      <c r="MCZ112" s="370"/>
      <c r="MDA112" s="371"/>
      <c r="MDB112" s="371"/>
      <c r="MDC112" s="371"/>
      <c r="MDD112" s="371"/>
      <c r="MDE112" s="371"/>
      <c r="MDF112" s="371"/>
      <c r="MDG112" s="371"/>
      <c r="MDH112" s="371"/>
      <c r="MDI112" s="371"/>
      <c r="MDJ112" s="371"/>
      <c r="MDK112" s="371"/>
      <c r="MDL112" s="371"/>
      <c r="MDM112" s="371"/>
      <c r="MDN112" s="371"/>
      <c r="MDO112" s="371"/>
      <c r="MDP112" s="371"/>
      <c r="MDQ112" s="370"/>
      <c r="MDR112" s="371"/>
      <c r="MDS112" s="371"/>
      <c r="MDT112" s="371"/>
      <c r="MDU112" s="371"/>
      <c r="MDV112" s="371"/>
      <c r="MDW112" s="371"/>
      <c r="MDX112" s="371"/>
      <c r="MDY112" s="371"/>
      <c r="MDZ112" s="371"/>
      <c r="MEA112" s="371"/>
      <c r="MEB112" s="371"/>
      <c r="MEC112" s="371"/>
      <c r="MED112" s="371"/>
      <c r="MEE112" s="371"/>
      <c r="MEF112" s="371"/>
      <c r="MEG112" s="371"/>
      <c r="MEH112" s="370"/>
      <c r="MEI112" s="371"/>
      <c r="MEJ112" s="371"/>
      <c r="MEK112" s="371"/>
      <c r="MEL112" s="371"/>
      <c r="MEM112" s="371"/>
      <c r="MEN112" s="371"/>
      <c r="MEO112" s="371"/>
      <c r="MEP112" s="371"/>
      <c r="MEQ112" s="371"/>
      <c r="MER112" s="371"/>
      <c r="MES112" s="371"/>
      <c r="MET112" s="371"/>
      <c r="MEU112" s="371"/>
      <c r="MEV112" s="371"/>
      <c r="MEW112" s="371"/>
      <c r="MEX112" s="371"/>
      <c r="MEY112" s="370"/>
      <c r="MEZ112" s="371"/>
      <c r="MFA112" s="371"/>
      <c r="MFB112" s="371"/>
      <c r="MFC112" s="371"/>
      <c r="MFD112" s="371"/>
      <c r="MFE112" s="371"/>
      <c r="MFF112" s="371"/>
      <c r="MFG112" s="371"/>
      <c r="MFH112" s="371"/>
      <c r="MFI112" s="371"/>
      <c r="MFJ112" s="371"/>
      <c r="MFK112" s="371"/>
      <c r="MFL112" s="371"/>
      <c r="MFM112" s="371"/>
      <c r="MFN112" s="371"/>
      <c r="MFO112" s="371"/>
      <c r="MFP112" s="370"/>
      <c r="MFQ112" s="371"/>
      <c r="MFR112" s="371"/>
      <c r="MFS112" s="371"/>
      <c r="MFT112" s="371"/>
      <c r="MFU112" s="371"/>
      <c r="MFV112" s="371"/>
      <c r="MFW112" s="371"/>
      <c r="MFX112" s="371"/>
      <c r="MFY112" s="371"/>
      <c r="MFZ112" s="371"/>
      <c r="MGA112" s="371"/>
      <c r="MGB112" s="371"/>
      <c r="MGC112" s="371"/>
      <c r="MGD112" s="371"/>
      <c r="MGE112" s="371"/>
      <c r="MGF112" s="371"/>
      <c r="MGG112" s="370"/>
      <c r="MGH112" s="371"/>
      <c r="MGI112" s="371"/>
      <c r="MGJ112" s="371"/>
      <c r="MGK112" s="371"/>
      <c r="MGL112" s="371"/>
      <c r="MGM112" s="371"/>
      <c r="MGN112" s="371"/>
      <c r="MGO112" s="371"/>
      <c r="MGP112" s="371"/>
      <c r="MGQ112" s="371"/>
      <c r="MGR112" s="371"/>
      <c r="MGS112" s="371"/>
      <c r="MGT112" s="371"/>
      <c r="MGU112" s="371"/>
      <c r="MGV112" s="371"/>
      <c r="MGW112" s="371"/>
      <c r="MGX112" s="370"/>
      <c r="MGY112" s="371"/>
      <c r="MGZ112" s="371"/>
      <c r="MHA112" s="371"/>
      <c r="MHB112" s="371"/>
      <c r="MHC112" s="371"/>
      <c r="MHD112" s="371"/>
      <c r="MHE112" s="371"/>
      <c r="MHF112" s="371"/>
      <c r="MHG112" s="371"/>
      <c r="MHH112" s="371"/>
      <c r="MHI112" s="371"/>
      <c r="MHJ112" s="371"/>
      <c r="MHK112" s="371"/>
      <c r="MHL112" s="371"/>
      <c r="MHM112" s="371"/>
      <c r="MHN112" s="371"/>
      <c r="MHO112" s="370"/>
      <c r="MHP112" s="371"/>
      <c r="MHQ112" s="371"/>
      <c r="MHR112" s="371"/>
      <c r="MHS112" s="371"/>
      <c r="MHT112" s="371"/>
      <c r="MHU112" s="371"/>
      <c r="MHV112" s="371"/>
      <c r="MHW112" s="371"/>
      <c r="MHX112" s="371"/>
      <c r="MHY112" s="371"/>
      <c r="MHZ112" s="371"/>
      <c r="MIA112" s="371"/>
      <c r="MIB112" s="371"/>
      <c r="MIC112" s="371"/>
      <c r="MID112" s="371"/>
      <c r="MIE112" s="371"/>
      <c r="MIF112" s="370"/>
      <c r="MIG112" s="371"/>
      <c r="MIH112" s="371"/>
      <c r="MII112" s="371"/>
      <c r="MIJ112" s="371"/>
      <c r="MIK112" s="371"/>
      <c r="MIL112" s="371"/>
      <c r="MIM112" s="371"/>
      <c r="MIN112" s="371"/>
      <c r="MIO112" s="371"/>
      <c r="MIP112" s="371"/>
      <c r="MIQ112" s="371"/>
      <c r="MIR112" s="371"/>
      <c r="MIS112" s="371"/>
      <c r="MIT112" s="371"/>
      <c r="MIU112" s="371"/>
      <c r="MIV112" s="371"/>
      <c r="MIW112" s="370"/>
      <c r="MIX112" s="371"/>
      <c r="MIY112" s="371"/>
      <c r="MIZ112" s="371"/>
      <c r="MJA112" s="371"/>
      <c r="MJB112" s="371"/>
      <c r="MJC112" s="371"/>
      <c r="MJD112" s="371"/>
      <c r="MJE112" s="371"/>
      <c r="MJF112" s="371"/>
      <c r="MJG112" s="371"/>
      <c r="MJH112" s="371"/>
      <c r="MJI112" s="371"/>
      <c r="MJJ112" s="371"/>
      <c r="MJK112" s="371"/>
      <c r="MJL112" s="371"/>
      <c r="MJM112" s="371"/>
      <c r="MJN112" s="370"/>
      <c r="MJO112" s="371"/>
      <c r="MJP112" s="371"/>
      <c r="MJQ112" s="371"/>
      <c r="MJR112" s="371"/>
      <c r="MJS112" s="371"/>
      <c r="MJT112" s="371"/>
      <c r="MJU112" s="371"/>
      <c r="MJV112" s="371"/>
      <c r="MJW112" s="371"/>
      <c r="MJX112" s="371"/>
      <c r="MJY112" s="371"/>
      <c r="MJZ112" s="371"/>
      <c r="MKA112" s="371"/>
      <c r="MKB112" s="371"/>
      <c r="MKC112" s="371"/>
      <c r="MKD112" s="371"/>
      <c r="MKE112" s="370"/>
      <c r="MKF112" s="371"/>
      <c r="MKG112" s="371"/>
      <c r="MKH112" s="371"/>
      <c r="MKI112" s="371"/>
      <c r="MKJ112" s="371"/>
      <c r="MKK112" s="371"/>
      <c r="MKL112" s="371"/>
      <c r="MKM112" s="371"/>
      <c r="MKN112" s="371"/>
      <c r="MKO112" s="371"/>
      <c r="MKP112" s="371"/>
      <c r="MKQ112" s="371"/>
      <c r="MKR112" s="371"/>
      <c r="MKS112" s="371"/>
      <c r="MKT112" s="371"/>
      <c r="MKU112" s="371"/>
      <c r="MKV112" s="370"/>
      <c r="MKW112" s="371"/>
      <c r="MKX112" s="371"/>
      <c r="MKY112" s="371"/>
      <c r="MKZ112" s="371"/>
      <c r="MLA112" s="371"/>
      <c r="MLB112" s="371"/>
      <c r="MLC112" s="371"/>
      <c r="MLD112" s="371"/>
      <c r="MLE112" s="371"/>
      <c r="MLF112" s="371"/>
      <c r="MLG112" s="371"/>
      <c r="MLH112" s="371"/>
      <c r="MLI112" s="371"/>
      <c r="MLJ112" s="371"/>
      <c r="MLK112" s="371"/>
      <c r="MLL112" s="371"/>
      <c r="MLM112" s="370"/>
      <c r="MLN112" s="371"/>
      <c r="MLO112" s="371"/>
      <c r="MLP112" s="371"/>
      <c r="MLQ112" s="371"/>
      <c r="MLR112" s="371"/>
      <c r="MLS112" s="371"/>
      <c r="MLT112" s="371"/>
      <c r="MLU112" s="371"/>
      <c r="MLV112" s="371"/>
      <c r="MLW112" s="371"/>
      <c r="MLX112" s="371"/>
      <c r="MLY112" s="371"/>
      <c r="MLZ112" s="371"/>
      <c r="MMA112" s="371"/>
      <c r="MMB112" s="371"/>
      <c r="MMC112" s="371"/>
      <c r="MMD112" s="370"/>
      <c r="MME112" s="371"/>
      <c r="MMF112" s="371"/>
      <c r="MMG112" s="371"/>
      <c r="MMH112" s="371"/>
      <c r="MMI112" s="371"/>
      <c r="MMJ112" s="371"/>
      <c r="MMK112" s="371"/>
      <c r="MML112" s="371"/>
      <c r="MMM112" s="371"/>
      <c r="MMN112" s="371"/>
      <c r="MMO112" s="371"/>
      <c r="MMP112" s="371"/>
      <c r="MMQ112" s="371"/>
      <c r="MMR112" s="371"/>
      <c r="MMS112" s="371"/>
      <c r="MMT112" s="371"/>
      <c r="MMU112" s="370"/>
      <c r="MMV112" s="371"/>
      <c r="MMW112" s="371"/>
      <c r="MMX112" s="371"/>
      <c r="MMY112" s="371"/>
      <c r="MMZ112" s="371"/>
      <c r="MNA112" s="371"/>
      <c r="MNB112" s="371"/>
      <c r="MNC112" s="371"/>
      <c r="MND112" s="371"/>
      <c r="MNE112" s="371"/>
      <c r="MNF112" s="371"/>
      <c r="MNG112" s="371"/>
      <c r="MNH112" s="371"/>
      <c r="MNI112" s="371"/>
      <c r="MNJ112" s="371"/>
      <c r="MNK112" s="371"/>
      <c r="MNL112" s="370"/>
      <c r="MNM112" s="371"/>
      <c r="MNN112" s="371"/>
      <c r="MNO112" s="371"/>
      <c r="MNP112" s="371"/>
      <c r="MNQ112" s="371"/>
      <c r="MNR112" s="371"/>
      <c r="MNS112" s="371"/>
      <c r="MNT112" s="371"/>
      <c r="MNU112" s="371"/>
      <c r="MNV112" s="371"/>
      <c r="MNW112" s="371"/>
      <c r="MNX112" s="371"/>
      <c r="MNY112" s="371"/>
      <c r="MNZ112" s="371"/>
      <c r="MOA112" s="371"/>
      <c r="MOB112" s="371"/>
      <c r="MOC112" s="370"/>
      <c r="MOD112" s="371"/>
      <c r="MOE112" s="371"/>
      <c r="MOF112" s="371"/>
      <c r="MOG112" s="371"/>
      <c r="MOH112" s="371"/>
      <c r="MOI112" s="371"/>
      <c r="MOJ112" s="371"/>
      <c r="MOK112" s="371"/>
      <c r="MOL112" s="371"/>
      <c r="MOM112" s="371"/>
      <c r="MON112" s="371"/>
      <c r="MOO112" s="371"/>
      <c r="MOP112" s="371"/>
      <c r="MOQ112" s="371"/>
      <c r="MOR112" s="371"/>
      <c r="MOS112" s="371"/>
      <c r="MOT112" s="370"/>
      <c r="MOU112" s="371"/>
      <c r="MOV112" s="371"/>
      <c r="MOW112" s="371"/>
      <c r="MOX112" s="371"/>
      <c r="MOY112" s="371"/>
      <c r="MOZ112" s="371"/>
      <c r="MPA112" s="371"/>
      <c r="MPB112" s="371"/>
      <c r="MPC112" s="371"/>
      <c r="MPD112" s="371"/>
      <c r="MPE112" s="371"/>
      <c r="MPF112" s="371"/>
      <c r="MPG112" s="371"/>
      <c r="MPH112" s="371"/>
      <c r="MPI112" s="371"/>
      <c r="MPJ112" s="371"/>
      <c r="MPK112" s="370"/>
      <c r="MPL112" s="371"/>
      <c r="MPM112" s="371"/>
      <c r="MPN112" s="371"/>
      <c r="MPO112" s="371"/>
      <c r="MPP112" s="371"/>
      <c r="MPQ112" s="371"/>
      <c r="MPR112" s="371"/>
      <c r="MPS112" s="371"/>
      <c r="MPT112" s="371"/>
      <c r="MPU112" s="371"/>
      <c r="MPV112" s="371"/>
      <c r="MPW112" s="371"/>
      <c r="MPX112" s="371"/>
      <c r="MPY112" s="371"/>
      <c r="MPZ112" s="371"/>
      <c r="MQA112" s="371"/>
      <c r="MQB112" s="370"/>
      <c r="MQC112" s="371"/>
      <c r="MQD112" s="371"/>
      <c r="MQE112" s="371"/>
      <c r="MQF112" s="371"/>
      <c r="MQG112" s="371"/>
      <c r="MQH112" s="371"/>
      <c r="MQI112" s="371"/>
      <c r="MQJ112" s="371"/>
      <c r="MQK112" s="371"/>
      <c r="MQL112" s="371"/>
      <c r="MQM112" s="371"/>
      <c r="MQN112" s="371"/>
      <c r="MQO112" s="371"/>
      <c r="MQP112" s="371"/>
      <c r="MQQ112" s="371"/>
      <c r="MQR112" s="371"/>
      <c r="MQS112" s="370"/>
      <c r="MQT112" s="371"/>
      <c r="MQU112" s="371"/>
      <c r="MQV112" s="371"/>
      <c r="MQW112" s="371"/>
      <c r="MQX112" s="371"/>
      <c r="MQY112" s="371"/>
      <c r="MQZ112" s="371"/>
      <c r="MRA112" s="371"/>
      <c r="MRB112" s="371"/>
      <c r="MRC112" s="371"/>
      <c r="MRD112" s="371"/>
      <c r="MRE112" s="371"/>
      <c r="MRF112" s="371"/>
      <c r="MRG112" s="371"/>
      <c r="MRH112" s="371"/>
      <c r="MRI112" s="371"/>
      <c r="MRJ112" s="370"/>
      <c r="MRK112" s="371"/>
      <c r="MRL112" s="371"/>
      <c r="MRM112" s="371"/>
      <c r="MRN112" s="371"/>
      <c r="MRO112" s="371"/>
      <c r="MRP112" s="371"/>
      <c r="MRQ112" s="371"/>
      <c r="MRR112" s="371"/>
      <c r="MRS112" s="371"/>
      <c r="MRT112" s="371"/>
      <c r="MRU112" s="371"/>
      <c r="MRV112" s="371"/>
      <c r="MRW112" s="371"/>
      <c r="MRX112" s="371"/>
      <c r="MRY112" s="371"/>
      <c r="MRZ112" s="371"/>
      <c r="MSA112" s="370"/>
      <c r="MSB112" s="371"/>
      <c r="MSC112" s="371"/>
      <c r="MSD112" s="371"/>
      <c r="MSE112" s="371"/>
      <c r="MSF112" s="371"/>
      <c r="MSG112" s="371"/>
      <c r="MSH112" s="371"/>
      <c r="MSI112" s="371"/>
      <c r="MSJ112" s="371"/>
      <c r="MSK112" s="371"/>
      <c r="MSL112" s="371"/>
      <c r="MSM112" s="371"/>
      <c r="MSN112" s="371"/>
      <c r="MSO112" s="371"/>
      <c r="MSP112" s="371"/>
      <c r="MSQ112" s="371"/>
      <c r="MSR112" s="370"/>
      <c r="MSS112" s="371"/>
      <c r="MST112" s="371"/>
      <c r="MSU112" s="371"/>
      <c r="MSV112" s="371"/>
      <c r="MSW112" s="371"/>
      <c r="MSX112" s="371"/>
      <c r="MSY112" s="371"/>
      <c r="MSZ112" s="371"/>
      <c r="MTA112" s="371"/>
      <c r="MTB112" s="371"/>
      <c r="MTC112" s="371"/>
      <c r="MTD112" s="371"/>
      <c r="MTE112" s="371"/>
      <c r="MTF112" s="371"/>
      <c r="MTG112" s="371"/>
      <c r="MTH112" s="371"/>
      <c r="MTI112" s="370"/>
      <c r="MTJ112" s="371"/>
      <c r="MTK112" s="371"/>
      <c r="MTL112" s="371"/>
      <c r="MTM112" s="371"/>
      <c r="MTN112" s="371"/>
      <c r="MTO112" s="371"/>
      <c r="MTP112" s="371"/>
      <c r="MTQ112" s="371"/>
      <c r="MTR112" s="371"/>
      <c r="MTS112" s="371"/>
      <c r="MTT112" s="371"/>
      <c r="MTU112" s="371"/>
      <c r="MTV112" s="371"/>
      <c r="MTW112" s="371"/>
      <c r="MTX112" s="371"/>
      <c r="MTY112" s="371"/>
      <c r="MTZ112" s="370"/>
      <c r="MUA112" s="371"/>
      <c r="MUB112" s="371"/>
      <c r="MUC112" s="371"/>
      <c r="MUD112" s="371"/>
      <c r="MUE112" s="371"/>
      <c r="MUF112" s="371"/>
      <c r="MUG112" s="371"/>
      <c r="MUH112" s="371"/>
      <c r="MUI112" s="371"/>
      <c r="MUJ112" s="371"/>
      <c r="MUK112" s="371"/>
      <c r="MUL112" s="371"/>
      <c r="MUM112" s="371"/>
      <c r="MUN112" s="371"/>
      <c r="MUO112" s="371"/>
      <c r="MUP112" s="371"/>
      <c r="MUQ112" s="370"/>
      <c r="MUR112" s="371"/>
      <c r="MUS112" s="371"/>
      <c r="MUT112" s="371"/>
      <c r="MUU112" s="371"/>
      <c r="MUV112" s="371"/>
      <c r="MUW112" s="371"/>
      <c r="MUX112" s="371"/>
      <c r="MUY112" s="371"/>
      <c r="MUZ112" s="371"/>
      <c r="MVA112" s="371"/>
      <c r="MVB112" s="371"/>
      <c r="MVC112" s="371"/>
      <c r="MVD112" s="371"/>
      <c r="MVE112" s="371"/>
      <c r="MVF112" s="371"/>
      <c r="MVG112" s="371"/>
      <c r="MVH112" s="370"/>
      <c r="MVI112" s="371"/>
      <c r="MVJ112" s="371"/>
      <c r="MVK112" s="371"/>
      <c r="MVL112" s="371"/>
      <c r="MVM112" s="371"/>
      <c r="MVN112" s="371"/>
      <c r="MVO112" s="371"/>
      <c r="MVP112" s="371"/>
      <c r="MVQ112" s="371"/>
      <c r="MVR112" s="371"/>
      <c r="MVS112" s="371"/>
      <c r="MVT112" s="371"/>
      <c r="MVU112" s="371"/>
      <c r="MVV112" s="371"/>
      <c r="MVW112" s="371"/>
      <c r="MVX112" s="371"/>
      <c r="MVY112" s="370"/>
      <c r="MVZ112" s="371"/>
      <c r="MWA112" s="371"/>
      <c r="MWB112" s="371"/>
      <c r="MWC112" s="371"/>
      <c r="MWD112" s="371"/>
      <c r="MWE112" s="371"/>
      <c r="MWF112" s="371"/>
      <c r="MWG112" s="371"/>
      <c r="MWH112" s="371"/>
      <c r="MWI112" s="371"/>
      <c r="MWJ112" s="371"/>
      <c r="MWK112" s="371"/>
      <c r="MWL112" s="371"/>
      <c r="MWM112" s="371"/>
      <c r="MWN112" s="371"/>
      <c r="MWO112" s="371"/>
      <c r="MWP112" s="370"/>
      <c r="MWQ112" s="371"/>
      <c r="MWR112" s="371"/>
      <c r="MWS112" s="371"/>
      <c r="MWT112" s="371"/>
      <c r="MWU112" s="371"/>
      <c r="MWV112" s="371"/>
      <c r="MWW112" s="371"/>
      <c r="MWX112" s="371"/>
      <c r="MWY112" s="371"/>
      <c r="MWZ112" s="371"/>
      <c r="MXA112" s="371"/>
      <c r="MXB112" s="371"/>
      <c r="MXC112" s="371"/>
      <c r="MXD112" s="371"/>
      <c r="MXE112" s="371"/>
      <c r="MXF112" s="371"/>
      <c r="MXG112" s="370"/>
      <c r="MXH112" s="371"/>
      <c r="MXI112" s="371"/>
      <c r="MXJ112" s="371"/>
      <c r="MXK112" s="371"/>
      <c r="MXL112" s="371"/>
      <c r="MXM112" s="371"/>
      <c r="MXN112" s="371"/>
      <c r="MXO112" s="371"/>
      <c r="MXP112" s="371"/>
      <c r="MXQ112" s="371"/>
      <c r="MXR112" s="371"/>
      <c r="MXS112" s="371"/>
      <c r="MXT112" s="371"/>
      <c r="MXU112" s="371"/>
      <c r="MXV112" s="371"/>
      <c r="MXW112" s="371"/>
      <c r="MXX112" s="370"/>
      <c r="MXY112" s="371"/>
      <c r="MXZ112" s="371"/>
      <c r="MYA112" s="371"/>
      <c r="MYB112" s="371"/>
      <c r="MYC112" s="371"/>
      <c r="MYD112" s="371"/>
      <c r="MYE112" s="371"/>
      <c r="MYF112" s="371"/>
      <c r="MYG112" s="371"/>
      <c r="MYH112" s="371"/>
      <c r="MYI112" s="371"/>
      <c r="MYJ112" s="371"/>
      <c r="MYK112" s="371"/>
      <c r="MYL112" s="371"/>
      <c r="MYM112" s="371"/>
      <c r="MYN112" s="371"/>
      <c r="MYO112" s="370"/>
      <c r="MYP112" s="371"/>
      <c r="MYQ112" s="371"/>
      <c r="MYR112" s="371"/>
      <c r="MYS112" s="371"/>
      <c r="MYT112" s="371"/>
      <c r="MYU112" s="371"/>
      <c r="MYV112" s="371"/>
      <c r="MYW112" s="371"/>
      <c r="MYX112" s="371"/>
      <c r="MYY112" s="371"/>
      <c r="MYZ112" s="371"/>
      <c r="MZA112" s="371"/>
      <c r="MZB112" s="371"/>
      <c r="MZC112" s="371"/>
      <c r="MZD112" s="371"/>
      <c r="MZE112" s="371"/>
      <c r="MZF112" s="370"/>
      <c r="MZG112" s="371"/>
      <c r="MZH112" s="371"/>
      <c r="MZI112" s="371"/>
      <c r="MZJ112" s="371"/>
      <c r="MZK112" s="371"/>
      <c r="MZL112" s="371"/>
      <c r="MZM112" s="371"/>
      <c r="MZN112" s="371"/>
      <c r="MZO112" s="371"/>
      <c r="MZP112" s="371"/>
      <c r="MZQ112" s="371"/>
      <c r="MZR112" s="371"/>
      <c r="MZS112" s="371"/>
      <c r="MZT112" s="371"/>
      <c r="MZU112" s="371"/>
      <c r="MZV112" s="371"/>
      <c r="MZW112" s="370"/>
      <c r="MZX112" s="371"/>
      <c r="MZY112" s="371"/>
      <c r="MZZ112" s="371"/>
      <c r="NAA112" s="371"/>
      <c r="NAB112" s="371"/>
      <c r="NAC112" s="371"/>
      <c r="NAD112" s="371"/>
      <c r="NAE112" s="371"/>
      <c r="NAF112" s="371"/>
      <c r="NAG112" s="371"/>
      <c r="NAH112" s="371"/>
      <c r="NAI112" s="371"/>
      <c r="NAJ112" s="371"/>
      <c r="NAK112" s="371"/>
      <c r="NAL112" s="371"/>
      <c r="NAM112" s="371"/>
      <c r="NAN112" s="370"/>
      <c r="NAO112" s="371"/>
      <c r="NAP112" s="371"/>
      <c r="NAQ112" s="371"/>
      <c r="NAR112" s="371"/>
      <c r="NAS112" s="371"/>
      <c r="NAT112" s="371"/>
      <c r="NAU112" s="371"/>
      <c r="NAV112" s="371"/>
      <c r="NAW112" s="371"/>
      <c r="NAX112" s="371"/>
      <c r="NAY112" s="371"/>
      <c r="NAZ112" s="371"/>
      <c r="NBA112" s="371"/>
      <c r="NBB112" s="371"/>
      <c r="NBC112" s="371"/>
      <c r="NBD112" s="371"/>
      <c r="NBE112" s="370"/>
      <c r="NBF112" s="371"/>
      <c r="NBG112" s="371"/>
      <c r="NBH112" s="371"/>
      <c r="NBI112" s="371"/>
      <c r="NBJ112" s="371"/>
      <c r="NBK112" s="371"/>
      <c r="NBL112" s="371"/>
      <c r="NBM112" s="371"/>
      <c r="NBN112" s="371"/>
      <c r="NBO112" s="371"/>
      <c r="NBP112" s="371"/>
      <c r="NBQ112" s="371"/>
      <c r="NBR112" s="371"/>
      <c r="NBS112" s="371"/>
      <c r="NBT112" s="371"/>
      <c r="NBU112" s="371"/>
      <c r="NBV112" s="370"/>
      <c r="NBW112" s="371"/>
      <c r="NBX112" s="371"/>
      <c r="NBY112" s="371"/>
      <c r="NBZ112" s="371"/>
      <c r="NCA112" s="371"/>
      <c r="NCB112" s="371"/>
      <c r="NCC112" s="371"/>
      <c r="NCD112" s="371"/>
      <c r="NCE112" s="371"/>
      <c r="NCF112" s="371"/>
      <c r="NCG112" s="371"/>
      <c r="NCH112" s="371"/>
      <c r="NCI112" s="371"/>
      <c r="NCJ112" s="371"/>
      <c r="NCK112" s="371"/>
      <c r="NCL112" s="371"/>
      <c r="NCM112" s="370"/>
      <c r="NCN112" s="371"/>
      <c r="NCO112" s="371"/>
      <c r="NCP112" s="371"/>
      <c r="NCQ112" s="371"/>
      <c r="NCR112" s="371"/>
      <c r="NCS112" s="371"/>
      <c r="NCT112" s="371"/>
      <c r="NCU112" s="371"/>
      <c r="NCV112" s="371"/>
      <c r="NCW112" s="371"/>
      <c r="NCX112" s="371"/>
      <c r="NCY112" s="371"/>
      <c r="NCZ112" s="371"/>
      <c r="NDA112" s="371"/>
      <c r="NDB112" s="371"/>
      <c r="NDC112" s="371"/>
      <c r="NDD112" s="370"/>
      <c r="NDE112" s="371"/>
      <c r="NDF112" s="371"/>
      <c r="NDG112" s="371"/>
      <c r="NDH112" s="371"/>
      <c r="NDI112" s="371"/>
      <c r="NDJ112" s="371"/>
      <c r="NDK112" s="371"/>
      <c r="NDL112" s="371"/>
      <c r="NDM112" s="371"/>
      <c r="NDN112" s="371"/>
      <c r="NDO112" s="371"/>
      <c r="NDP112" s="371"/>
      <c r="NDQ112" s="371"/>
      <c r="NDR112" s="371"/>
      <c r="NDS112" s="371"/>
      <c r="NDT112" s="371"/>
      <c r="NDU112" s="370"/>
      <c r="NDV112" s="371"/>
      <c r="NDW112" s="371"/>
      <c r="NDX112" s="371"/>
      <c r="NDY112" s="371"/>
      <c r="NDZ112" s="371"/>
      <c r="NEA112" s="371"/>
      <c r="NEB112" s="371"/>
      <c r="NEC112" s="371"/>
      <c r="NED112" s="371"/>
      <c r="NEE112" s="371"/>
      <c r="NEF112" s="371"/>
      <c r="NEG112" s="371"/>
      <c r="NEH112" s="371"/>
      <c r="NEI112" s="371"/>
      <c r="NEJ112" s="371"/>
      <c r="NEK112" s="371"/>
      <c r="NEL112" s="370"/>
      <c r="NEM112" s="371"/>
      <c r="NEN112" s="371"/>
      <c r="NEO112" s="371"/>
      <c r="NEP112" s="371"/>
      <c r="NEQ112" s="371"/>
      <c r="NER112" s="371"/>
      <c r="NES112" s="371"/>
      <c r="NET112" s="371"/>
      <c r="NEU112" s="371"/>
      <c r="NEV112" s="371"/>
      <c r="NEW112" s="371"/>
      <c r="NEX112" s="371"/>
      <c r="NEY112" s="371"/>
      <c r="NEZ112" s="371"/>
      <c r="NFA112" s="371"/>
      <c r="NFB112" s="371"/>
      <c r="NFC112" s="370"/>
      <c r="NFD112" s="371"/>
      <c r="NFE112" s="371"/>
      <c r="NFF112" s="371"/>
      <c r="NFG112" s="371"/>
      <c r="NFH112" s="371"/>
      <c r="NFI112" s="371"/>
      <c r="NFJ112" s="371"/>
      <c r="NFK112" s="371"/>
      <c r="NFL112" s="371"/>
      <c r="NFM112" s="371"/>
      <c r="NFN112" s="371"/>
      <c r="NFO112" s="371"/>
      <c r="NFP112" s="371"/>
      <c r="NFQ112" s="371"/>
      <c r="NFR112" s="371"/>
      <c r="NFS112" s="371"/>
      <c r="NFT112" s="370"/>
      <c r="NFU112" s="371"/>
      <c r="NFV112" s="371"/>
      <c r="NFW112" s="371"/>
      <c r="NFX112" s="371"/>
      <c r="NFY112" s="371"/>
      <c r="NFZ112" s="371"/>
      <c r="NGA112" s="371"/>
      <c r="NGB112" s="371"/>
      <c r="NGC112" s="371"/>
      <c r="NGD112" s="371"/>
      <c r="NGE112" s="371"/>
      <c r="NGF112" s="371"/>
      <c r="NGG112" s="371"/>
      <c r="NGH112" s="371"/>
      <c r="NGI112" s="371"/>
      <c r="NGJ112" s="371"/>
      <c r="NGK112" s="370"/>
      <c r="NGL112" s="371"/>
      <c r="NGM112" s="371"/>
      <c r="NGN112" s="371"/>
      <c r="NGO112" s="371"/>
      <c r="NGP112" s="371"/>
      <c r="NGQ112" s="371"/>
      <c r="NGR112" s="371"/>
      <c r="NGS112" s="371"/>
      <c r="NGT112" s="371"/>
      <c r="NGU112" s="371"/>
      <c r="NGV112" s="371"/>
      <c r="NGW112" s="371"/>
      <c r="NGX112" s="371"/>
      <c r="NGY112" s="371"/>
      <c r="NGZ112" s="371"/>
      <c r="NHA112" s="371"/>
      <c r="NHB112" s="370"/>
      <c r="NHC112" s="371"/>
      <c r="NHD112" s="371"/>
      <c r="NHE112" s="371"/>
      <c r="NHF112" s="371"/>
      <c r="NHG112" s="371"/>
      <c r="NHH112" s="371"/>
      <c r="NHI112" s="371"/>
      <c r="NHJ112" s="371"/>
      <c r="NHK112" s="371"/>
      <c r="NHL112" s="371"/>
      <c r="NHM112" s="371"/>
      <c r="NHN112" s="371"/>
      <c r="NHO112" s="371"/>
      <c r="NHP112" s="371"/>
      <c r="NHQ112" s="371"/>
      <c r="NHR112" s="371"/>
      <c r="NHS112" s="370"/>
      <c r="NHT112" s="371"/>
      <c r="NHU112" s="371"/>
      <c r="NHV112" s="371"/>
      <c r="NHW112" s="371"/>
      <c r="NHX112" s="371"/>
      <c r="NHY112" s="371"/>
      <c r="NHZ112" s="371"/>
      <c r="NIA112" s="371"/>
      <c r="NIB112" s="371"/>
      <c r="NIC112" s="371"/>
      <c r="NID112" s="371"/>
      <c r="NIE112" s="371"/>
      <c r="NIF112" s="371"/>
      <c r="NIG112" s="371"/>
      <c r="NIH112" s="371"/>
      <c r="NII112" s="371"/>
      <c r="NIJ112" s="370"/>
      <c r="NIK112" s="371"/>
      <c r="NIL112" s="371"/>
      <c r="NIM112" s="371"/>
      <c r="NIN112" s="371"/>
      <c r="NIO112" s="371"/>
      <c r="NIP112" s="371"/>
      <c r="NIQ112" s="371"/>
      <c r="NIR112" s="371"/>
      <c r="NIS112" s="371"/>
      <c r="NIT112" s="371"/>
      <c r="NIU112" s="371"/>
      <c r="NIV112" s="371"/>
      <c r="NIW112" s="371"/>
      <c r="NIX112" s="371"/>
      <c r="NIY112" s="371"/>
      <c r="NIZ112" s="371"/>
      <c r="NJA112" s="370"/>
      <c r="NJB112" s="371"/>
      <c r="NJC112" s="371"/>
      <c r="NJD112" s="371"/>
      <c r="NJE112" s="371"/>
      <c r="NJF112" s="371"/>
      <c r="NJG112" s="371"/>
      <c r="NJH112" s="371"/>
      <c r="NJI112" s="371"/>
      <c r="NJJ112" s="371"/>
      <c r="NJK112" s="371"/>
      <c r="NJL112" s="371"/>
      <c r="NJM112" s="371"/>
      <c r="NJN112" s="371"/>
      <c r="NJO112" s="371"/>
      <c r="NJP112" s="371"/>
      <c r="NJQ112" s="371"/>
      <c r="NJR112" s="370"/>
      <c r="NJS112" s="371"/>
      <c r="NJT112" s="371"/>
      <c r="NJU112" s="371"/>
      <c r="NJV112" s="371"/>
      <c r="NJW112" s="371"/>
      <c r="NJX112" s="371"/>
      <c r="NJY112" s="371"/>
      <c r="NJZ112" s="371"/>
      <c r="NKA112" s="371"/>
      <c r="NKB112" s="371"/>
      <c r="NKC112" s="371"/>
      <c r="NKD112" s="371"/>
      <c r="NKE112" s="371"/>
      <c r="NKF112" s="371"/>
      <c r="NKG112" s="371"/>
      <c r="NKH112" s="371"/>
      <c r="NKI112" s="370"/>
      <c r="NKJ112" s="371"/>
      <c r="NKK112" s="371"/>
      <c r="NKL112" s="371"/>
      <c r="NKM112" s="371"/>
      <c r="NKN112" s="371"/>
      <c r="NKO112" s="371"/>
      <c r="NKP112" s="371"/>
      <c r="NKQ112" s="371"/>
      <c r="NKR112" s="371"/>
      <c r="NKS112" s="371"/>
      <c r="NKT112" s="371"/>
      <c r="NKU112" s="371"/>
      <c r="NKV112" s="371"/>
      <c r="NKW112" s="371"/>
      <c r="NKX112" s="371"/>
      <c r="NKY112" s="371"/>
      <c r="NKZ112" s="370"/>
      <c r="NLA112" s="371"/>
      <c r="NLB112" s="371"/>
      <c r="NLC112" s="371"/>
      <c r="NLD112" s="371"/>
      <c r="NLE112" s="371"/>
      <c r="NLF112" s="371"/>
      <c r="NLG112" s="371"/>
      <c r="NLH112" s="371"/>
      <c r="NLI112" s="371"/>
      <c r="NLJ112" s="371"/>
      <c r="NLK112" s="371"/>
      <c r="NLL112" s="371"/>
      <c r="NLM112" s="371"/>
      <c r="NLN112" s="371"/>
      <c r="NLO112" s="371"/>
      <c r="NLP112" s="371"/>
      <c r="NLQ112" s="370"/>
      <c r="NLR112" s="371"/>
      <c r="NLS112" s="371"/>
      <c r="NLT112" s="371"/>
      <c r="NLU112" s="371"/>
      <c r="NLV112" s="371"/>
      <c r="NLW112" s="371"/>
      <c r="NLX112" s="371"/>
      <c r="NLY112" s="371"/>
      <c r="NLZ112" s="371"/>
      <c r="NMA112" s="371"/>
      <c r="NMB112" s="371"/>
      <c r="NMC112" s="371"/>
      <c r="NMD112" s="371"/>
      <c r="NME112" s="371"/>
      <c r="NMF112" s="371"/>
      <c r="NMG112" s="371"/>
      <c r="NMH112" s="370"/>
      <c r="NMI112" s="371"/>
      <c r="NMJ112" s="371"/>
      <c r="NMK112" s="371"/>
      <c r="NML112" s="371"/>
      <c r="NMM112" s="371"/>
      <c r="NMN112" s="371"/>
      <c r="NMO112" s="371"/>
      <c r="NMP112" s="371"/>
      <c r="NMQ112" s="371"/>
      <c r="NMR112" s="371"/>
      <c r="NMS112" s="371"/>
      <c r="NMT112" s="371"/>
      <c r="NMU112" s="371"/>
      <c r="NMV112" s="371"/>
      <c r="NMW112" s="371"/>
      <c r="NMX112" s="371"/>
      <c r="NMY112" s="370"/>
      <c r="NMZ112" s="371"/>
      <c r="NNA112" s="371"/>
      <c r="NNB112" s="371"/>
      <c r="NNC112" s="371"/>
      <c r="NND112" s="371"/>
      <c r="NNE112" s="371"/>
      <c r="NNF112" s="371"/>
      <c r="NNG112" s="371"/>
      <c r="NNH112" s="371"/>
      <c r="NNI112" s="371"/>
      <c r="NNJ112" s="371"/>
      <c r="NNK112" s="371"/>
      <c r="NNL112" s="371"/>
      <c r="NNM112" s="371"/>
      <c r="NNN112" s="371"/>
      <c r="NNO112" s="371"/>
      <c r="NNP112" s="370"/>
      <c r="NNQ112" s="371"/>
      <c r="NNR112" s="371"/>
      <c r="NNS112" s="371"/>
      <c r="NNT112" s="371"/>
      <c r="NNU112" s="371"/>
      <c r="NNV112" s="371"/>
      <c r="NNW112" s="371"/>
      <c r="NNX112" s="371"/>
      <c r="NNY112" s="371"/>
      <c r="NNZ112" s="371"/>
      <c r="NOA112" s="371"/>
      <c r="NOB112" s="371"/>
      <c r="NOC112" s="371"/>
      <c r="NOD112" s="371"/>
      <c r="NOE112" s="371"/>
      <c r="NOF112" s="371"/>
      <c r="NOG112" s="370"/>
      <c r="NOH112" s="371"/>
      <c r="NOI112" s="371"/>
      <c r="NOJ112" s="371"/>
      <c r="NOK112" s="371"/>
      <c r="NOL112" s="371"/>
      <c r="NOM112" s="371"/>
      <c r="NON112" s="371"/>
      <c r="NOO112" s="371"/>
      <c r="NOP112" s="371"/>
      <c r="NOQ112" s="371"/>
      <c r="NOR112" s="371"/>
      <c r="NOS112" s="371"/>
      <c r="NOT112" s="371"/>
      <c r="NOU112" s="371"/>
      <c r="NOV112" s="371"/>
      <c r="NOW112" s="371"/>
      <c r="NOX112" s="370"/>
      <c r="NOY112" s="371"/>
      <c r="NOZ112" s="371"/>
      <c r="NPA112" s="371"/>
      <c r="NPB112" s="371"/>
      <c r="NPC112" s="371"/>
      <c r="NPD112" s="371"/>
      <c r="NPE112" s="371"/>
      <c r="NPF112" s="371"/>
      <c r="NPG112" s="371"/>
      <c r="NPH112" s="371"/>
      <c r="NPI112" s="371"/>
      <c r="NPJ112" s="371"/>
      <c r="NPK112" s="371"/>
      <c r="NPL112" s="371"/>
      <c r="NPM112" s="371"/>
      <c r="NPN112" s="371"/>
      <c r="NPO112" s="370"/>
      <c r="NPP112" s="371"/>
      <c r="NPQ112" s="371"/>
      <c r="NPR112" s="371"/>
      <c r="NPS112" s="371"/>
      <c r="NPT112" s="371"/>
      <c r="NPU112" s="371"/>
      <c r="NPV112" s="371"/>
      <c r="NPW112" s="371"/>
      <c r="NPX112" s="371"/>
      <c r="NPY112" s="371"/>
      <c r="NPZ112" s="371"/>
      <c r="NQA112" s="371"/>
      <c r="NQB112" s="371"/>
      <c r="NQC112" s="371"/>
      <c r="NQD112" s="371"/>
      <c r="NQE112" s="371"/>
      <c r="NQF112" s="370"/>
      <c r="NQG112" s="371"/>
      <c r="NQH112" s="371"/>
      <c r="NQI112" s="371"/>
      <c r="NQJ112" s="371"/>
      <c r="NQK112" s="371"/>
      <c r="NQL112" s="371"/>
      <c r="NQM112" s="371"/>
      <c r="NQN112" s="371"/>
      <c r="NQO112" s="371"/>
      <c r="NQP112" s="371"/>
      <c r="NQQ112" s="371"/>
      <c r="NQR112" s="371"/>
      <c r="NQS112" s="371"/>
      <c r="NQT112" s="371"/>
      <c r="NQU112" s="371"/>
      <c r="NQV112" s="371"/>
      <c r="NQW112" s="370"/>
      <c r="NQX112" s="371"/>
      <c r="NQY112" s="371"/>
      <c r="NQZ112" s="371"/>
      <c r="NRA112" s="371"/>
      <c r="NRB112" s="371"/>
      <c r="NRC112" s="371"/>
      <c r="NRD112" s="371"/>
      <c r="NRE112" s="371"/>
      <c r="NRF112" s="371"/>
      <c r="NRG112" s="371"/>
      <c r="NRH112" s="371"/>
      <c r="NRI112" s="371"/>
      <c r="NRJ112" s="371"/>
      <c r="NRK112" s="371"/>
      <c r="NRL112" s="371"/>
      <c r="NRM112" s="371"/>
      <c r="NRN112" s="370"/>
      <c r="NRO112" s="371"/>
      <c r="NRP112" s="371"/>
      <c r="NRQ112" s="371"/>
      <c r="NRR112" s="371"/>
      <c r="NRS112" s="371"/>
      <c r="NRT112" s="371"/>
      <c r="NRU112" s="371"/>
      <c r="NRV112" s="371"/>
      <c r="NRW112" s="371"/>
      <c r="NRX112" s="371"/>
      <c r="NRY112" s="371"/>
      <c r="NRZ112" s="371"/>
      <c r="NSA112" s="371"/>
      <c r="NSB112" s="371"/>
      <c r="NSC112" s="371"/>
      <c r="NSD112" s="371"/>
      <c r="NSE112" s="370"/>
      <c r="NSF112" s="371"/>
      <c r="NSG112" s="371"/>
      <c r="NSH112" s="371"/>
      <c r="NSI112" s="371"/>
      <c r="NSJ112" s="371"/>
      <c r="NSK112" s="371"/>
      <c r="NSL112" s="371"/>
      <c r="NSM112" s="371"/>
      <c r="NSN112" s="371"/>
      <c r="NSO112" s="371"/>
      <c r="NSP112" s="371"/>
      <c r="NSQ112" s="371"/>
      <c r="NSR112" s="371"/>
      <c r="NSS112" s="371"/>
      <c r="NST112" s="371"/>
      <c r="NSU112" s="371"/>
      <c r="NSV112" s="370"/>
      <c r="NSW112" s="371"/>
      <c r="NSX112" s="371"/>
      <c r="NSY112" s="371"/>
      <c r="NSZ112" s="371"/>
      <c r="NTA112" s="371"/>
      <c r="NTB112" s="371"/>
      <c r="NTC112" s="371"/>
      <c r="NTD112" s="371"/>
      <c r="NTE112" s="371"/>
      <c r="NTF112" s="371"/>
      <c r="NTG112" s="371"/>
      <c r="NTH112" s="371"/>
      <c r="NTI112" s="371"/>
      <c r="NTJ112" s="371"/>
      <c r="NTK112" s="371"/>
      <c r="NTL112" s="371"/>
      <c r="NTM112" s="370"/>
      <c r="NTN112" s="371"/>
      <c r="NTO112" s="371"/>
      <c r="NTP112" s="371"/>
      <c r="NTQ112" s="371"/>
      <c r="NTR112" s="371"/>
      <c r="NTS112" s="371"/>
      <c r="NTT112" s="371"/>
      <c r="NTU112" s="371"/>
      <c r="NTV112" s="371"/>
      <c r="NTW112" s="371"/>
      <c r="NTX112" s="371"/>
      <c r="NTY112" s="371"/>
      <c r="NTZ112" s="371"/>
      <c r="NUA112" s="371"/>
      <c r="NUB112" s="371"/>
      <c r="NUC112" s="371"/>
      <c r="NUD112" s="370"/>
      <c r="NUE112" s="371"/>
      <c r="NUF112" s="371"/>
      <c r="NUG112" s="371"/>
      <c r="NUH112" s="371"/>
      <c r="NUI112" s="371"/>
      <c r="NUJ112" s="371"/>
      <c r="NUK112" s="371"/>
      <c r="NUL112" s="371"/>
      <c r="NUM112" s="371"/>
      <c r="NUN112" s="371"/>
      <c r="NUO112" s="371"/>
      <c r="NUP112" s="371"/>
      <c r="NUQ112" s="371"/>
      <c r="NUR112" s="371"/>
      <c r="NUS112" s="371"/>
      <c r="NUT112" s="371"/>
      <c r="NUU112" s="370"/>
      <c r="NUV112" s="371"/>
      <c r="NUW112" s="371"/>
      <c r="NUX112" s="371"/>
      <c r="NUY112" s="371"/>
      <c r="NUZ112" s="371"/>
      <c r="NVA112" s="371"/>
      <c r="NVB112" s="371"/>
      <c r="NVC112" s="371"/>
      <c r="NVD112" s="371"/>
      <c r="NVE112" s="371"/>
      <c r="NVF112" s="371"/>
      <c r="NVG112" s="371"/>
      <c r="NVH112" s="371"/>
      <c r="NVI112" s="371"/>
      <c r="NVJ112" s="371"/>
      <c r="NVK112" s="371"/>
      <c r="NVL112" s="370"/>
      <c r="NVM112" s="371"/>
      <c r="NVN112" s="371"/>
      <c r="NVO112" s="371"/>
      <c r="NVP112" s="371"/>
      <c r="NVQ112" s="371"/>
      <c r="NVR112" s="371"/>
      <c r="NVS112" s="371"/>
      <c r="NVT112" s="371"/>
      <c r="NVU112" s="371"/>
      <c r="NVV112" s="371"/>
      <c r="NVW112" s="371"/>
      <c r="NVX112" s="371"/>
      <c r="NVY112" s="371"/>
      <c r="NVZ112" s="371"/>
      <c r="NWA112" s="371"/>
      <c r="NWB112" s="371"/>
      <c r="NWC112" s="370"/>
      <c r="NWD112" s="371"/>
      <c r="NWE112" s="371"/>
      <c r="NWF112" s="371"/>
      <c r="NWG112" s="371"/>
      <c r="NWH112" s="371"/>
      <c r="NWI112" s="371"/>
      <c r="NWJ112" s="371"/>
      <c r="NWK112" s="371"/>
      <c r="NWL112" s="371"/>
      <c r="NWM112" s="371"/>
      <c r="NWN112" s="371"/>
      <c r="NWO112" s="371"/>
      <c r="NWP112" s="371"/>
      <c r="NWQ112" s="371"/>
      <c r="NWR112" s="371"/>
      <c r="NWS112" s="371"/>
      <c r="NWT112" s="370"/>
      <c r="NWU112" s="371"/>
      <c r="NWV112" s="371"/>
      <c r="NWW112" s="371"/>
      <c r="NWX112" s="371"/>
      <c r="NWY112" s="371"/>
      <c r="NWZ112" s="371"/>
      <c r="NXA112" s="371"/>
      <c r="NXB112" s="371"/>
      <c r="NXC112" s="371"/>
      <c r="NXD112" s="371"/>
      <c r="NXE112" s="371"/>
      <c r="NXF112" s="371"/>
      <c r="NXG112" s="371"/>
      <c r="NXH112" s="371"/>
      <c r="NXI112" s="371"/>
      <c r="NXJ112" s="371"/>
      <c r="NXK112" s="370"/>
      <c r="NXL112" s="371"/>
      <c r="NXM112" s="371"/>
      <c r="NXN112" s="371"/>
      <c r="NXO112" s="371"/>
      <c r="NXP112" s="371"/>
      <c r="NXQ112" s="371"/>
      <c r="NXR112" s="371"/>
      <c r="NXS112" s="371"/>
      <c r="NXT112" s="371"/>
      <c r="NXU112" s="371"/>
      <c r="NXV112" s="371"/>
      <c r="NXW112" s="371"/>
      <c r="NXX112" s="371"/>
      <c r="NXY112" s="371"/>
      <c r="NXZ112" s="371"/>
      <c r="NYA112" s="371"/>
      <c r="NYB112" s="370"/>
      <c r="NYC112" s="371"/>
      <c r="NYD112" s="371"/>
      <c r="NYE112" s="371"/>
      <c r="NYF112" s="371"/>
      <c r="NYG112" s="371"/>
      <c r="NYH112" s="371"/>
      <c r="NYI112" s="371"/>
      <c r="NYJ112" s="371"/>
      <c r="NYK112" s="371"/>
      <c r="NYL112" s="371"/>
      <c r="NYM112" s="371"/>
      <c r="NYN112" s="371"/>
      <c r="NYO112" s="371"/>
      <c r="NYP112" s="371"/>
      <c r="NYQ112" s="371"/>
      <c r="NYR112" s="371"/>
      <c r="NYS112" s="370"/>
      <c r="NYT112" s="371"/>
      <c r="NYU112" s="371"/>
      <c r="NYV112" s="371"/>
      <c r="NYW112" s="371"/>
      <c r="NYX112" s="371"/>
      <c r="NYY112" s="371"/>
      <c r="NYZ112" s="371"/>
      <c r="NZA112" s="371"/>
      <c r="NZB112" s="371"/>
      <c r="NZC112" s="371"/>
      <c r="NZD112" s="371"/>
      <c r="NZE112" s="371"/>
      <c r="NZF112" s="371"/>
      <c r="NZG112" s="371"/>
      <c r="NZH112" s="371"/>
      <c r="NZI112" s="371"/>
      <c r="NZJ112" s="370"/>
      <c r="NZK112" s="371"/>
      <c r="NZL112" s="371"/>
      <c r="NZM112" s="371"/>
      <c r="NZN112" s="371"/>
      <c r="NZO112" s="371"/>
      <c r="NZP112" s="371"/>
      <c r="NZQ112" s="371"/>
      <c r="NZR112" s="371"/>
      <c r="NZS112" s="371"/>
      <c r="NZT112" s="371"/>
      <c r="NZU112" s="371"/>
      <c r="NZV112" s="371"/>
      <c r="NZW112" s="371"/>
      <c r="NZX112" s="371"/>
      <c r="NZY112" s="371"/>
      <c r="NZZ112" s="371"/>
      <c r="OAA112" s="370"/>
      <c r="OAB112" s="371"/>
      <c r="OAC112" s="371"/>
      <c r="OAD112" s="371"/>
      <c r="OAE112" s="371"/>
      <c r="OAF112" s="371"/>
      <c r="OAG112" s="371"/>
      <c r="OAH112" s="371"/>
      <c r="OAI112" s="371"/>
      <c r="OAJ112" s="371"/>
      <c r="OAK112" s="371"/>
      <c r="OAL112" s="371"/>
      <c r="OAM112" s="371"/>
      <c r="OAN112" s="371"/>
      <c r="OAO112" s="371"/>
      <c r="OAP112" s="371"/>
      <c r="OAQ112" s="371"/>
      <c r="OAR112" s="370"/>
      <c r="OAS112" s="371"/>
      <c r="OAT112" s="371"/>
      <c r="OAU112" s="371"/>
      <c r="OAV112" s="371"/>
      <c r="OAW112" s="371"/>
      <c r="OAX112" s="371"/>
      <c r="OAY112" s="371"/>
      <c r="OAZ112" s="371"/>
      <c r="OBA112" s="371"/>
      <c r="OBB112" s="371"/>
      <c r="OBC112" s="371"/>
      <c r="OBD112" s="371"/>
      <c r="OBE112" s="371"/>
      <c r="OBF112" s="371"/>
      <c r="OBG112" s="371"/>
      <c r="OBH112" s="371"/>
      <c r="OBI112" s="370"/>
      <c r="OBJ112" s="371"/>
      <c r="OBK112" s="371"/>
      <c r="OBL112" s="371"/>
      <c r="OBM112" s="371"/>
      <c r="OBN112" s="371"/>
      <c r="OBO112" s="371"/>
      <c r="OBP112" s="371"/>
      <c r="OBQ112" s="371"/>
      <c r="OBR112" s="371"/>
      <c r="OBS112" s="371"/>
      <c r="OBT112" s="371"/>
      <c r="OBU112" s="371"/>
      <c r="OBV112" s="371"/>
      <c r="OBW112" s="371"/>
      <c r="OBX112" s="371"/>
      <c r="OBY112" s="371"/>
      <c r="OBZ112" s="370"/>
      <c r="OCA112" s="371"/>
      <c r="OCB112" s="371"/>
      <c r="OCC112" s="371"/>
      <c r="OCD112" s="371"/>
      <c r="OCE112" s="371"/>
      <c r="OCF112" s="371"/>
      <c r="OCG112" s="371"/>
      <c r="OCH112" s="371"/>
      <c r="OCI112" s="371"/>
      <c r="OCJ112" s="371"/>
      <c r="OCK112" s="371"/>
      <c r="OCL112" s="371"/>
      <c r="OCM112" s="371"/>
      <c r="OCN112" s="371"/>
      <c r="OCO112" s="371"/>
      <c r="OCP112" s="371"/>
      <c r="OCQ112" s="370"/>
      <c r="OCR112" s="371"/>
      <c r="OCS112" s="371"/>
      <c r="OCT112" s="371"/>
      <c r="OCU112" s="371"/>
      <c r="OCV112" s="371"/>
      <c r="OCW112" s="371"/>
      <c r="OCX112" s="371"/>
      <c r="OCY112" s="371"/>
      <c r="OCZ112" s="371"/>
      <c r="ODA112" s="371"/>
      <c r="ODB112" s="371"/>
      <c r="ODC112" s="371"/>
      <c r="ODD112" s="371"/>
      <c r="ODE112" s="371"/>
      <c r="ODF112" s="371"/>
      <c r="ODG112" s="371"/>
      <c r="ODH112" s="370"/>
      <c r="ODI112" s="371"/>
      <c r="ODJ112" s="371"/>
      <c r="ODK112" s="371"/>
      <c r="ODL112" s="371"/>
      <c r="ODM112" s="371"/>
      <c r="ODN112" s="371"/>
      <c r="ODO112" s="371"/>
      <c r="ODP112" s="371"/>
      <c r="ODQ112" s="371"/>
      <c r="ODR112" s="371"/>
      <c r="ODS112" s="371"/>
      <c r="ODT112" s="371"/>
      <c r="ODU112" s="371"/>
      <c r="ODV112" s="371"/>
      <c r="ODW112" s="371"/>
      <c r="ODX112" s="371"/>
      <c r="ODY112" s="370"/>
      <c r="ODZ112" s="371"/>
      <c r="OEA112" s="371"/>
      <c r="OEB112" s="371"/>
      <c r="OEC112" s="371"/>
      <c r="OED112" s="371"/>
      <c r="OEE112" s="371"/>
      <c r="OEF112" s="371"/>
      <c r="OEG112" s="371"/>
      <c r="OEH112" s="371"/>
      <c r="OEI112" s="371"/>
      <c r="OEJ112" s="371"/>
      <c r="OEK112" s="371"/>
      <c r="OEL112" s="371"/>
      <c r="OEM112" s="371"/>
      <c r="OEN112" s="371"/>
      <c r="OEO112" s="371"/>
      <c r="OEP112" s="370"/>
      <c r="OEQ112" s="371"/>
      <c r="OER112" s="371"/>
      <c r="OES112" s="371"/>
      <c r="OET112" s="371"/>
      <c r="OEU112" s="371"/>
      <c r="OEV112" s="371"/>
      <c r="OEW112" s="371"/>
      <c r="OEX112" s="371"/>
      <c r="OEY112" s="371"/>
      <c r="OEZ112" s="371"/>
      <c r="OFA112" s="371"/>
      <c r="OFB112" s="371"/>
      <c r="OFC112" s="371"/>
      <c r="OFD112" s="371"/>
      <c r="OFE112" s="371"/>
      <c r="OFF112" s="371"/>
      <c r="OFG112" s="370"/>
      <c r="OFH112" s="371"/>
      <c r="OFI112" s="371"/>
      <c r="OFJ112" s="371"/>
      <c r="OFK112" s="371"/>
      <c r="OFL112" s="371"/>
      <c r="OFM112" s="371"/>
      <c r="OFN112" s="371"/>
      <c r="OFO112" s="371"/>
      <c r="OFP112" s="371"/>
      <c r="OFQ112" s="371"/>
      <c r="OFR112" s="371"/>
      <c r="OFS112" s="371"/>
      <c r="OFT112" s="371"/>
      <c r="OFU112" s="371"/>
      <c r="OFV112" s="371"/>
      <c r="OFW112" s="371"/>
      <c r="OFX112" s="370"/>
      <c r="OFY112" s="371"/>
      <c r="OFZ112" s="371"/>
      <c r="OGA112" s="371"/>
      <c r="OGB112" s="371"/>
      <c r="OGC112" s="371"/>
      <c r="OGD112" s="371"/>
      <c r="OGE112" s="371"/>
      <c r="OGF112" s="371"/>
      <c r="OGG112" s="371"/>
      <c r="OGH112" s="371"/>
      <c r="OGI112" s="371"/>
      <c r="OGJ112" s="371"/>
      <c r="OGK112" s="371"/>
      <c r="OGL112" s="371"/>
      <c r="OGM112" s="371"/>
      <c r="OGN112" s="371"/>
      <c r="OGO112" s="370"/>
      <c r="OGP112" s="371"/>
      <c r="OGQ112" s="371"/>
      <c r="OGR112" s="371"/>
      <c r="OGS112" s="371"/>
      <c r="OGT112" s="371"/>
      <c r="OGU112" s="371"/>
      <c r="OGV112" s="371"/>
      <c r="OGW112" s="371"/>
      <c r="OGX112" s="371"/>
      <c r="OGY112" s="371"/>
      <c r="OGZ112" s="371"/>
      <c r="OHA112" s="371"/>
      <c r="OHB112" s="371"/>
      <c r="OHC112" s="371"/>
      <c r="OHD112" s="371"/>
      <c r="OHE112" s="371"/>
      <c r="OHF112" s="370"/>
      <c r="OHG112" s="371"/>
      <c r="OHH112" s="371"/>
      <c r="OHI112" s="371"/>
      <c r="OHJ112" s="371"/>
      <c r="OHK112" s="371"/>
      <c r="OHL112" s="371"/>
      <c r="OHM112" s="371"/>
      <c r="OHN112" s="371"/>
      <c r="OHO112" s="371"/>
      <c r="OHP112" s="371"/>
      <c r="OHQ112" s="371"/>
      <c r="OHR112" s="371"/>
      <c r="OHS112" s="371"/>
      <c r="OHT112" s="371"/>
      <c r="OHU112" s="371"/>
      <c r="OHV112" s="371"/>
      <c r="OHW112" s="370"/>
      <c r="OHX112" s="371"/>
      <c r="OHY112" s="371"/>
      <c r="OHZ112" s="371"/>
      <c r="OIA112" s="371"/>
      <c r="OIB112" s="371"/>
      <c r="OIC112" s="371"/>
      <c r="OID112" s="371"/>
      <c r="OIE112" s="371"/>
      <c r="OIF112" s="371"/>
      <c r="OIG112" s="371"/>
      <c r="OIH112" s="371"/>
      <c r="OII112" s="371"/>
      <c r="OIJ112" s="371"/>
      <c r="OIK112" s="371"/>
      <c r="OIL112" s="371"/>
      <c r="OIM112" s="371"/>
      <c r="OIN112" s="370"/>
      <c r="OIO112" s="371"/>
      <c r="OIP112" s="371"/>
      <c r="OIQ112" s="371"/>
      <c r="OIR112" s="371"/>
      <c r="OIS112" s="371"/>
      <c r="OIT112" s="371"/>
      <c r="OIU112" s="371"/>
      <c r="OIV112" s="371"/>
      <c r="OIW112" s="371"/>
      <c r="OIX112" s="371"/>
      <c r="OIY112" s="371"/>
      <c r="OIZ112" s="371"/>
      <c r="OJA112" s="371"/>
      <c r="OJB112" s="371"/>
      <c r="OJC112" s="371"/>
      <c r="OJD112" s="371"/>
      <c r="OJE112" s="370"/>
      <c r="OJF112" s="371"/>
      <c r="OJG112" s="371"/>
      <c r="OJH112" s="371"/>
      <c r="OJI112" s="371"/>
      <c r="OJJ112" s="371"/>
      <c r="OJK112" s="371"/>
      <c r="OJL112" s="371"/>
      <c r="OJM112" s="371"/>
      <c r="OJN112" s="371"/>
      <c r="OJO112" s="371"/>
      <c r="OJP112" s="371"/>
      <c r="OJQ112" s="371"/>
      <c r="OJR112" s="371"/>
      <c r="OJS112" s="371"/>
      <c r="OJT112" s="371"/>
      <c r="OJU112" s="371"/>
      <c r="OJV112" s="370"/>
      <c r="OJW112" s="371"/>
      <c r="OJX112" s="371"/>
      <c r="OJY112" s="371"/>
      <c r="OJZ112" s="371"/>
      <c r="OKA112" s="371"/>
      <c r="OKB112" s="371"/>
      <c r="OKC112" s="371"/>
      <c r="OKD112" s="371"/>
      <c r="OKE112" s="371"/>
      <c r="OKF112" s="371"/>
      <c r="OKG112" s="371"/>
      <c r="OKH112" s="371"/>
      <c r="OKI112" s="371"/>
      <c r="OKJ112" s="371"/>
      <c r="OKK112" s="371"/>
      <c r="OKL112" s="371"/>
      <c r="OKM112" s="370"/>
      <c r="OKN112" s="371"/>
      <c r="OKO112" s="371"/>
      <c r="OKP112" s="371"/>
      <c r="OKQ112" s="371"/>
      <c r="OKR112" s="371"/>
      <c r="OKS112" s="371"/>
      <c r="OKT112" s="371"/>
      <c r="OKU112" s="371"/>
      <c r="OKV112" s="371"/>
      <c r="OKW112" s="371"/>
      <c r="OKX112" s="371"/>
      <c r="OKY112" s="371"/>
      <c r="OKZ112" s="371"/>
      <c r="OLA112" s="371"/>
      <c r="OLB112" s="371"/>
      <c r="OLC112" s="371"/>
      <c r="OLD112" s="370"/>
      <c r="OLE112" s="371"/>
      <c r="OLF112" s="371"/>
      <c r="OLG112" s="371"/>
      <c r="OLH112" s="371"/>
      <c r="OLI112" s="371"/>
      <c r="OLJ112" s="371"/>
      <c r="OLK112" s="371"/>
      <c r="OLL112" s="371"/>
      <c r="OLM112" s="371"/>
      <c r="OLN112" s="371"/>
      <c r="OLO112" s="371"/>
      <c r="OLP112" s="371"/>
      <c r="OLQ112" s="371"/>
      <c r="OLR112" s="371"/>
      <c r="OLS112" s="371"/>
      <c r="OLT112" s="371"/>
      <c r="OLU112" s="370"/>
      <c r="OLV112" s="371"/>
      <c r="OLW112" s="371"/>
      <c r="OLX112" s="371"/>
      <c r="OLY112" s="371"/>
      <c r="OLZ112" s="371"/>
      <c r="OMA112" s="371"/>
      <c r="OMB112" s="371"/>
      <c r="OMC112" s="371"/>
      <c r="OMD112" s="371"/>
      <c r="OME112" s="371"/>
      <c r="OMF112" s="371"/>
      <c r="OMG112" s="371"/>
      <c r="OMH112" s="371"/>
      <c r="OMI112" s="371"/>
      <c r="OMJ112" s="371"/>
      <c r="OMK112" s="371"/>
      <c r="OML112" s="370"/>
      <c r="OMM112" s="371"/>
      <c r="OMN112" s="371"/>
      <c r="OMO112" s="371"/>
      <c r="OMP112" s="371"/>
      <c r="OMQ112" s="371"/>
      <c r="OMR112" s="371"/>
      <c r="OMS112" s="371"/>
      <c r="OMT112" s="371"/>
      <c r="OMU112" s="371"/>
      <c r="OMV112" s="371"/>
      <c r="OMW112" s="371"/>
      <c r="OMX112" s="371"/>
      <c r="OMY112" s="371"/>
      <c r="OMZ112" s="371"/>
      <c r="ONA112" s="371"/>
      <c r="ONB112" s="371"/>
      <c r="ONC112" s="370"/>
      <c r="OND112" s="371"/>
      <c r="ONE112" s="371"/>
      <c r="ONF112" s="371"/>
      <c r="ONG112" s="371"/>
      <c r="ONH112" s="371"/>
      <c r="ONI112" s="371"/>
      <c r="ONJ112" s="371"/>
      <c r="ONK112" s="371"/>
      <c r="ONL112" s="371"/>
      <c r="ONM112" s="371"/>
      <c r="ONN112" s="371"/>
      <c r="ONO112" s="371"/>
      <c r="ONP112" s="371"/>
      <c r="ONQ112" s="371"/>
      <c r="ONR112" s="371"/>
      <c r="ONS112" s="371"/>
      <c r="ONT112" s="370"/>
      <c r="ONU112" s="371"/>
      <c r="ONV112" s="371"/>
      <c r="ONW112" s="371"/>
      <c r="ONX112" s="371"/>
      <c r="ONY112" s="371"/>
      <c r="ONZ112" s="371"/>
      <c r="OOA112" s="371"/>
      <c r="OOB112" s="371"/>
      <c r="OOC112" s="371"/>
      <c r="OOD112" s="371"/>
      <c r="OOE112" s="371"/>
      <c r="OOF112" s="371"/>
      <c r="OOG112" s="371"/>
      <c r="OOH112" s="371"/>
      <c r="OOI112" s="371"/>
      <c r="OOJ112" s="371"/>
      <c r="OOK112" s="370"/>
      <c r="OOL112" s="371"/>
      <c r="OOM112" s="371"/>
      <c r="OON112" s="371"/>
      <c r="OOO112" s="371"/>
      <c r="OOP112" s="371"/>
      <c r="OOQ112" s="371"/>
      <c r="OOR112" s="371"/>
      <c r="OOS112" s="371"/>
      <c r="OOT112" s="371"/>
      <c r="OOU112" s="371"/>
      <c r="OOV112" s="371"/>
      <c r="OOW112" s="371"/>
      <c r="OOX112" s="371"/>
      <c r="OOY112" s="371"/>
      <c r="OOZ112" s="371"/>
      <c r="OPA112" s="371"/>
      <c r="OPB112" s="370"/>
      <c r="OPC112" s="371"/>
      <c r="OPD112" s="371"/>
      <c r="OPE112" s="371"/>
      <c r="OPF112" s="371"/>
      <c r="OPG112" s="371"/>
      <c r="OPH112" s="371"/>
      <c r="OPI112" s="371"/>
      <c r="OPJ112" s="371"/>
      <c r="OPK112" s="371"/>
      <c r="OPL112" s="371"/>
      <c r="OPM112" s="371"/>
      <c r="OPN112" s="371"/>
      <c r="OPO112" s="371"/>
      <c r="OPP112" s="371"/>
      <c r="OPQ112" s="371"/>
      <c r="OPR112" s="371"/>
      <c r="OPS112" s="370"/>
      <c r="OPT112" s="371"/>
      <c r="OPU112" s="371"/>
      <c r="OPV112" s="371"/>
      <c r="OPW112" s="371"/>
      <c r="OPX112" s="371"/>
      <c r="OPY112" s="371"/>
      <c r="OPZ112" s="371"/>
      <c r="OQA112" s="371"/>
      <c r="OQB112" s="371"/>
      <c r="OQC112" s="371"/>
      <c r="OQD112" s="371"/>
      <c r="OQE112" s="371"/>
      <c r="OQF112" s="371"/>
      <c r="OQG112" s="371"/>
      <c r="OQH112" s="371"/>
      <c r="OQI112" s="371"/>
      <c r="OQJ112" s="370"/>
      <c r="OQK112" s="371"/>
      <c r="OQL112" s="371"/>
      <c r="OQM112" s="371"/>
      <c r="OQN112" s="371"/>
      <c r="OQO112" s="371"/>
      <c r="OQP112" s="371"/>
      <c r="OQQ112" s="371"/>
      <c r="OQR112" s="371"/>
      <c r="OQS112" s="371"/>
      <c r="OQT112" s="371"/>
      <c r="OQU112" s="371"/>
      <c r="OQV112" s="371"/>
      <c r="OQW112" s="371"/>
      <c r="OQX112" s="371"/>
      <c r="OQY112" s="371"/>
      <c r="OQZ112" s="371"/>
      <c r="ORA112" s="370"/>
      <c r="ORB112" s="371"/>
      <c r="ORC112" s="371"/>
      <c r="ORD112" s="371"/>
      <c r="ORE112" s="371"/>
      <c r="ORF112" s="371"/>
      <c r="ORG112" s="371"/>
      <c r="ORH112" s="371"/>
      <c r="ORI112" s="371"/>
      <c r="ORJ112" s="371"/>
      <c r="ORK112" s="371"/>
      <c r="ORL112" s="371"/>
      <c r="ORM112" s="371"/>
      <c r="ORN112" s="371"/>
      <c r="ORO112" s="371"/>
      <c r="ORP112" s="371"/>
      <c r="ORQ112" s="371"/>
      <c r="ORR112" s="370"/>
      <c r="ORS112" s="371"/>
      <c r="ORT112" s="371"/>
      <c r="ORU112" s="371"/>
      <c r="ORV112" s="371"/>
      <c r="ORW112" s="371"/>
      <c r="ORX112" s="371"/>
      <c r="ORY112" s="371"/>
      <c r="ORZ112" s="371"/>
      <c r="OSA112" s="371"/>
      <c r="OSB112" s="371"/>
      <c r="OSC112" s="371"/>
      <c r="OSD112" s="371"/>
      <c r="OSE112" s="371"/>
      <c r="OSF112" s="371"/>
      <c r="OSG112" s="371"/>
      <c r="OSH112" s="371"/>
      <c r="OSI112" s="370"/>
      <c r="OSJ112" s="371"/>
      <c r="OSK112" s="371"/>
      <c r="OSL112" s="371"/>
      <c r="OSM112" s="371"/>
      <c r="OSN112" s="371"/>
      <c r="OSO112" s="371"/>
      <c r="OSP112" s="371"/>
      <c r="OSQ112" s="371"/>
      <c r="OSR112" s="371"/>
      <c r="OSS112" s="371"/>
      <c r="OST112" s="371"/>
      <c r="OSU112" s="371"/>
      <c r="OSV112" s="371"/>
      <c r="OSW112" s="371"/>
      <c r="OSX112" s="371"/>
      <c r="OSY112" s="371"/>
      <c r="OSZ112" s="370"/>
      <c r="OTA112" s="371"/>
      <c r="OTB112" s="371"/>
      <c r="OTC112" s="371"/>
      <c r="OTD112" s="371"/>
      <c r="OTE112" s="371"/>
      <c r="OTF112" s="371"/>
      <c r="OTG112" s="371"/>
      <c r="OTH112" s="371"/>
      <c r="OTI112" s="371"/>
      <c r="OTJ112" s="371"/>
      <c r="OTK112" s="371"/>
      <c r="OTL112" s="371"/>
      <c r="OTM112" s="371"/>
      <c r="OTN112" s="371"/>
      <c r="OTO112" s="371"/>
      <c r="OTP112" s="371"/>
      <c r="OTQ112" s="370"/>
      <c r="OTR112" s="371"/>
      <c r="OTS112" s="371"/>
      <c r="OTT112" s="371"/>
      <c r="OTU112" s="371"/>
      <c r="OTV112" s="371"/>
      <c r="OTW112" s="371"/>
      <c r="OTX112" s="371"/>
      <c r="OTY112" s="371"/>
      <c r="OTZ112" s="371"/>
      <c r="OUA112" s="371"/>
      <c r="OUB112" s="371"/>
      <c r="OUC112" s="371"/>
      <c r="OUD112" s="371"/>
      <c r="OUE112" s="371"/>
      <c r="OUF112" s="371"/>
      <c r="OUG112" s="371"/>
      <c r="OUH112" s="370"/>
      <c r="OUI112" s="371"/>
      <c r="OUJ112" s="371"/>
      <c r="OUK112" s="371"/>
      <c r="OUL112" s="371"/>
      <c r="OUM112" s="371"/>
      <c r="OUN112" s="371"/>
      <c r="OUO112" s="371"/>
      <c r="OUP112" s="371"/>
      <c r="OUQ112" s="371"/>
      <c r="OUR112" s="371"/>
      <c r="OUS112" s="371"/>
      <c r="OUT112" s="371"/>
      <c r="OUU112" s="371"/>
      <c r="OUV112" s="371"/>
      <c r="OUW112" s="371"/>
      <c r="OUX112" s="371"/>
      <c r="OUY112" s="370"/>
      <c r="OUZ112" s="371"/>
      <c r="OVA112" s="371"/>
      <c r="OVB112" s="371"/>
      <c r="OVC112" s="371"/>
      <c r="OVD112" s="371"/>
      <c r="OVE112" s="371"/>
      <c r="OVF112" s="371"/>
      <c r="OVG112" s="371"/>
      <c r="OVH112" s="371"/>
      <c r="OVI112" s="371"/>
      <c r="OVJ112" s="371"/>
      <c r="OVK112" s="371"/>
      <c r="OVL112" s="371"/>
      <c r="OVM112" s="371"/>
      <c r="OVN112" s="371"/>
      <c r="OVO112" s="371"/>
      <c r="OVP112" s="370"/>
      <c r="OVQ112" s="371"/>
      <c r="OVR112" s="371"/>
      <c r="OVS112" s="371"/>
      <c r="OVT112" s="371"/>
      <c r="OVU112" s="371"/>
      <c r="OVV112" s="371"/>
      <c r="OVW112" s="371"/>
      <c r="OVX112" s="371"/>
      <c r="OVY112" s="371"/>
      <c r="OVZ112" s="371"/>
      <c r="OWA112" s="371"/>
      <c r="OWB112" s="371"/>
      <c r="OWC112" s="371"/>
      <c r="OWD112" s="371"/>
      <c r="OWE112" s="371"/>
      <c r="OWF112" s="371"/>
      <c r="OWG112" s="370"/>
      <c r="OWH112" s="371"/>
      <c r="OWI112" s="371"/>
      <c r="OWJ112" s="371"/>
      <c r="OWK112" s="371"/>
      <c r="OWL112" s="371"/>
      <c r="OWM112" s="371"/>
      <c r="OWN112" s="371"/>
      <c r="OWO112" s="371"/>
      <c r="OWP112" s="371"/>
      <c r="OWQ112" s="371"/>
      <c r="OWR112" s="371"/>
      <c r="OWS112" s="371"/>
      <c r="OWT112" s="371"/>
      <c r="OWU112" s="371"/>
      <c r="OWV112" s="371"/>
      <c r="OWW112" s="371"/>
      <c r="OWX112" s="370"/>
      <c r="OWY112" s="371"/>
      <c r="OWZ112" s="371"/>
      <c r="OXA112" s="371"/>
      <c r="OXB112" s="371"/>
      <c r="OXC112" s="371"/>
      <c r="OXD112" s="371"/>
      <c r="OXE112" s="371"/>
      <c r="OXF112" s="371"/>
      <c r="OXG112" s="371"/>
      <c r="OXH112" s="371"/>
      <c r="OXI112" s="371"/>
      <c r="OXJ112" s="371"/>
      <c r="OXK112" s="371"/>
      <c r="OXL112" s="371"/>
      <c r="OXM112" s="371"/>
      <c r="OXN112" s="371"/>
      <c r="OXO112" s="370"/>
      <c r="OXP112" s="371"/>
      <c r="OXQ112" s="371"/>
      <c r="OXR112" s="371"/>
      <c r="OXS112" s="371"/>
      <c r="OXT112" s="371"/>
      <c r="OXU112" s="371"/>
      <c r="OXV112" s="371"/>
      <c r="OXW112" s="371"/>
      <c r="OXX112" s="371"/>
      <c r="OXY112" s="371"/>
      <c r="OXZ112" s="371"/>
      <c r="OYA112" s="371"/>
      <c r="OYB112" s="371"/>
      <c r="OYC112" s="371"/>
      <c r="OYD112" s="371"/>
      <c r="OYE112" s="371"/>
      <c r="OYF112" s="370"/>
      <c r="OYG112" s="371"/>
      <c r="OYH112" s="371"/>
      <c r="OYI112" s="371"/>
      <c r="OYJ112" s="371"/>
      <c r="OYK112" s="371"/>
      <c r="OYL112" s="371"/>
      <c r="OYM112" s="371"/>
      <c r="OYN112" s="371"/>
      <c r="OYO112" s="371"/>
      <c r="OYP112" s="371"/>
      <c r="OYQ112" s="371"/>
      <c r="OYR112" s="371"/>
      <c r="OYS112" s="371"/>
      <c r="OYT112" s="371"/>
      <c r="OYU112" s="371"/>
      <c r="OYV112" s="371"/>
      <c r="OYW112" s="370"/>
      <c r="OYX112" s="371"/>
      <c r="OYY112" s="371"/>
      <c r="OYZ112" s="371"/>
      <c r="OZA112" s="371"/>
      <c r="OZB112" s="371"/>
      <c r="OZC112" s="371"/>
      <c r="OZD112" s="371"/>
      <c r="OZE112" s="371"/>
      <c r="OZF112" s="371"/>
      <c r="OZG112" s="371"/>
      <c r="OZH112" s="371"/>
      <c r="OZI112" s="371"/>
      <c r="OZJ112" s="371"/>
      <c r="OZK112" s="371"/>
      <c r="OZL112" s="371"/>
      <c r="OZM112" s="371"/>
      <c r="OZN112" s="370"/>
      <c r="OZO112" s="371"/>
      <c r="OZP112" s="371"/>
      <c r="OZQ112" s="371"/>
      <c r="OZR112" s="371"/>
      <c r="OZS112" s="371"/>
      <c r="OZT112" s="371"/>
      <c r="OZU112" s="371"/>
      <c r="OZV112" s="371"/>
      <c r="OZW112" s="371"/>
      <c r="OZX112" s="371"/>
      <c r="OZY112" s="371"/>
      <c r="OZZ112" s="371"/>
      <c r="PAA112" s="371"/>
      <c r="PAB112" s="371"/>
      <c r="PAC112" s="371"/>
      <c r="PAD112" s="371"/>
      <c r="PAE112" s="370"/>
      <c r="PAF112" s="371"/>
      <c r="PAG112" s="371"/>
      <c r="PAH112" s="371"/>
      <c r="PAI112" s="371"/>
      <c r="PAJ112" s="371"/>
      <c r="PAK112" s="371"/>
      <c r="PAL112" s="371"/>
      <c r="PAM112" s="371"/>
      <c r="PAN112" s="371"/>
      <c r="PAO112" s="371"/>
      <c r="PAP112" s="371"/>
      <c r="PAQ112" s="371"/>
      <c r="PAR112" s="371"/>
      <c r="PAS112" s="371"/>
      <c r="PAT112" s="371"/>
      <c r="PAU112" s="371"/>
      <c r="PAV112" s="370"/>
      <c r="PAW112" s="371"/>
      <c r="PAX112" s="371"/>
      <c r="PAY112" s="371"/>
      <c r="PAZ112" s="371"/>
      <c r="PBA112" s="371"/>
      <c r="PBB112" s="371"/>
      <c r="PBC112" s="371"/>
      <c r="PBD112" s="371"/>
      <c r="PBE112" s="371"/>
      <c r="PBF112" s="371"/>
      <c r="PBG112" s="371"/>
      <c r="PBH112" s="371"/>
      <c r="PBI112" s="371"/>
      <c r="PBJ112" s="371"/>
      <c r="PBK112" s="371"/>
      <c r="PBL112" s="371"/>
      <c r="PBM112" s="370"/>
      <c r="PBN112" s="371"/>
      <c r="PBO112" s="371"/>
      <c r="PBP112" s="371"/>
      <c r="PBQ112" s="371"/>
      <c r="PBR112" s="371"/>
      <c r="PBS112" s="371"/>
      <c r="PBT112" s="371"/>
      <c r="PBU112" s="371"/>
      <c r="PBV112" s="371"/>
      <c r="PBW112" s="371"/>
      <c r="PBX112" s="371"/>
      <c r="PBY112" s="371"/>
      <c r="PBZ112" s="371"/>
      <c r="PCA112" s="371"/>
      <c r="PCB112" s="371"/>
      <c r="PCC112" s="371"/>
      <c r="PCD112" s="370"/>
      <c r="PCE112" s="371"/>
      <c r="PCF112" s="371"/>
      <c r="PCG112" s="371"/>
      <c r="PCH112" s="371"/>
      <c r="PCI112" s="371"/>
      <c r="PCJ112" s="371"/>
      <c r="PCK112" s="371"/>
      <c r="PCL112" s="371"/>
      <c r="PCM112" s="371"/>
      <c r="PCN112" s="371"/>
      <c r="PCO112" s="371"/>
      <c r="PCP112" s="371"/>
      <c r="PCQ112" s="371"/>
      <c r="PCR112" s="371"/>
      <c r="PCS112" s="371"/>
      <c r="PCT112" s="371"/>
      <c r="PCU112" s="370"/>
      <c r="PCV112" s="371"/>
      <c r="PCW112" s="371"/>
      <c r="PCX112" s="371"/>
      <c r="PCY112" s="371"/>
      <c r="PCZ112" s="371"/>
      <c r="PDA112" s="371"/>
      <c r="PDB112" s="371"/>
      <c r="PDC112" s="371"/>
      <c r="PDD112" s="371"/>
      <c r="PDE112" s="371"/>
      <c r="PDF112" s="371"/>
      <c r="PDG112" s="371"/>
      <c r="PDH112" s="371"/>
      <c r="PDI112" s="371"/>
      <c r="PDJ112" s="371"/>
      <c r="PDK112" s="371"/>
      <c r="PDL112" s="370"/>
      <c r="PDM112" s="371"/>
      <c r="PDN112" s="371"/>
      <c r="PDO112" s="371"/>
      <c r="PDP112" s="371"/>
      <c r="PDQ112" s="371"/>
      <c r="PDR112" s="371"/>
      <c r="PDS112" s="371"/>
      <c r="PDT112" s="371"/>
      <c r="PDU112" s="371"/>
      <c r="PDV112" s="371"/>
      <c r="PDW112" s="371"/>
      <c r="PDX112" s="371"/>
      <c r="PDY112" s="371"/>
      <c r="PDZ112" s="371"/>
      <c r="PEA112" s="371"/>
      <c r="PEB112" s="371"/>
      <c r="PEC112" s="370"/>
      <c r="PED112" s="371"/>
      <c r="PEE112" s="371"/>
      <c r="PEF112" s="371"/>
      <c r="PEG112" s="371"/>
      <c r="PEH112" s="371"/>
      <c r="PEI112" s="371"/>
      <c r="PEJ112" s="371"/>
      <c r="PEK112" s="371"/>
      <c r="PEL112" s="371"/>
      <c r="PEM112" s="371"/>
      <c r="PEN112" s="371"/>
      <c r="PEO112" s="371"/>
      <c r="PEP112" s="371"/>
      <c r="PEQ112" s="371"/>
      <c r="PER112" s="371"/>
      <c r="PES112" s="371"/>
      <c r="PET112" s="370"/>
      <c r="PEU112" s="371"/>
      <c r="PEV112" s="371"/>
      <c r="PEW112" s="371"/>
      <c r="PEX112" s="371"/>
      <c r="PEY112" s="371"/>
      <c r="PEZ112" s="371"/>
      <c r="PFA112" s="371"/>
      <c r="PFB112" s="371"/>
      <c r="PFC112" s="371"/>
      <c r="PFD112" s="371"/>
      <c r="PFE112" s="371"/>
      <c r="PFF112" s="371"/>
      <c r="PFG112" s="371"/>
      <c r="PFH112" s="371"/>
      <c r="PFI112" s="371"/>
      <c r="PFJ112" s="371"/>
      <c r="PFK112" s="370"/>
      <c r="PFL112" s="371"/>
      <c r="PFM112" s="371"/>
      <c r="PFN112" s="371"/>
      <c r="PFO112" s="371"/>
      <c r="PFP112" s="371"/>
      <c r="PFQ112" s="371"/>
      <c r="PFR112" s="371"/>
      <c r="PFS112" s="371"/>
      <c r="PFT112" s="371"/>
      <c r="PFU112" s="371"/>
      <c r="PFV112" s="371"/>
      <c r="PFW112" s="371"/>
      <c r="PFX112" s="371"/>
      <c r="PFY112" s="371"/>
      <c r="PFZ112" s="371"/>
      <c r="PGA112" s="371"/>
      <c r="PGB112" s="370"/>
      <c r="PGC112" s="371"/>
      <c r="PGD112" s="371"/>
      <c r="PGE112" s="371"/>
      <c r="PGF112" s="371"/>
      <c r="PGG112" s="371"/>
      <c r="PGH112" s="371"/>
      <c r="PGI112" s="371"/>
      <c r="PGJ112" s="371"/>
      <c r="PGK112" s="371"/>
      <c r="PGL112" s="371"/>
      <c r="PGM112" s="371"/>
      <c r="PGN112" s="371"/>
      <c r="PGO112" s="371"/>
      <c r="PGP112" s="371"/>
      <c r="PGQ112" s="371"/>
      <c r="PGR112" s="371"/>
      <c r="PGS112" s="370"/>
      <c r="PGT112" s="371"/>
      <c r="PGU112" s="371"/>
      <c r="PGV112" s="371"/>
      <c r="PGW112" s="371"/>
      <c r="PGX112" s="371"/>
      <c r="PGY112" s="371"/>
      <c r="PGZ112" s="371"/>
      <c r="PHA112" s="371"/>
      <c r="PHB112" s="371"/>
      <c r="PHC112" s="371"/>
      <c r="PHD112" s="371"/>
      <c r="PHE112" s="371"/>
      <c r="PHF112" s="371"/>
      <c r="PHG112" s="371"/>
      <c r="PHH112" s="371"/>
      <c r="PHI112" s="371"/>
      <c r="PHJ112" s="370"/>
      <c r="PHK112" s="371"/>
      <c r="PHL112" s="371"/>
      <c r="PHM112" s="371"/>
      <c r="PHN112" s="371"/>
      <c r="PHO112" s="371"/>
      <c r="PHP112" s="371"/>
      <c r="PHQ112" s="371"/>
      <c r="PHR112" s="371"/>
      <c r="PHS112" s="371"/>
      <c r="PHT112" s="371"/>
      <c r="PHU112" s="371"/>
      <c r="PHV112" s="371"/>
      <c r="PHW112" s="371"/>
      <c r="PHX112" s="371"/>
      <c r="PHY112" s="371"/>
      <c r="PHZ112" s="371"/>
      <c r="PIA112" s="370"/>
      <c r="PIB112" s="371"/>
      <c r="PIC112" s="371"/>
      <c r="PID112" s="371"/>
      <c r="PIE112" s="371"/>
      <c r="PIF112" s="371"/>
      <c r="PIG112" s="371"/>
      <c r="PIH112" s="371"/>
      <c r="PII112" s="371"/>
      <c r="PIJ112" s="371"/>
      <c r="PIK112" s="371"/>
      <c r="PIL112" s="371"/>
      <c r="PIM112" s="371"/>
      <c r="PIN112" s="371"/>
      <c r="PIO112" s="371"/>
      <c r="PIP112" s="371"/>
      <c r="PIQ112" s="371"/>
      <c r="PIR112" s="370"/>
      <c r="PIS112" s="371"/>
      <c r="PIT112" s="371"/>
      <c r="PIU112" s="371"/>
      <c r="PIV112" s="371"/>
      <c r="PIW112" s="371"/>
      <c r="PIX112" s="371"/>
      <c r="PIY112" s="371"/>
      <c r="PIZ112" s="371"/>
      <c r="PJA112" s="371"/>
      <c r="PJB112" s="371"/>
      <c r="PJC112" s="371"/>
      <c r="PJD112" s="371"/>
      <c r="PJE112" s="371"/>
      <c r="PJF112" s="371"/>
      <c r="PJG112" s="371"/>
      <c r="PJH112" s="371"/>
      <c r="PJI112" s="370"/>
      <c r="PJJ112" s="371"/>
      <c r="PJK112" s="371"/>
      <c r="PJL112" s="371"/>
      <c r="PJM112" s="371"/>
      <c r="PJN112" s="371"/>
      <c r="PJO112" s="371"/>
      <c r="PJP112" s="371"/>
      <c r="PJQ112" s="371"/>
      <c r="PJR112" s="371"/>
      <c r="PJS112" s="371"/>
      <c r="PJT112" s="371"/>
      <c r="PJU112" s="371"/>
      <c r="PJV112" s="371"/>
      <c r="PJW112" s="371"/>
      <c r="PJX112" s="371"/>
      <c r="PJY112" s="371"/>
      <c r="PJZ112" s="370"/>
      <c r="PKA112" s="371"/>
      <c r="PKB112" s="371"/>
      <c r="PKC112" s="371"/>
      <c r="PKD112" s="371"/>
      <c r="PKE112" s="371"/>
      <c r="PKF112" s="371"/>
      <c r="PKG112" s="371"/>
      <c r="PKH112" s="371"/>
      <c r="PKI112" s="371"/>
      <c r="PKJ112" s="371"/>
      <c r="PKK112" s="371"/>
      <c r="PKL112" s="371"/>
      <c r="PKM112" s="371"/>
      <c r="PKN112" s="371"/>
      <c r="PKO112" s="371"/>
      <c r="PKP112" s="371"/>
      <c r="PKQ112" s="370"/>
      <c r="PKR112" s="371"/>
      <c r="PKS112" s="371"/>
      <c r="PKT112" s="371"/>
      <c r="PKU112" s="371"/>
      <c r="PKV112" s="371"/>
      <c r="PKW112" s="371"/>
      <c r="PKX112" s="371"/>
      <c r="PKY112" s="371"/>
      <c r="PKZ112" s="371"/>
      <c r="PLA112" s="371"/>
      <c r="PLB112" s="371"/>
      <c r="PLC112" s="371"/>
      <c r="PLD112" s="371"/>
      <c r="PLE112" s="371"/>
      <c r="PLF112" s="371"/>
      <c r="PLG112" s="371"/>
      <c r="PLH112" s="370"/>
      <c r="PLI112" s="371"/>
      <c r="PLJ112" s="371"/>
      <c r="PLK112" s="371"/>
      <c r="PLL112" s="371"/>
      <c r="PLM112" s="371"/>
      <c r="PLN112" s="371"/>
      <c r="PLO112" s="371"/>
      <c r="PLP112" s="371"/>
      <c r="PLQ112" s="371"/>
      <c r="PLR112" s="371"/>
      <c r="PLS112" s="371"/>
      <c r="PLT112" s="371"/>
      <c r="PLU112" s="371"/>
      <c r="PLV112" s="371"/>
      <c r="PLW112" s="371"/>
      <c r="PLX112" s="371"/>
      <c r="PLY112" s="370"/>
      <c r="PLZ112" s="371"/>
      <c r="PMA112" s="371"/>
      <c r="PMB112" s="371"/>
      <c r="PMC112" s="371"/>
      <c r="PMD112" s="371"/>
      <c r="PME112" s="371"/>
      <c r="PMF112" s="371"/>
      <c r="PMG112" s="371"/>
      <c r="PMH112" s="371"/>
      <c r="PMI112" s="371"/>
      <c r="PMJ112" s="371"/>
      <c r="PMK112" s="371"/>
      <c r="PML112" s="371"/>
      <c r="PMM112" s="371"/>
      <c r="PMN112" s="371"/>
      <c r="PMO112" s="371"/>
      <c r="PMP112" s="370"/>
      <c r="PMQ112" s="371"/>
      <c r="PMR112" s="371"/>
      <c r="PMS112" s="371"/>
      <c r="PMT112" s="371"/>
      <c r="PMU112" s="371"/>
      <c r="PMV112" s="371"/>
      <c r="PMW112" s="371"/>
      <c r="PMX112" s="371"/>
      <c r="PMY112" s="371"/>
      <c r="PMZ112" s="371"/>
      <c r="PNA112" s="371"/>
      <c r="PNB112" s="371"/>
      <c r="PNC112" s="371"/>
      <c r="PND112" s="371"/>
      <c r="PNE112" s="371"/>
      <c r="PNF112" s="371"/>
      <c r="PNG112" s="370"/>
      <c r="PNH112" s="371"/>
      <c r="PNI112" s="371"/>
      <c r="PNJ112" s="371"/>
      <c r="PNK112" s="371"/>
      <c r="PNL112" s="371"/>
      <c r="PNM112" s="371"/>
      <c r="PNN112" s="371"/>
      <c r="PNO112" s="371"/>
      <c r="PNP112" s="371"/>
      <c r="PNQ112" s="371"/>
      <c r="PNR112" s="371"/>
      <c r="PNS112" s="371"/>
      <c r="PNT112" s="371"/>
      <c r="PNU112" s="371"/>
      <c r="PNV112" s="371"/>
      <c r="PNW112" s="371"/>
      <c r="PNX112" s="370"/>
      <c r="PNY112" s="371"/>
      <c r="PNZ112" s="371"/>
      <c r="POA112" s="371"/>
      <c r="POB112" s="371"/>
      <c r="POC112" s="371"/>
      <c r="POD112" s="371"/>
      <c r="POE112" s="371"/>
      <c r="POF112" s="371"/>
      <c r="POG112" s="371"/>
      <c r="POH112" s="371"/>
      <c r="POI112" s="371"/>
      <c r="POJ112" s="371"/>
      <c r="POK112" s="371"/>
      <c r="POL112" s="371"/>
      <c r="POM112" s="371"/>
      <c r="PON112" s="371"/>
      <c r="POO112" s="370"/>
      <c r="POP112" s="371"/>
      <c r="POQ112" s="371"/>
      <c r="POR112" s="371"/>
      <c r="POS112" s="371"/>
      <c r="POT112" s="371"/>
      <c r="POU112" s="371"/>
      <c r="POV112" s="371"/>
      <c r="POW112" s="371"/>
      <c r="POX112" s="371"/>
      <c r="POY112" s="371"/>
      <c r="POZ112" s="371"/>
      <c r="PPA112" s="371"/>
      <c r="PPB112" s="371"/>
      <c r="PPC112" s="371"/>
      <c r="PPD112" s="371"/>
      <c r="PPE112" s="371"/>
      <c r="PPF112" s="370"/>
      <c r="PPG112" s="371"/>
      <c r="PPH112" s="371"/>
      <c r="PPI112" s="371"/>
      <c r="PPJ112" s="371"/>
      <c r="PPK112" s="371"/>
      <c r="PPL112" s="371"/>
      <c r="PPM112" s="371"/>
      <c r="PPN112" s="371"/>
      <c r="PPO112" s="371"/>
      <c r="PPP112" s="371"/>
      <c r="PPQ112" s="371"/>
      <c r="PPR112" s="371"/>
      <c r="PPS112" s="371"/>
      <c r="PPT112" s="371"/>
      <c r="PPU112" s="371"/>
      <c r="PPV112" s="371"/>
      <c r="PPW112" s="370"/>
      <c r="PPX112" s="371"/>
      <c r="PPY112" s="371"/>
      <c r="PPZ112" s="371"/>
      <c r="PQA112" s="371"/>
      <c r="PQB112" s="371"/>
      <c r="PQC112" s="371"/>
      <c r="PQD112" s="371"/>
      <c r="PQE112" s="371"/>
      <c r="PQF112" s="371"/>
      <c r="PQG112" s="371"/>
      <c r="PQH112" s="371"/>
      <c r="PQI112" s="371"/>
      <c r="PQJ112" s="371"/>
      <c r="PQK112" s="371"/>
      <c r="PQL112" s="371"/>
      <c r="PQM112" s="371"/>
      <c r="PQN112" s="370"/>
      <c r="PQO112" s="371"/>
      <c r="PQP112" s="371"/>
      <c r="PQQ112" s="371"/>
      <c r="PQR112" s="371"/>
      <c r="PQS112" s="371"/>
      <c r="PQT112" s="371"/>
      <c r="PQU112" s="371"/>
      <c r="PQV112" s="371"/>
      <c r="PQW112" s="371"/>
      <c r="PQX112" s="371"/>
      <c r="PQY112" s="371"/>
      <c r="PQZ112" s="371"/>
      <c r="PRA112" s="371"/>
      <c r="PRB112" s="371"/>
      <c r="PRC112" s="371"/>
      <c r="PRD112" s="371"/>
      <c r="PRE112" s="370"/>
      <c r="PRF112" s="371"/>
      <c r="PRG112" s="371"/>
      <c r="PRH112" s="371"/>
      <c r="PRI112" s="371"/>
      <c r="PRJ112" s="371"/>
      <c r="PRK112" s="371"/>
      <c r="PRL112" s="371"/>
      <c r="PRM112" s="371"/>
      <c r="PRN112" s="371"/>
      <c r="PRO112" s="371"/>
      <c r="PRP112" s="371"/>
      <c r="PRQ112" s="371"/>
      <c r="PRR112" s="371"/>
      <c r="PRS112" s="371"/>
      <c r="PRT112" s="371"/>
      <c r="PRU112" s="371"/>
      <c r="PRV112" s="370"/>
      <c r="PRW112" s="371"/>
      <c r="PRX112" s="371"/>
      <c r="PRY112" s="371"/>
      <c r="PRZ112" s="371"/>
      <c r="PSA112" s="371"/>
      <c r="PSB112" s="371"/>
      <c r="PSC112" s="371"/>
      <c r="PSD112" s="371"/>
      <c r="PSE112" s="371"/>
      <c r="PSF112" s="371"/>
      <c r="PSG112" s="371"/>
      <c r="PSH112" s="371"/>
      <c r="PSI112" s="371"/>
      <c r="PSJ112" s="371"/>
      <c r="PSK112" s="371"/>
      <c r="PSL112" s="371"/>
      <c r="PSM112" s="370"/>
      <c r="PSN112" s="371"/>
      <c r="PSO112" s="371"/>
      <c r="PSP112" s="371"/>
      <c r="PSQ112" s="371"/>
      <c r="PSR112" s="371"/>
      <c r="PSS112" s="371"/>
      <c r="PST112" s="371"/>
      <c r="PSU112" s="371"/>
      <c r="PSV112" s="371"/>
      <c r="PSW112" s="371"/>
      <c r="PSX112" s="371"/>
      <c r="PSY112" s="371"/>
      <c r="PSZ112" s="371"/>
      <c r="PTA112" s="371"/>
      <c r="PTB112" s="371"/>
      <c r="PTC112" s="371"/>
      <c r="PTD112" s="370"/>
      <c r="PTE112" s="371"/>
      <c r="PTF112" s="371"/>
      <c r="PTG112" s="371"/>
      <c r="PTH112" s="371"/>
      <c r="PTI112" s="371"/>
      <c r="PTJ112" s="371"/>
      <c r="PTK112" s="371"/>
      <c r="PTL112" s="371"/>
      <c r="PTM112" s="371"/>
      <c r="PTN112" s="371"/>
      <c r="PTO112" s="371"/>
      <c r="PTP112" s="371"/>
      <c r="PTQ112" s="371"/>
      <c r="PTR112" s="371"/>
      <c r="PTS112" s="371"/>
      <c r="PTT112" s="371"/>
      <c r="PTU112" s="370"/>
      <c r="PTV112" s="371"/>
      <c r="PTW112" s="371"/>
      <c r="PTX112" s="371"/>
      <c r="PTY112" s="371"/>
      <c r="PTZ112" s="371"/>
      <c r="PUA112" s="371"/>
      <c r="PUB112" s="371"/>
      <c r="PUC112" s="371"/>
      <c r="PUD112" s="371"/>
      <c r="PUE112" s="371"/>
      <c r="PUF112" s="371"/>
      <c r="PUG112" s="371"/>
      <c r="PUH112" s="371"/>
      <c r="PUI112" s="371"/>
      <c r="PUJ112" s="371"/>
      <c r="PUK112" s="371"/>
      <c r="PUL112" s="370"/>
      <c r="PUM112" s="371"/>
      <c r="PUN112" s="371"/>
      <c r="PUO112" s="371"/>
      <c r="PUP112" s="371"/>
      <c r="PUQ112" s="371"/>
      <c r="PUR112" s="371"/>
      <c r="PUS112" s="371"/>
      <c r="PUT112" s="371"/>
      <c r="PUU112" s="371"/>
      <c r="PUV112" s="371"/>
      <c r="PUW112" s="371"/>
      <c r="PUX112" s="371"/>
      <c r="PUY112" s="371"/>
      <c r="PUZ112" s="371"/>
      <c r="PVA112" s="371"/>
      <c r="PVB112" s="371"/>
      <c r="PVC112" s="370"/>
      <c r="PVD112" s="371"/>
      <c r="PVE112" s="371"/>
      <c r="PVF112" s="371"/>
      <c r="PVG112" s="371"/>
      <c r="PVH112" s="371"/>
      <c r="PVI112" s="371"/>
      <c r="PVJ112" s="371"/>
      <c r="PVK112" s="371"/>
      <c r="PVL112" s="371"/>
      <c r="PVM112" s="371"/>
      <c r="PVN112" s="371"/>
      <c r="PVO112" s="371"/>
      <c r="PVP112" s="371"/>
      <c r="PVQ112" s="371"/>
      <c r="PVR112" s="371"/>
      <c r="PVS112" s="371"/>
      <c r="PVT112" s="370"/>
      <c r="PVU112" s="371"/>
      <c r="PVV112" s="371"/>
      <c r="PVW112" s="371"/>
      <c r="PVX112" s="371"/>
      <c r="PVY112" s="371"/>
      <c r="PVZ112" s="371"/>
      <c r="PWA112" s="371"/>
      <c r="PWB112" s="371"/>
      <c r="PWC112" s="371"/>
      <c r="PWD112" s="371"/>
      <c r="PWE112" s="371"/>
      <c r="PWF112" s="371"/>
      <c r="PWG112" s="371"/>
      <c r="PWH112" s="371"/>
      <c r="PWI112" s="371"/>
      <c r="PWJ112" s="371"/>
      <c r="PWK112" s="370"/>
      <c r="PWL112" s="371"/>
      <c r="PWM112" s="371"/>
      <c r="PWN112" s="371"/>
      <c r="PWO112" s="371"/>
      <c r="PWP112" s="371"/>
      <c r="PWQ112" s="371"/>
      <c r="PWR112" s="371"/>
      <c r="PWS112" s="371"/>
      <c r="PWT112" s="371"/>
      <c r="PWU112" s="371"/>
      <c r="PWV112" s="371"/>
      <c r="PWW112" s="371"/>
      <c r="PWX112" s="371"/>
      <c r="PWY112" s="371"/>
      <c r="PWZ112" s="371"/>
      <c r="PXA112" s="371"/>
      <c r="PXB112" s="370"/>
      <c r="PXC112" s="371"/>
      <c r="PXD112" s="371"/>
      <c r="PXE112" s="371"/>
      <c r="PXF112" s="371"/>
      <c r="PXG112" s="371"/>
      <c r="PXH112" s="371"/>
      <c r="PXI112" s="371"/>
      <c r="PXJ112" s="371"/>
      <c r="PXK112" s="371"/>
      <c r="PXL112" s="371"/>
      <c r="PXM112" s="371"/>
      <c r="PXN112" s="371"/>
      <c r="PXO112" s="371"/>
      <c r="PXP112" s="371"/>
      <c r="PXQ112" s="371"/>
      <c r="PXR112" s="371"/>
      <c r="PXS112" s="370"/>
      <c r="PXT112" s="371"/>
      <c r="PXU112" s="371"/>
      <c r="PXV112" s="371"/>
      <c r="PXW112" s="371"/>
      <c r="PXX112" s="371"/>
      <c r="PXY112" s="371"/>
      <c r="PXZ112" s="371"/>
      <c r="PYA112" s="371"/>
      <c r="PYB112" s="371"/>
      <c r="PYC112" s="371"/>
      <c r="PYD112" s="371"/>
      <c r="PYE112" s="371"/>
      <c r="PYF112" s="371"/>
      <c r="PYG112" s="371"/>
      <c r="PYH112" s="371"/>
      <c r="PYI112" s="371"/>
      <c r="PYJ112" s="370"/>
      <c r="PYK112" s="371"/>
      <c r="PYL112" s="371"/>
      <c r="PYM112" s="371"/>
      <c r="PYN112" s="371"/>
      <c r="PYO112" s="371"/>
      <c r="PYP112" s="371"/>
      <c r="PYQ112" s="371"/>
      <c r="PYR112" s="371"/>
      <c r="PYS112" s="371"/>
      <c r="PYT112" s="371"/>
      <c r="PYU112" s="371"/>
      <c r="PYV112" s="371"/>
      <c r="PYW112" s="371"/>
      <c r="PYX112" s="371"/>
      <c r="PYY112" s="371"/>
      <c r="PYZ112" s="371"/>
      <c r="PZA112" s="370"/>
      <c r="PZB112" s="371"/>
      <c r="PZC112" s="371"/>
      <c r="PZD112" s="371"/>
      <c r="PZE112" s="371"/>
      <c r="PZF112" s="371"/>
      <c r="PZG112" s="371"/>
      <c r="PZH112" s="371"/>
      <c r="PZI112" s="371"/>
      <c r="PZJ112" s="371"/>
      <c r="PZK112" s="371"/>
      <c r="PZL112" s="371"/>
      <c r="PZM112" s="371"/>
      <c r="PZN112" s="371"/>
      <c r="PZO112" s="371"/>
      <c r="PZP112" s="371"/>
      <c r="PZQ112" s="371"/>
      <c r="PZR112" s="370"/>
      <c r="PZS112" s="371"/>
      <c r="PZT112" s="371"/>
      <c r="PZU112" s="371"/>
      <c r="PZV112" s="371"/>
      <c r="PZW112" s="371"/>
      <c r="PZX112" s="371"/>
      <c r="PZY112" s="371"/>
      <c r="PZZ112" s="371"/>
      <c r="QAA112" s="371"/>
      <c r="QAB112" s="371"/>
      <c r="QAC112" s="371"/>
      <c r="QAD112" s="371"/>
      <c r="QAE112" s="371"/>
      <c r="QAF112" s="371"/>
      <c r="QAG112" s="371"/>
      <c r="QAH112" s="371"/>
      <c r="QAI112" s="370"/>
      <c r="QAJ112" s="371"/>
      <c r="QAK112" s="371"/>
      <c r="QAL112" s="371"/>
      <c r="QAM112" s="371"/>
      <c r="QAN112" s="371"/>
      <c r="QAO112" s="371"/>
      <c r="QAP112" s="371"/>
      <c r="QAQ112" s="371"/>
      <c r="QAR112" s="371"/>
      <c r="QAS112" s="371"/>
      <c r="QAT112" s="371"/>
      <c r="QAU112" s="371"/>
      <c r="QAV112" s="371"/>
      <c r="QAW112" s="371"/>
      <c r="QAX112" s="371"/>
      <c r="QAY112" s="371"/>
      <c r="QAZ112" s="370"/>
      <c r="QBA112" s="371"/>
      <c r="QBB112" s="371"/>
      <c r="QBC112" s="371"/>
      <c r="QBD112" s="371"/>
      <c r="QBE112" s="371"/>
      <c r="QBF112" s="371"/>
      <c r="QBG112" s="371"/>
      <c r="QBH112" s="371"/>
      <c r="QBI112" s="371"/>
      <c r="QBJ112" s="371"/>
      <c r="QBK112" s="371"/>
      <c r="QBL112" s="371"/>
      <c r="QBM112" s="371"/>
      <c r="QBN112" s="371"/>
      <c r="QBO112" s="371"/>
      <c r="QBP112" s="371"/>
      <c r="QBQ112" s="370"/>
      <c r="QBR112" s="371"/>
      <c r="QBS112" s="371"/>
      <c r="QBT112" s="371"/>
      <c r="QBU112" s="371"/>
      <c r="QBV112" s="371"/>
      <c r="QBW112" s="371"/>
      <c r="QBX112" s="371"/>
      <c r="QBY112" s="371"/>
      <c r="QBZ112" s="371"/>
      <c r="QCA112" s="371"/>
      <c r="QCB112" s="371"/>
      <c r="QCC112" s="371"/>
      <c r="QCD112" s="371"/>
      <c r="QCE112" s="371"/>
      <c r="QCF112" s="371"/>
      <c r="QCG112" s="371"/>
      <c r="QCH112" s="370"/>
      <c r="QCI112" s="371"/>
      <c r="QCJ112" s="371"/>
      <c r="QCK112" s="371"/>
      <c r="QCL112" s="371"/>
      <c r="QCM112" s="371"/>
      <c r="QCN112" s="371"/>
      <c r="QCO112" s="371"/>
      <c r="QCP112" s="371"/>
      <c r="QCQ112" s="371"/>
      <c r="QCR112" s="371"/>
      <c r="QCS112" s="371"/>
      <c r="QCT112" s="371"/>
      <c r="QCU112" s="371"/>
      <c r="QCV112" s="371"/>
      <c r="QCW112" s="371"/>
      <c r="QCX112" s="371"/>
      <c r="QCY112" s="370"/>
      <c r="QCZ112" s="371"/>
      <c r="QDA112" s="371"/>
      <c r="QDB112" s="371"/>
      <c r="QDC112" s="371"/>
      <c r="QDD112" s="371"/>
      <c r="QDE112" s="371"/>
      <c r="QDF112" s="371"/>
      <c r="QDG112" s="371"/>
      <c r="QDH112" s="371"/>
      <c r="QDI112" s="371"/>
      <c r="QDJ112" s="371"/>
      <c r="QDK112" s="371"/>
      <c r="QDL112" s="371"/>
      <c r="QDM112" s="371"/>
      <c r="QDN112" s="371"/>
      <c r="QDO112" s="371"/>
      <c r="QDP112" s="370"/>
      <c r="QDQ112" s="371"/>
      <c r="QDR112" s="371"/>
      <c r="QDS112" s="371"/>
      <c r="QDT112" s="371"/>
      <c r="QDU112" s="371"/>
      <c r="QDV112" s="371"/>
      <c r="QDW112" s="371"/>
      <c r="QDX112" s="371"/>
      <c r="QDY112" s="371"/>
      <c r="QDZ112" s="371"/>
      <c r="QEA112" s="371"/>
      <c r="QEB112" s="371"/>
      <c r="QEC112" s="371"/>
      <c r="QED112" s="371"/>
      <c r="QEE112" s="371"/>
      <c r="QEF112" s="371"/>
      <c r="QEG112" s="370"/>
      <c r="QEH112" s="371"/>
      <c r="QEI112" s="371"/>
      <c r="QEJ112" s="371"/>
      <c r="QEK112" s="371"/>
      <c r="QEL112" s="371"/>
      <c r="QEM112" s="371"/>
      <c r="QEN112" s="371"/>
      <c r="QEO112" s="371"/>
      <c r="QEP112" s="371"/>
      <c r="QEQ112" s="371"/>
      <c r="QER112" s="371"/>
      <c r="QES112" s="371"/>
      <c r="QET112" s="371"/>
      <c r="QEU112" s="371"/>
      <c r="QEV112" s="371"/>
      <c r="QEW112" s="371"/>
      <c r="QEX112" s="370"/>
      <c r="QEY112" s="371"/>
      <c r="QEZ112" s="371"/>
      <c r="QFA112" s="371"/>
      <c r="QFB112" s="371"/>
      <c r="QFC112" s="371"/>
      <c r="QFD112" s="371"/>
      <c r="QFE112" s="371"/>
      <c r="QFF112" s="371"/>
      <c r="QFG112" s="371"/>
      <c r="QFH112" s="371"/>
      <c r="QFI112" s="371"/>
      <c r="QFJ112" s="371"/>
      <c r="QFK112" s="371"/>
      <c r="QFL112" s="371"/>
      <c r="QFM112" s="371"/>
      <c r="QFN112" s="371"/>
      <c r="QFO112" s="370"/>
      <c r="QFP112" s="371"/>
      <c r="QFQ112" s="371"/>
      <c r="QFR112" s="371"/>
      <c r="QFS112" s="371"/>
      <c r="QFT112" s="371"/>
      <c r="QFU112" s="371"/>
      <c r="QFV112" s="371"/>
      <c r="QFW112" s="371"/>
      <c r="QFX112" s="371"/>
      <c r="QFY112" s="371"/>
      <c r="QFZ112" s="371"/>
      <c r="QGA112" s="371"/>
      <c r="QGB112" s="371"/>
      <c r="QGC112" s="371"/>
      <c r="QGD112" s="371"/>
      <c r="QGE112" s="371"/>
      <c r="QGF112" s="370"/>
      <c r="QGG112" s="371"/>
      <c r="QGH112" s="371"/>
      <c r="QGI112" s="371"/>
      <c r="QGJ112" s="371"/>
      <c r="QGK112" s="371"/>
      <c r="QGL112" s="371"/>
      <c r="QGM112" s="371"/>
      <c r="QGN112" s="371"/>
      <c r="QGO112" s="371"/>
      <c r="QGP112" s="371"/>
      <c r="QGQ112" s="371"/>
      <c r="QGR112" s="371"/>
      <c r="QGS112" s="371"/>
      <c r="QGT112" s="371"/>
      <c r="QGU112" s="371"/>
      <c r="QGV112" s="371"/>
      <c r="QGW112" s="370"/>
      <c r="QGX112" s="371"/>
      <c r="QGY112" s="371"/>
      <c r="QGZ112" s="371"/>
      <c r="QHA112" s="371"/>
      <c r="QHB112" s="371"/>
      <c r="QHC112" s="371"/>
      <c r="QHD112" s="371"/>
      <c r="QHE112" s="371"/>
      <c r="QHF112" s="371"/>
      <c r="QHG112" s="371"/>
      <c r="QHH112" s="371"/>
      <c r="QHI112" s="371"/>
      <c r="QHJ112" s="371"/>
      <c r="QHK112" s="371"/>
      <c r="QHL112" s="371"/>
      <c r="QHM112" s="371"/>
      <c r="QHN112" s="370"/>
      <c r="QHO112" s="371"/>
      <c r="QHP112" s="371"/>
      <c r="QHQ112" s="371"/>
      <c r="QHR112" s="371"/>
      <c r="QHS112" s="371"/>
      <c r="QHT112" s="371"/>
      <c r="QHU112" s="371"/>
      <c r="QHV112" s="371"/>
      <c r="QHW112" s="371"/>
      <c r="QHX112" s="371"/>
      <c r="QHY112" s="371"/>
      <c r="QHZ112" s="371"/>
      <c r="QIA112" s="371"/>
      <c r="QIB112" s="371"/>
      <c r="QIC112" s="371"/>
      <c r="QID112" s="371"/>
      <c r="QIE112" s="370"/>
      <c r="QIF112" s="371"/>
      <c r="QIG112" s="371"/>
      <c r="QIH112" s="371"/>
      <c r="QII112" s="371"/>
      <c r="QIJ112" s="371"/>
      <c r="QIK112" s="371"/>
      <c r="QIL112" s="371"/>
      <c r="QIM112" s="371"/>
      <c r="QIN112" s="371"/>
      <c r="QIO112" s="371"/>
      <c r="QIP112" s="371"/>
      <c r="QIQ112" s="371"/>
      <c r="QIR112" s="371"/>
      <c r="QIS112" s="371"/>
      <c r="QIT112" s="371"/>
      <c r="QIU112" s="371"/>
      <c r="QIV112" s="370"/>
      <c r="QIW112" s="371"/>
      <c r="QIX112" s="371"/>
      <c r="QIY112" s="371"/>
      <c r="QIZ112" s="371"/>
      <c r="QJA112" s="371"/>
      <c r="QJB112" s="371"/>
      <c r="QJC112" s="371"/>
      <c r="QJD112" s="371"/>
      <c r="QJE112" s="371"/>
      <c r="QJF112" s="371"/>
      <c r="QJG112" s="371"/>
      <c r="QJH112" s="371"/>
      <c r="QJI112" s="371"/>
      <c r="QJJ112" s="371"/>
      <c r="QJK112" s="371"/>
      <c r="QJL112" s="371"/>
      <c r="QJM112" s="370"/>
      <c r="QJN112" s="371"/>
      <c r="QJO112" s="371"/>
      <c r="QJP112" s="371"/>
      <c r="QJQ112" s="371"/>
      <c r="QJR112" s="371"/>
      <c r="QJS112" s="371"/>
      <c r="QJT112" s="371"/>
      <c r="QJU112" s="371"/>
      <c r="QJV112" s="371"/>
      <c r="QJW112" s="371"/>
      <c r="QJX112" s="371"/>
      <c r="QJY112" s="371"/>
      <c r="QJZ112" s="371"/>
      <c r="QKA112" s="371"/>
      <c r="QKB112" s="371"/>
      <c r="QKC112" s="371"/>
      <c r="QKD112" s="370"/>
      <c r="QKE112" s="371"/>
      <c r="QKF112" s="371"/>
      <c r="QKG112" s="371"/>
      <c r="QKH112" s="371"/>
      <c r="QKI112" s="371"/>
      <c r="QKJ112" s="371"/>
      <c r="QKK112" s="371"/>
      <c r="QKL112" s="371"/>
      <c r="QKM112" s="371"/>
      <c r="QKN112" s="371"/>
      <c r="QKO112" s="371"/>
      <c r="QKP112" s="371"/>
      <c r="QKQ112" s="371"/>
      <c r="QKR112" s="371"/>
      <c r="QKS112" s="371"/>
      <c r="QKT112" s="371"/>
      <c r="QKU112" s="370"/>
      <c r="QKV112" s="371"/>
      <c r="QKW112" s="371"/>
      <c r="QKX112" s="371"/>
      <c r="QKY112" s="371"/>
      <c r="QKZ112" s="371"/>
      <c r="QLA112" s="371"/>
      <c r="QLB112" s="371"/>
      <c r="QLC112" s="371"/>
      <c r="QLD112" s="371"/>
      <c r="QLE112" s="371"/>
      <c r="QLF112" s="371"/>
      <c r="QLG112" s="371"/>
      <c r="QLH112" s="371"/>
      <c r="QLI112" s="371"/>
      <c r="QLJ112" s="371"/>
      <c r="QLK112" s="371"/>
      <c r="QLL112" s="370"/>
      <c r="QLM112" s="371"/>
      <c r="QLN112" s="371"/>
      <c r="QLO112" s="371"/>
      <c r="QLP112" s="371"/>
      <c r="QLQ112" s="371"/>
      <c r="QLR112" s="371"/>
      <c r="QLS112" s="371"/>
      <c r="QLT112" s="371"/>
      <c r="QLU112" s="371"/>
      <c r="QLV112" s="371"/>
      <c r="QLW112" s="371"/>
      <c r="QLX112" s="371"/>
      <c r="QLY112" s="371"/>
      <c r="QLZ112" s="371"/>
      <c r="QMA112" s="371"/>
      <c r="QMB112" s="371"/>
      <c r="QMC112" s="370"/>
      <c r="QMD112" s="371"/>
      <c r="QME112" s="371"/>
      <c r="QMF112" s="371"/>
      <c r="QMG112" s="371"/>
      <c r="QMH112" s="371"/>
      <c r="QMI112" s="371"/>
      <c r="QMJ112" s="371"/>
      <c r="QMK112" s="371"/>
      <c r="QML112" s="371"/>
      <c r="QMM112" s="371"/>
      <c r="QMN112" s="371"/>
      <c r="QMO112" s="371"/>
      <c r="QMP112" s="371"/>
      <c r="QMQ112" s="371"/>
      <c r="QMR112" s="371"/>
      <c r="QMS112" s="371"/>
      <c r="QMT112" s="370"/>
      <c r="QMU112" s="371"/>
      <c r="QMV112" s="371"/>
      <c r="QMW112" s="371"/>
      <c r="QMX112" s="371"/>
      <c r="QMY112" s="371"/>
      <c r="QMZ112" s="371"/>
      <c r="QNA112" s="371"/>
      <c r="QNB112" s="371"/>
      <c r="QNC112" s="371"/>
      <c r="QND112" s="371"/>
      <c r="QNE112" s="371"/>
      <c r="QNF112" s="371"/>
      <c r="QNG112" s="371"/>
      <c r="QNH112" s="371"/>
      <c r="QNI112" s="371"/>
      <c r="QNJ112" s="371"/>
      <c r="QNK112" s="370"/>
      <c r="QNL112" s="371"/>
      <c r="QNM112" s="371"/>
      <c r="QNN112" s="371"/>
      <c r="QNO112" s="371"/>
      <c r="QNP112" s="371"/>
      <c r="QNQ112" s="371"/>
      <c r="QNR112" s="371"/>
      <c r="QNS112" s="371"/>
      <c r="QNT112" s="371"/>
      <c r="QNU112" s="371"/>
      <c r="QNV112" s="371"/>
      <c r="QNW112" s="371"/>
      <c r="QNX112" s="371"/>
      <c r="QNY112" s="371"/>
      <c r="QNZ112" s="371"/>
      <c r="QOA112" s="371"/>
      <c r="QOB112" s="370"/>
      <c r="QOC112" s="371"/>
      <c r="QOD112" s="371"/>
      <c r="QOE112" s="371"/>
      <c r="QOF112" s="371"/>
      <c r="QOG112" s="371"/>
      <c r="QOH112" s="371"/>
      <c r="QOI112" s="371"/>
      <c r="QOJ112" s="371"/>
      <c r="QOK112" s="371"/>
      <c r="QOL112" s="371"/>
      <c r="QOM112" s="371"/>
      <c r="QON112" s="371"/>
      <c r="QOO112" s="371"/>
      <c r="QOP112" s="371"/>
      <c r="QOQ112" s="371"/>
      <c r="QOR112" s="371"/>
      <c r="QOS112" s="370"/>
      <c r="QOT112" s="371"/>
      <c r="QOU112" s="371"/>
      <c r="QOV112" s="371"/>
      <c r="QOW112" s="371"/>
      <c r="QOX112" s="371"/>
      <c r="QOY112" s="371"/>
      <c r="QOZ112" s="371"/>
      <c r="QPA112" s="371"/>
      <c r="QPB112" s="371"/>
      <c r="QPC112" s="371"/>
      <c r="QPD112" s="371"/>
      <c r="QPE112" s="371"/>
      <c r="QPF112" s="371"/>
      <c r="QPG112" s="371"/>
      <c r="QPH112" s="371"/>
      <c r="QPI112" s="371"/>
      <c r="QPJ112" s="370"/>
      <c r="QPK112" s="371"/>
      <c r="QPL112" s="371"/>
      <c r="QPM112" s="371"/>
      <c r="QPN112" s="371"/>
      <c r="QPO112" s="371"/>
      <c r="QPP112" s="371"/>
      <c r="QPQ112" s="371"/>
      <c r="QPR112" s="371"/>
      <c r="QPS112" s="371"/>
      <c r="QPT112" s="371"/>
      <c r="QPU112" s="371"/>
      <c r="QPV112" s="371"/>
      <c r="QPW112" s="371"/>
      <c r="QPX112" s="371"/>
      <c r="QPY112" s="371"/>
      <c r="QPZ112" s="371"/>
      <c r="QQA112" s="370"/>
      <c r="QQB112" s="371"/>
      <c r="QQC112" s="371"/>
      <c r="QQD112" s="371"/>
      <c r="QQE112" s="371"/>
      <c r="QQF112" s="371"/>
      <c r="QQG112" s="371"/>
      <c r="QQH112" s="371"/>
      <c r="QQI112" s="371"/>
      <c r="QQJ112" s="371"/>
      <c r="QQK112" s="371"/>
      <c r="QQL112" s="371"/>
      <c r="QQM112" s="371"/>
      <c r="QQN112" s="371"/>
      <c r="QQO112" s="371"/>
      <c r="QQP112" s="371"/>
      <c r="QQQ112" s="371"/>
      <c r="QQR112" s="370"/>
      <c r="QQS112" s="371"/>
      <c r="QQT112" s="371"/>
      <c r="QQU112" s="371"/>
      <c r="QQV112" s="371"/>
      <c r="QQW112" s="371"/>
      <c r="QQX112" s="371"/>
      <c r="QQY112" s="371"/>
      <c r="QQZ112" s="371"/>
      <c r="QRA112" s="371"/>
      <c r="QRB112" s="371"/>
      <c r="QRC112" s="371"/>
      <c r="QRD112" s="371"/>
      <c r="QRE112" s="371"/>
      <c r="QRF112" s="371"/>
      <c r="QRG112" s="371"/>
      <c r="QRH112" s="371"/>
      <c r="QRI112" s="370"/>
      <c r="QRJ112" s="371"/>
      <c r="QRK112" s="371"/>
      <c r="QRL112" s="371"/>
      <c r="QRM112" s="371"/>
      <c r="QRN112" s="371"/>
      <c r="QRO112" s="371"/>
      <c r="QRP112" s="371"/>
      <c r="QRQ112" s="371"/>
      <c r="QRR112" s="371"/>
      <c r="QRS112" s="371"/>
      <c r="QRT112" s="371"/>
      <c r="QRU112" s="371"/>
      <c r="QRV112" s="371"/>
      <c r="QRW112" s="371"/>
      <c r="QRX112" s="371"/>
      <c r="QRY112" s="371"/>
      <c r="QRZ112" s="370"/>
      <c r="QSA112" s="371"/>
      <c r="QSB112" s="371"/>
      <c r="QSC112" s="371"/>
      <c r="QSD112" s="371"/>
      <c r="QSE112" s="371"/>
      <c r="QSF112" s="371"/>
      <c r="QSG112" s="371"/>
      <c r="QSH112" s="371"/>
      <c r="QSI112" s="371"/>
      <c r="QSJ112" s="371"/>
      <c r="QSK112" s="371"/>
      <c r="QSL112" s="371"/>
      <c r="QSM112" s="371"/>
      <c r="QSN112" s="371"/>
      <c r="QSO112" s="371"/>
      <c r="QSP112" s="371"/>
      <c r="QSQ112" s="370"/>
      <c r="QSR112" s="371"/>
      <c r="QSS112" s="371"/>
      <c r="QST112" s="371"/>
      <c r="QSU112" s="371"/>
      <c r="QSV112" s="371"/>
      <c r="QSW112" s="371"/>
      <c r="QSX112" s="371"/>
      <c r="QSY112" s="371"/>
      <c r="QSZ112" s="371"/>
      <c r="QTA112" s="371"/>
      <c r="QTB112" s="371"/>
      <c r="QTC112" s="371"/>
      <c r="QTD112" s="371"/>
      <c r="QTE112" s="371"/>
      <c r="QTF112" s="371"/>
      <c r="QTG112" s="371"/>
      <c r="QTH112" s="370"/>
      <c r="QTI112" s="371"/>
      <c r="QTJ112" s="371"/>
      <c r="QTK112" s="371"/>
      <c r="QTL112" s="371"/>
      <c r="QTM112" s="371"/>
      <c r="QTN112" s="371"/>
      <c r="QTO112" s="371"/>
      <c r="QTP112" s="371"/>
      <c r="QTQ112" s="371"/>
      <c r="QTR112" s="371"/>
      <c r="QTS112" s="371"/>
      <c r="QTT112" s="371"/>
      <c r="QTU112" s="371"/>
      <c r="QTV112" s="371"/>
      <c r="QTW112" s="371"/>
      <c r="QTX112" s="371"/>
      <c r="QTY112" s="370"/>
      <c r="QTZ112" s="371"/>
      <c r="QUA112" s="371"/>
      <c r="QUB112" s="371"/>
      <c r="QUC112" s="371"/>
      <c r="QUD112" s="371"/>
      <c r="QUE112" s="371"/>
      <c r="QUF112" s="371"/>
      <c r="QUG112" s="371"/>
      <c r="QUH112" s="371"/>
      <c r="QUI112" s="371"/>
      <c r="QUJ112" s="371"/>
      <c r="QUK112" s="371"/>
      <c r="QUL112" s="371"/>
      <c r="QUM112" s="371"/>
      <c r="QUN112" s="371"/>
      <c r="QUO112" s="371"/>
      <c r="QUP112" s="370"/>
      <c r="QUQ112" s="371"/>
      <c r="QUR112" s="371"/>
      <c r="QUS112" s="371"/>
      <c r="QUT112" s="371"/>
      <c r="QUU112" s="371"/>
      <c r="QUV112" s="371"/>
      <c r="QUW112" s="371"/>
      <c r="QUX112" s="371"/>
      <c r="QUY112" s="371"/>
      <c r="QUZ112" s="371"/>
      <c r="QVA112" s="371"/>
      <c r="QVB112" s="371"/>
      <c r="QVC112" s="371"/>
      <c r="QVD112" s="371"/>
      <c r="QVE112" s="371"/>
      <c r="QVF112" s="371"/>
      <c r="QVG112" s="370"/>
      <c r="QVH112" s="371"/>
      <c r="QVI112" s="371"/>
      <c r="QVJ112" s="371"/>
      <c r="QVK112" s="371"/>
      <c r="QVL112" s="371"/>
      <c r="QVM112" s="371"/>
      <c r="QVN112" s="371"/>
      <c r="QVO112" s="371"/>
      <c r="QVP112" s="371"/>
      <c r="QVQ112" s="371"/>
      <c r="QVR112" s="371"/>
      <c r="QVS112" s="371"/>
      <c r="QVT112" s="371"/>
      <c r="QVU112" s="371"/>
      <c r="QVV112" s="371"/>
      <c r="QVW112" s="371"/>
      <c r="QVX112" s="370"/>
      <c r="QVY112" s="371"/>
      <c r="QVZ112" s="371"/>
      <c r="QWA112" s="371"/>
      <c r="QWB112" s="371"/>
      <c r="QWC112" s="371"/>
      <c r="QWD112" s="371"/>
      <c r="QWE112" s="371"/>
      <c r="QWF112" s="371"/>
      <c r="QWG112" s="371"/>
      <c r="QWH112" s="371"/>
      <c r="QWI112" s="371"/>
      <c r="QWJ112" s="371"/>
      <c r="QWK112" s="371"/>
      <c r="QWL112" s="371"/>
      <c r="QWM112" s="371"/>
      <c r="QWN112" s="371"/>
      <c r="QWO112" s="370"/>
      <c r="QWP112" s="371"/>
      <c r="QWQ112" s="371"/>
      <c r="QWR112" s="371"/>
      <c r="QWS112" s="371"/>
      <c r="QWT112" s="371"/>
      <c r="QWU112" s="371"/>
      <c r="QWV112" s="371"/>
      <c r="QWW112" s="371"/>
      <c r="QWX112" s="371"/>
      <c r="QWY112" s="371"/>
      <c r="QWZ112" s="371"/>
      <c r="QXA112" s="371"/>
      <c r="QXB112" s="371"/>
      <c r="QXC112" s="371"/>
      <c r="QXD112" s="371"/>
      <c r="QXE112" s="371"/>
      <c r="QXF112" s="370"/>
      <c r="QXG112" s="371"/>
      <c r="QXH112" s="371"/>
      <c r="QXI112" s="371"/>
      <c r="QXJ112" s="371"/>
      <c r="QXK112" s="371"/>
      <c r="QXL112" s="371"/>
      <c r="QXM112" s="371"/>
      <c r="QXN112" s="371"/>
      <c r="QXO112" s="371"/>
      <c r="QXP112" s="371"/>
      <c r="QXQ112" s="371"/>
      <c r="QXR112" s="371"/>
      <c r="QXS112" s="371"/>
      <c r="QXT112" s="371"/>
      <c r="QXU112" s="371"/>
      <c r="QXV112" s="371"/>
      <c r="QXW112" s="370"/>
      <c r="QXX112" s="371"/>
      <c r="QXY112" s="371"/>
      <c r="QXZ112" s="371"/>
      <c r="QYA112" s="371"/>
      <c r="QYB112" s="371"/>
      <c r="QYC112" s="371"/>
      <c r="QYD112" s="371"/>
      <c r="QYE112" s="371"/>
      <c r="QYF112" s="371"/>
      <c r="QYG112" s="371"/>
      <c r="QYH112" s="371"/>
      <c r="QYI112" s="371"/>
      <c r="QYJ112" s="371"/>
      <c r="QYK112" s="371"/>
      <c r="QYL112" s="371"/>
      <c r="QYM112" s="371"/>
      <c r="QYN112" s="370"/>
      <c r="QYO112" s="371"/>
      <c r="QYP112" s="371"/>
      <c r="QYQ112" s="371"/>
      <c r="QYR112" s="371"/>
      <c r="QYS112" s="371"/>
      <c r="QYT112" s="371"/>
      <c r="QYU112" s="371"/>
      <c r="QYV112" s="371"/>
      <c r="QYW112" s="371"/>
      <c r="QYX112" s="371"/>
      <c r="QYY112" s="371"/>
      <c r="QYZ112" s="371"/>
      <c r="QZA112" s="371"/>
      <c r="QZB112" s="371"/>
      <c r="QZC112" s="371"/>
      <c r="QZD112" s="371"/>
      <c r="QZE112" s="370"/>
      <c r="QZF112" s="371"/>
      <c r="QZG112" s="371"/>
      <c r="QZH112" s="371"/>
      <c r="QZI112" s="371"/>
      <c r="QZJ112" s="371"/>
      <c r="QZK112" s="371"/>
      <c r="QZL112" s="371"/>
      <c r="QZM112" s="371"/>
      <c r="QZN112" s="371"/>
      <c r="QZO112" s="371"/>
      <c r="QZP112" s="371"/>
      <c r="QZQ112" s="371"/>
      <c r="QZR112" s="371"/>
      <c r="QZS112" s="371"/>
      <c r="QZT112" s="371"/>
      <c r="QZU112" s="371"/>
      <c r="QZV112" s="370"/>
      <c r="QZW112" s="371"/>
      <c r="QZX112" s="371"/>
      <c r="QZY112" s="371"/>
      <c r="QZZ112" s="371"/>
      <c r="RAA112" s="371"/>
      <c r="RAB112" s="371"/>
      <c r="RAC112" s="371"/>
      <c r="RAD112" s="371"/>
      <c r="RAE112" s="371"/>
      <c r="RAF112" s="371"/>
      <c r="RAG112" s="371"/>
      <c r="RAH112" s="371"/>
      <c r="RAI112" s="371"/>
      <c r="RAJ112" s="371"/>
      <c r="RAK112" s="371"/>
      <c r="RAL112" s="371"/>
      <c r="RAM112" s="370"/>
      <c r="RAN112" s="371"/>
      <c r="RAO112" s="371"/>
      <c r="RAP112" s="371"/>
      <c r="RAQ112" s="371"/>
      <c r="RAR112" s="371"/>
      <c r="RAS112" s="371"/>
      <c r="RAT112" s="371"/>
      <c r="RAU112" s="371"/>
      <c r="RAV112" s="371"/>
      <c r="RAW112" s="371"/>
      <c r="RAX112" s="371"/>
      <c r="RAY112" s="371"/>
      <c r="RAZ112" s="371"/>
      <c r="RBA112" s="371"/>
      <c r="RBB112" s="371"/>
      <c r="RBC112" s="371"/>
      <c r="RBD112" s="370"/>
      <c r="RBE112" s="371"/>
      <c r="RBF112" s="371"/>
      <c r="RBG112" s="371"/>
      <c r="RBH112" s="371"/>
      <c r="RBI112" s="371"/>
      <c r="RBJ112" s="371"/>
      <c r="RBK112" s="371"/>
      <c r="RBL112" s="371"/>
      <c r="RBM112" s="371"/>
      <c r="RBN112" s="371"/>
      <c r="RBO112" s="371"/>
      <c r="RBP112" s="371"/>
      <c r="RBQ112" s="371"/>
      <c r="RBR112" s="371"/>
      <c r="RBS112" s="371"/>
      <c r="RBT112" s="371"/>
      <c r="RBU112" s="370"/>
      <c r="RBV112" s="371"/>
      <c r="RBW112" s="371"/>
      <c r="RBX112" s="371"/>
      <c r="RBY112" s="371"/>
      <c r="RBZ112" s="371"/>
      <c r="RCA112" s="371"/>
      <c r="RCB112" s="371"/>
      <c r="RCC112" s="371"/>
      <c r="RCD112" s="371"/>
      <c r="RCE112" s="371"/>
      <c r="RCF112" s="371"/>
      <c r="RCG112" s="371"/>
      <c r="RCH112" s="371"/>
      <c r="RCI112" s="371"/>
      <c r="RCJ112" s="371"/>
      <c r="RCK112" s="371"/>
      <c r="RCL112" s="370"/>
      <c r="RCM112" s="371"/>
      <c r="RCN112" s="371"/>
      <c r="RCO112" s="371"/>
      <c r="RCP112" s="371"/>
      <c r="RCQ112" s="371"/>
      <c r="RCR112" s="371"/>
      <c r="RCS112" s="371"/>
      <c r="RCT112" s="371"/>
      <c r="RCU112" s="371"/>
      <c r="RCV112" s="371"/>
      <c r="RCW112" s="371"/>
      <c r="RCX112" s="371"/>
      <c r="RCY112" s="371"/>
      <c r="RCZ112" s="371"/>
      <c r="RDA112" s="371"/>
      <c r="RDB112" s="371"/>
      <c r="RDC112" s="370"/>
      <c r="RDD112" s="371"/>
      <c r="RDE112" s="371"/>
      <c r="RDF112" s="371"/>
      <c r="RDG112" s="371"/>
      <c r="RDH112" s="371"/>
      <c r="RDI112" s="371"/>
      <c r="RDJ112" s="371"/>
      <c r="RDK112" s="371"/>
      <c r="RDL112" s="371"/>
      <c r="RDM112" s="371"/>
      <c r="RDN112" s="371"/>
      <c r="RDO112" s="371"/>
      <c r="RDP112" s="371"/>
      <c r="RDQ112" s="371"/>
      <c r="RDR112" s="371"/>
      <c r="RDS112" s="371"/>
      <c r="RDT112" s="370"/>
      <c r="RDU112" s="371"/>
      <c r="RDV112" s="371"/>
      <c r="RDW112" s="371"/>
      <c r="RDX112" s="371"/>
      <c r="RDY112" s="371"/>
      <c r="RDZ112" s="371"/>
      <c r="REA112" s="371"/>
      <c r="REB112" s="371"/>
      <c r="REC112" s="371"/>
      <c r="RED112" s="371"/>
      <c r="REE112" s="371"/>
      <c r="REF112" s="371"/>
      <c r="REG112" s="371"/>
      <c r="REH112" s="371"/>
      <c r="REI112" s="371"/>
      <c r="REJ112" s="371"/>
      <c r="REK112" s="370"/>
      <c r="REL112" s="371"/>
      <c r="REM112" s="371"/>
      <c r="REN112" s="371"/>
      <c r="REO112" s="371"/>
      <c r="REP112" s="371"/>
      <c r="REQ112" s="371"/>
      <c r="RER112" s="371"/>
      <c r="RES112" s="371"/>
      <c r="RET112" s="371"/>
      <c r="REU112" s="371"/>
      <c r="REV112" s="371"/>
      <c r="REW112" s="371"/>
      <c r="REX112" s="371"/>
      <c r="REY112" s="371"/>
      <c r="REZ112" s="371"/>
      <c r="RFA112" s="371"/>
      <c r="RFB112" s="370"/>
      <c r="RFC112" s="371"/>
      <c r="RFD112" s="371"/>
      <c r="RFE112" s="371"/>
      <c r="RFF112" s="371"/>
      <c r="RFG112" s="371"/>
      <c r="RFH112" s="371"/>
      <c r="RFI112" s="371"/>
      <c r="RFJ112" s="371"/>
      <c r="RFK112" s="371"/>
      <c r="RFL112" s="371"/>
      <c r="RFM112" s="371"/>
      <c r="RFN112" s="371"/>
      <c r="RFO112" s="371"/>
      <c r="RFP112" s="371"/>
      <c r="RFQ112" s="371"/>
      <c r="RFR112" s="371"/>
      <c r="RFS112" s="370"/>
      <c r="RFT112" s="371"/>
      <c r="RFU112" s="371"/>
      <c r="RFV112" s="371"/>
      <c r="RFW112" s="371"/>
      <c r="RFX112" s="371"/>
      <c r="RFY112" s="371"/>
      <c r="RFZ112" s="371"/>
      <c r="RGA112" s="371"/>
      <c r="RGB112" s="371"/>
      <c r="RGC112" s="371"/>
      <c r="RGD112" s="371"/>
      <c r="RGE112" s="371"/>
      <c r="RGF112" s="371"/>
      <c r="RGG112" s="371"/>
      <c r="RGH112" s="371"/>
      <c r="RGI112" s="371"/>
      <c r="RGJ112" s="370"/>
      <c r="RGK112" s="371"/>
      <c r="RGL112" s="371"/>
      <c r="RGM112" s="371"/>
      <c r="RGN112" s="371"/>
      <c r="RGO112" s="371"/>
      <c r="RGP112" s="371"/>
      <c r="RGQ112" s="371"/>
      <c r="RGR112" s="371"/>
      <c r="RGS112" s="371"/>
      <c r="RGT112" s="371"/>
      <c r="RGU112" s="371"/>
      <c r="RGV112" s="371"/>
      <c r="RGW112" s="371"/>
      <c r="RGX112" s="371"/>
      <c r="RGY112" s="371"/>
      <c r="RGZ112" s="371"/>
      <c r="RHA112" s="370"/>
      <c r="RHB112" s="371"/>
      <c r="RHC112" s="371"/>
      <c r="RHD112" s="371"/>
      <c r="RHE112" s="371"/>
      <c r="RHF112" s="371"/>
      <c r="RHG112" s="371"/>
      <c r="RHH112" s="371"/>
      <c r="RHI112" s="371"/>
      <c r="RHJ112" s="371"/>
      <c r="RHK112" s="371"/>
      <c r="RHL112" s="371"/>
      <c r="RHM112" s="371"/>
      <c r="RHN112" s="371"/>
      <c r="RHO112" s="371"/>
      <c r="RHP112" s="371"/>
      <c r="RHQ112" s="371"/>
      <c r="RHR112" s="370"/>
      <c r="RHS112" s="371"/>
      <c r="RHT112" s="371"/>
      <c r="RHU112" s="371"/>
      <c r="RHV112" s="371"/>
      <c r="RHW112" s="371"/>
      <c r="RHX112" s="371"/>
      <c r="RHY112" s="371"/>
      <c r="RHZ112" s="371"/>
      <c r="RIA112" s="371"/>
      <c r="RIB112" s="371"/>
      <c r="RIC112" s="371"/>
      <c r="RID112" s="371"/>
      <c r="RIE112" s="371"/>
      <c r="RIF112" s="371"/>
      <c r="RIG112" s="371"/>
      <c r="RIH112" s="371"/>
      <c r="RII112" s="370"/>
      <c r="RIJ112" s="371"/>
      <c r="RIK112" s="371"/>
      <c r="RIL112" s="371"/>
      <c r="RIM112" s="371"/>
      <c r="RIN112" s="371"/>
      <c r="RIO112" s="371"/>
      <c r="RIP112" s="371"/>
      <c r="RIQ112" s="371"/>
      <c r="RIR112" s="371"/>
      <c r="RIS112" s="371"/>
      <c r="RIT112" s="371"/>
      <c r="RIU112" s="371"/>
      <c r="RIV112" s="371"/>
      <c r="RIW112" s="371"/>
      <c r="RIX112" s="371"/>
      <c r="RIY112" s="371"/>
      <c r="RIZ112" s="370"/>
      <c r="RJA112" s="371"/>
      <c r="RJB112" s="371"/>
      <c r="RJC112" s="371"/>
      <c r="RJD112" s="371"/>
      <c r="RJE112" s="371"/>
      <c r="RJF112" s="371"/>
      <c r="RJG112" s="371"/>
      <c r="RJH112" s="371"/>
      <c r="RJI112" s="371"/>
      <c r="RJJ112" s="371"/>
      <c r="RJK112" s="371"/>
      <c r="RJL112" s="371"/>
      <c r="RJM112" s="371"/>
      <c r="RJN112" s="371"/>
      <c r="RJO112" s="371"/>
      <c r="RJP112" s="371"/>
      <c r="RJQ112" s="370"/>
      <c r="RJR112" s="371"/>
      <c r="RJS112" s="371"/>
      <c r="RJT112" s="371"/>
      <c r="RJU112" s="371"/>
      <c r="RJV112" s="371"/>
      <c r="RJW112" s="371"/>
      <c r="RJX112" s="371"/>
      <c r="RJY112" s="371"/>
      <c r="RJZ112" s="371"/>
      <c r="RKA112" s="371"/>
      <c r="RKB112" s="371"/>
      <c r="RKC112" s="371"/>
      <c r="RKD112" s="371"/>
      <c r="RKE112" s="371"/>
      <c r="RKF112" s="371"/>
      <c r="RKG112" s="371"/>
      <c r="RKH112" s="370"/>
      <c r="RKI112" s="371"/>
      <c r="RKJ112" s="371"/>
      <c r="RKK112" s="371"/>
      <c r="RKL112" s="371"/>
      <c r="RKM112" s="371"/>
      <c r="RKN112" s="371"/>
      <c r="RKO112" s="371"/>
      <c r="RKP112" s="371"/>
      <c r="RKQ112" s="371"/>
      <c r="RKR112" s="371"/>
      <c r="RKS112" s="371"/>
      <c r="RKT112" s="371"/>
      <c r="RKU112" s="371"/>
      <c r="RKV112" s="371"/>
      <c r="RKW112" s="371"/>
      <c r="RKX112" s="371"/>
      <c r="RKY112" s="370"/>
      <c r="RKZ112" s="371"/>
      <c r="RLA112" s="371"/>
      <c r="RLB112" s="371"/>
      <c r="RLC112" s="371"/>
      <c r="RLD112" s="371"/>
      <c r="RLE112" s="371"/>
      <c r="RLF112" s="371"/>
      <c r="RLG112" s="371"/>
      <c r="RLH112" s="371"/>
      <c r="RLI112" s="371"/>
      <c r="RLJ112" s="371"/>
      <c r="RLK112" s="371"/>
      <c r="RLL112" s="371"/>
      <c r="RLM112" s="371"/>
      <c r="RLN112" s="371"/>
      <c r="RLO112" s="371"/>
      <c r="RLP112" s="370"/>
      <c r="RLQ112" s="371"/>
      <c r="RLR112" s="371"/>
      <c r="RLS112" s="371"/>
      <c r="RLT112" s="371"/>
      <c r="RLU112" s="371"/>
      <c r="RLV112" s="371"/>
      <c r="RLW112" s="371"/>
      <c r="RLX112" s="371"/>
      <c r="RLY112" s="371"/>
      <c r="RLZ112" s="371"/>
      <c r="RMA112" s="371"/>
      <c r="RMB112" s="371"/>
      <c r="RMC112" s="371"/>
      <c r="RMD112" s="371"/>
      <c r="RME112" s="371"/>
      <c r="RMF112" s="371"/>
      <c r="RMG112" s="370"/>
      <c r="RMH112" s="371"/>
      <c r="RMI112" s="371"/>
      <c r="RMJ112" s="371"/>
      <c r="RMK112" s="371"/>
      <c r="RML112" s="371"/>
      <c r="RMM112" s="371"/>
      <c r="RMN112" s="371"/>
      <c r="RMO112" s="371"/>
      <c r="RMP112" s="371"/>
      <c r="RMQ112" s="371"/>
      <c r="RMR112" s="371"/>
      <c r="RMS112" s="371"/>
      <c r="RMT112" s="371"/>
      <c r="RMU112" s="371"/>
      <c r="RMV112" s="371"/>
      <c r="RMW112" s="371"/>
      <c r="RMX112" s="370"/>
      <c r="RMY112" s="371"/>
      <c r="RMZ112" s="371"/>
      <c r="RNA112" s="371"/>
      <c r="RNB112" s="371"/>
      <c r="RNC112" s="371"/>
      <c r="RND112" s="371"/>
      <c r="RNE112" s="371"/>
      <c r="RNF112" s="371"/>
      <c r="RNG112" s="371"/>
      <c r="RNH112" s="371"/>
      <c r="RNI112" s="371"/>
      <c r="RNJ112" s="371"/>
      <c r="RNK112" s="371"/>
      <c r="RNL112" s="371"/>
      <c r="RNM112" s="371"/>
      <c r="RNN112" s="371"/>
      <c r="RNO112" s="370"/>
      <c r="RNP112" s="371"/>
      <c r="RNQ112" s="371"/>
      <c r="RNR112" s="371"/>
      <c r="RNS112" s="371"/>
      <c r="RNT112" s="371"/>
      <c r="RNU112" s="371"/>
      <c r="RNV112" s="371"/>
      <c r="RNW112" s="371"/>
      <c r="RNX112" s="371"/>
      <c r="RNY112" s="371"/>
      <c r="RNZ112" s="371"/>
      <c r="ROA112" s="371"/>
      <c r="ROB112" s="371"/>
      <c r="ROC112" s="371"/>
      <c r="ROD112" s="371"/>
      <c r="ROE112" s="371"/>
      <c r="ROF112" s="370"/>
      <c r="ROG112" s="371"/>
      <c r="ROH112" s="371"/>
      <c r="ROI112" s="371"/>
      <c r="ROJ112" s="371"/>
      <c r="ROK112" s="371"/>
      <c r="ROL112" s="371"/>
      <c r="ROM112" s="371"/>
      <c r="RON112" s="371"/>
      <c r="ROO112" s="371"/>
      <c r="ROP112" s="371"/>
      <c r="ROQ112" s="371"/>
      <c r="ROR112" s="371"/>
      <c r="ROS112" s="371"/>
      <c r="ROT112" s="371"/>
      <c r="ROU112" s="371"/>
      <c r="ROV112" s="371"/>
      <c r="ROW112" s="370"/>
      <c r="ROX112" s="371"/>
      <c r="ROY112" s="371"/>
      <c r="ROZ112" s="371"/>
      <c r="RPA112" s="371"/>
      <c r="RPB112" s="371"/>
      <c r="RPC112" s="371"/>
      <c r="RPD112" s="371"/>
      <c r="RPE112" s="371"/>
      <c r="RPF112" s="371"/>
      <c r="RPG112" s="371"/>
      <c r="RPH112" s="371"/>
      <c r="RPI112" s="371"/>
      <c r="RPJ112" s="371"/>
      <c r="RPK112" s="371"/>
      <c r="RPL112" s="371"/>
      <c r="RPM112" s="371"/>
      <c r="RPN112" s="370"/>
      <c r="RPO112" s="371"/>
      <c r="RPP112" s="371"/>
      <c r="RPQ112" s="371"/>
      <c r="RPR112" s="371"/>
      <c r="RPS112" s="371"/>
      <c r="RPT112" s="371"/>
      <c r="RPU112" s="371"/>
      <c r="RPV112" s="371"/>
      <c r="RPW112" s="371"/>
      <c r="RPX112" s="371"/>
      <c r="RPY112" s="371"/>
      <c r="RPZ112" s="371"/>
      <c r="RQA112" s="371"/>
      <c r="RQB112" s="371"/>
      <c r="RQC112" s="371"/>
      <c r="RQD112" s="371"/>
      <c r="RQE112" s="370"/>
      <c r="RQF112" s="371"/>
      <c r="RQG112" s="371"/>
      <c r="RQH112" s="371"/>
      <c r="RQI112" s="371"/>
      <c r="RQJ112" s="371"/>
      <c r="RQK112" s="371"/>
      <c r="RQL112" s="371"/>
      <c r="RQM112" s="371"/>
      <c r="RQN112" s="371"/>
      <c r="RQO112" s="371"/>
      <c r="RQP112" s="371"/>
      <c r="RQQ112" s="371"/>
      <c r="RQR112" s="371"/>
      <c r="RQS112" s="371"/>
      <c r="RQT112" s="371"/>
      <c r="RQU112" s="371"/>
      <c r="RQV112" s="370"/>
      <c r="RQW112" s="371"/>
      <c r="RQX112" s="371"/>
      <c r="RQY112" s="371"/>
      <c r="RQZ112" s="371"/>
      <c r="RRA112" s="371"/>
      <c r="RRB112" s="371"/>
      <c r="RRC112" s="371"/>
      <c r="RRD112" s="371"/>
      <c r="RRE112" s="371"/>
      <c r="RRF112" s="371"/>
      <c r="RRG112" s="371"/>
      <c r="RRH112" s="371"/>
      <c r="RRI112" s="371"/>
      <c r="RRJ112" s="371"/>
      <c r="RRK112" s="371"/>
      <c r="RRL112" s="371"/>
      <c r="RRM112" s="370"/>
      <c r="RRN112" s="371"/>
      <c r="RRO112" s="371"/>
      <c r="RRP112" s="371"/>
      <c r="RRQ112" s="371"/>
      <c r="RRR112" s="371"/>
      <c r="RRS112" s="371"/>
      <c r="RRT112" s="371"/>
      <c r="RRU112" s="371"/>
      <c r="RRV112" s="371"/>
      <c r="RRW112" s="371"/>
      <c r="RRX112" s="371"/>
      <c r="RRY112" s="371"/>
      <c r="RRZ112" s="371"/>
      <c r="RSA112" s="371"/>
      <c r="RSB112" s="371"/>
      <c r="RSC112" s="371"/>
      <c r="RSD112" s="370"/>
      <c r="RSE112" s="371"/>
      <c r="RSF112" s="371"/>
      <c r="RSG112" s="371"/>
      <c r="RSH112" s="371"/>
      <c r="RSI112" s="371"/>
      <c r="RSJ112" s="371"/>
      <c r="RSK112" s="371"/>
      <c r="RSL112" s="371"/>
      <c r="RSM112" s="371"/>
      <c r="RSN112" s="371"/>
      <c r="RSO112" s="371"/>
      <c r="RSP112" s="371"/>
      <c r="RSQ112" s="371"/>
      <c r="RSR112" s="371"/>
      <c r="RSS112" s="371"/>
      <c r="RST112" s="371"/>
      <c r="RSU112" s="370"/>
      <c r="RSV112" s="371"/>
      <c r="RSW112" s="371"/>
      <c r="RSX112" s="371"/>
      <c r="RSY112" s="371"/>
      <c r="RSZ112" s="371"/>
      <c r="RTA112" s="371"/>
      <c r="RTB112" s="371"/>
      <c r="RTC112" s="371"/>
      <c r="RTD112" s="371"/>
      <c r="RTE112" s="371"/>
      <c r="RTF112" s="371"/>
      <c r="RTG112" s="371"/>
      <c r="RTH112" s="371"/>
      <c r="RTI112" s="371"/>
      <c r="RTJ112" s="371"/>
      <c r="RTK112" s="371"/>
      <c r="RTL112" s="370"/>
      <c r="RTM112" s="371"/>
      <c r="RTN112" s="371"/>
      <c r="RTO112" s="371"/>
      <c r="RTP112" s="371"/>
      <c r="RTQ112" s="371"/>
      <c r="RTR112" s="371"/>
      <c r="RTS112" s="371"/>
      <c r="RTT112" s="371"/>
      <c r="RTU112" s="371"/>
      <c r="RTV112" s="371"/>
      <c r="RTW112" s="371"/>
      <c r="RTX112" s="371"/>
      <c r="RTY112" s="371"/>
      <c r="RTZ112" s="371"/>
      <c r="RUA112" s="371"/>
      <c r="RUB112" s="371"/>
      <c r="RUC112" s="370"/>
      <c r="RUD112" s="371"/>
      <c r="RUE112" s="371"/>
      <c r="RUF112" s="371"/>
      <c r="RUG112" s="371"/>
      <c r="RUH112" s="371"/>
      <c r="RUI112" s="371"/>
      <c r="RUJ112" s="371"/>
      <c r="RUK112" s="371"/>
      <c r="RUL112" s="371"/>
      <c r="RUM112" s="371"/>
      <c r="RUN112" s="371"/>
      <c r="RUO112" s="371"/>
      <c r="RUP112" s="371"/>
      <c r="RUQ112" s="371"/>
      <c r="RUR112" s="371"/>
      <c r="RUS112" s="371"/>
      <c r="RUT112" s="370"/>
      <c r="RUU112" s="371"/>
      <c r="RUV112" s="371"/>
      <c r="RUW112" s="371"/>
      <c r="RUX112" s="371"/>
      <c r="RUY112" s="371"/>
      <c r="RUZ112" s="371"/>
      <c r="RVA112" s="371"/>
      <c r="RVB112" s="371"/>
      <c r="RVC112" s="371"/>
      <c r="RVD112" s="371"/>
      <c r="RVE112" s="371"/>
      <c r="RVF112" s="371"/>
      <c r="RVG112" s="371"/>
      <c r="RVH112" s="371"/>
      <c r="RVI112" s="371"/>
      <c r="RVJ112" s="371"/>
      <c r="RVK112" s="370"/>
      <c r="RVL112" s="371"/>
      <c r="RVM112" s="371"/>
      <c r="RVN112" s="371"/>
      <c r="RVO112" s="371"/>
      <c r="RVP112" s="371"/>
      <c r="RVQ112" s="371"/>
      <c r="RVR112" s="371"/>
      <c r="RVS112" s="371"/>
      <c r="RVT112" s="371"/>
      <c r="RVU112" s="371"/>
      <c r="RVV112" s="371"/>
      <c r="RVW112" s="371"/>
      <c r="RVX112" s="371"/>
      <c r="RVY112" s="371"/>
      <c r="RVZ112" s="371"/>
      <c r="RWA112" s="371"/>
      <c r="RWB112" s="370"/>
      <c r="RWC112" s="371"/>
      <c r="RWD112" s="371"/>
      <c r="RWE112" s="371"/>
      <c r="RWF112" s="371"/>
      <c r="RWG112" s="371"/>
      <c r="RWH112" s="371"/>
      <c r="RWI112" s="371"/>
      <c r="RWJ112" s="371"/>
      <c r="RWK112" s="371"/>
      <c r="RWL112" s="371"/>
      <c r="RWM112" s="371"/>
      <c r="RWN112" s="371"/>
      <c r="RWO112" s="371"/>
      <c r="RWP112" s="371"/>
      <c r="RWQ112" s="371"/>
      <c r="RWR112" s="371"/>
      <c r="RWS112" s="370"/>
      <c r="RWT112" s="371"/>
      <c r="RWU112" s="371"/>
      <c r="RWV112" s="371"/>
      <c r="RWW112" s="371"/>
      <c r="RWX112" s="371"/>
      <c r="RWY112" s="371"/>
      <c r="RWZ112" s="371"/>
      <c r="RXA112" s="371"/>
      <c r="RXB112" s="371"/>
      <c r="RXC112" s="371"/>
      <c r="RXD112" s="371"/>
      <c r="RXE112" s="371"/>
      <c r="RXF112" s="371"/>
      <c r="RXG112" s="371"/>
      <c r="RXH112" s="371"/>
      <c r="RXI112" s="371"/>
      <c r="RXJ112" s="370"/>
      <c r="RXK112" s="371"/>
      <c r="RXL112" s="371"/>
      <c r="RXM112" s="371"/>
      <c r="RXN112" s="371"/>
      <c r="RXO112" s="371"/>
      <c r="RXP112" s="371"/>
      <c r="RXQ112" s="371"/>
      <c r="RXR112" s="371"/>
      <c r="RXS112" s="371"/>
      <c r="RXT112" s="371"/>
      <c r="RXU112" s="371"/>
      <c r="RXV112" s="371"/>
      <c r="RXW112" s="371"/>
      <c r="RXX112" s="371"/>
      <c r="RXY112" s="371"/>
      <c r="RXZ112" s="371"/>
      <c r="RYA112" s="370"/>
      <c r="RYB112" s="371"/>
      <c r="RYC112" s="371"/>
      <c r="RYD112" s="371"/>
      <c r="RYE112" s="371"/>
      <c r="RYF112" s="371"/>
      <c r="RYG112" s="371"/>
      <c r="RYH112" s="371"/>
      <c r="RYI112" s="371"/>
      <c r="RYJ112" s="371"/>
      <c r="RYK112" s="371"/>
      <c r="RYL112" s="371"/>
      <c r="RYM112" s="371"/>
      <c r="RYN112" s="371"/>
      <c r="RYO112" s="371"/>
      <c r="RYP112" s="371"/>
      <c r="RYQ112" s="371"/>
      <c r="RYR112" s="370"/>
      <c r="RYS112" s="371"/>
      <c r="RYT112" s="371"/>
      <c r="RYU112" s="371"/>
      <c r="RYV112" s="371"/>
      <c r="RYW112" s="371"/>
      <c r="RYX112" s="371"/>
      <c r="RYY112" s="371"/>
      <c r="RYZ112" s="371"/>
      <c r="RZA112" s="371"/>
      <c r="RZB112" s="371"/>
      <c r="RZC112" s="371"/>
      <c r="RZD112" s="371"/>
      <c r="RZE112" s="371"/>
      <c r="RZF112" s="371"/>
      <c r="RZG112" s="371"/>
      <c r="RZH112" s="371"/>
      <c r="RZI112" s="370"/>
      <c r="RZJ112" s="371"/>
      <c r="RZK112" s="371"/>
      <c r="RZL112" s="371"/>
      <c r="RZM112" s="371"/>
      <c r="RZN112" s="371"/>
      <c r="RZO112" s="371"/>
      <c r="RZP112" s="371"/>
      <c r="RZQ112" s="371"/>
      <c r="RZR112" s="371"/>
      <c r="RZS112" s="371"/>
      <c r="RZT112" s="371"/>
      <c r="RZU112" s="371"/>
      <c r="RZV112" s="371"/>
      <c r="RZW112" s="371"/>
      <c r="RZX112" s="371"/>
      <c r="RZY112" s="371"/>
      <c r="RZZ112" s="370"/>
      <c r="SAA112" s="371"/>
      <c r="SAB112" s="371"/>
      <c r="SAC112" s="371"/>
      <c r="SAD112" s="371"/>
      <c r="SAE112" s="371"/>
      <c r="SAF112" s="371"/>
      <c r="SAG112" s="371"/>
      <c r="SAH112" s="371"/>
      <c r="SAI112" s="371"/>
      <c r="SAJ112" s="371"/>
      <c r="SAK112" s="371"/>
      <c r="SAL112" s="371"/>
      <c r="SAM112" s="371"/>
      <c r="SAN112" s="371"/>
      <c r="SAO112" s="371"/>
      <c r="SAP112" s="371"/>
      <c r="SAQ112" s="370"/>
      <c r="SAR112" s="371"/>
      <c r="SAS112" s="371"/>
      <c r="SAT112" s="371"/>
      <c r="SAU112" s="371"/>
      <c r="SAV112" s="371"/>
      <c r="SAW112" s="371"/>
      <c r="SAX112" s="371"/>
      <c r="SAY112" s="371"/>
      <c r="SAZ112" s="371"/>
      <c r="SBA112" s="371"/>
      <c r="SBB112" s="371"/>
      <c r="SBC112" s="371"/>
      <c r="SBD112" s="371"/>
      <c r="SBE112" s="371"/>
      <c r="SBF112" s="371"/>
      <c r="SBG112" s="371"/>
      <c r="SBH112" s="370"/>
      <c r="SBI112" s="371"/>
      <c r="SBJ112" s="371"/>
      <c r="SBK112" s="371"/>
      <c r="SBL112" s="371"/>
      <c r="SBM112" s="371"/>
      <c r="SBN112" s="371"/>
      <c r="SBO112" s="371"/>
      <c r="SBP112" s="371"/>
      <c r="SBQ112" s="371"/>
      <c r="SBR112" s="371"/>
      <c r="SBS112" s="371"/>
      <c r="SBT112" s="371"/>
      <c r="SBU112" s="371"/>
      <c r="SBV112" s="371"/>
      <c r="SBW112" s="371"/>
      <c r="SBX112" s="371"/>
      <c r="SBY112" s="370"/>
      <c r="SBZ112" s="371"/>
      <c r="SCA112" s="371"/>
      <c r="SCB112" s="371"/>
      <c r="SCC112" s="371"/>
      <c r="SCD112" s="371"/>
      <c r="SCE112" s="371"/>
      <c r="SCF112" s="371"/>
      <c r="SCG112" s="371"/>
      <c r="SCH112" s="371"/>
      <c r="SCI112" s="371"/>
      <c r="SCJ112" s="371"/>
      <c r="SCK112" s="371"/>
      <c r="SCL112" s="371"/>
      <c r="SCM112" s="371"/>
      <c r="SCN112" s="371"/>
      <c r="SCO112" s="371"/>
      <c r="SCP112" s="370"/>
      <c r="SCQ112" s="371"/>
      <c r="SCR112" s="371"/>
      <c r="SCS112" s="371"/>
      <c r="SCT112" s="371"/>
      <c r="SCU112" s="371"/>
      <c r="SCV112" s="371"/>
      <c r="SCW112" s="371"/>
      <c r="SCX112" s="371"/>
      <c r="SCY112" s="371"/>
      <c r="SCZ112" s="371"/>
      <c r="SDA112" s="371"/>
      <c r="SDB112" s="371"/>
      <c r="SDC112" s="371"/>
      <c r="SDD112" s="371"/>
      <c r="SDE112" s="371"/>
      <c r="SDF112" s="371"/>
      <c r="SDG112" s="370"/>
      <c r="SDH112" s="371"/>
      <c r="SDI112" s="371"/>
      <c r="SDJ112" s="371"/>
      <c r="SDK112" s="371"/>
      <c r="SDL112" s="371"/>
      <c r="SDM112" s="371"/>
      <c r="SDN112" s="371"/>
      <c r="SDO112" s="371"/>
      <c r="SDP112" s="371"/>
      <c r="SDQ112" s="371"/>
      <c r="SDR112" s="371"/>
      <c r="SDS112" s="371"/>
      <c r="SDT112" s="371"/>
      <c r="SDU112" s="371"/>
      <c r="SDV112" s="371"/>
      <c r="SDW112" s="371"/>
      <c r="SDX112" s="370"/>
      <c r="SDY112" s="371"/>
      <c r="SDZ112" s="371"/>
      <c r="SEA112" s="371"/>
      <c r="SEB112" s="371"/>
      <c r="SEC112" s="371"/>
      <c r="SED112" s="371"/>
      <c r="SEE112" s="371"/>
      <c r="SEF112" s="371"/>
      <c r="SEG112" s="371"/>
      <c r="SEH112" s="371"/>
      <c r="SEI112" s="371"/>
      <c r="SEJ112" s="371"/>
      <c r="SEK112" s="371"/>
      <c r="SEL112" s="371"/>
      <c r="SEM112" s="371"/>
      <c r="SEN112" s="371"/>
      <c r="SEO112" s="370"/>
      <c r="SEP112" s="371"/>
      <c r="SEQ112" s="371"/>
      <c r="SER112" s="371"/>
      <c r="SES112" s="371"/>
      <c r="SET112" s="371"/>
      <c r="SEU112" s="371"/>
      <c r="SEV112" s="371"/>
      <c r="SEW112" s="371"/>
      <c r="SEX112" s="371"/>
      <c r="SEY112" s="371"/>
      <c r="SEZ112" s="371"/>
      <c r="SFA112" s="371"/>
      <c r="SFB112" s="371"/>
      <c r="SFC112" s="371"/>
      <c r="SFD112" s="371"/>
      <c r="SFE112" s="371"/>
      <c r="SFF112" s="370"/>
      <c r="SFG112" s="371"/>
      <c r="SFH112" s="371"/>
      <c r="SFI112" s="371"/>
      <c r="SFJ112" s="371"/>
      <c r="SFK112" s="371"/>
      <c r="SFL112" s="371"/>
      <c r="SFM112" s="371"/>
      <c r="SFN112" s="371"/>
      <c r="SFO112" s="371"/>
      <c r="SFP112" s="371"/>
      <c r="SFQ112" s="371"/>
      <c r="SFR112" s="371"/>
      <c r="SFS112" s="371"/>
      <c r="SFT112" s="371"/>
      <c r="SFU112" s="371"/>
      <c r="SFV112" s="371"/>
      <c r="SFW112" s="370"/>
      <c r="SFX112" s="371"/>
      <c r="SFY112" s="371"/>
      <c r="SFZ112" s="371"/>
      <c r="SGA112" s="371"/>
      <c r="SGB112" s="371"/>
      <c r="SGC112" s="371"/>
      <c r="SGD112" s="371"/>
      <c r="SGE112" s="371"/>
      <c r="SGF112" s="371"/>
      <c r="SGG112" s="371"/>
      <c r="SGH112" s="371"/>
      <c r="SGI112" s="371"/>
      <c r="SGJ112" s="371"/>
      <c r="SGK112" s="371"/>
      <c r="SGL112" s="371"/>
      <c r="SGM112" s="371"/>
      <c r="SGN112" s="370"/>
      <c r="SGO112" s="371"/>
      <c r="SGP112" s="371"/>
      <c r="SGQ112" s="371"/>
      <c r="SGR112" s="371"/>
      <c r="SGS112" s="371"/>
      <c r="SGT112" s="371"/>
      <c r="SGU112" s="371"/>
      <c r="SGV112" s="371"/>
      <c r="SGW112" s="371"/>
      <c r="SGX112" s="371"/>
      <c r="SGY112" s="371"/>
      <c r="SGZ112" s="371"/>
      <c r="SHA112" s="371"/>
      <c r="SHB112" s="371"/>
      <c r="SHC112" s="371"/>
      <c r="SHD112" s="371"/>
      <c r="SHE112" s="370"/>
      <c r="SHF112" s="371"/>
      <c r="SHG112" s="371"/>
      <c r="SHH112" s="371"/>
      <c r="SHI112" s="371"/>
      <c r="SHJ112" s="371"/>
      <c r="SHK112" s="371"/>
      <c r="SHL112" s="371"/>
      <c r="SHM112" s="371"/>
      <c r="SHN112" s="371"/>
      <c r="SHO112" s="371"/>
      <c r="SHP112" s="371"/>
      <c r="SHQ112" s="371"/>
      <c r="SHR112" s="371"/>
      <c r="SHS112" s="371"/>
      <c r="SHT112" s="371"/>
      <c r="SHU112" s="371"/>
      <c r="SHV112" s="370"/>
      <c r="SHW112" s="371"/>
      <c r="SHX112" s="371"/>
      <c r="SHY112" s="371"/>
      <c r="SHZ112" s="371"/>
      <c r="SIA112" s="371"/>
      <c r="SIB112" s="371"/>
      <c r="SIC112" s="371"/>
      <c r="SID112" s="371"/>
      <c r="SIE112" s="371"/>
      <c r="SIF112" s="371"/>
      <c r="SIG112" s="371"/>
      <c r="SIH112" s="371"/>
      <c r="SII112" s="371"/>
      <c r="SIJ112" s="371"/>
      <c r="SIK112" s="371"/>
      <c r="SIL112" s="371"/>
      <c r="SIM112" s="370"/>
      <c r="SIN112" s="371"/>
      <c r="SIO112" s="371"/>
      <c r="SIP112" s="371"/>
      <c r="SIQ112" s="371"/>
      <c r="SIR112" s="371"/>
      <c r="SIS112" s="371"/>
      <c r="SIT112" s="371"/>
      <c r="SIU112" s="371"/>
      <c r="SIV112" s="371"/>
      <c r="SIW112" s="371"/>
      <c r="SIX112" s="371"/>
      <c r="SIY112" s="371"/>
      <c r="SIZ112" s="371"/>
      <c r="SJA112" s="371"/>
      <c r="SJB112" s="371"/>
      <c r="SJC112" s="371"/>
      <c r="SJD112" s="370"/>
      <c r="SJE112" s="371"/>
      <c r="SJF112" s="371"/>
      <c r="SJG112" s="371"/>
      <c r="SJH112" s="371"/>
      <c r="SJI112" s="371"/>
      <c r="SJJ112" s="371"/>
      <c r="SJK112" s="371"/>
      <c r="SJL112" s="371"/>
      <c r="SJM112" s="371"/>
      <c r="SJN112" s="371"/>
      <c r="SJO112" s="371"/>
      <c r="SJP112" s="371"/>
      <c r="SJQ112" s="371"/>
      <c r="SJR112" s="371"/>
      <c r="SJS112" s="371"/>
      <c r="SJT112" s="371"/>
      <c r="SJU112" s="370"/>
      <c r="SJV112" s="371"/>
      <c r="SJW112" s="371"/>
      <c r="SJX112" s="371"/>
      <c r="SJY112" s="371"/>
      <c r="SJZ112" s="371"/>
      <c r="SKA112" s="371"/>
      <c r="SKB112" s="371"/>
      <c r="SKC112" s="371"/>
      <c r="SKD112" s="371"/>
      <c r="SKE112" s="371"/>
      <c r="SKF112" s="371"/>
      <c r="SKG112" s="371"/>
      <c r="SKH112" s="371"/>
      <c r="SKI112" s="371"/>
      <c r="SKJ112" s="371"/>
      <c r="SKK112" s="371"/>
      <c r="SKL112" s="370"/>
      <c r="SKM112" s="371"/>
      <c r="SKN112" s="371"/>
      <c r="SKO112" s="371"/>
      <c r="SKP112" s="371"/>
      <c r="SKQ112" s="371"/>
      <c r="SKR112" s="371"/>
      <c r="SKS112" s="371"/>
      <c r="SKT112" s="371"/>
      <c r="SKU112" s="371"/>
      <c r="SKV112" s="371"/>
      <c r="SKW112" s="371"/>
      <c r="SKX112" s="371"/>
      <c r="SKY112" s="371"/>
      <c r="SKZ112" s="371"/>
      <c r="SLA112" s="371"/>
      <c r="SLB112" s="371"/>
      <c r="SLC112" s="370"/>
      <c r="SLD112" s="371"/>
      <c r="SLE112" s="371"/>
      <c r="SLF112" s="371"/>
      <c r="SLG112" s="371"/>
      <c r="SLH112" s="371"/>
      <c r="SLI112" s="371"/>
      <c r="SLJ112" s="371"/>
      <c r="SLK112" s="371"/>
      <c r="SLL112" s="371"/>
      <c r="SLM112" s="371"/>
      <c r="SLN112" s="371"/>
      <c r="SLO112" s="371"/>
      <c r="SLP112" s="371"/>
      <c r="SLQ112" s="371"/>
      <c r="SLR112" s="371"/>
      <c r="SLS112" s="371"/>
      <c r="SLT112" s="370"/>
      <c r="SLU112" s="371"/>
      <c r="SLV112" s="371"/>
      <c r="SLW112" s="371"/>
      <c r="SLX112" s="371"/>
      <c r="SLY112" s="371"/>
      <c r="SLZ112" s="371"/>
      <c r="SMA112" s="371"/>
      <c r="SMB112" s="371"/>
      <c r="SMC112" s="371"/>
      <c r="SMD112" s="371"/>
      <c r="SME112" s="371"/>
      <c r="SMF112" s="371"/>
      <c r="SMG112" s="371"/>
      <c r="SMH112" s="371"/>
      <c r="SMI112" s="371"/>
      <c r="SMJ112" s="371"/>
      <c r="SMK112" s="370"/>
      <c r="SML112" s="371"/>
      <c r="SMM112" s="371"/>
      <c r="SMN112" s="371"/>
      <c r="SMO112" s="371"/>
      <c r="SMP112" s="371"/>
      <c r="SMQ112" s="371"/>
      <c r="SMR112" s="371"/>
      <c r="SMS112" s="371"/>
      <c r="SMT112" s="371"/>
      <c r="SMU112" s="371"/>
      <c r="SMV112" s="371"/>
      <c r="SMW112" s="371"/>
      <c r="SMX112" s="371"/>
      <c r="SMY112" s="371"/>
      <c r="SMZ112" s="371"/>
      <c r="SNA112" s="371"/>
      <c r="SNB112" s="370"/>
      <c r="SNC112" s="371"/>
      <c r="SND112" s="371"/>
      <c r="SNE112" s="371"/>
      <c r="SNF112" s="371"/>
      <c r="SNG112" s="371"/>
      <c r="SNH112" s="371"/>
      <c r="SNI112" s="371"/>
      <c r="SNJ112" s="371"/>
      <c r="SNK112" s="371"/>
      <c r="SNL112" s="371"/>
      <c r="SNM112" s="371"/>
      <c r="SNN112" s="371"/>
      <c r="SNO112" s="371"/>
      <c r="SNP112" s="371"/>
      <c r="SNQ112" s="371"/>
      <c r="SNR112" s="371"/>
      <c r="SNS112" s="370"/>
      <c r="SNT112" s="371"/>
      <c r="SNU112" s="371"/>
      <c r="SNV112" s="371"/>
      <c r="SNW112" s="371"/>
      <c r="SNX112" s="371"/>
      <c r="SNY112" s="371"/>
      <c r="SNZ112" s="371"/>
      <c r="SOA112" s="371"/>
      <c r="SOB112" s="371"/>
      <c r="SOC112" s="371"/>
      <c r="SOD112" s="371"/>
      <c r="SOE112" s="371"/>
      <c r="SOF112" s="371"/>
      <c r="SOG112" s="371"/>
      <c r="SOH112" s="371"/>
      <c r="SOI112" s="371"/>
      <c r="SOJ112" s="370"/>
      <c r="SOK112" s="371"/>
      <c r="SOL112" s="371"/>
      <c r="SOM112" s="371"/>
      <c r="SON112" s="371"/>
      <c r="SOO112" s="371"/>
      <c r="SOP112" s="371"/>
      <c r="SOQ112" s="371"/>
      <c r="SOR112" s="371"/>
      <c r="SOS112" s="371"/>
      <c r="SOT112" s="371"/>
      <c r="SOU112" s="371"/>
      <c r="SOV112" s="371"/>
      <c r="SOW112" s="371"/>
      <c r="SOX112" s="371"/>
      <c r="SOY112" s="371"/>
      <c r="SOZ112" s="371"/>
      <c r="SPA112" s="370"/>
      <c r="SPB112" s="371"/>
      <c r="SPC112" s="371"/>
      <c r="SPD112" s="371"/>
      <c r="SPE112" s="371"/>
      <c r="SPF112" s="371"/>
      <c r="SPG112" s="371"/>
      <c r="SPH112" s="371"/>
      <c r="SPI112" s="371"/>
      <c r="SPJ112" s="371"/>
      <c r="SPK112" s="371"/>
      <c r="SPL112" s="371"/>
      <c r="SPM112" s="371"/>
      <c r="SPN112" s="371"/>
      <c r="SPO112" s="371"/>
      <c r="SPP112" s="371"/>
      <c r="SPQ112" s="371"/>
      <c r="SPR112" s="370"/>
      <c r="SPS112" s="371"/>
      <c r="SPT112" s="371"/>
      <c r="SPU112" s="371"/>
      <c r="SPV112" s="371"/>
      <c r="SPW112" s="371"/>
      <c r="SPX112" s="371"/>
      <c r="SPY112" s="371"/>
      <c r="SPZ112" s="371"/>
      <c r="SQA112" s="371"/>
      <c r="SQB112" s="371"/>
      <c r="SQC112" s="371"/>
      <c r="SQD112" s="371"/>
      <c r="SQE112" s="371"/>
      <c r="SQF112" s="371"/>
      <c r="SQG112" s="371"/>
      <c r="SQH112" s="371"/>
      <c r="SQI112" s="370"/>
      <c r="SQJ112" s="371"/>
      <c r="SQK112" s="371"/>
      <c r="SQL112" s="371"/>
      <c r="SQM112" s="371"/>
      <c r="SQN112" s="371"/>
      <c r="SQO112" s="371"/>
      <c r="SQP112" s="371"/>
      <c r="SQQ112" s="371"/>
      <c r="SQR112" s="371"/>
      <c r="SQS112" s="371"/>
      <c r="SQT112" s="371"/>
      <c r="SQU112" s="371"/>
      <c r="SQV112" s="371"/>
      <c r="SQW112" s="371"/>
      <c r="SQX112" s="371"/>
      <c r="SQY112" s="371"/>
      <c r="SQZ112" s="370"/>
      <c r="SRA112" s="371"/>
      <c r="SRB112" s="371"/>
      <c r="SRC112" s="371"/>
      <c r="SRD112" s="371"/>
      <c r="SRE112" s="371"/>
      <c r="SRF112" s="371"/>
      <c r="SRG112" s="371"/>
      <c r="SRH112" s="371"/>
      <c r="SRI112" s="371"/>
      <c r="SRJ112" s="371"/>
      <c r="SRK112" s="371"/>
      <c r="SRL112" s="371"/>
      <c r="SRM112" s="371"/>
      <c r="SRN112" s="371"/>
      <c r="SRO112" s="371"/>
      <c r="SRP112" s="371"/>
      <c r="SRQ112" s="370"/>
      <c r="SRR112" s="371"/>
      <c r="SRS112" s="371"/>
      <c r="SRT112" s="371"/>
      <c r="SRU112" s="371"/>
      <c r="SRV112" s="371"/>
      <c r="SRW112" s="371"/>
      <c r="SRX112" s="371"/>
      <c r="SRY112" s="371"/>
      <c r="SRZ112" s="371"/>
      <c r="SSA112" s="371"/>
      <c r="SSB112" s="371"/>
      <c r="SSC112" s="371"/>
      <c r="SSD112" s="371"/>
      <c r="SSE112" s="371"/>
      <c r="SSF112" s="371"/>
      <c r="SSG112" s="371"/>
      <c r="SSH112" s="370"/>
      <c r="SSI112" s="371"/>
      <c r="SSJ112" s="371"/>
      <c r="SSK112" s="371"/>
      <c r="SSL112" s="371"/>
      <c r="SSM112" s="371"/>
      <c r="SSN112" s="371"/>
      <c r="SSO112" s="371"/>
      <c r="SSP112" s="371"/>
      <c r="SSQ112" s="371"/>
      <c r="SSR112" s="371"/>
      <c r="SSS112" s="371"/>
      <c r="SST112" s="371"/>
      <c r="SSU112" s="371"/>
      <c r="SSV112" s="371"/>
      <c r="SSW112" s="371"/>
      <c r="SSX112" s="371"/>
      <c r="SSY112" s="370"/>
      <c r="SSZ112" s="371"/>
      <c r="STA112" s="371"/>
      <c r="STB112" s="371"/>
      <c r="STC112" s="371"/>
      <c r="STD112" s="371"/>
      <c r="STE112" s="371"/>
      <c r="STF112" s="371"/>
      <c r="STG112" s="371"/>
      <c r="STH112" s="371"/>
      <c r="STI112" s="371"/>
      <c r="STJ112" s="371"/>
      <c r="STK112" s="371"/>
      <c r="STL112" s="371"/>
      <c r="STM112" s="371"/>
      <c r="STN112" s="371"/>
      <c r="STO112" s="371"/>
      <c r="STP112" s="370"/>
      <c r="STQ112" s="371"/>
      <c r="STR112" s="371"/>
      <c r="STS112" s="371"/>
      <c r="STT112" s="371"/>
      <c r="STU112" s="371"/>
      <c r="STV112" s="371"/>
      <c r="STW112" s="371"/>
      <c r="STX112" s="371"/>
      <c r="STY112" s="371"/>
      <c r="STZ112" s="371"/>
      <c r="SUA112" s="371"/>
      <c r="SUB112" s="371"/>
      <c r="SUC112" s="371"/>
      <c r="SUD112" s="371"/>
      <c r="SUE112" s="371"/>
      <c r="SUF112" s="371"/>
      <c r="SUG112" s="370"/>
      <c r="SUH112" s="371"/>
      <c r="SUI112" s="371"/>
      <c r="SUJ112" s="371"/>
      <c r="SUK112" s="371"/>
      <c r="SUL112" s="371"/>
      <c r="SUM112" s="371"/>
      <c r="SUN112" s="371"/>
      <c r="SUO112" s="371"/>
      <c r="SUP112" s="371"/>
      <c r="SUQ112" s="371"/>
      <c r="SUR112" s="371"/>
      <c r="SUS112" s="371"/>
      <c r="SUT112" s="371"/>
      <c r="SUU112" s="371"/>
      <c r="SUV112" s="371"/>
      <c r="SUW112" s="371"/>
      <c r="SUX112" s="370"/>
      <c r="SUY112" s="371"/>
      <c r="SUZ112" s="371"/>
      <c r="SVA112" s="371"/>
      <c r="SVB112" s="371"/>
      <c r="SVC112" s="371"/>
      <c r="SVD112" s="371"/>
      <c r="SVE112" s="371"/>
      <c r="SVF112" s="371"/>
      <c r="SVG112" s="371"/>
      <c r="SVH112" s="371"/>
      <c r="SVI112" s="371"/>
      <c r="SVJ112" s="371"/>
      <c r="SVK112" s="371"/>
      <c r="SVL112" s="371"/>
      <c r="SVM112" s="371"/>
      <c r="SVN112" s="371"/>
      <c r="SVO112" s="370"/>
      <c r="SVP112" s="371"/>
      <c r="SVQ112" s="371"/>
      <c r="SVR112" s="371"/>
      <c r="SVS112" s="371"/>
      <c r="SVT112" s="371"/>
      <c r="SVU112" s="371"/>
      <c r="SVV112" s="371"/>
      <c r="SVW112" s="371"/>
      <c r="SVX112" s="371"/>
      <c r="SVY112" s="371"/>
      <c r="SVZ112" s="371"/>
      <c r="SWA112" s="371"/>
      <c r="SWB112" s="371"/>
      <c r="SWC112" s="371"/>
      <c r="SWD112" s="371"/>
      <c r="SWE112" s="371"/>
      <c r="SWF112" s="370"/>
      <c r="SWG112" s="371"/>
      <c r="SWH112" s="371"/>
      <c r="SWI112" s="371"/>
      <c r="SWJ112" s="371"/>
      <c r="SWK112" s="371"/>
      <c r="SWL112" s="371"/>
      <c r="SWM112" s="371"/>
      <c r="SWN112" s="371"/>
      <c r="SWO112" s="371"/>
      <c r="SWP112" s="371"/>
      <c r="SWQ112" s="371"/>
      <c r="SWR112" s="371"/>
      <c r="SWS112" s="371"/>
      <c r="SWT112" s="371"/>
      <c r="SWU112" s="371"/>
      <c r="SWV112" s="371"/>
      <c r="SWW112" s="370"/>
      <c r="SWX112" s="371"/>
      <c r="SWY112" s="371"/>
      <c r="SWZ112" s="371"/>
      <c r="SXA112" s="371"/>
      <c r="SXB112" s="371"/>
      <c r="SXC112" s="371"/>
      <c r="SXD112" s="371"/>
      <c r="SXE112" s="371"/>
      <c r="SXF112" s="371"/>
      <c r="SXG112" s="371"/>
      <c r="SXH112" s="371"/>
      <c r="SXI112" s="371"/>
      <c r="SXJ112" s="371"/>
      <c r="SXK112" s="371"/>
      <c r="SXL112" s="371"/>
      <c r="SXM112" s="371"/>
      <c r="SXN112" s="370"/>
      <c r="SXO112" s="371"/>
      <c r="SXP112" s="371"/>
      <c r="SXQ112" s="371"/>
      <c r="SXR112" s="371"/>
      <c r="SXS112" s="371"/>
      <c r="SXT112" s="371"/>
      <c r="SXU112" s="371"/>
      <c r="SXV112" s="371"/>
      <c r="SXW112" s="371"/>
      <c r="SXX112" s="371"/>
      <c r="SXY112" s="371"/>
      <c r="SXZ112" s="371"/>
      <c r="SYA112" s="371"/>
      <c r="SYB112" s="371"/>
      <c r="SYC112" s="371"/>
      <c r="SYD112" s="371"/>
      <c r="SYE112" s="370"/>
      <c r="SYF112" s="371"/>
      <c r="SYG112" s="371"/>
      <c r="SYH112" s="371"/>
      <c r="SYI112" s="371"/>
      <c r="SYJ112" s="371"/>
      <c r="SYK112" s="371"/>
      <c r="SYL112" s="371"/>
      <c r="SYM112" s="371"/>
      <c r="SYN112" s="371"/>
      <c r="SYO112" s="371"/>
      <c r="SYP112" s="371"/>
      <c r="SYQ112" s="371"/>
      <c r="SYR112" s="371"/>
      <c r="SYS112" s="371"/>
      <c r="SYT112" s="371"/>
      <c r="SYU112" s="371"/>
      <c r="SYV112" s="370"/>
      <c r="SYW112" s="371"/>
      <c r="SYX112" s="371"/>
      <c r="SYY112" s="371"/>
      <c r="SYZ112" s="371"/>
      <c r="SZA112" s="371"/>
      <c r="SZB112" s="371"/>
      <c r="SZC112" s="371"/>
      <c r="SZD112" s="371"/>
      <c r="SZE112" s="371"/>
      <c r="SZF112" s="371"/>
      <c r="SZG112" s="371"/>
      <c r="SZH112" s="371"/>
      <c r="SZI112" s="371"/>
      <c r="SZJ112" s="371"/>
      <c r="SZK112" s="371"/>
      <c r="SZL112" s="371"/>
      <c r="SZM112" s="370"/>
      <c r="SZN112" s="371"/>
      <c r="SZO112" s="371"/>
      <c r="SZP112" s="371"/>
      <c r="SZQ112" s="371"/>
      <c r="SZR112" s="371"/>
      <c r="SZS112" s="371"/>
      <c r="SZT112" s="371"/>
      <c r="SZU112" s="371"/>
      <c r="SZV112" s="371"/>
      <c r="SZW112" s="371"/>
      <c r="SZX112" s="371"/>
      <c r="SZY112" s="371"/>
      <c r="SZZ112" s="371"/>
      <c r="TAA112" s="371"/>
      <c r="TAB112" s="371"/>
      <c r="TAC112" s="371"/>
      <c r="TAD112" s="370"/>
      <c r="TAE112" s="371"/>
      <c r="TAF112" s="371"/>
      <c r="TAG112" s="371"/>
      <c r="TAH112" s="371"/>
      <c r="TAI112" s="371"/>
      <c r="TAJ112" s="371"/>
      <c r="TAK112" s="371"/>
      <c r="TAL112" s="371"/>
      <c r="TAM112" s="371"/>
      <c r="TAN112" s="371"/>
      <c r="TAO112" s="371"/>
      <c r="TAP112" s="371"/>
      <c r="TAQ112" s="371"/>
      <c r="TAR112" s="371"/>
      <c r="TAS112" s="371"/>
      <c r="TAT112" s="371"/>
      <c r="TAU112" s="370"/>
      <c r="TAV112" s="371"/>
      <c r="TAW112" s="371"/>
      <c r="TAX112" s="371"/>
      <c r="TAY112" s="371"/>
      <c r="TAZ112" s="371"/>
      <c r="TBA112" s="371"/>
      <c r="TBB112" s="371"/>
      <c r="TBC112" s="371"/>
      <c r="TBD112" s="371"/>
      <c r="TBE112" s="371"/>
      <c r="TBF112" s="371"/>
      <c r="TBG112" s="371"/>
      <c r="TBH112" s="371"/>
      <c r="TBI112" s="371"/>
      <c r="TBJ112" s="371"/>
      <c r="TBK112" s="371"/>
      <c r="TBL112" s="370"/>
      <c r="TBM112" s="371"/>
      <c r="TBN112" s="371"/>
      <c r="TBO112" s="371"/>
      <c r="TBP112" s="371"/>
      <c r="TBQ112" s="371"/>
      <c r="TBR112" s="371"/>
      <c r="TBS112" s="371"/>
      <c r="TBT112" s="371"/>
      <c r="TBU112" s="371"/>
      <c r="TBV112" s="371"/>
      <c r="TBW112" s="371"/>
      <c r="TBX112" s="371"/>
      <c r="TBY112" s="371"/>
      <c r="TBZ112" s="371"/>
      <c r="TCA112" s="371"/>
      <c r="TCB112" s="371"/>
      <c r="TCC112" s="370"/>
      <c r="TCD112" s="371"/>
      <c r="TCE112" s="371"/>
      <c r="TCF112" s="371"/>
      <c r="TCG112" s="371"/>
      <c r="TCH112" s="371"/>
      <c r="TCI112" s="371"/>
      <c r="TCJ112" s="371"/>
      <c r="TCK112" s="371"/>
      <c r="TCL112" s="371"/>
      <c r="TCM112" s="371"/>
      <c r="TCN112" s="371"/>
      <c r="TCO112" s="371"/>
      <c r="TCP112" s="371"/>
      <c r="TCQ112" s="371"/>
      <c r="TCR112" s="371"/>
      <c r="TCS112" s="371"/>
      <c r="TCT112" s="370"/>
      <c r="TCU112" s="371"/>
      <c r="TCV112" s="371"/>
      <c r="TCW112" s="371"/>
      <c r="TCX112" s="371"/>
      <c r="TCY112" s="371"/>
      <c r="TCZ112" s="371"/>
      <c r="TDA112" s="371"/>
      <c r="TDB112" s="371"/>
      <c r="TDC112" s="371"/>
      <c r="TDD112" s="371"/>
      <c r="TDE112" s="371"/>
      <c r="TDF112" s="371"/>
      <c r="TDG112" s="371"/>
      <c r="TDH112" s="371"/>
      <c r="TDI112" s="371"/>
      <c r="TDJ112" s="371"/>
      <c r="TDK112" s="370"/>
      <c r="TDL112" s="371"/>
      <c r="TDM112" s="371"/>
      <c r="TDN112" s="371"/>
      <c r="TDO112" s="371"/>
      <c r="TDP112" s="371"/>
      <c r="TDQ112" s="371"/>
      <c r="TDR112" s="371"/>
      <c r="TDS112" s="371"/>
      <c r="TDT112" s="371"/>
      <c r="TDU112" s="371"/>
      <c r="TDV112" s="371"/>
      <c r="TDW112" s="371"/>
      <c r="TDX112" s="371"/>
      <c r="TDY112" s="371"/>
      <c r="TDZ112" s="371"/>
      <c r="TEA112" s="371"/>
      <c r="TEB112" s="370"/>
      <c r="TEC112" s="371"/>
      <c r="TED112" s="371"/>
      <c r="TEE112" s="371"/>
      <c r="TEF112" s="371"/>
      <c r="TEG112" s="371"/>
      <c r="TEH112" s="371"/>
      <c r="TEI112" s="371"/>
      <c r="TEJ112" s="371"/>
      <c r="TEK112" s="371"/>
      <c r="TEL112" s="371"/>
      <c r="TEM112" s="371"/>
      <c r="TEN112" s="371"/>
      <c r="TEO112" s="371"/>
      <c r="TEP112" s="371"/>
      <c r="TEQ112" s="371"/>
      <c r="TER112" s="371"/>
      <c r="TES112" s="370"/>
      <c r="TET112" s="371"/>
      <c r="TEU112" s="371"/>
      <c r="TEV112" s="371"/>
      <c r="TEW112" s="371"/>
      <c r="TEX112" s="371"/>
      <c r="TEY112" s="371"/>
      <c r="TEZ112" s="371"/>
      <c r="TFA112" s="371"/>
      <c r="TFB112" s="371"/>
      <c r="TFC112" s="371"/>
      <c r="TFD112" s="371"/>
      <c r="TFE112" s="371"/>
      <c r="TFF112" s="371"/>
      <c r="TFG112" s="371"/>
      <c r="TFH112" s="371"/>
      <c r="TFI112" s="371"/>
      <c r="TFJ112" s="370"/>
      <c r="TFK112" s="371"/>
      <c r="TFL112" s="371"/>
      <c r="TFM112" s="371"/>
      <c r="TFN112" s="371"/>
      <c r="TFO112" s="371"/>
      <c r="TFP112" s="371"/>
      <c r="TFQ112" s="371"/>
      <c r="TFR112" s="371"/>
      <c r="TFS112" s="371"/>
      <c r="TFT112" s="371"/>
      <c r="TFU112" s="371"/>
      <c r="TFV112" s="371"/>
      <c r="TFW112" s="371"/>
      <c r="TFX112" s="371"/>
      <c r="TFY112" s="371"/>
      <c r="TFZ112" s="371"/>
      <c r="TGA112" s="370"/>
      <c r="TGB112" s="371"/>
      <c r="TGC112" s="371"/>
      <c r="TGD112" s="371"/>
      <c r="TGE112" s="371"/>
      <c r="TGF112" s="371"/>
      <c r="TGG112" s="371"/>
      <c r="TGH112" s="371"/>
      <c r="TGI112" s="371"/>
      <c r="TGJ112" s="371"/>
      <c r="TGK112" s="371"/>
      <c r="TGL112" s="371"/>
      <c r="TGM112" s="371"/>
      <c r="TGN112" s="371"/>
      <c r="TGO112" s="371"/>
      <c r="TGP112" s="371"/>
      <c r="TGQ112" s="371"/>
      <c r="TGR112" s="370"/>
      <c r="TGS112" s="371"/>
      <c r="TGT112" s="371"/>
      <c r="TGU112" s="371"/>
      <c r="TGV112" s="371"/>
      <c r="TGW112" s="371"/>
      <c r="TGX112" s="371"/>
      <c r="TGY112" s="371"/>
      <c r="TGZ112" s="371"/>
      <c r="THA112" s="371"/>
      <c r="THB112" s="371"/>
      <c r="THC112" s="371"/>
      <c r="THD112" s="371"/>
      <c r="THE112" s="371"/>
      <c r="THF112" s="371"/>
      <c r="THG112" s="371"/>
      <c r="THH112" s="371"/>
      <c r="THI112" s="370"/>
      <c r="THJ112" s="371"/>
      <c r="THK112" s="371"/>
      <c r="THL112" s="371"/>
      <c r="THM112" s="371"/>
      <c r="THN112" s="371"/>
      <c r="THO112" s="371"/>
      <c r="THP112" s="371"/>
      <c r="THQ112" s="371"/>
      <c r="THR112" s="371"/>
      <c r="THS112" s="371"/>
      <c r="THT112" s="371"/>
      <c r="THU112" s="371"/>
      <c r="THV112" s="371"/>
      <c r="THW112" s="371"/>
      <c r="THX112" s="371"/>
      <c r="THY112" s="371"/>
      <c r="THZ112" s="370"/>
      <c r="TIA112" s="371"/>
      <c r="TIB112" s="371"/>
      <c r="TIC112" s="371"/>
      <c r="TID112" s="371"/>
      <c r="TIE112" s="371"/>
      <c r="TIF112" s="371"/>
      <c r="TIG112" s="371"/>
      <c r="TIH112" s="371"/>
      <c r="TII112" s="371"/>
      <c r="TIJ112" s="371"/>
      <c r="TIK112" s="371"/>
      <c r="TIL112" s="371"/>
      <c r="TIM112" s="371"/>
      <c r="TIN112" s="371"/>
      <c r="TIO112" s="371"/>
      <c r="TIP112" s="371"/>
      <c r="TIQ112" s="370"/>
      <c r="TIR112" s="371"/>
      <c r="TIS112" s="371"/>
      <c r="TIT112" s="371"/>
      <c r="TIU112" s="371"/>
      <c r="TIV112" s="371"/>
      <c r="TIW112" s="371"/>
      <c r="TIX112" s="371"/>
      <c r="TIY112" s="371"/>
      <c r="TIZ112" s="371"/>
      <c r="TJA112" s="371"/>
      <c r="TJB112" s="371"/>
      <c r="TJC112" s="371"/>
      <c r="TJD112" s="371"/>
      <c r="TJE112" s="371"/>
      <c r="TJF112" s="371"/>
      <c r="TJG112" s="371"/>
      <c r="TJH112" s="370"/>
      <c r="TJI112" s="371"/>
      <c r="TJJ112" s="371"/>
      <c r="TJK112" s="371"/>
      <c r="TJL112" s="371"/>
      <c r="TJM112" s="371"/>
      <c r="TJN112" s="371"/>
      <c r="TJO112" s="371"/>
      <c r="TJP112" s="371"/>
      <c r="TJQ112" s="371"/>
      <c r="TJR112" s="371"/>
      <c r="TJS112" s="371"/>
      <c r="TJT112" s="371"/>
      <c r="TJU112" s="371"/>
      <c r="TJV112" s="371"/>
      <c r="TJW112" s="371"/>
      <c r="TJX112" s="371"/>
      <c r="TJY112" s="370"/>
      <c r="TJZ112" s="371"/>
      <c r="TKA112" s="371"/>
      <c r="TKB112" s="371"/>
      <c r="TKC112" s="371"/>
      <c r="TKD112" s="371"/>
      <c r="TKE112" s="371"/>
      <c r="TKF112" s="371"/>
      <c r="TKG112" s="371"/>
      <c r="TKH112" s="371"/>
      <c r="TKI112" s="371"/>
      <c r="TKJ112" s="371"/>
      <c r="TKK112" s="371"/>
      <c r="TKL112" s="371"/>
      <c r="TKM112" s="371"/>
      <c r="TKN112" s="371"/>
      <c r="TKO112" s="371"/>
      <c r="TKP112" s="370"/>
      <c r="TKQ112" s="371"/>
      <c r="TKR112" s="371"/>
      <c r="TKS112" s="371"/>
      <c r="TKT112" s="371"/>
      <c r="TKU112" s="371"/>
      <c r="TKV112" s="371"/>
      <c r="TKW112" s="371"/>
      <c r="TKX112" s="371"/>
      <c r="TKY112" s="371"/>
      <c r="TKZ112" s="371"/>
      <c r="TLA112" s="371"/>
      <c r="TLB112" s="371"/>
      <c r="TLC112" s="371"/>
      <c r="TLD112" s="371"/>
      <c r="TLE112" s="371"/>
      <c r="TLF112" s="371"/>
      <c r="TLG112" s="370"/>
      <c r="TLH112" s="371"/>
      <c r="TLI112" s="371"/>
      <c r="TLJ112" s="371"/>
      <c r="TLK112" s="371"/>
      <c r="TLL112" s="371"/>
      <c r="TLM112" s="371"/>
      <c r="TLN112" s="371"/>
      <c r="TLO112" s="371"/>
      <c r="TLP112" s="371"/>
      <c r="TLQ112" s="371"/>
      <c r="TLR112" s="371"/>
      <c r="TLS112" s="371"/>
      <c r="TLT112" s="371"/>
      <c r="TLU112" s="371"/>
      <c r="TLV112" s="371"/>
      <c r="TLW112" s="371"/>
      <c r="TLX112" s="370"/>
      <c r="TLY112" s="371"/>
      <c r="TLZ112" s="371"/>
      <c r="TMA112" s="371"/>
      <c r="TMB112" s="371"/>
      <c r="TMC112" s="371"/>
      <c r="TMD112" s="371"/>
      <c r="TME112" s="371"/>
      <c r="TMF112" s="371"/>
      <c r="TMG112" s="371"/>
      <c r="TMH112" s="371"/>
      <c r="TMI112" s="371"/>
      <c r="TMJ112" s="371"/>
      <c r="TMK112" s="371"/>
      <c r="TML112" s="371"/>
      <c r="TMM112" s="371"/>
      <c r="TMN112" s="371"/>
      <c r="TMO112" s="370"/>
      <c r="TMP112" s="371"/>
      <c r="TMQ112" s="371"/>
      <c r="TMR112" s="371"/>
      <c r="TMS112" s="371"/>
      <c r="TMT112" s="371"/>
      <c r="TMU112" s="371"/>
      <c r="TMV112" s="371"/>
      <c r="TMW112" s="371"/>
      <c r="TMX112" s="371"/>
      <c r="TMY112" s="371"/>
      <c r="TMZ112" s="371"/>
      <c r="TNA112" s="371"/>
      <c r="TNB112" s="371"/>
      <c r="TNC112" s="371"/>
      <c r="TND112" s="371"/>
      <c r="TNE112" s="371"/>
      <c r="TNF112" s="370"/>
      <c r="TNG112" s="371"/>
      <c r="TNH112" s="371"/>
      <c r="TNI112" s="371"/>
      <c r="TNJ112" s="371"/>
      <c r="TNK112" s="371"/>
      <c r="TNL112" s="371"/>
      <c r="TNM112" s="371"/>
      <c r="TNN112" s="371"/>
      <c r="TNO112" s="371"/>
      <c r="TNP112" s="371"/>
      <c r="TNQ112" s="371"/>
      <c r="TNR112" s="371"/>
      <c r="TNS112" s="371"/>
      <c r="TNT112" s="371"/>
      <c r="TNU112" s="371"/>
      <c r="TNV112" s="371"/>
      <c r="TNW112" s="370"/>
      <c r="TNX112" s="371"/>
      <c r="TNY112" s="371"/>
      <c r="TNZ112" s="371"/>
      <c r="TOA112" s="371"/>
      <c r="TOB112" s="371"/>
      <c r="TOC112" s="371"/>
      <c r="TOD112" s="371"/>
      <c r="TOE112" s="371"/>
      <c r="TOF112" s="371"/>
      <c r="TOG112" s="371"/>
      <c r="TOH112" s="371"/>
      <c r="TOI112" s="371"/>
      <c r="TOJ112" s="371"/>
      <c r="TOK112" s="371"/>
      <c r="TOL112" s="371"/>
      <c r="TOM112" s="371"/>
      <c r="TON112" s="370"/>
      <c r="TOO112" s="371"/>
      <c r="TOP112" s="371"/>
      <c r="TOQ112" s="371"/>
      <c r="TOR112" s="371"/>
      <c r="TOS112" s="371"/>
      <c r="TOT112" s="371"/>
      <c r="TOU112" s="371"/>
      <c r="TOV112" s="371"/>
      <c r="TOW112" s="371"/>
      <c r="TOX112" s="371"/>
      <c r="TOY112" s="371"/>
      <c r="TOZ112" s="371"/>
      <c r="TPA112" s="371"/>
      <c r="TPB112" s="371"/>
      <c r="TPC112" s="371"/>
      <c r="TPD112" s="371"/>
      <c r="TPE112" s="370"/>
      <c r="TPF112" s="371"/>
      <c r="TPG112" s="371"/>
      <c r="TPH112" s="371"/>
      <c r="TPI112" s="371"/>
      <c r="TPJ112" s="371"/>
      <c r="TPK112" s="371"/>
      <c r="TPL112" s="371"/>
      <c r="TPM112" s="371"/>
      <c r="TPN112" s="371"/>
      <c r="TPO112" s="371"/>
      <c r="TPP112" s="371"/>
      <c r="TPQ112" s="371"/>
      <c r="TPR112" s="371"/>
      <c r="TPS112" s="371"/>
      <c r="TPT112" s="371"/>
      <c r="TPU112" s="371"/>
      <c r="TPV112" s="370"/>
      <c r="TPW112" s="371"/>
      <c r="TPX112" s="371"/>
      <c r="TPY112" s="371"/>
      <c r="TPZ112" s="371"/>
      <c r="TQA112" s="371"/>
      <c r="TQB112" s="371"/>
      <c r="TQC112" s="371"/>
      <c r="TQD112" s="371"/>
      <c r="TQE112" s="371"/>
      <c r="TQF112" s="371"/>
      <c r="TQG112" s="371"/>
      <c r="TQH112" s="371"/>
      <c r="TQI112" s="371"/>
      <c r="TQJ112" s="371"/>
      <c r="TQK112" s="371"/>
      <c r="TQL112" s="371"/>
      <c r="TQM112" s="370"/>
      <c r="TQN112" s="371"/>
      <c r="TQO112" s="371"/>
      <c r="TQP112" s="371"/>
      <c r="TQQ112" s="371"/>
      <c r="TQR112" s="371"/>
      <c r="TQS112" s="371"/>
      <c r="TQT112" s="371"/>
      <c r="TQU112" s="371"/>
      <c r="TQV112" s="371"/>
      <c r="TQW112" s="371"/>
      <c r="TQX112" s="371"/>
      <c r="TQY112" s="371"/>
      <c r="TQZ112" s="371"/>
      <c r="TRA112" s="371"/>
      <c r="TRB112" s="371"/>
      <c r="TRC112" s="371"/>
      <c r="TRD112" s="370"/>
      <c r="TRE112" s="371"/>
      <c r="TRF112" s="371"/>
      <c r="TRG112" s="371"/>
      <c r="TRH112" s="371"/>
      <c r="TRI112" s="371"/>
      <c r="TRJ112" s="371"/>
      <c r="TRK112" s="371"/>
      <c r="TRL112" s="371"/>
      <c r="TRM112" s="371"/>
      <c r="TRN112" s="371"/>
      <c r="TRO112" s="371"/>
      <c r="TRP112" s="371"/>
      <c r="TRQ112" s="371"/>
      <c r="TRR112" s="371"/>
      <c r="TRS112" s="371"/>
      <c r="TRT112" s="371"/>
      <c r="TRU112" s="370"/>
      <c r="TRV112" s="371"/>
      <c r="TRW112" s="371"/>
      <c r="TRX112" s="371"/>
      <c r="TRY112" s="371"/>
      <c r="TRZ112" s="371"/>
      <c r="TSA112" s="371"/>
      <c r="TSB112" s="371"/>
      <c r="TSC112" s="371"/>
      <c r="TSD112" s="371"/>
      <c r="TSE112" s="371"/>
      <c r="TSF112" s="371"/>
      <c r="TSG112" s="371"/>
      <c r="TSH112" s="371"/>
      <c r="TSI112" s="371"/>
      <c r="TSJ112" s="371"/>
      <c r="TSK112" s="371"/>
      <c r="TSL112" s="370"/>
      <c r="TSM112" s="371"/>
      <c r="TSN112" s="371"/>
      <c r="TSO112" s="371"/>
      <c r="TSP112" s="371"/>
      <c r="TSQ112" s="371"/>
      <c r="TSR112" s="371"/>
      <c r="TSS112" s="371"/>
      <c r="TST112" s="371"/>
      <c r="TSU112" s="371"/>
      <c r="TSV112" s="371"/>
      <c r="TSW112" s="371"/>
      <c r="TSX112" s="371"/>
      <c r="TSY112" s="371"/>
      <c r="TSZ112" s="371"/>
      <c r="TTA112" s="371"/>
      <c r="TTB112" s="371"/>
      <c r="TTC112" s="370"/>
      <c r="TTD112" s="371"/>
      <c r="TTE112" s="371"/>
      <c r="TTF112" s="371"/>
      <c r="TTG112" s="371"/>
      <c r="TTH112" s="371"/>
      <c r="TTI112" s="371"/>
      <c r="TTJ112" s="371"/>
      <c r="TTK112" s="371"/>
      <c r="TTL112" s="371"/>
      <c r="TTM112" s="371"/>
      <c r="TTN112" s="371"/>
      <c r="TTO112" s="371"/>
      <c r="TTP112" s="371"/>
      <c r="TTQ112" s="371"/>
      <c r="TTR112" s="371"/>
      <c r="TTS112" s="371"/>
      <c r="TTT112" s="370"/>
      <c r="TTU112" s="371"/>
      <c r="TTV112" s="371"/>
      <c r="TTW112" s="371"/>
      <c r="TTX112" s="371"/>
      <c r="TTY112" s="371"/>
      <c r="TTZ112" s="371"/>
      <c r="TUA112" s="371"/>
      <c r="TUB112" s="371"/>
      <c r="TUC112" s="371"/>
      <c r="TUD112" s="371"/>
      <c r="TUE112" s="371"/>
      <c r="TUF112" s="371"/>
      <c r="TUG112" s="371"/>
      <c r="TUH112" s="371"/>
      <c r="TUI112" s="371"/>
      <c r="TUJ112" s="371"/>
      <c r="TUK112" s="370"/>
      <c r="TUL112" s="371"/>
      <c r="TUM112" s="371"/>
      <c r="TUN112" s="371"/>
      <c r="TUO112" s="371"/>
      <c r="TUP112" s="371"/>
      <c r="TUQ112" s="371"/>
      <c r="TUR112" s="371"/>
      <c r="TUS112" s="371"/>
      <c r="TUT112" s="371"/>
      <c r="TUU112" s="371"/>
      <c r="TUV112" s="371"/>
      <c r="TUW112" s="371"/>
      <c r="TUX112" s="371"/>
      <c r="TUY112" s="371"/>
      <c r="TUZ112" s="371"/>
      <c r="TVA112" s="371"/>
      <c r="TVB112" s="370"/>
      <c r="TVC112" s="371"/>
      <c r="TVD112" s="371"/>
      <c r="TVE112" s="371"/>
      <c r="TVF112" s="371"/>
      <c r="TVG112" s="371"/>
      <c r="TVH112" s="371"/>
      <c r="TVI112" s="371"/>
      <c r="TVJ112" s="371"/>
      <c r="TVK112" s="371"/>
      <c r="TVL112" s="371"/>
      <c r="TVM112" s="371"/>
      <c r="TVN112" s="371"/>
      <c r="TVO112" s="371"/>
      <c r="TVP112" s="371"/>
      <c r="TVQ112" s="371"/>
      <c r="TVR112" s="371"/>
      <c r="TVS112" s="370"/>
      <c r="TVT112" s="371"/>
      <c r="TVU112" s="371"/>
      <c r="TVV112" s="371"/>
      <c r="TVW112" s="371"/>
      <c r="TVX112" s="371"/>
      <c r="TVY112" s="371"/>
      <c r="TVZ112" s="371"/>
      <c r="TWA112" s="371"/>
      <c r="TWB112" s="371"/>
      <c r="TWC112" s="371"/>
      <c r="TWD112" s="371"/>
      <c r="TWE112" s="371"/>
      <c r="TWF112" s="371"/>
      <c r="TWG112" s="371"/>
      <c r="TWH112" s="371"/>
      <c r="TWI112" s="371"/>
      <c r="TWJ112" s="370"/>
      <c r="TWK112" s="371"/>
      <c r="TWL112" s="371"/>
      <c r="TWM112" s="371"/>
      <c r="TWN112" s="371"/>
      <c r="TWO112" s="371"/>
      <c r="TWP112" s="371"/>
      <c r="TWQ112" s="371"/>
      <c r="TWR112" s="371"/>
      <c r="TWS112" s="371"/>
      <c r="TWT112" s="371"/>
      <c r="TWU112" s="371"/>
      <c r="TWV112" s="371"/>
      <c r="TWW112" s="371"/>
      <c r="TWX112" s="371"/>
      <c r="TWY112" s="371"/>
      <c r="TWZ112" s="371"/>
      <c r="TXA112" s="370"/>
      <c r="TXB112" s="371"/>
      <c r="TXC112" s="371"/>
      <c r="TXD112" s="371"/>
      <c r="TXE112" s="371"/>
      <c r="TXF112" s="371"/>
      <c r="TXG112" s="371"/>
      <c r="TXH112" s="371"/>
      <c r="TXI112" s="371"/>
      <c r="TXJ112" s="371"/>
      <c r="TXK112" s="371"/>
      <c r="TXL112" s="371"/>
      <c r="TXM112" s="371"/>
      <c r="TXN112" s="371"/>
      <c r="TXO112" s="371"/>
      <c r="TXP112" s="371"/>
      <c r="TXQ112" s="371"/>
      <c r="TXR112" s="370"/>
      <c r="TXS112" s="371"/>
      <c r="TXT112" s="371"/>
      <c r="TXU112" s="371"/>
      <c r="TXV112" s="371"/>
      <c r="TXW112" s="371"/>
      <c r="TXX112" s="371"/>
      <c r="TXY112" s="371"/>
      <c r="TXZ112" s="371"/>
      <c r="TYA112" s="371"/>
      <c r="TYB112" s="371"/>
      <c r="TYC112" s="371"/>
      <c r="TYD112" s="371"/>
      <c r="TYE112" s="371"/>
      <c r="TYF112" s="371"/>
      <c r="TYG112" s="371"/>
      <c r="TYH112" s="371"/>
      <c r="TYI112" s="370"/>
      <c r="TYJ112" s="371"/>
      <c r="TYK112" s="371"/>
      <c r="TYL112" s="371"/>
      <c r="TYM112" s="371"/>
      <c r="TYN112" s="371"/>
      <c r="TYO112" s="371"/>
      <c r="TYP112" s="371"/>
      <c r="TYQ112" s="371"/>
      <c r="TYR112" s="371"/>
      <c r="TYS112" s="371"/>
      <c r="TYT112" s="371"/>
      <c r="TYU112" s="371"/>
      <c r="TYV112" s="371"/>
      <c r="TYW112" s="371"/>
      <c r="TYX112" s="371"/>
      <c r="TYY112" s="371"/>
      <c r="TYZ112" s="370"/>
      <c r="TZA112" s="371"/>
      <c r="TZB112" s="371"/>
      <c r="TZC112" s="371"/>
      <c r="TZD112" s="371"/>
      <c r="TZE112" s="371"/>
      <c r="TZF112" s="371"/>
      <c r="TZG112" s="371"/>
      <c r="TZH112" s="371"/>
      <c r="TZI112" s="371"/>
      <c r="TZJ112" s="371"/>
      <c r="TZK112" s="371"/>
      <c r="TZL112" s="371"/>
      <c r="TZM112" s="371"/>
      <c r="TZN112" s="371"/>
      <c r="TZO112" s="371"/>
      <c r="TZP112" s="371"/>
      <c r="TZQ112" s="370"/>
      <c r="TZR112" s="371"/>
      <c r="TZS112" s="371"/>
      <c r="TZT112" s="371"/>
      <c r="TZU112" s="371"/>
      <c r="TZV112" s="371"/>
      <c r="TZW112" s="371"/>
      <c r="TZX112" s="371"/>
      <c r="TZY112" s="371"/>
      <c r="TZZ112" s="371"/>
      <c r="UAA112" s="371"/>
      <c r="UAB112" s="371"/>
      <c r="UAC112" s="371"/>
      <c r="UAD112" s="371"/>
      <c r="UAE112" s="371"/>
      <c r="UAF112" s="371"/>
      <c r="UAG112" s="371"/>
      <c r="UAH112" s="370"/>
      <c r="UAI112" s="371"/>
      <c r="UAJ112" s="371"/>
      <c r="UAK112" s="371"/>
      <c r="UAL112" s="371"/>
      <c r="UAM112" s="371"/>
      <c r="UAN112" s="371"/>
      <c r="UAO112" s="371"/>
      <c r="UAP112" s="371"/>
      <c r="UAQ112" s="371"/>
      <c r="UAR112" s="371"/>
      <c r="UAS112" s="371"/>
      <c r="UAT112" s="371"/>
      <c r="UAU112" s="371"/>
      <c r="UAV112" s="371"/>
      <c r="UAW112" s="371"/>
      <c r="UAX112" s="371"/>
      <c r="UAY112" s="370"/>
      <c r="UAZ112" s="371"/>
      <c r="UBA112" s="371"/>
      <c r="UBB112" s="371"/>
      <c r="UBC112" s="371"/>
      <c r="UBD112" s="371"/>
      <c r="UBE112" s="371"/>
      <c r="UBF112" s="371"/>
      <c r="UBG112" s="371"/>
      <c r="UBH112" s="371"/>
      <c r="UBI112" s="371"/>
      <c r="UBJ112" s="371"/>
      <c r="UBK112" s="371"/>
      <c r="UBL112" s="371"/>
      <c r="UBM112" s="371"/>
      <c r="UBN112" s="371"/>
      <c r="UBO112" s="371"/>
      <c r="UBP112" s="370"/>
      <c r="UBQ112" s="371"/>
      <c r="UBR112" s="371"/>
      <c r="UBS112" s="371"/>
      <c r="UBT112" s="371"/>
      <c r="UBU112" s="371"/>
      <c r="UBV112" s="371"/>
      <c r="UBW112" s="371"/>
      <c r="UBX112" s="371"/>
      <c r="UBY112" s="371"/>
      <c r="UBZ112" s="371"/>
      <c r="UCA112" s="371"/>
      <c r="UCB112" s="371"/>
      <c r="UCC112" s="371"/>
      <c r="UCD112" s="371"/>
      <c r="UCE112" s="371"/>
      <c r="UCF112" s="371"/>
      <c r="UCG112" s="370"/>
      <c r="UCH112" s="371"/>
      <c r="UCI112" s="371"/>
      <c r="UCJ112" s="371"/>
      <c r="UCK112" s="371"/>
      <c r="UCL112" s="371"/>
      <c r="UCM112" s="371"/>
      <c r="UCN112" s="371"/>
      <c r="UCO112" s="371"/>
      <c r="UCP112" s="371"/>
      <c r="UCQ112" s="371"/>
      <c r="UCR112" s="371"/>
      <c r="UCS112" s="371"/>
      <c r="UCT112" s="371"/>
      <c r="UCU112" s="371"/>
      <c r="UCV112" s="371"/>
      <c r="UCW112" s="371"/>
      <c r="UCX112" s="370"/>
      <c r="UCY112" s="371"/>
      <c r="UCZ112" s="371"/>
      <c r="UDA112" s="371"/>
      <c r="UDB112" s="371"/>
      <c r="UDC112" s="371"/>
      <c r="UDD112" s="371"/>
      <c r="UDE112" s="371"/>
      <c r="UDF112" s="371"/>
      <c r="UDG112" s="371"/>
      <c r="UDH112" s="371"/>
      <c r="UDI112" s="371"/>
      <c r="UDJ112" s="371"/>
      <c r="UDK112" s="371"/>
      <c r="UDL112" s="371"/>
      <c r="UDM112" s="371"/>
      <c r="UDN112" s="371"/>
      <c r="UDO112" s="370"/>
      <c r="UDP112" s="371"/>
      <c r="UDQ112" s="371"/>
      <c r="UDR112" s="371"/>
      <c r="UDS112" s="371"/>
      <c r="UDT112" s="371"/>
      <c r="UDU112" s="371"/>
      <c r="UDV112" s="371"/>
      <c r="UDW112" s="371"/>
      <c r="UDX112" s="371"/>
      <c r="UDY112" s="371"/>
      <c r="UDZ112" s="371"/>
      <c r="UEA112" s="371"/>
      <c r="UEB112" s="371"/>
      <c r="UEC112" s="371"/>
      <c r="UED112" s="371"/>
      <c r="UEE112" s="371"/>
      <c r="UEF112" s="370"/>
      <c r="UEG112" s="371"/>
      <c r="UEH112" s="371"/>
      <c r="UEI112" s="371"/>
      <c r="UEJ112" s="371"/>
      <c r="UEK112" s="371"/>
      <c r="UEL112" s="371"/>
      <c r="UEM112" s="371"/>
      <c r="UEN112" s="371"/>
      <c r="UEO112" s="371"/>
      <c r="UEP112" s="371"/>
      <c r="UEQ112" s="371"/>
      <c r="UER112" s="371"/>
      <c r="UES112" s="371"/>
      <c r="UET112" s="371"/>
      <c r="UEU112" s="371"/>
      <c r="UEV112" s="371"/>
      <c r="UEW112" s="370"/>
      <c r="UEX112" s="371"/>
      <c r="UEY112" s="371"/>
      <c r="UEZ112" s="371"/>
      <c r="UFA112" s="371"/>
      <c r="UFB112" s="371"/>
      <c r="UFC112" s="371"/>
      <c r="UFD112" s="371"/>
      <c r="UFE112" s="371"/>
      <c r="UFF112" s="371"/>
      <c r="UFG112" s="371"/>
      <c r="UFH112" s="371"/>
      <c r="UFI112" s="371"/>
      <c r="UFJ112" s="371"/>
      <c r="UFK112" s="371"/>
      <c r="UFL112" s="371"/>
      <c r="UFM112" s="371"/>
      <c r="UFN112" s="370"/>
      <c r="UFO112" s="371"/>
      <c r="UFP112" s="371"/>
      <c r="UFQ112" s="371"/>
      <c r="UFR112" s="371"/>
      <c r="UFS112" s="371"/>
      <c r="UFT112" s="371"/>
      <c r="UFU112" s="371"/>
      <c r="UFV112" s="371"/>
      <c r="UFW112" s="371"/>
      <c r="UFX112" s="371"/>
      <c r="UFY112" s="371"/>
      <c r="UFZ112" s="371"/>
      <c r="UGA112" s="371"/>
      <c r="UGB112" s="371"/>
      <c r="UGC112" s="371"/>
      <c r="UGD112" s="371"/>
      <c r="UGE112" s="370"/>
      <c r="UGF112" s="371"/>
      <c r="UGG112" s="371"/>
      <c r="UGH112" s="371"/>
      <c r="UGI112" s="371"/>
      <c r="UGJ112" s="371"/>
      <c r="UGK112" s="371"/>
      <c r="UGL112" s="371"/>
      <c r="UGM112" s="371"/>
      <c r="UGN112" s="371"/>
      <c r="UGO112" s="371"/>
      <c r="UGP112" s="371"/>
      <c r="UGQ112" s="371"/>
      <c r="UGR112" s="371"/>
      <c r="UGS112" s="371"/>
      <c r="UGT112" s="371"/>
      <c r="UGU112" s="371"/>
      <c r="UGV112" s="370"/>
      <c r="UGW112" s="371"/>
      <c r="UGX112" s="371"/>
      <c r="UGY112" s="371"/>
      <c r="UGZ112" s="371"/>
      <c r="UHA112" s="371"/>
      <c r="UHB112" s="371"/>
      <c r="UHC112" s="371"/>
      <c r="UHD112" s="371"/>
      <c r="UHE112" s="371"/>
      <c r="UHF112" s="371"/>
      <c r="UHG112" s="371"/>
      <c r="UHH112" s="371"/>
      <c r="UHI112" s="371"/>
      <c r="UHJ112" s="371"/>
      <c r="UHK112" s="371"/>
      <c r="UHL112" s="371"/>
      <c r="UHM112" s="370"/>
      <c r="UHN112" s="371"/>
      <c r="UHO112" s="371"/>
      <c r="UHP112" s="371"/>
      <c r="UHQ112" s="371"/>
      <c r="UHR112" s="371"/>
      <c r="UHS112" s="371"/>
      <c r="UHT112" s="371"/>
      <c r="UHU112" s="371"/>
      <c r="UHV112" s="371"/>
      <c r="UHW112" s="371"/>
      <c r="UHX112" s="371"/>
      <c r="UHY112" s="371"/>
      <c r="UHZ112" s="371"/>
      <c r="UIA112" s="371"/>
      <c r="UIB112" s="371"/>
      <c r="UIC112" s="371"/>
      <c r="UID112" s="370"/>
      <c r="UIE112" s="371"/>
      <c r="UIF112" s="371"/>
      <c r="UIG112" s="371"/>
      <c r="UIH112" s="371"/>
      <c r="UII112" s="371"/>
      <c r="UIJ112" s="371"/>
      <c r="UIK112" s="371"/>
      <c r="UIL112" s="371"/>
      <c r="UIM112" s="371"/>
      <c r="UIN112" s="371"/>
      <c r="UIO112" s="371"/>
      <c r="UIP112" s="371"/>
      <c r="UIQ112" s="371"/>
      <c r="UIR112" s="371"/>
      <c r="UIS112" s="371"/>
      <c r="UIT112" s="371"/>
      <c r="UIU112" s="370"/>
      <c r="UIV112" s="371"/>
      <c r="UIW112" s="371"/>
      <c r="UIX112" s="371"/>
      <c r="UIY112" s="371"/>
      <c r="UIZ112" s="371"/>
      <c r="UJA112" s="371"/>
      <c r="UJB112" s="371"/>
      <c r="UJC112" s="371"/>
      <c r="UJD112" s="371"/>
      <c r="UJE112" s="371"/>
      <c r="UJF112" s="371"/>
      <c r="UJG112" s="371"/>
      <c r="UJH112" s="371"/>
      <c r="UJI112" s="371"/>
      <c r="UJJ112" s="371"/>
      <c r="UJK112" s="371"/>
      <c r="UJL112" s="370"/>
      <c r="UJM112" s="371"/>
      <c r="UJN112" s="371"/>
      <c r="UJO112" s="371"/>
      <c r="UJP112" s="371"/>
      <c r="UJQ112" s="371"/>
      <c r="UJR112" s="371"/>
      <c r="UJS112" s="371"/>
      <c r="UJT112" s="371"/>
      <c r="UJU112" s="371"/>
      <c r="UJV112" s="371"/>
      <c r="UJW112" s="371"/>
      <c r="UJX112" s="371"/>
      <c r="UJY112" s="371"/>
      <c r="UJZ112" s="371"/>
      <c r="UKA112" s="371"/>
      <c r="UKB112" s="371"/>
      <c r="UKC112" s="370"/>
      <c r="UKD112" s="371"/>
      <c r="UKE112" s="371"/>
      <c r="UKF112" s="371"/>
      <c r="UKG112" s="371"/>
      <c r="UKH112" s="371"/>
      <c r="UKI112" s="371"/>
      <c r="UKJ112" s="371"/>
      <c r="UKK112" s="371"/>
      <c r="UKL112" s="371"/>
      <c r="UKM112" s="371"/>
      <c r="UKN112" s="371"/>
      <c r="UKO112" s="371"/>
      <c r="UKP112" s="371"/>
      <c r="UKQ112" s="371"/>
      <c r="UKR112" s="371"/>
      <c r="UKS112" s="371"/>
      <c r="UKT112" s="370"/>
      <c r="UKU112" s="371"/>
      <c r="UKV112" s="371"/>
      <c r="UKW112" s="371"/>
      <c r="UKX112" s="371"/>
      <c r="UKY112" s="371"/>
      <c r="UKZ112" s="371"/>
      <c r="ULA112" s="371"/>
      <c r="ULB112" s="371"/>
      <c r="ULC112" s="371"/>
      <c r="ULD112" s="371"/>
      <c r="ULE112" s="371"/>
      <c r="ULF112" s="371"/>
      <c r="ULG112" s="371"/>
      <c r="ULH112" s="371"/>
      <c r="ULI112" s="371"/>
      <c r="ULJ112" s="371"/>
      <c r="ULK112" s="370"/>
      <c r="ULL112" s="371"/>
      <c r="ULM112" s="371"/>
      <c r="ULN112" s="371"/>
      <c r="ULO112" s="371"/>
      <c r="ULP112" s="371"/>
      <c r="ULQ112" s="371"/>
      <c r="ULR112" s="371"/>
      <c r="ULS112" s="371"/>
      <c r="ULT112" s="371"/>
      <c r="ULU112" s="371"/>
      <c r="ULV112" s="371"/>
      <c r="ULW112" s="371"/>
      <c r="ULX112" s="371"/>
      <c r="ULY112" s="371"/>
      <c r="ULZ112" s="371"/>
      <c r="UMA112" s="371"/>
      <c r="UMB112" s="370"/>
      <c r="UMC112" s="371"/>
      <c r="UMD112" s="371"/>
      <c r="UME112" s="371"/>
      <c r="UMF112" s="371"/>
      <c r="UMG112" s="371"/>
      <c r="UMH112" s="371"/>
      <c r="UMI112" s="371"/>
      <c r="UMJ112" s="371"/>
      <c r="UMK112" s="371"/>
      <c r="UML112" s="371"/>
      <c r="UMM112" s="371"/>
      <c r="UMN112" s="371"/>
      <c r="UMO112" s="371"/>
      <c r="UMP112" s="371"/>
      <c r="UMQ112" s="371"/>
      <c r="UMR112" s="371"/>
      <c r="UMS112" s="370"/>
      <c r="UMT112" s="371"/>
      <c r="UMU112" s="371"/>
      <c r="UMV112" s="371"/>
      <c r="UMW112" s="371"/>
      <c r="UMX112" s="371"/>
      <c r="UMY112" s="371"/>
      <c r="UMZ112" s="371"/>
      <c r="UNA112" s="371"/>
      <c r="UNB112" s="371"/>
      <c r="UNC112" s="371"/>
      <c r="UND112" s="371"/>
      <c r="UNE112" s="371"/>
      <c r="UNF112" s="371"/>
      <c r="UNG112" s="371"/>
      <c r="UNH112" s="371"/>
      <c r="UNI112" s="371"/>
      <c r="UNJ112" s="370"/>
      <c r="UNK112" s="371"/>
      <c r="UNL112" s="371"/>
      <c r="UNM112" s="371"/>
      <c r="UNN112" s="371"/>
      <c r="UNO112" s="371"/>
      <c r="UNP112" s="371"/>
      <c r="UNQ112" s="371"/>
      <c r="UNR112" s="371"/>
      <c r="UNS112" s="371"/>
      <c r="UNT112" s="371"/>
      <c r="UNU112" s="371"/>
      <c r="UNV112" s="371"/>
      <c r="UNW112" s="371"/>
      <c r="UNX112" s="371"/>
      <c r="UNY112" s="371"/>
      <c r="UNZ112" s="371"/>
      <c r="UOA112" s="370"/>
      <c r="UOB112" s="371"/>
      <c r="UOC112" s="371"/>
      <c r="UOD112" s="371"/>
      <c r="UOE112" s="371"/>
      <c r="UOF112" s="371"/>
      <c r="UOG112" s="371"/>
      <c r="UOH112" s="371"/>
      <c r="UOI112" s="371"/>
      <c r="UOJ112" s="371"/>
      <c r="UOK112" s="371"/>
      <c r="UOL112" s="371"/>
      <c r="UOM112" s="371"/>
      <c r="UON112" s="371"/>
      <c r="UOO112" s="371"/>
      <c r="UOP112" s="371"/>
      <c r="UOQ112" s="371"/>
      <c r="UOR112" s="370"/>
      <c r="UOS112" s="371"/>
      <c r="UOT112" s="371"/>
      <c r="UOU112" s="371"/>
      <c r="UOV112" s="371"/>
      <c r="UOW112" s="371"/>
      <c r="UOX112" s="371"/>
      <c r="UOY112" s="371"/>
      <c r="UOZ112" s="371"/>
      <c r="UPA112" s="371"/>
      <c r="UPB112" s="371"/>
      <c r="UPC112" s="371"/>
      <c r="UPD112" s="371"/>
      <c r="UPE112" s="371"/>
      <c r="UPF112" s="371"/>
      <c r="UPG112" s="371"/>
      <c r="UPH112" s="371"/>
      <c r="UPI112" s="370"/>
      <c r="UPJ112" s="371"/>
      <c r="UPK112" s="371"/>
      <c r="UPL112" s="371"/>
      <c r="UPM112" s="371"/>
      <c r="UPN112" s="371"/>
      <c r="UPO112" s="371"/>
      <c r="UPP112" s="371"/>
      <c r="UPQ112" s="371"/>
      <c r="UPR112" s="371"/>
      <c r="UPS112" s="371"/>
      <c r="UPT112" s="371"/>
      <c r="UPU112" s="371"/>
      <c r="UPV112" s="371"/>
      <c r="UPW112" s="371"/>
      <c r="UPX112" s="371"/>
      <c r="UPY112" s="371"/>
      <c r="UPZ112" s="370"/>
      <c r="UQA112" s="371"/>
      <c r="UQB112" s="371"/>
      <c r="UQC112" s="371"/>
      <c r="UQD112" s="371"/>
      <c r="UQE112" s="371"/>
      <c r="UQF112" s="371"/>
      <c r="UQG112" s="371"/>
      <c r="UQH112" s="371"/>
      <c r="UQI112" s="371"/>
      <c r="UQJ112" s="371"/>
      <c r="UQK112" s="371"/>
      <c r="UQL112" s="371"/>
      <c r="UQM112" s="371"/>
      <c r="UQN112" s="371"/>
      <c r="UQO112" s="371"/>
      <c r="UQP112" s="371"/>
      <c r="UQQ112" s="370"/>
      <c r="UQR112" s="371"/>
      <c r="UQS112" s="371"/>
      <c r="UQT112" s="371"/>
      <c r="UQU112" s="371"/>
      <c r="UQV112" s="371"/>
      <c r="UQW112" s="371"/>
      <c r="UQX112" s="371"/>
      <c r="UQY112" s="371"/>
      <c r="UQZ112" s="371"/>
      <c r="URA112" s="371"/>
      <c r="URB112" s="371"/>
      <c r="URC112" s="371"/>
      <c r="URD112" s="371"/>
      <c r="URE112" s="371"/>
      <c r="URF112" s="371"/>
      <c r="URG112" s="371"/>
      <c r="URH112" s="370"/>
      <c r="URI112" s="371"/>
      <c r="URJ112" s="371"/>
      <c r="URK112" s="371"/>
      <c r="URL112" s="371"/>
      <c r="URM112" s="371"/>
      <c r="URN112" s="371"/>
      <c r="URO112" s="371"/>
      <c r="URP112" s="371"/>
      <c r="URQ112" s="371"/>
      <c r="URR112" s="371"/>
      <c r="URS112" s="371"/>
      <c r="URT112" s="371"/>
      <c r="URU112" s="371"/>
      <c r="URV112" s="371"/>
      <c r="URW112" s="371"/>
      <c r="URX112" s="371"/>
      <c r="URY112" s="370"/>
      <c r="URZ112" s="371"/>
      <c r="USA112" s="371"/>
      <c r="USB112" s="371"/>
      <c r="USC112" s="371"/>
      <c r="USD112" s="371"/>
      <c r="USE112" s="371"/>
      <c r="USF112" s="371"/>
      <c r="USG112" s="371"/>
      <c r="USH112" s="371"/>
      <c r="USI112" s="371"/>
      <c r="USJ112" s="371"/>
      <c r="USK112" s="371"/>
      <c r="USL112" s="371"/>
      <c r="USM112" s="371"/>
      <c r="USN112" s="371"/>
      <c r="USO112" s="371"/>
      <c r="USP112" s="370"/>
      <c r="USQ112" s="371"/>
      <c r="USR112" s="371"/>
      <c r="USS112" s="371"/>
      <c r="UST112" s="371"/>
      <c r="USU112" s="371"/>
      <c r="USV112" s="371"/>
      <c r="USW112" s="371"/>
      <c r="USX112" s="371"/>
      <c r="USY112" s="371"/>
      <c r="USZ112" s="371"/>
      <c r="UTA112" s="371"/>
      <c r="UTB112" s="371"/>
      <c r="UTC112" s="371"/>
      <c r="UTD112" s="371"/>
      <c r="UTE112" s="371"/>
      <c r="UTF112" s="371"/>
      <c r="UTG112" s="370"/>
      <c r="UTH112" s="371"/>
      <c r="UTI112" s="371"/>
      <c r="UTJ112" s="371"/>
      <c r="UTK112" s="371"/>
      <c r="UTL112" s="371"/>
      <c r="UTM112" s="371"/>
      <c r="UTN112" s="371"/>
      <c r="UTO112" s="371"/>
      <c r="UTP112" s="371"/>
      <c r="UTQ112" s="371"/>
      <c r="UTR112" s="371"/>
      <c r="UTS112" s="371"/>
      <c r="UTT112" s="371"/>
      <c r="UTU112" s="371"/>
      <c r="UTV112" s="371"/>
      <c r="UTW112" s="371"/>
      <c r="UTX112" s="370"/>
      <c r="UTY112" s="371"/>
      <c r="UTZ112" s="371"/>
      <c r="UUA112" s="371"/>
      <c r="UUB112" s="371"/>
      <c r="UUC112" s="371"/>
      <c r="UUD112" s="371"/>
      <c r="UUE112" s="371"/>
      <c r="UUF112" s="371"/>
      <c r="UUG112" s="371"/>
      <c r="UUH112" s="371"/>
      <c r="UUI112" s="371"/>
      <c r="UUJ112" s="371"/>
      <c r="UUK112" s="371"/>
      <c r="UUL112" s="371"/>
      <c r="UUM112" s="371"/>
      <c r="UUN112" s="371"/>
      <c r="UUO112" s="370"/>
      <c r="UUP112" s="371"/>
      <c r="UUQ112" s="371"/>
      <c r="UUR112" s="371"/>
      <c r="UUS112" s="371"/>
      <c r="UUT112" s="371"/>
      <c r="UUU112" s="371"/>
      <c r="UUV112" s="371"/>
      <c r="UUW112" s="371"/>
      <c r="UUX112" s="371"/>
      <c r="UUY112" s="371"/>
      <c r="UUZ112" s="371"/>
      <c r="UVA112" s="371"/>
      <c r="UVB112" s="371"/>
      <c r="UVC112" s="371"/>
      <c r="UVD112" s="371"/>
      <c r="UVE112" s="371"/>
      <c r="UVF112" s="370"/>
      <c r="UVG112" s="371"/>
      <c r="UVH112" s="371"/>
      <c r="UVI112" s="371"/>
      <c r="UVJ112" s="371"/>
      <c r="UVK112" s="371"/>
      <c r="UVL112" s="371"/>
      <c r="UVM112" s="371"/>
      <c r="UVN112" s="371"/>
      <c r="UVO112" s="371"/>
      <c r="UVP112" s="371"/>
      <c r="UVQ112" s="371"/>
      <c r="UVR112" s="371"/>
      <c r="UVS112" s="371"/>
      <c r="UVT112" s="371"/>
      <c r="UVU112" s="371"/>
      <c r="UVV112" s="371"/>
      <c r="UVW112" s="370"/>
      <c r="UVX112" s="371"/>
      <c r="UVY112" s="371"/>
      <c r="UVZ112" s="371"/>
      <c r="UWA112" s="371"/>
      <c r="UWB112" s="371"/>
      <c r="UWC112" s="371"/>
      <c r="UWD112" s="371"/>
      <c r="UWE112" s="371"/>
      <c r="UWF112" s="371"/>
      <c r="UWG112" s="371"/>
      <c r="UWH112" s="371"/>
      <c r="UWI112" s="371"/>
      <c r="UWJ112" s="371"/>
      <c r="UWK112" s="371"/>
      <c r="UWL112" s="371"/>
      <c r="UWM112" s="371"/>
      <c r="UWN112" s="370"/>
      <c r="UWO112" s="371"/>
      <c r="UWP112" s="371"/>
      <c r="UWQ112" s="371"/>
      <c r="UWR112" s="371"/>
      <c r="UWS112" s="371"/>
      <c r="UWT112" s="371"/>
      <c r="UWU112" s="371"/>
      <c r="UWV112" s="371"/>
      <c r="UWW112" s="371"/>
      <c r="UWX112" s="371"/>
      <c r="UWY112" s="371"/>
      <c r="UWZ112" s="371"/>
      <c r="UXA112" s="371"/>
      <c r="UXB112" s="371"/>
      <c r="UXC112" s="371"/>
      <c r="UXD112" s="371"/>
      <c r="UXE112" s="370"/>
      <c r="UXF112" s="371"/>
      <c r="UXG112" s="371"/>
      <c r="UXH112" s="371"/>
      <c r="UXI112" s="371"/>
      <c r="UXJ112" s="371"/>
      <c r="UXK112" s="371"/>
      <c r="UXL112" s="371"/>
      <c r="UXM112" s="371"/>
      <c r="UXN112" s="371"/>
      <c r="UXO112" s="371"/>
      <c r="UXP112" s="371"/>
      <c r="UXQ112" s="371"/>
      <c r="UXR112" s="371"/>
      <c r="UXS112" s="371"/>
      <c r="UXT112" s="371"/>
      <c r="UXU112" s="371"/>
      <c r="UXV112" s="370"/>
      <c r="UXW112" s="371"/>
      <c r="UXX112" s="371"/>
      <c r="UXY112" s="371"/>
      <c r="UXZ112" s="371"/>
      <c r="UYA112" s="371"/>
      <c r="UYB112" s="371"/>
      <c r="UYC112" s="371"/>
      <c r="UYD112" s="371"/>
      <c r="UYE112" s="371"/>
      <c r="UYF112" s="371"/>
      <c r="UYG112" s="371"/>
      <c r="UYH112" s="371"/>
      <c r="UYI112" s="371"/>
      <c r="UYJ112" s="371"/>
      <c r="UYK112" s="371"/>
      <c r="UYL112" s="371"/>
      <c r="UYM112" s="370"/>
      <c r="UYN112" s="371"/>
      <c r="UYO112" s="371"/>
      <c r="UYP112" s="371"/>
      <c r="UYQ112" s="371"/>
      <c r="UYR112" s="371"/>
      <c r="UYS112" s="371"/>
      <c r="UYT112" s="371"/>
      <c r="UYU112" s="371"/>
      <c r="UYV112" s="371"/>
      <c r="UYW112" s="371"/>
      <c r="UYX112" s="371"/>
      <c r="UYY112" s="371"/>
      <c r="UYZ112" s="371"/>
      <c r="UZA112" s="371"/>
      <c r="UZB112" s="371"/>
      <c r="UZC112" s="371"/>
      <c r="UZD112" s="370"/>
      <c r="UZE112" s="371"/>
      <c r="UZF112" s="371"/>
      <c r="UZG112" s="371"/>
      <c r="UZH112" s="371"/>
      <c r="UZI112" s="371"/>
      <c r="UZJ112" s="371"/>
      <c r="UZK112" s="371"/>
      <c r="UZL112" s="371"/>
      <c r="UZM112" s="371"/>
      <c r="UZN112" s="371"/>
      <c r="UZO112" s="371"/>
      <c r="UZP112" s="371"/>
      <c r="UZQ112" s="371"/>
      <c r="UZR112" s="371"/>
      <c r="UZS112" s="371"/>
      <c r="UZT112" s="371"/>
      <c r="UZU112" s="370"/>
      <c r="UZV112" s="371"/>
      <c r="UZW112" s="371"/>
      <c r="UZX112" s="371"/>
      <c r="UZY112" s="371"/>
      <c r="UZZ112" s="371"/>
      <c r="VAA112" s="371"/>
      <c r="VAB112" s="371"/>
      <c r="VAC112" s="371"/>
      <c r="VAD112" s="371"/>
      <c r="VAE112" s="371"/>
      <c r="VAF112" s="371"/>
      <c r="VAG112" s="371"/>
      <c r="VAH112" s="371"/>
      <c r="VAI112" s="371"/>
      <c r="VAJ112" s="371"/>
      <c r="VAK112" s="371"/>
      <c r="VAL112" s="370"/>
      <c r="VAM112" s="371"/>
      <c r="VAN112" s="371"/>
      <c r="VAO112" s="371"/>
      <c r="VAP112" s="371"/>
      <c r="VAQ112" s="371"/>
      <c r="VAR112" s="371"/>
      <c r="VAS112" s="371"/>
      <c r="VAT112" s="371"/>
      <c r="VAU112" s="371"/>
      <c r="VAV112" s="371"/>
      <c r="VAW112" s="371"/>
      <c r="VAX112" s="371"/>
      <c r="VAY112" s="371"/>
      <c r="VAZ112" s="371"/>
      <c r="VBA112" s="371"/>
      <c r="VBB112" s="371"/>
      <c r="VBC112" s="370"/>
      <c r="VBD112" s="371"/>
      <c r="VBE112" s="371"/>
      <c r="VBF112" s="371"/>
      <c r="VBG112" s="371"/>
      <c r="VBH112" s="371"/>
      <c r="VBI112" s="371"/>
      <c r="VBJ112" s="371"/>
      <c r="VBK112" s="371"/>
      <c r="VBL112" s="371"/>
      <c r="VBM112" s="371"/>
      <c r="VBN112" s="371"/>
      <c r="VBO112" s="371"/>
      <c r="VBP112" s="371"/>
      <c r="VBQ112" s="371"/>
      <c r="VBR112" s="371"/>
      <c r="VBS112" s="371"/>
      <c r="VBT112" s="370"/>
      <c r="VBU112" s="371"/>
      <c r="VBV112" s="371"/>
      <c r="VBW112" s="371"/>
      <c r="VBX112" s="371"/>
      <c r="VBY112" s="371"/>
      <c r="VBZ112" s="371"/>
      <c r="VCA112" s="371"/>
      <c r="VCB112" s="371"/>
      <c r="VCC112" s="371"/>
      <c r="VCD112" s="371"/>
      <c r="VCE112" s="371"/>
      <c r="VCF112" s="371"/>
      <c r="VCG112" s="371"/>
      <c r="VCH112" s="371"/>
      <c r="VCI112" s="371"/>
      <c r="VCJ112" s="371"/>
      <c r="VCK112" s="370"/>
      <c r="VCL112" s="371"/>
      <c r="VCM112" s="371"/>
      <c r="VCN112" s="371"/>
      <c r="VCO112" s="371"/>
      <c r="VCP112" s="371"/>
      <c r="VCQ112" s="371"/>
      <c r="VCR112" s="371"/>
      <c r="VCS112" s="371"/>
      <c r="VCT112" s="371"/>
      <c r="VCU112" s="371"/>
      <c r="VCV112" s="371"/>
      <c r="VCW112" s="371"/>
      <c r="VCX112" s="371"/>
      <c r="VCY112" s="371"/>
      <c r="VCZ112" s="371"/>
      <c r="VDA112" s="371"/>
      <c r="VDB112" s="370"/>
      <c r="VDC112" s="371"/>
      <c r="VDD112" s="371"/>
      <c r="VDE112" s="371"/>
      <c r="VDF112" s="371"/>
      <c r="VDG112" s="371"/>
      <c r="VDH112" s="371"/>
      <c r="VDI112" s="371"/>
      <c r="VDJ112" s="371"/>
      <c r="VDK112" s="371"/>
      <c r="VDL112" s="371"/>
      <c r="VDM112" s="371"/>
      <c r="VDN112" s="371"/>
      <c r="VDO112" s="371"/>
      <c r="VDP112" s="371"/>
      <c r="VDQ112" s="371"/>
      <c r="VDR112" s="371"/>
      <c r="VDS112" s="370"/>
      <c r="VDT112" s="371"/>
      <c r="VDU112" s="371"/>
      <c r="VDV112" s="371"/>
      <c r="VDW112" s="371"/>
      <c r="VDX112" s="371"/>
      <c r="VDY112" s="371"/>
      <c r="VDZ112" s="371"/>
      <c r="VEA112" s="371"/>
      <c r="VEB112" s="371"/>
      <c r="VEC112" s="371"/>
      <c r="VED112" s="371"/>
      <c r="VEE112" s="371"/>
      <c r="VEF112" s="371"/>
      <c r="VEG112" s="371"/>
      <c r="VEH112" s="371"/>
      <c r="VEI112" s="371"/>
      <c r="VEJ112" s="370"/>
      <c r="VEK112" s="371"/>
      <c r="VEL112" s="371"/>
      <c r="VEM112" s="371"/>
      <c r="VEN112" s="371"/>
      <c r="VEO112" s="371"/>
      <c r="VEP112" s="371"/>
      <c r="VEQ112" s="371"/>
      <c r="VER112" s="371"/>
      <c r="VES112" s="371"/>
      <c r="VET112" s="371"/>
      <c r="VEU112" s="371"/>
      <c r="VEV112" s="371"/>
      <c r="VEW112" s="371"/>
      <c r="VEX112" s="371"/>
      <c r="VEY112" s="371"/>
      <c r="VEZ112" s="371"/>
      <c r="VFA112" s="370"/>
      <c r="VFB112" s="371"/>
      <c r="VFC112" s="371"/>
      <c r="VFD112" s="371"/>
      <c r="VFE112" s="371"/>
      <c r="VFF112" s="371"/>
      <c r="VFG112" s="371"/>
      <c r="VFH112" s="371"/>
      <c r="VFI112" s="371"/>
      <c r="VFJ112" s="371"/>
      <c r="VFK112" s="371"/>
      <c r="VFL112" s="371"/>
      <c r="VFM112" s="371"/>
      <c r="VFN112" s="371"/>
      <c r="VFO112" s="371"/>
      <c r="VFP112" s="371"/>
      <c r="VFQ112" s="371"/>
      <c r="VFR112" s="370"/>
      <c r="VFS112" s="371"/>
      <c r="VFT112" s="371"/>
      <c r="VFU112" s="371"/>
      <c r="VFV112" s="371"/>
      <c r="VFW112" s="371"/>
      <c r="VFX112" s="371"/>
      <c r="VFY112" s="371"/>
      <c r="VFZ112" s="371"/>
      <c r="VGA112" s="371"/>
      <c r="VGB112" s="371"/>
      <c r="VGC112" s="371"/>
      <c r="VGD112" s="371"/>
      <c r="VGE112" s="371"/>
      <c r="VGF112" s="371"/>
      <c r="VGG112" s="371"/>
      <c r="VGH112" s="371"/>
      <c r="VGI112" s="370"/>
      <c r="VGJ112" s="371"/>
      <c r="VGK112" s="371"/>
      <c r="VGL112" s="371"/>
      <c r="VGM112" s="371"/>
      <c r="VGN112" s="371"/>
      <c r="VGO112" s="371"/>
      <c r="VGP112" s="371"/>
      <c r="VGQ112" s="371"/>
      <c r="VGR112" s="371"/>
      <c r="VGS112" s="371"/>
      <c r="VGT112" s="371"/>
      <c r="VGU112" s="371"/>
      <c r="VGV112" s="371"/>
      <c r="VGW112" s="371"/>
      <c r="VGX112" s="371"/>
      <c r="VGY112" s="371"/>
      <c r="VGZ112" s="370"/>
      <c r="VHA112" s="371"/>
      <c r="VHB112" s="371"/>
      <c r="VHC112" s="371"/>
      <c r="VHD112" s="371"/>
      <c r="VHE112" s="371"/>
      <c r="VHF112" s="371"/>
      <c r="VHG112" s="371"/>
      <c r="VHH112" s="371"/>
      <c r="VHI112" s="371"/>
      <c r="VHJ112" s="371"/>
      <c r="VHK112" s="371"/>
      <c r="VHL112" s="371"/>
      <c r="VHM112" s="371"/>
      <c r="VHN112" s="371"/>
      <c r="VHO112" s="371"/>
      <c r="VHP112" s="371"/>
      <c r="VHQ112" s="370"/>
      <c r="VHR112" s="371"/>
      <c r="VHS112" s="371"/>
      <c r="VHT112" s="371"/>
      <c r="VHU112" s="371"/>
      <c r="VHV112" s="371"/>
      <c r="VHW112" s="371"/>
      <c r="VHX112" s="371"/>
      <c r="VHY112" s="371"/>
      <c r="VHZ112" s="371"/>
      <c r="VIA112" s="371"/>
      <c r="VIB112" s="371"/>
      <c r="VIC112" s="371"/>
      <c r="VID112" s="371"/>
      <c r="VIE112" s="371"/>
      <c r="VIF112" s="371"/>
      <c r="VIG112" s="371"/>
      <c r="VIH112" s="370"/>
      <c r="VII112" s="371"/>
      <c r="VIJ112" s="371"/>
      <c r="VIK112" s="371"/>
      <c r="VIL112" s="371"/>
      <c r="VIM112" s="371"/>
      <c r="VIN112" s="371"/>
      <c r="VIO112" s="371"/>
      <c r="VIP112" s="371"/>
      <c r="VIQ112" s="371"/>
      <c r="VIR112" s="371"/>
      <c r="VIS112" s="371"/>
      <c r="VIT112" s="371"/>
      <c r="VIU112" s="371"/>
      <c r="VIV112" s="371"/>
      <c r="VIW112" s="371"/>
      <c r="VIX112" s="371"/>
      <c r="VIY112" s="370"/>
      <c r="VIZ112" s="371"/>
      <c r="VJA112" s="371"/>
      <c r="VJB112" s="371"/>
      <c r="VJC112" s="371"/>
      <c r="VJD112" s="371"/>
      <c r="VJE112" s="371"/>
      <c r="VJF112" s="371"/>
      <c r="VJG112" s="371"/>
      <c r="VJH112" s="371"/>
      <c r="VJI112" s="371"/>
      <c r="VJJ112" s="371"/>
      <c r="VJK112" s="371"/>
      <c r="VJL112" s="371"/>
      <c r="VJM112" s="371"/>
      <c r="VJN112" s="371"/>
      <c r="VJO112" s="371"/>
      <c r="VJP112" s="370"/>
      <c r="VJQ112" s="371"/>
      <c r="VJR112" s="371"/>
      <c r="VJS112" s="371"/>
      <c r="VJT112" s="371"/>
      <c r="VJU112" s="371"/>
      <c r="VJV112" s="371"/>
      <c r="VJW112" s="371"/>
      <c r="VJX112" s="371"/>
      <c r="VJY112" s="371"/>
      <c r="VJZ112" s="371"/>
      <c r="VKA112" s="371"/>
      <c r="VKB112" s="371"/>
      <c r="VKC112" s="371"/>
      <c r="VKD112" s="371"/>
      <c r="VKE112" s="371"/>
      <c r="VKF112" s="371"/>
      <c r="VKG112" s="370"/>
      <c r="VKH112" s="371"/>
      <c r="VKI112" s="371"/>
      <c r="VKJ112" s="371"/>
      <c r="VKK112" s="371"/>
      <c r="VKL112" s="371"/>
      <c r="VKM112" s="371"/>
      <c r="VKN112" s="371"/>
      <c r="VKO112" s="371"/>
      <c r="VKP112" s="371"/>
      <c r="VKQ112" s="371"/>
      <c r="VKR112" s="371"/>
      <c r="VKS112" s="371"/>
      <c r="VKT112" s="371"/>
      <c r="VKU112" s="371"/>
      <c r="VKV112" s="371"/>
      <c r="VKW112" s="371"/>
      <c r="VKX112" s="370"/>
      <c r="VKY112" s="371"/>
      <c r="VKZ112" s="371"/>
      <c r="VLA112" s="371"/>
      <c r="VLB112" s="371"/>
      <c r="VLC112" s="371"/>
      <c r="VLD112" s="371"/>
      <c r="VLE112" s="371"/>
      <c r="VLF112" s="371"/>
      <c r="VLG112" s="371"/>
      <c r="VLH112" s="371"/>
      <c r="VLI112" s="371"/>
      <c r="VLJ112" s="371"/>
      <c r="VLK112" s="371"/>
      <c r="VLL112" s="371"/>
      <c r="VLM112" s="371"/>
      <c r="VLN112" s="371"/>
      <c r="VLO112" s="370"/>
      <c r="VLP112" s="371"/>
      <c r="VLQ112" s="371"/>
      <c r="VLR112" s="371"/>
      <c r="VLS112" s="371"/>
      <c r="VLT112" s="371"/>
      <c r="VLU112" s="371"/>
      <c r="VLV112" s="371"/>
      <c r="VLW112" s="371"/>
      <c r="VLX112" s="371"/>
      <c r="VLY112" s="371"/>
      <c r="VLZ112" s="371"/>
      <c r="VMA112" s="371"/>
      <c r="VMB112" s="371"/>
      <c r="VMC112" s="371"/>
      <c r="VMD112" s="371"/>
      <c r="VME112" s="371"/>
      <c r="VMF112" s="370"/>
      <c r="VMG112" s="371"/>
      <c r="VMH112" s="371"/>
      <c r="VMI112" s="371"/>
      <c r="VMJ112" s="371"/>
      <c r="VMK112" s="371"/>
      <c r="VML112" s="371"/>
      <c r="VMM112" s="371"/>
      <c r="VMN112" s="371"/>
      <c r="VMO112" s="371"/>
      <c r="VMP112" s="371"/>
      <c r="VMQ112" s="371"/>
      <c r="VMR112" s="371"/>
      <c r="VMS112" s="371"/>
      <c r="VMT112" s="371"/>
      <c r="VMU112" s="371"/>
      <c r="VMV112" s="371"/>
      <c r="VMW112" s="370"/>
      <c r="VMX112" s="371"/>
      <c r="VMY112" s="371"/>
      <c r="VMZ112" s="371"/>
      <c r="VNA112" s="371"/>
      <c r="VNB112" s="371"/>
      <c r="VNC112" s="371"/>
      <c r="VND112" s="371"/>
      <c r="VNE112" s="371"/>
      <c r="VNF112" s="371"/>
      <c r="VNG112" s="371"/>
      <c r="VNH112" s="371"/>
      <c r="VNI112" s="371"/>
      <c r="VNJ112" s="371"/>
      <c r="VNK112" s="371"/>
      <c r="VNL112" s="371"/>
      <c r="VNM112" s="371"/>
      <c r="VNN112" s="370"/>
      <c r="VNO112" s="371"/>
      <c r="VNP112" s="371"/>
      <c r="VNQ112" s="371"/>
      <c r="VNR112" s="371"/>
      <c r="VNS112" s="371"/>
      <c r="VNT112" s="371"/>
      <c r="VNU112" s="371"/>
      <c r="VNV112" s="371"/>
      <c r="VNW112" s="371"/>
      <c r="VNX112" s="371"/>
      <c r="VNY112" s="371"/>
      <c r="VNZ112" s="371"/>
      <c r="VOA112" s="371"/>
      <c r="VOB112" s="371"/>
      <c r="VOC112" s="371"/>
      <c r="VOD112" s="371"/>
      <c r="VOE112" s="370"/>
      <c r="VOF112" s="371"/>
      <c r="VOG112" s="371"/>
      <c r="VOH112" s="371"/>
      <c r="VOI112" s="371"/>
      <c r="VOJ112" s="371"/>
      <c r="VOK112" s="371"/>
      <c r="VOL112" s="371"/>
      <c r="VOM112" s="371"/>
      <c r="VON112" s="371"/>
      <c r="VOO112" s="371"/>
      <c r="VOP112" s="371"/>
      <c r="VOQ112" s="371"/>
      <c r="VOR112" s="371"/>
      <c r="VOS112" s="371"/>
      <c r="VOT112" s="371"/>
      <c r="VOU112" s="371"/>
      <c r="VOV112" s="370"/>
      <c r="VOW112" s="371"/>
      <c r="VOX112" s="371"/>
      <c r="VOY112" s="371"/>
      <c r="VOZ112" s="371"/>
      <c r="VPA112" s="371"/>
      <c r="VPB112" s="371"/>
      <c r="VPC112" s="371"/>
      <c r="VPD112" s="371"/>
      <c r="VPE112" s="371"/>
      <c r="VPF112" s="371"/>
      <c r="VPG112" s="371"/>
      <c r="VPH112" s="371"/>
      <c r="VPI112" s="371"/>
      <c r="VPJ112" s="371"/>
      <c r="VPK112" s="371"/>
      <c r="VPL112" s="371"/>
      <c r="VPM112" s="370"/>
      <c r="VPN112" s="371"/>
      <c r="VPO112" s="371"/>
      <c r="VPP112" s="371"/>
      <c r="VPQ112" s="371"/>
      <c r="VPR112" s="371"/>
      <c r="VPS112" s="371"/>
      <c r="VPT112" s="371"/>
      <c r="VPU112" s="371"/>
      <c r="VPV112" s="371"/>
      <c r="VPW112" s="371"/>
      <c r="VPX112" s="371"/>
      <c r="VPY112" s="371"/>
      <c r="VPZ112" s="371"/>
      <c r="VQA112" s="371"/>
      <c r="VQB112" s="371"/>
      <c r="VQC112" s="371"/>
      <c r="VQD112" s="370"/>
      <c r="VQE112" s="371"/>
      <c r="VQF112" s="371"/>
      <c r="VQG112" s="371"/>
      <c r="VQH112" s="371"/>
      <c r="VQI112" s="371"/>
      <c r="VQJ112" s="371"/>
      <c r="VQK112" s="371"/>
      <c r="VQL112" s="371"/>
      <c r="VQM112" s="371"/>
      <c r="VQN112" s="371"/>
      <c r="VQO112" s="371"/>
      <c r="VQP112" s="371"/>
      <c r="VQQ112" s="371"/>
      <c r="VQR112" s="371"/>
      <c r="VQS112" s="371"/>
      <c r="VQT112" s="371"/>
      <c r="VQU112" s="370"/>
      <c r="VQV112" s="371"/>
      <c r="VQW112" s="371"/>
      <c r="VQX112" s="371"/>
      <c r="VQY112" s="371"/>
      <c r="VQZ112" s="371"/>
      <c r="VRA112" s="371"/>
      <c r="VRB112" s="371"/>
      <c r="VRC112" s="371"/>
      <c r="VRD112" s="371"/>
      <c r="VRE112" s="371"/>
      <c r="VRF112" s="371"/>
      <c r="VRG112" s="371"/>
      <c r="VRH112" s="371"/>
      <c r="VRI112" s="371"/>
      <c r="VRJ112" s="371"/>
      <c r="VRK112" s="371"/>
      <c r="VRL112" s="370"/>
      <c r="VRM112" s="371"/>
      <c r="VRN112" s="371"/>
      <c r="VRO112" s="371"/>
      <c r="VRP112" s="371"/>
      <c r="VRQ112" s="371"/>
      <c r="VRR112" s="371"/>
      <c r="VRS112" s="371"/>
      <c r="VRT112" s="371"/>
      <c r="VRU112" s="371"/>
      <c r="VRV112" s="371"/>
      <c r="VRW112" s="371"/>
      <c r="VRX112" s="371"/>
      <c r="VRY112" s="371"/>
      <c r="VRZ112" s="371"/>
      <c r="VSA112" s="371"/>
      <c r="VSB112" s="371"/>
      <c r="VSC112" s="370"/>
      <c r="VSD112" s="371"/>
      <c r="VSE112" s="371"/>
      <c r="VSF112" s="371"/>
      <c r="VSG112" s="371"/>
      <c r="VSH112" s="371"/>
      <c r="VSI112" s="371"/>
      <c r="VSJ112" s="371"/>
      <c r="VSK112" s="371"/>
      <c r="VSL112" s="371"/>
      <c r="VSM112" s="371"/>
      <c r="VSN112" s="371"/>
      <c r="VSO112" s="371"/>
      <c r="VSP112" s="371"/>
      <c r="VSQ112" s="371"/>
      <c r="VSR112" s="371"/>
      <c r="VSS112" s="371"/>
      <c r="VST112" s="370"/>
      <c r="VSU112" s="371"/>
      <c r="VSV112" s="371"/>
      <c r="VSW112" s="371"/>
      <c r="VSX112" s="371"/>
      <c r="VSY112" s="371"/>
      <c r="VSZ112" s="371"/>
      <c r="VTA112" s="371"/>
      <c r="VTB112" s="371"/>
      <c r="VTC112" s="371"/>
      <c r="VTD112" s="371"/>
      <c r="VTE112" s="371"/>
      <c r="VTF112" s="371"/>
      <c r="VTG112" s="371"/>
      <c r="VTH112" s="371"/>
      <c r="VTI112" s="371"/>
      <c r="VTJ112" s="371"/>
      <c r="VTK112" s="370"/>
      <c r="VTL112" s="371"/>
      <c r="VTM112" s="371"/>
      <c r="VTN112" s="371"/>
      <c r="VTO112" s="371"/>
      <c r="VTP112" s="371"/>
      <c r="VTQ112" s="371"/>
      <c r="VTR112" s="371"/>
      <c r="VTS112" s="371"/>
      <c r="VTT112" s="371"/>
      <c r="VTU112" s="371"/>
      <c r="VTV112" s="371"/>
      <c r="VTW112" s="371"/>
      <c r="VTX112" s="371"/>
      <c r="VTY112" s="371"/>
      <c r="VTZ112" s="371"/>
      <c r="VUA112" s="371"/>
      <c r="VUB112" s="370"/>
      <c r="VUC112" s="371"/>
      <c r="VUD112" s="371"/>
      <c r="VUE112" s="371"/>
      <c r="VUF112" s="371"/>
      <c r="VUG112" s="371"/>
      <c r="VUH112" s="371"/>
      <c r="VUI112" s="371"/>
      <c r="VUJ112" s="371"/>
      <c r="VUK112" s="371"/>
      <c r="VUL112" s="371"/>
      <c r="VUM112" s="371"/>
      <c r="VUN112" s="371"/>
      <c r="VUO112" s="371"/>
      <c r="VUP112" s="371"/>
      <c r="VUQ112" s="371"/>
      <c r="VUR112" s="371"/>
      <c r="VUS112" s="370"/>
      <c r="VUT112" s="371"/>
      <c r="VUU112" s="371"/>
      <c r="VUV112" s="371"/>
      <c r="VUW112" s="371"/>
      <c r="VUX112" s="371"/>
      <c r="VUY112" s="371"/>
      <c r="VUZ112" s="371"/>
      <c r="VVA112" s="371"/>
      <c r="VVB112" s="371"/>
      <c r="VVC112" s="371"/>
      <c r="VVD112" s="371"/>
      <c r="VVE112" s="371"/>
      <c r="VVF112" s="371"/>
      <c r="VVG112" s="371"/>
      <c r="VVH112" s="371"/>
      <c r="VVI112" s="371"/>
      <c r="VVJ112" s="370"/>
      <c r="VVK112" s="371"/>
      <c r="VVL112" s="371"/>
      <c r="VVM112" s="371"/>
      <c r="VVN112" s="371"/>
      <c r="VVO112" s="371"/>
      <c r="VVP112" s="371"/>
      <c r="VVQ112" s="371"/>
      <c r="VVR112" s="371"/>
      <c r="VVS112" s="371"/>
      <c r="VVT112" s="371"/>
      <c r="VVU112" s="371"/>
      <c r="VVV112" s="371"/>
      <c r="VVW112" s="371"/>
      <c r="VVX112" s="371"/>
      <c r="VVY112" s="371"/>
      <c r="VVZ112" s="371"/>
      <c r="VWA112" s="370"/>
      <c r="VWB112" s="371"/>
      <c r="VWC112" s="371"/>
      <c r="VWD112" s="371"/>
      <c r="VWE112" s="371"/>
      <c r="VWF112" s="371"/>
      <c r="VWG112" s="371"/>
      <c r="VWH112" s="371"/>
      <c r="VWI112" s="371"/>
      <c r="VWJ112" s="371"/>
      <c r="VWK112" s="371"/>
      <c r="VWL112" s="371"/>
      <c r="VWM112" s="371"/>
      <c r="VWN112" s="371"/>
      <c r="VWO112" s="371"/>
      <c r="VWP112" s="371"/>
      <c r="VWQ112" s="371"/>
      <c r="VWR112" s="370"/>
      <c r="VWS112" s="371"/>
      <c r="VWT112" s="371"/>
      <c r="VWU112" s="371"/>
      <c r="VWV112" s="371"/>
      <c r="VWW112" s="371"/>
      <c r="VWX112" s="371"/>
      <c r="VWY112" s="371"/>
      <c r="VWZ112" s="371"/>
      <c r="VXA112" s="371"/>
      <c r="VXB112" s="371"/>
      <c r="VXC112" s="371"/>
      <c r="VXD112" s="371"/>
      <c r="VXE112" s="371"/>
      <c r="VXF112" s="371"/>
      <c r="VXG112" s="371"/>
      <c r="VXH112" s="371"/>
      <c r="VXI112" s="370"/>
      <c r="VXJ112" s="371"/>
      <c r="VXK112" s="371"/>
      <c r="VXL112" s="371"/>
      <c r="VXM112" s="371"/>
      <c r="VXN112" s="371"/>
      <c r="VXO112" s="371"/>
      <c r="VXP112" s="371"/>
      <c r="VXQ112" s="371"/>
      <c r="VXR112" s="371"/>
      <c r="VXS112" s="371"/>
      <c r="VXT112" s="371"/>
      <c r="VXU112" s="371"/>
      <c r="VXV112" s="371"/>
      <c r="VXW112" s="371"/>
      <c r="VXX112" s="371"/>
      <c r="VXY112" s="371"/>
      <c r="VXZ112" s="370"/>
      <c r="VYA112" s="371"/>
      <c r="VYB112" s="371"/>
      <c r="VYC112" s="371"/>
      <c r="VYD112" s="371"/>
      <c r="VYE112" s="371"/>
      <c r="VYF112" s="371"/>
      <c r="VYG112" s="371"/>
      <c r="VYH112" s="371"/>
      <c r="VYI112" s="371"/>
      <c r="VYJ112" s="371"/>
      <c r="VYK112" s="371"/>
      <c r="VYL112" s="371"/>
      <c r="VYM112" s="371"/>
      <c r="VYN112" s="371"/>
      <c r="VYO112" s="371"/>
      <c r="VYP112" s="371"/>
      <c r="VYQ112" s="370"/>
      <c r="VYR112" s="371"/>
      <c r="VYS112" s="371"/>
      <c r="VYT112" s="371"/>
      <c r="VYU112" s="371"/>
      <c r="VYV112" s="371"/>
      <c r="VYW112" s="371"/>
      <c r="VYX112" s="371"/>
      <c r="VYY112" s="371"/>
      <c r="VYZ112" s="371"/>
      <c r="VZA112" s="371"/>
      <c r="VZB112" s="371"/>
      <c r="VZC112" s="371"/>
      <c r="VZD112" s="371"/>
      <c r="VZE112" s="371"/>
      <c r="VZF112" s="371"/>
      <c r="VZG112" s="371"/>
      <c r="VZH112" s="370"/>
      <c r="VZI112" s="371"/>
      <c r="VZJ112" s="371"/>
      <c r="VZK112" s="371"/>
      <c r="VZL112" s="371"/>
      <c r="VZM112" s="371"/>
      <c r="VZN112" s="371"/>
      <c r="VZO112" s="371"/>
      <c r="VZP112" s="371"/>
      <c r="VZQ112" s="371"/>
      <c r="VZR112" s="371"/>
      <c r="VZS112" s="371"/>
      <c r="VZT112" s="371"/>
      <c r="VZU112" s="371"/>
      <c r="VZV112" s="371"/>
      <c r="VZW112" s="371"/>
      <c r="VZX112" s="371"/>
      <c r="VZY112" s="370"/>
      <c r="VZZ112" s="371"/>
      <c r="WAA112" s="371"/>
      <c r="WAB112" s="371"/>
      <c r="WAC112" s="371"/>
      <c r="WAD112" s="371"/>
      <c r="WAE112" s="371"/>
      <c r="WAF112" s="371"/>
      <c r="WAG112" s="371"/>
      <c r="WAH112" s="371"/>
      <c r="WAI112" s="371"/>
      <c r="WAJ112" s="371"/>
      <c r="WAK112" s="371"/>
      <c r="WAL112" s="371"/>
      <c r="WAM112" s="371"/>
      <c r="WAN112" s="371"/>
      <c r="WAO112" s="371"/>
      <c r="WAP112" s="370"/>
      <c r="WAQ112" s="371"/>
      <c r="WAR112" s="371"/>
      <c r="WAS112" s="371"/>
      <c r="WAT112" s="371"/>
      <c r="WAU112" s="371"/>
      <c r="WAV112" s="371"/>
      <c r="WAW112" s="371"/>
      <c r="WAX112" s="371"/>
      <c r="WAY112" s="371"/>
      <c r="WAZ112" s="371"/>
      <c r="WBA112" s="371"/>
      <c r="WBB112" s="371"/>
      <c r="WBC112" s="371"/>
      <c r="WBD112" s="371"/>
      <c r="WBE112" s="371"/>
      <c r="WBF112" s="371"/>
      <c r="WBG112" s="370"/>
      <c r="WBH112" s="371"/>
      <c r="WBI112" s="371"/>
      <c r="WBJ112" s="371"/>
      <c r="WBK112" s="371"/>
      <c r="WBL112" s="371"/>
      <c r="WBM112" s="371"/>
      <c r="WBN112" s="371"/>
      <c r="WBO112" s="371"/>
      <c r="WBP112" s="371"/>
      <c r="WBQ112" s="371"/>
      <c r="WBR112" s="371"/>
      <c r="WBS112" s="371"/>
      <c r="WBT112" s="371"/>
      <c r="WBU112" s="371"/>
      <c r="WBV112" s="371"/>
      <c r="WBW112" s="371"/>
      <c r="WBX112" s="370"/>
      <c r="WBY112" s="371"/>
      <c r="WBZ112" s="371"/>
      <c r="WCA112" s="371"/>
      <c r="WCB112" s="371"/>
      <c r="WCC112" s="371"/>
      <c r="WCD112" s="371"/>
      <c r="WCE112" s="371"/>
      <c r="WCF112" s="371"/>
      <c r="WCG112" s="371"/>
      <c r="WCH112" s="371"/>
      <c r="WCI112" s="371"/>
      <c r="WCJ112" s="371"/>
      <c r="WCK112" s="371"/>
      <c r="WCL112" s="371"/>
      <c r="WCM112" s="371"/>
      <c r="WCN112" s="371"/>
      <c r="WCO112" s="370"/>
      <c r="WCP112" s="371"/>
      <c r="WCQ112" s="371"/>
      <c r="WCR112" s="371"/>
      <c r="WCS112" s="371"/>
      <c r="WCT112" s="371"/>
      <c r="WCU112" s="371"/>
      <c r="WCV112" s="371"/>
      <c r="WCW112" s="371"/>
      <c r="WCX112" s="371"/>
      <c r="WCY112" s="371"/>
      <c r="WCZ112" s="371"/>
      <c r="WDA112" s="371"/>
      <c r="WDB112" s="371"/>
      <c r="WDC112" s="371"/>
      <c r="WDD112" s="371"/>
      <c r="WDE112" s="371"/>
      <c r="WDF112" s="370"/>
      <c r="WDG112" s="371"/>
      <c r="WDH112" s="371"/>
      <c r="WDI112" s="371"/>
      <c r="WDJ112" s="371"/>
      <c r="WDK112" s="371"/>
      <c r="WDL112" s="371"/>
      <c r="WDM112" s="371"/>
      <c r="WDN112" s="371"/>
      <c r="WDO112" s="371"/>
      <c r="WDP112" s="371"/>
      <c r="WDQ112" s="371"/>
      <c r="WDR112" s="371"/>
      <c r="WDS112" s="371"/>
      <c r="WDT112" s="371"/>
      <c r="WDU112" s="371"/>
      <c r="WDV112" s="371"/>
      <c r="WDW112" s="370"/>
      <c r="WDX112" s="371"/>
      <c r="WDY112" s="371"/>
      <c r="WDZ112" s="371"/>
      <c r="WEA112" s="371"/>
      <c r="WEB112" s="371"/>
      <c r="WEC112" s="371"/>
      <c r="WED112" s="371"/>
      <c r="WEE112" s="371"/>
      <c r="WEF112" s="371"/>
      <c r="WEG112" s="371"/>
      <c r="WEH112" s="371"/>
      <c r="WEI112" s="371"/>
      <c r="WEJ112" s="371"/>
      <c r="WEK112" s="371"/>
      <c r="WEL112" s="371"/>
      <c r="WEM112" s="371"/>
      <c r="WEN112" s="370"/>
      <c r="WEO112" s="371"/>
      <c r="WEP112" s="371"/>
      <c r="WEQ112" s="371"/>
      <c r="WER112" s="371"/>
      <c r="WES112" s="371"/>
      <c r="WET112" s="371"/>
      <c r="WEU112" s="371"/>
      <c r="WEV112" s="371"/>
      <c r="WEW112" s="371"/>
      <c r="WEX112" s="371"/>
      <c r="WEY112" s="371"/>
      <c r="WEZ112" s="371"/>
      <c r="WFA112" s="371"/>
      <c r="WFB112" s="371"/>
      <c r="WFC112" s="371"/>
      <c r="WFD112" s="371"/>
      <c r="WFE112" s="370"/>
      <c r="WFF112" s="371"/>
      <c r="WFG112" s="371"/>
      <c r="WFH112" s="371"/>
      <c r="WFI112" s="371"/>
      <c r="WFJ112" s="371"/>
      <c r="WFK112" s="371"/>
      <c r="WFL112" s="371"/>
      <c r="WFM112" s="371"/>
      <c r="WFN112" s="371"/>
      <c r="WFO112" s="371"/>
      <c r="WFP112" s="371"/>
      <c r="WFQ112" s="371"/>
      <c r="WFR112" s="371"/>
      <c r="WFS112" s="371"/>
      <c r="WFT112" s="371"/>
      <c r="WFU112" s="371"/>
      <c r="WFV112" s="370"/>
      <c r="WFW112" s="371"/>
      <c r="WFX112" s="371"/>
      <c r="WFY112" s="371"/>
      <c r="WFZ112" s="371"/>
      <c r="WGA112" s="371"/>
      <c r="WGB112" s="371"/>
      <c r="WGC112" s="371"/>
      <c r="WGD112" s="371"/>
      <c r="WGE112" s="371"/>
      <c r="WGF112" s="371"/>
      <c r="WGG112" s="371"/>
      <c r="WGH112" s="371"/>
      <c r="WGI112" s="371"/>
      <c r="WGJ112" s="371"/>
      <c r="WGK112" s="371"/>
      <c r="WGL112" s="371"/>
      <c r="WGM112" s="370"/>
      <c r="WGN112" s="371"/>
      <c r="WGO112" s="371"/>
      <c r="WGP112" s="371"/>
      <c r="WGQ112" s="371"/>
      <c r="WGR112" s="371"/>
      <c r="WGS112" s="371"/>
      <c r="WGT112" s="371"/>
      <c r="WGU112" s="371"/>
      <c r="WGV112" s="371"/>
      <c r="WGW112" s="371"/>
      <c r="WGX112" s="371"/>
      <c r="WGY112" s="371"/>
      <c r="WGZ112" s="371"/>
      <c r="WHA112" s="371"/>
      <c r="WHB112" s="371"/>
      <c r="WHC112" s="371"/>
      <c r="WHD112" s="370"/>
      <c r="WHE112" s="371"/>
      <c r="WHF112" s="371"/>
      <c r="WHG112" s="371"/>
      <c r="WHH112" s="371"/>
      <c r="WHI112" s="371"/>
      <c r="WHJ112" s="371"/>
      <c r="WHK112" s="371"/>
      <c r="WHL112" s="371"/>
      <c r="WHM112" s="371"/>
      <c r="WHN112" s="371"/>
      <c r="WHO112" s="371"/>
      <c r="WHP112" s="371"/>
      <c r="WHQ112" s="371"/>
      <c r="WHR112" s="371"/>
      <c r="WHS112" s="371"/>
      <c r="WHT112" s="371"/>
      <c r="WHU112" s="370"/>
      <c r="WHV112" s="371"/>
      <c r="WHW112" s="371"/>
      <c r="WHX112" s="371"/>
      <c r="WHY112" s="371"/>
      <c r="WHZ112" s="371"/>
      <c r="WIA112" s="371"/>
      <c r="WIB112" s="371"/>
      <c r="WIC112" s="371"/>
      <c r="WID112" s="371"/>
      <c r="WIE112" s="371"/>
      <c r="WIF112" s="371"/>
      <c r="WIG112" s="371"/>
      <c r="WIH112" s="371"/>
      <c r="WII112" s="371"/>
      <c r="WIJ112" s="371"/>
      <c r="WIK112" s="371"/>
      <c r="WIL112" s="370"/>
      <c r="WIM112" s="371"/>
      <c r="WIN112" s="371"/>
      <c r="WIO112" s="371"/>
      <c r="WIP112" s="371"/>
      <c r="WIQ112" s="371"/>
      <c r="WIR112" s="371"/>
      <c r="WIS112" s="371"/>
      <c r="WIT112" s="371"/>
      <c r="WIU112" s="371"/>
      <c r="WIV112" s="371"/>
      <c r="WIW112" s="371"/>
      <c r="WIX112" s="371"/>
      <c r="WIY112" s="371"/>
      <c r="WIZ112" s="371"/>
      <c r="WJA112" s="371"/>
      <c r="WJB112" s="371"/>
      <c r="WJC112" s="370"/>
      <c r="WJD112" s="371"/>
      <c r="WJE112" s="371"/>
      <c r="WJF112" s="371"/>
      <c r="WJG112" s="371"/>
      <c r="WJH112" s="371"/>
      <c r="WJI112" s="371"/>
      <c r="WJJ112" s="371"/>
      <c r="WJK112" s="371"/>
      <c r="WJL112" s="371"/>
      <c r="WJM112" s="371"/>
      <c r="WJN112" s="371"/>
      <c r="WJO112" s="371"/>
      <c r="WJP112" s="371"/>
      <c r="WJQ112" s="371"/>
      <c r="WJR112" s="371"/>
      <c r="WJS112" s="371"/>
      <c r="WJT112" s="370"/>
      <c r="WJU112" s="371"/>
      <c r="WJV112" s="371"/>
      <c r="WJW112" s="371"/>
      <c r="WJX112" s="371"/>
      <c r="WJY112" s="371"/>
      <c r="WJZ112" s="371"/>
      <c r="WKA112" s="371"/>
      <c r="WKB112" s="371"/>
      <c r="WKC112" s="371"/>
      <c r="WKD112" s="371"/>
      <c r="WKE112" s="371"/>
      <c r="WKF112" s="371"/>
      <c r="WKG112" s="371"/>
      <c r="WKH112" s="371"/>
      <c r="WKI112" s="371"/>
      <c r="WKJ112" s="371"/>
      <c r="WKK112" s="370"/>
      <c r="WKL112" s="371"/>
      <c r="WKM112" s="371"/>
      <c r="WKN112" s="371"/>
      <c r="WKO112" s="371"/>
      <c r="WKP112" s="371"/>
      <c r="WKQ112" s="371"/>
      <c r="WKR112" s="371"/>
      <c r="WKS112" s="371"/>
      <c r="WKT112" s="371"/>
      <c r="WKU112" s="371"/>
      <c r="WKV112" s="371"/>
      <c r="WKW112" s="371"/>
      <c r="WKX112" s="371"/>
      <c r="WKY112" s="371"/>
      <c r="WKZ112" s="371"/>
      <c r="WLA112" s="371"/>
      <c r="WLB112" s="370"/>
      <c r="WLC112" s="371"/>
      <c r="WLD112" s="371"/>
      <c r="WLE112" s="371"/>
      <c r="WLF112" s="371"/>
      <c r="WLG112" s="371"/>
      <c r="WLH112" s="371"/>
      <c r="WLI112" s="371"/>
      <c r="WLJ112" s="371"/>
      <c r="WLK112" s="371"/>
      <c r="WLL112" s="371"/>
      <c r="WLM112" s="371"/>
      <c r="WLN112" s="371"/>
      <c r="WLO112" s="371"/>
      <c r="WLP112" s="371"/>
      <c r="WLQ112" s="371"/>
      <c r="WLR112" s="371"/>
      <c r="WLS112" s="370"/>
      <c r="WLT112" s="371"/>
      <c r="WLU112" s="371"/>
      <c r="WLV112" s="371"/>
      <c r="WLW112" s="371"/>
      <c r="WLX112" s="371"/>
      <c r="WLY112" s="371"/>
      <c r="WLZ112" s="371"/>
      <c r="WMA112" s="371"/>
      <c r="WMB112" s="371"/>
      <c r="WMC112" s="371"/>
      <c r="WMD112" s="371"/>
      <c r="WME112" s="371"/>
      <c r="WMF112" s="371"/>
      <c r="WMG112" s="371"/>
      <c r="WMH112" s="371"/>
      <c r="WMI112" s="371"/>
      <c r="WMJ112" s="370"/>
      <c r="WMK112" s="371"/>
      <c r="WML112" s="371"/>
      <c r="WMM112" s="371"/>
      <c r="WMN112" s="371"/>
      <c r="WMO112" s="371"/>
      <c r="WMP112" s="371"/>
      <c r="WMQ112" s="371"/>
      <c r="WMR112" s="371"/>
      <c r="WMS112" s="371"/>
      <c r="WMT112" s="371"/>
      <c r="WMU112" s="371"/>
      <c r="WMV112" s="371"/>
      <c r="WMW112" s="371"/>
      <c r="WMX112" s="371"/>
      <c r="WMY112" s="371"/>
      <c r="WMZ112" s="371"/>
      <c r="WNA112" s="370"/>
      <c r="WNB112" s="371"/>
      <c r="WNC112" s="371"/>
      <c r="WND112" s="371"/>
      <c r="WNE112" s="371"/>
      <c r="WNF112" s="371"/>
      <c r="WNG112" s="371"/>
      <c r="WNH112" s="371"/>
      <c r="WNI112" s="371"/>
      <c r="WNJ112" s="371"/>
      <c r="WNK112" s="371"/>
      <c r="WNL112" s="371"/>
      <c r="WNM112" s="371"/>
      <c r="WNN112" s="371"/>
      <c r="WNO112" s="371"/>
      <c r="WNP112" s="371"/>
      <c r="WNQ112" s="371"/>
      <c r="WNR112" s="370"/>
      <c r="WNS112" s="371"/>
      <c r="WNT112" s="371"/>
      <c r="WNU112" s="371"/>
      <c r="WNV112" s="371"/>
      <c r="WNW112" s="371"/>
      <c r="WNX112" s="371"/>
      <c r="WNY112" s="371"/>
      <c r="WNZ112" s="371"/>
      <c r="WOA112" s="371"/>
      <c r="WOB112" s="371"/>
      <c r="WOC112" s="371"/>
      <c r="WOD112" s="371"/>
      <c r="WOE112" s="371"/>
      <c r="WOF112" s="371"/>
      <c r="WOG112" s="371"/>
      <c r="WOH112" s="371"/>
      <c r="WOI112" s="370"/>
      <c r="WOJ112" s="371"/>
      <c r="WOK112" s="371"/>
      <c r="WOL112" s="371"/>
      <c r="WOM112" s="371"/>
      <c r="WON112" s="371"/>
      <c r="WOO112" s="371"/>
      <c r="WOP112" s="371"/>
      <c r="WOQ112" s="371"/>
      <c r="WOR112" s="371"/>
      <c r="WOS112" s="371"/>
      <c r="WOT112" s="371"/>
      <c r="WOU112" s="371"/>
      <c r="WOV112" s="371"/>
      <c r="WOW112" s="371"/>
      <c r="WOX112" s="371"/>
      <c r="WOY112" s="371"/>
      <c r="WOZ112" s="370"/>
      <c r="WPA112" s="371"/>
      <c r="WPB112" s="371"/>
      <c r="WPC112" s="371"/>
      <c r="WPD112" s="371"/>
      <c r="WPE112" s="371"/>
      <c r="WPF112" s="371"/>
      <c r="WPG112" s="371"/>
      <c r="WPH112" s="371"/>
      <c r="WPI112" s="371"/>
      <c r="WPJ112" s="371"/>
      <c r="WPK112" s="371"/>
      <c r="WPL112" s="371"/>
      <c r="WPM112" s="371"/>
      <c r="WPN112" s="371"/>
      <c r="WPO112" s="371"/>
      <c r="WPP112" s="371"/>
      <c r="WPQ112" s="370"/>
      <c r="WPR112" s="371"/>
      <c r="WPS112" s="371"/>
      <c r="WPT112" s="371"/>
      <c r="WPU112" s="371"/>
      <c r="WPV112" s="371"/>
      <c r="WPW112" s="371"/>
      <c r="WPX112" s="371"/>
      <c r="WPY112" s="371"/>
      <c r="WPZ112" s="371"/>
      <c r="WQA112" s="371"/>
      <c r="WQB112" s="371"/>
      <c r="WQC112" s="371"/>
      <c r="WQD112" s="371"/>
      <c r="WQE112" s="371"/>
      <c r="WQF112" s="371"/>
      <c r="WQG112" s="371"/>
      <c r="WQH112" s="370"/>
      <c r="WQI112" s="371"/>
      <c r="WQJ112" s="371"/>
      <c r="WQK112" s="371"/>
      <c r="WQL112" s="371"/>
      <c r="WQM112" s="371"/>
      <c r="WQN112" s="371"/>
      <c r="WQO112" s="371"/>
      <c r="WQP112" s="371"/>
      <c r="WQQ112" s="371"/>
      <c r="WQR112" s="371"/>
      <c r="WQS112" s="371"/>
      <c r="WQT112" s="371"/>
      <c r="WQU112" s="371"/>
      <c r="WQV112" s="371"/>
      <c r="WQW112" s="371"/>
      <c r="WQX112" s="371"/>
      <c r="WQY112" s="370"/>
      <c r="WQZ112" s="371"/>
      <c r="WRA112" s="371"/>
      <c r="WRB112" s="371"/>
      <c r="WRC112" s="371"/>
      <c r="WRD112" s="371"/>
      <c r="WRE112" s="371"/>
      <c r="WRF112" s="371"/>
      <c r="WRG112" s="371"/>
      <c r="WRH112" s="371"/>
      <c r="WRI112" s="371"/>
      <c r="WRJ112" s="371"/>
      <c r="WRK112" s="371"/>
      <c r="WRL112" s="371"/>
      <c r="WRM112" s="371"/>
      <c r="WRN112" s="371"/>
      <c r="WRO112" s="371"/>
      <c r="WRP112" s="370"/>
      <c r="WRQ112" s="371"/>
      <c r="WRR112" s="371"/>
      <c r="WRS112" s="371"/>
      <c r="WRT112" s="371"/>
      <c r="WRU112" s="371"/>
      <c r="WRV112" s="371"/>
      <c r="WRW112" s="371"/>
      <c r="WRX112" s="371"/>
      <c r="WRY112" s="371"/>
      <c r="WRZ112" s="371"/>
      <c r="WSA112" s="371"/>
      <c r="WSB112" s="371"/>
      <c r="WSC112" s="371"/>
      <c r="WSD112" s="371"/>
      <c r="WSE112" s="371"/>
      <c r="WSF112" s="371"/>
      <c r="WSG112" s="370"/>
      <c r="WSH112" s="371"/>
      <c r="WSI112" s="371"/>
      <c r="WSJ112" s="371"/>
      <c r="WSK112" s="371"/>
      <c r="WSL112" s="371"/>
      <c r="WSM112" s="371"/>
      <c r="WSN112" s="371"/>
      <c r="WSO112" s="371"/>
      <c r="WSP112" s="371"/>
      <c r="WSQ112" s="371"/>
      <c r="WSR112" s="371"/>
      <c r="WSS112" s="371"/>
      <c r="WST112" s="371"/>
      <c r="WSU112" s="371"/>
      <c r="WSV112" s="371"/>
      <c r="WSW112" s="371"/>
      <c r="WSX112" s="370"/>
      <c r="WSY112" s="371"/>
      <c r="WSZ112" s="371"/>
      <c r="WTA112" s="371"/>
      <c r="WTB112" s="371"/>
      <c r="WTC112" s="371"/>
      <c r="WTD112" s="371"/>
      <c r="WTE112" s="371"/>
      <c r="WTF112" s="371"/>
      <c r="WTG112" s="371"/>
      <c r="WTH112" s="371"/>
      <c r="WTI112" s="371"/>
      <c r="WTJ112" s="371"/>
      <c r="WTK112" s="371"/>
      <c r="WTL112" s="371"/>
      <c r="WTM112" s="371"/>
      <c r="WTN112" s="371"/>
      <c r="WTO112" s="370"/>
      <c r="WTP112" s="371"/>
      <c r="WTQ112" s="371"/>
      <c r="WTR112" s="371"/>
      <c r="WTS112" s="371"/>
      <c r="WTT112" s="371"/>
      <c r="WTU112" s="371"/>
      <c r="WTV112" s="371"/>
      <c r="WTW112" s="371"/>
      <c r="WTX112" s="371"/>
      <c r="WTY112" s="371"/>
      <c r="WTZ112" s="371"/>
      <c r="WUA112" s="371"/>
      <c r="WUB112" s="371"/>
      <c r="WUC112" s="371"/>
      <c r="WUD112" s="371"/>
      <c r="WUE112" s="371"/>
      <c r="WUF112" s="370"/>
      <c r="WUG112" s="371"/>
      <c r="WUH112" s="371"/>
      <c r="WUI112" s="371"/>
      <c r="WUJ112" s="371"/>
      <c r="WUK112" s="371"/>
      <c r="WUL112" s="371"/>
      <c r="WUM112" s="371"/>
      <c r="WUN112" s="371"/>
      <c r="WUO112" s="371"/>
      <c r="WUP112" s="371"/>
      <c r="WUQ112" s="371"/>
      <c r="WUR112" s="371"/>
      <c r="WUS112" s="371"/>
      <c r="WUT112" s="371"/>
      <c r="WUU112" s="371"/>
      <c r="WUV112" s="371"/>
      <c r="WUW112" s="370"/>
      <c r="WUX112" s="371"/>
      <c r="WUY112" s="371"/>
      <c r="WUZ112" s="371"/>
      <c r="WVA112" s="371"/>
      <c r="WVB112" s="371"/>
      <c r="WVC112" s="371"/>
      <c r="WVD112" s="371"/>
      <c r="WVE112" s="371"/>
      <c r="WVF112" s="371"/>
      <c r="WVG112" s="371"/>
      <c r="WVH112" s="371"/>
      <c r="WVI112" s="371"/>
      <c r="WVJ112" s="371"/>
      <c r="WVK112" s="371"/>
      <c r="WVL112" s="371"/>
      <c r="WVM112" s="371"/>
      <c r="WVN112" s="370"/>
      <c r="WVO112" s="371"/>
      <c r="WVP112" s="371"/>
      <c r="WVQ112" s="371"/>
      <c r="WVR112" s="371"/>
      <c r="WVS112" s="371"/>
      <c r="WVT112" s="371"/>
      <c r="WVU112" s="371"/>
      <c r="WVV112" s="371"/>
      <c r="WVW112" s="371"/>
      <c r="WVX112" s="371"/>
      <c r="WVY112" s="371"/>
      <c r="WVZ112" s="371"/>
      <c r="WWA112" s="371"/>
      <c r="WWB112" s="371"/>
      <c r="WWC112" s="371"/>
      <c r="WWD112" s="371"/>
      <c r="WWE112" s="370"/>
      <c r="WWF112" s="371"/>
      <c r="WWG112" s="371"/>
      <c r="WWH112" s="371"/>
      <c r="WWI112" s="371"/>
      <c r="WWJ112" s="371"/>
      <c r="WWK112" s="371"/>
      <c r="WWL112" s="371"/>
      <c r="WWM112" s="371"/>
      <c r="WWN112" s="371"/>
      <c r="WWO112" s="371"/>
      <c r="WWP112" s="371"/>
      <c r="WWQ112" s="371"/>
      <c r="WWR112" s="371"/>
      <c r="WWS112" s="371"/>
      <c r="WWT112" s="371"/>
      <c r="WWU112" s="371"/>
      <c r="WWV112" s="370"/>
      <c r="WWW112" s="371"/>
      <c r="WWX112" s="371"/>
      <c r="WWY112" s="371"/>
      <c r="WWZ112" s="371"/>
      <c r="WXA112" s="371"/>
      <c r="WXB112" s="371"/>
      <c r="WXC112" s="371"/>
      <c r="WXD112" s="371"/>
      <c r="WXE112" s="371"/>
      <c r="WXF112" s="371"/>
      <c r="WXG112" s="371"/>
      <c r="WXH112" s="371"/>
      <c r="WXI112" s="371"/>
      <c r="WXJ112" s="371"/>
      <c r="WXK112" s="371"/>
      <c r="WXL112" s="371"/>
      <c r="WXM112" s="370"/>
      <c r="WXN112" s="371"/>
      <c r="WXO112" s="371"/>
      <c r="WXP112" s="371"/>
      <c r="WXQ112" s="371"/>
      <c r="WXR112" s="371"/>
      <c r="WXS112" s="371"/>
      <c r="WXT112" s="371"/>
      <c r="WXU112" s="371"/>
      <c r="WXV112" s="371"/>
      <c r="WXW112" s="371"/>
      <c r="WXX112" s="371"/>
      <c r="WXY112" s="371"/>
      <c r="WXZ112" s="371"/>
      <c r="WYA112" s="371"/>
      <c r="WYB112" s="371"/>
      <c r="WYC112" s="371"/>
      <c r="WYD112" s="370"/>
      <c r="WYE112" s="371"/>
      <c r="WYF112" s="371"/>
      <c r="WYG112" s="371"/>
      <c r="WYH112" s="371"/>
      <c r="WYI112" s="371"/>
      <c r="WYJ112" s="371"/>
      <c r="WYK112" s="371"/>
      <c r="WYL112" s="371"/>
      <c r="WYM112" s="371"/>
      <c r="WYN112" s="371"/>
      <c r="WYO112" s="371"/>
      <c r="WYP112" s="371"/>
      <c r="WYQ112" s="371"/>
      <c r="WYR112" s="371"/>
      <c r="WYS112" s="371"/>
      <c r="WYT112" s="371"/>
      <c r="WYU112" s="370"/>
      <c r="WYV112" s="371"/>
      <c r="WYW112" s="371"/>
      <c r="WYX112" s="371"/>
      <c r="WYY112" s="371"/>
      <c r="WYZ112" s="371"/>
      <c r="WZA112" s="371"/>
      <c r="WZB112" s="371"/>
      <c r="WZC112" s="371"/>
      <c r="WZD112" s="371"/>
      <c r="WZE112" s="371"/>
      <c r="WZF112" s="371"/>
      <c r="WZG112" s="371"/>
      <c r="WZH112" s="371"/>
      <c r="WZI112" s="371"/>
      <c r="WZJ112" s="371"/>
      <c r="WZK112" s="371"/>
      <c r="WZL112" s="370"/>
      <c r="WZM112" s="371"/>
      <c r="WZN112" s="371"/>
      <c r="WZO112" s="371"/>
      <c r="WZP112" s="371"/>
      <c r="WZQ112" s="371"/>
      <c r="WZR112" s="371"/>
      <c r="WZS112" s="371"/>
      <c r="WZT112" s="371"/>
      <c r="WZU112" s="371"/>
      <c r="WZV112" s="371"/>
      <c r="WZW112" s="371"/>
      <c r="WZX112" s="371"/>
      <c r="WZY112" s="371"/>
      <c r="WZZ112" s="371"/>
      <c r="XAA112" s="371"/>
      <c r="XAB112" s="371"/>
      <c r="XAC112" s="370"/>
      <c r="XAD112" s="371"/>
      <c r="XAE112" s="371"/>
      <c r="XAF112" s="371"/>
      <c r="XAG112" s="371"/>
      <c r="XAH112" s="371"/>
      <c r="XAI112" s="371"/>
      <c r="XAJ112" s="371"/>
      <c r="XAK112" s="371"/>
      <c r="XAL112" s="371"/>
      <c r="XAM112" s="371"/>
      <c r="XAN112" s="371"/>
      <c r="XAO112" s="371"/>
      <c r="XAP112" s="371"/>
      <c r="XAQ112" s="371"/>
      <c r="XAR112" s="371"/>
      <c r="XAS112" s="371"/>
      <c r="XAT112" s="370"/>
      <c r="XAU112" s="371"/>
      <c r="XAV112" s="371"/>
      <c r="XAW112" s="371"/>
      <c r="XAX112" s="371"/>
      <c r="XAY112" s="371"/>
      <c r="XAZ112" s="371"/>
      <c r="XBA112" s="371"/>
      <c r="XBB112" s="371"/>
      <c r="XBC112" s="371"/>
      <c r="XBD112" s="371"/>
      <c r="XBE112" s="371"/>
      <c r="XBF112" s="371"/>
      <c r="XBG112" s="371"/>
      <c r="XBH112" s="371"/>
      <c r="XBI112" s="371"/>
      <c r="XBJ112" s="371"/>
      <c r="XBK112" s="370"/>
      <c r="XBL112" s="371"/>
      <c r="XBM112" s="371"/>
      <c r="XBN112" s="371"/>
      <c r="XBO112" s="371"/>
      <c r="XBP112" s="371"/>
      <c r="XBQ112" s="371"/>
      <c r="XBR112" s="371"/>
      <c r="XBS112" s="371"/>
      <c r="XBT112" s="371"/>
      <c r="XBU112" s="371"/>
      <c r="XBV112" s="371"/>
      <c r="XBW112" s="371"/>
      <c r="XBX112" s="371"/>
      <c r="XBY112" s="371"/>
      <c r="XBZ112" s="371"/>
      <c r="XCA112" s="371"/>
      <c r="XCB112" s="370"/>
      <c r="XCC112" s="371"/>
      <c r="XCD112" s="371"/>
      <c r="XCE112" s="371"/>
      <c r="XCF112" s="371"/>
      <c r="XCG112" s="371"/>
      <c r="XCH112" s="371"/>
      <c r="XCI112" s="371"/>
      <c r="XCJ112" s="371"/>
      <c r="XCK112" s="371"/>
      <c r="XCL112" s="371"/>
      <c r="XCM112" s="371"/>
      <c r="XCN112" s="371"/>
      <c r="XCO112" s="371"/>
      <c r="XCP112" s="371"/>
      <c r="XCQ112" s="371"/>
      <c r="XCR112" s="371"/>
      <c r="XCS112" s="370"/>
      <c r="XCT112" s="371"/>
      <c r="XCU112" s="371"/>
      <c r="XCV112" s="371"/>
      <c r="XCW112" s="371"/>
      <c r="XCX112" s="371"/>
      <c r="XCY112" s="371"/>
      <c r="XCZ112" s="371"/>
      <c r="XDA112" s="371"/>
      <c r="XDB112" s="371"/>
      <c r="XDC112" s="371"/>
      <c r="XDD112" s="371"/>
      <c r="XDE112" s="371"/>
      <c r="XDF112" s="371"/>
      <c r="XDG112" s="371"/>
      <c r="XDH112" s="371"/>
      <c r="XDI112" s="371"/>
      <c r="XDJ112" s="370"/>
      <c r="XDK112" s="371"/>
      <c r="XDL112" s="371"/>
      <c r="XDM112" s="371"/>
      <c r="XDN112" s="371"/>
      <c r="XDO112" s="371"/>
      <c r="XDP112" s="371"/>
      <c r="XDQ112" s="371"/>
      <c r="XDR112" s="371"/>
      <c r="XDS112" s="371"/>
      <c r="XDT112" s="371"/>
      <c r="XDU112" s="371"/>
      <c r="XDV112" s="371"/>
      <c r="XDW112" s="371"/>
      <c r="XDX112" s="371"/>
      <c r="XDY112" s="371"/>
      <c r="XDZ112" s="371"/>
      <c r="XEA112" s="370"/>
      <c r="XEB112" s="371"/>
      <c r="XEC112" s="371"/>
      <c r="XED112" s="371"/>
      <c r="XEE112" s="371"/>
      <c r="XEF112" s="371"/>
      <c r="XEG112" s="371"/>
      <c r="XEH112" s="371"/>
      <c r="XEI112" s="371"/>
      <c r="XEJ112" s="371"/>
      <c r="XEK112" s="371"/>
      <c r="XEL112" s="371"/>
      <c r="XEM112" s="371"/>
      <c r="XEN112" s="371"/>
      <c r="XEO112" s="371"/>
      <c r="XEP112" s="371"/>
      <c r="XEQ112" s="371"/>
      <c r="XER112" s="370"/>
      <c r="XES112" s="371"/>
      <c r="XET112" s="371"/>
      <c r="XEU112" s="371"/>
      <c r="XEV112" s="371"/>
      <c r="XEW112" s="371"/>
      <c r="XEX112" s="371"/>
      <c r="XEY112" s="371"/>
      <c r="XEZ112" s="371"/>
      <c r="XFA112" s="371"/>
      <c r="XFB112" s="371"/>
      <c r="XFC112" s="371"/>
      <c r="XFD112" s="371"/>
    </row>
    <row r="113" spans="7:7" s="125" customFormat="1" ht="27">
      <c r="G113" s="126"/>
    </row>
    <row r="114" spans="7:7" s="125" customFormat="1" ht="27">
      <c r="G114" s="126"/>
    </row>
    <row r="115" spans="7:7" s="125" customFormat="1" ht="27">
      <c r="G115" s="126"/>
    </row>
    <row r="116" spans="7:7" s="125" customFormat="1" ht="27">
      <c r="G116" s="126"/>
    </row>
    <row r="117" spans="7:7" s="125" customFormat="1" ht="27">
      <c r="G117" s="126"/>
    </row>
    <row r="118" spans="7:7" s="125" customFormat="1" ht="27">
      <c r="G118" s="126"/>
    </row>
    <row r="119" spans="7:7" s="125" customFormat="1" ht="27">
      <c r="G119" s="126"/>
    </row>
    <row r="120" spans="7:7" s="125" customFormat="1" ht="27">
      <c r="G120" s="126"/>
    </row>
    <row r="121" spans="7:7" s="125" customFormat="1" ht="27">
      <c r="G121" s="126"/>
    </row>
    <row r="122" spans="7:7" s="125" customFormat="1" ht="27">
      <c r="G122" s="126"/>
    </row>
    <row r="123" spans="7:7" s="125" customFormat="1" ht="27">
      <c r="G123" s="126"/>
    </row>
    <row r="124" spans="7:7" s="125" customFormat="1" ht="27">
      <c r="G124" s="126"/>
    </row>
    <row r="125" spans="7:7" s="125" customFormat="1" ht="27">
      <c r="G125" s="126"/>
    </row>
    <row r="126" spans="7:7" s="125" customFormat="1" ht="27">
      <c r="G126" s="126"/>
    </row>
    <row r="127" spans="7:7" s="125" customFormat="1" ht="27">
      <c r="G127" s="126"/>
    </row>
    <row r="128" spans="7:7" s="125" customFormat="1" ht="27">
      <c r="G128" s="126"/>
    </row>
    <row r="129" spans="7:7" s="125" customFormat="1" ht="27">
      <c r="G129" s="126"/>
    </row>
    <row r="130" spans="7:7" s="125" customFormat="1" ht="27">
      <c r="G130" s="126"/>
    </row>
    <row r="131" spans="7:7" s="125" customFormat="1" ht="27">
      <c r="G131" s="126"/>
    </row>
    <row r="132" spans="7:7" s="125" customFormat="1" ht="27">
      <c r="G132" s="126"/>
    </row>
    <row r="133" spans="7:7" s="125" customFormat="1" ht="27">
      <c r="G133" s="126"/>
    </row>
  </sheetData>
  <autoFilter ref="A44:R7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089">
    <mergeCell ref="WXM112:WYC112"/>
    <mergeCell ref="WYD112:WYT112"/>
    <mergeCell ref="WYU112:WZK112"/>
    <mergeCell ref="WZL112:XAB112"/>
    <mergeCell ref="XAC112:XAS112"/>
    <mergeCell ref="XAT112:XBJ112"/>
    <mergeCell ref="XBK112:XCA112"/>
    <mergeCell ref="XCB112:XCR112"/>
    <mergeCell ref="XCS112:XDI112"/>
    <mergeCell ref="XDJ112:XDZ112"/>
    <mergeCell ref="XEA112:XEQ112"/>
    <mergeCell ref="XER112:XFD112"/>
    <mergeCell ref="WMJ112:WMZ112"/>
    <mergeCell ref="WNA112:WNQ112"/>
    <mergeCell ref="WNR112:WOH112"/>
    <mergeCell ref="WOI112:WOY112"/>
    <mergeCell ref="WOZ112:WPP112"/>
    <mergeCell ref="WPQ112:WQG112"/>
    <mergeCell ref="WQH112:WQX112"/>
    <mergeCell ref="WQY112:WRO112"/>
    <mergeCell ref="WRP112:WSF112"/>
    <mergeCell ref="WSG112:WSW112"/>
    <mergeCell ref="WSX112:WTN112"/>
    <mergeCell ref="WTO112:WUE112"/>
    <mergeCell ref="WUF112:WUV112"/>
    <mergeCell ref="WUW112:WVM112"/>
    <mergeCell ref="WVN112:WWD112"/>
    <mergeCell ref="WWE112:WWU112"/>
    <mergeCell ref="WWV112:WXL112"/>
    <mergeCell ref="WBG112:WBW112"/>
    <mergeCell ref="WBX112:WCN112"/>
    <mergeCell ref="WCO112:WDE112"/>
    <mergeCell ref="WDF112:WDV112"/>
    <mergeCell ref="WDW112:WEM112"/>
    <mergeCell ref="WEN112:WFD112"/>
    <mergeCell ref="WFE112:WFU112"/>
    <mergeCell ref="WFV112:WGL112"/>
    <mergeCell ref="WGM112:WHC112"/>
    <mergeCell ref="WHD112:WHT112"/>
    <mergeCell ref="WHU112:WIK112"/>
    <mergeCell ref="WIL112:WJB112"/>
    <mergeCell ref="WJC112:WJS112"/>
    <mergeCell ref="WJT112:WKJ112"/>
    <mergeCell ref="WKK112:WLA112"/>
    <mergeCell ref="WLB112:WLR112"/>
    <mergeCell ref="WLS112:WMI112"/>
    <mergeCell ref="VQD112:VQT112"/>
    <mergeCell ref="VQU112:VRK112"/>
    <mergeCell ref="VRL112:VSB112"/>
    <mergeCell ref="VSC112:VSS112"/>
    <mergeCell ref="VST112:VTJ112"/>
    <mergeCell ref="VTK112:VUA112"/>
    <mergeCell ref="VUB112:VUR112"/>
    <mergeCell ref="VUS112:VVI112"/>
    <mergeCell ref="VVJ112:VVZ112"/>
    <mergeCell ref="VWA112:VWQ112"/>
    <mergeCell ref="VWR112:VXH112"/>
    <mergeCell ref="VXI112:VXY112"/>
    <mergeCell ref="VXZ112:VYP112"/>
    <mergeCell ref="VYQ112:VZG112"/>
    <mergeCell ref="VZH112:VZX112"/>
    <mergeCell ref="VZY112:WAO112"/>
    <mergeCell ref="WAP112:WBF112"/>
    <mergeCell ref="VFA112:VFQ112"/>
    <mergeCell ref="VFR112:VGH112"/>
    <mergeCell ref="VGI112:VGY112"/>
    <mergeCell ref="VGZ112:VHP112"/>
    <mergeCell ref="VHQ112:VIG112"/>
    <mergeCell ref="VIH112:VIX112"/>
    <mergeCell ref="VIY112:VJO112"/>
    <mergeCell ref="VJP112:VKF112"/>
    <mergeCell ref="VKG112:VKW112"/>
    <mergeCell ref="VKX112:VLN112"/>
    <mergeCell ref="VLO112:VME112"/>
    <mergeCell ref="VMF112:VMV112"/>
    <mergeCell ref="VMW112:VNM112"/>
    <mergeCell ref="VNN112:VOD112"/>
    <mergeCell ref="VOE112:VOU112"/>
    <mergeCell ref="VOV112:VPL112"/>
    <mergeCell ref="VPM112:VQC112"/>
    <mergeCell ref="UTX112:UUN112"/>
    <mergeCell ref="UUO112:UVE112"/>
    <mergeCell ref="UVF112:UVV112"/>
    <mergeCell ref="UVW112:UWM112"/>
    <mergeCell ref="UWN112:UXD112"/>
    <mergeCell ref="UXE112:UXU112"/>
    <mergeCell ref="UXV112:UYL112"/>
    <mergeCell ref="UYM112:UZC112"/>
    <mergeCell ref="UZD112:UZT112"/>
    <mergeCell ref="UZU112:VAK112"/>
    <mergeCell ref="VAL112:VBB112"/>
    <mergeCell ref="VBC112:VBS112"/>
    <mergeCell ref="VBT112:VCJ112"/>
    <mergeCell ref="VCK112:VDA112"/>
    <mergeCell ref="VDB112:VDR112"/>
    <mergeCell ref="VDS112:VEI112"/>
    <mergeCell ref="VEJ112:VEZ112"/>
    <mergeCell ref="UIU112:UJK112"/>
    <mergeCell ref="UJL112:UKB112"/>
    <mergeCell ref="UKC112:UKS112"/>
    <mergeCell ref="UKT112:ULJ112"/>
    <mergeCell ref="ULK112:UMA112"/>
    <mergeCell ref="UMB112:UMR112"/>
    <mergeCell ref="UMS112:UNI112"/>
    <mergeCell ref="UNJ112:UNZ112"/>
    <mergeCell ref="UOA112:UOQ112"/>
    <mergeCell ref="UOR112:UPH112"/>
    <mergeCell ref="UPI112:UPY112"/>
    <mergeCell ref="UPZ112:UQP112"/>
    <mergeCell ref="UQQ112:URG112"/>
    <mergeCell ref="URH112:URX112"/>
    <mergeCell ref="URY112:USO112"/>
    <mergeCell ref="USP112:UTF112"/>
    <mergeCell ref="UTG112:UTW112"/>
    <mergeCell ref="TXR112:TYH112"/>
    <mergeCell ref="TYI112:TYY112"/>
    <mergeCell ref="TYZ112:TZP112"/>
    <mergeCell ref="TZQ112:UAG112"/>
    <mergeCell ref="UAH112:UAX112"/>
    <mergeCell ref="UAY112:UBO112"/>
    <mergeCell ref="UBP112:UCF112"/>
    <mergeCell ref="UCG112:UCW112"/>
    <mergeCell ref="UCX112:UDN112"/>
    <mergeCell ref="UDO112:UEE112"/>
    <mergeCell ref="UEF112:UEV112"/>
    <mergeCell ref="UEW112:UFM112"/>
    <mergeCell ref="UFN112:UGD112"/>
    <mergeCell ref="UGE112:UGU112"/>
    <mergeCell ref="UGV112:UHL112"/>
    <mergeCell ref="UHM112:UIC112"/>
    <mergeCell ref="UID112:UIT112"/>
    <mergeCell ref="TMO112:TNE112"/>
    <mergeCell ref="TNF112:TNV112"/>
    <mergeCell ref="TNW112:TOM112"/>
    <mergeCell ref="TON112:TPD112"/>
    <mergeCell ref="TPE112:TPU112"/>
    <mergeCell ref="TPV112:TQL112"/>
    <mergeCell ref="TQM112:TRC112"/>
    <mergeCell ref="TRD112:TRT112"/>
    <mergeCell ref="TRU112:TSK112"/>
    <mergeCell ref="TSL112:TTB112"/>
    <mergeCell ref="TTC112:TTS112"/>
    <mergeCell ref="TTT112:TUJ112"/>
    <mergeCell ref="TUK112:TVA112"/>
    <mergeCell ref="TVB112:TVR112"/>
    <mergeCell ref="TVS112:TWI112"/>
    <mergeCell ref="TWJ112:TWZ112"/>
    <mergeCell ref="TXA112:TXQ112"/>
    <mergeCell ref="TBL112:TCB112"/>
    <mergeCell ref="TCC112:TCS112"/>
    <mergeCell ref="TCT112:TDJ112"/>
    <mergeCell ref="TDK112:TEA112"/>
    <mergeCell ref="TEB112:TER112"/>
    <mergeCell ref="TES112:TFI112"/>
    <mergeCell ref="TFJ112:TFZ112"/>
    <mergeCell ref="TGA112:TGQ112"/>
    <mergeCell ref="TGR112:THH112"/>
    <mergeCell ref="THI112:THY112"/>
    <mergeCell ref="THZ112:TIP112"/>
    <mergeCell ref="TIQ112:TJG112"/>
    <mergeCell ref="TJH112:TJX112"/>
    <mergeCell ref="TJY112:TKO112"/>
    <mergeCell ref="TKP112:TLF112"/>
    <mergeCell ref="TLG112:TLW112"/>
    <mergeCell ref="TLX112:TMN112"/>
    <mergeCell ref="SQI112:SQY112"/>
    <mergeCell ref="SQZ112:SRP112"/>
    <mergeCell ref="SRQ112:SSG112"/>
    <mergeCell ref="SSH112:SSX112"/>
    <mergeCell ref="SSY112:STO112"/>
    <mergeCell ref="STP112:SUF112"/>
    <mergeCell ref="SUG112:SUW112"/>
    <mergeCell ref="SUX112:SVN112"/>
    <mergeCell ref="SVO112:SWE112"/>
    <mergeCell ref="SWF112:SWV112"/>
    <mergeCell ref="SWW112:SXM112"/>
    <mergeCell ref="SXN112:SYD112"/>
    <mergeCell ref="SYE112:SYU112"/>
    <mergeCell ref="SYV112:SZL112"/>
    <mergeCell ref="SZM112:TAC112"/>
    <mergeCell ref="TAD112:TAT112"/>
    <mergeCell ref="TAU112:TBK112"/>
    <mergeCell ref="SFF112:SFV112"/>
    <mergeCell ref="SFW112:SGM112"/>
    <mergeCell ref="SGN112:SHD112"/>
    <mergeCell ref="SHE112:SHU112"/>
    <mergeCell ref="SHV112:SIL112"/>
    <mergeCell ref="SIM112:SJC112"/>
    <mergeCell ref="SJD112:SJT112"/>
    <mergeCell ref="SJU112:SKK112"/>
    <mergeCell ref="SKL112:SLB112"/>
    <mergeCell ref="SLC112:SLS112"/>
    <mergeCell ref="SLT112:SMJ112"/>
    <mergeCell ref="SMK112:SNA112"/>
    <mergeCell ref="SNB112:SNR112"/>
    <mergeCell ref="SNS112:SOI112"/>
    <mergeCell ref="SOJ112:SOZ112"/>
    <mergeCell ref="SPA112:SPQ112"/>
    <mergeCell ref="SPR112:SQH112"/>
    <mergeCell ref="RUC112:RUS112"/>
    <mergeCell ref="RUT112:RVJ112"/>
    <mergeCell ref="RVK112:RWA112"/>
    <mergeCell ref="RWB112:RWR112"/>
    <mergeCell ref="RWS112:RXI112"/>
    <mergeCell ref="RXJ112:RXZ112"/>
    <mergeCell ref="RYA112:RYQ112"/>
    <mergeCell ref="RYR112:RZH112"/>
    <mergeCell ref="RZI112:RZY112"/>
    <mergeCell ref="RZZ112:SAP112"/>
    <mergeCell ref="SAQ112:SBG112"/>
    <mergeCell ref="SBH112:SBX112"/>
    <mergeCell ref="SBY112:SCO112"/>
    <mergeCell ref="SCP112:SDF112"/>
    <mergeCell ref="SDG112:SDW112"/>
    <mergeCell ref="SDX112:SEN112"/>
    <mergeCell ref="SEO112:SFE112"/>
    <mergeCell ref="RIZ112:RJP112"/>
    <mergeCell ref="RJQ112:RKG112"/>
    <mergeCell ref="RKH112:RKX112"/>
    <mergeCell ref="RKY112:RLO112"/>
    <mergeCell ref="RLP112:RMF112"/>
    <mergeCell ref="RMG112:RMW112"/>
    <mergeCell ref="RMX112:RNN112"/>
    <mergeCell ref="RNO112:ROE112"/>
    <mergeCell ref="ROF112:ROV112"/>
    <mergeCell ref="ROW112:RPM112"/>
    <mergeCell ref="RPN112:RQD112"/>
    <mergeCell ref="RQE112:RQU112"/>
    <mergeCell ref="RQV112:RRL112"/>
    <mergeCell ref="RRM112:RSC112"/>
    <mergeCell ref="RSD112:RST112"/>
    <mergeCell ref="RSU112:RTK112"/>
    <mergeCell ref="RTL112:RUB112"/>
    <mergeCell ref="QXW112:QYM112"/>
    <mergeCell ref="QYN112:QZD112"/>
    <mergeCell ref="QZE112:QZU112"/>
    <mergeCell ref="QZV112:RAL112"/>
    <mergeCell ref="RAM112:RBC112"/>
    <mergeCell ref="RBD112:RBT112"/>
    <mergeCell ref="RBU112:RCK112"/>
    <mergeCell ref="RCL112:RDB112"/>
    <mergeCell ref="RDC112:RDS112"/>
    <mergeCell ref="RDT112:REJ112"/>
    <mergeCell ref="REK112:RFA112"/>
    <mergeCell ref="RFB112:RFR112"/>
    <mergeCell ref="RFS112:RGI112"/>
    <mergeCell ref="RGJ112:RGZ112"/>
    <mergeCell ref="RHA112:RHQ112"/>
    <mergeCell ref="RHR112:RIH112"/>
    <mergeCell ref="RII112:RIY112"/>
    <mergeCell ref="QMT112:QNJ112"/>
    <mergeCell ref="QNK112:QOA112"/>
    <mergeCell ref="QOB112:QOR112"/>
    <mergeCell ref="QOS112:QPI112"/>
    <mergeCell ref="QPJ112:QPZ112"/>
    <mergeCell ref="QQA112:QQQ112"/>
    <mergeCell ref="QQR112:QRH112"/>
    <mergeCell ref="QRI112:QRY112"/>
    <mergeCell ref="QRZ112:QSP112"/>
    <mergeCell ref="QSQ112:QTG112"/>
    <mergeCell ref="QTH112:QTX112"/>
    <mergeCell ref="QTY112:QUO112"/>
    <mergeCell ref="QUP112:QVF112"/>
    <mergeCell ref="QVG112:QVW112"/>
    <mergeCell ref="QVX112:QWN112"/>
    <mergeCell ref="QWO112:QXE112"/>
    <mergeCell ref="QXF112:QXV112"/>
    <mergeCell ref="QBQ112:QCG112"/>
    <mergeCell ref="QCH112:QCX112"/>
    <mergeCell ref="QCY112:QDO112"/>
    <mergeCell ref="QDP112:QEF112"/>
    <mergeCell ref="QEG112:QEW112"/>
    <mergeCell ref="QEX112:QFN112"/>
    <mergeCell ref="QFO112:QGE112"/>
    <mergeCell ref="QGF112:QGV112"/>
    <mergeCell ref="QGW112:QHM112"/>
    <mergeCell ref="QHN112:QID112"/>
    <mergeCell ref="QIE112:QIU112"/>
    <mergeCell ref="QIV112:QJL112"/>
    <mergeCell ref="QJM112:QKC112"/>
    <mergeCell ref="QKD112:QKT112"/>
    <mergeCell ref="QKU112:QLK112"/>
    <mergeCell ref="QLL112:QMB112"/>
    <mergeCell ref="QMC112:QMS112"/>
    <mergeCell ref="PQN112:PRD112"/>
    <mergeCell ref="PRE112:PRU112"/>
    <mergeCell ref="PRV112:PSL112"/>
    <mergeCell ref="PSM112:PTC112"/>
    <mergeCell ref="PTD112:PTT112"/>
    <mergeCell ref="PTU112:PUK112"/>
    <mergeCell ref="PUL112:PVB112"/>
    <mergeCell ref="PVC112:PVS112"/>
    <mergeCell ref="PVT112:PWJ112"/>
    <mergeCell ref="PWK112:PXA112"/>
    <mergeCell ref="PXB112:PXR112"/>
    <mergeCell ref="PXS112:PYI112"/>
    <mergeCell ref="PYJ112:PYZ112"/>
    <mergeCell ref="PZA112:PZQ112"/>
    <mergeCell ref="PZR112:QAH112"/>
    <mergeCell ref="QAI112:QAY112"/>
    <mergeCell ref="QAZ112:QBP112"/>
    <mergeCell ref="PFK112:PGA112"/>
    <mergeCell ref="PGB112:PGR112"/>
    <mergeCell ref="PGS112:PHI112"/>
    <mergeCell ref="PHJ112:PHZ112"/>
    <mergeCell ref="PIA112:PIQ112"/>
    <mergeCell ref="PIR112:PJH112"/>
    <mergeCell ref="PJI112:PJY112"/>
    <mergeCell ref="PJZ112:PKP112"/>
    <mergeCell ref="PKQ112:PLG112"/>
    <mergeCell ref="PLH112:PLX112"/>
    <mergeCell ref="PLY112:PMO112"/>
    <mergeCell ref="PMP112:PNF112"/>
    <mergeCell ref="PNG112:PNW112"/>
    <mergeCell ref="PNX112:PON112"/>
    <mergeCell ref="POO112:PPE112"/>
    <mergeCell ref="PPF112:PPV112"/>
    <mergeCell ref="PPW112:PQM112"/>
    <mergeCell ref="OUH112:OUX112"/>
    <mergeCell ref="OUY112:OVO112"/>
    <mergeCell ref="OVP112:OWF112"/>
    <mergeCell ref="OWG112:OWW112"/>
    <mergeCell ref="OWX112:OXN112"/>
    <mergeCell ref="OXO112:OYE112"/>
    <mergeCell ref="OYF112:OYV112"/>
    <mergeCell ref="OYW112:OZM112"/>
    <mergeCell ref="OZN112:PAD112"/>
    <mergeCell ref="PAE112:PAU112"/>
    <mergeCell ref="PAV112:PBL112"/>
    <mergeCell ref="PBM112:PCC112"/>
    <mergeCell ref="PCD112:PCT112"/>
    <mergeCell ref="PCU112:PDK112"/>
    <mergeCell ref="PDL112:PEB112"/>
    <mergeCell ref="PEC112:PES112"/>
    <mergeCell ref="PET112:PFJ112"/>
    <mergeCell ref="OJE112:OJU112"/>
    <mergeCell ref="OJV112:OKL112"/>
    <mergeCell ref="OKM112:OLC112"/>
    <mergeCell ref="OLD112:OLT112"/>
    <mergeCell ref="OLU112:OMK112"/>
    <mergeCell ref="OML112:ONB112"/>
    <mergeCell ref="ONC112:ONS112"/>
    <mergeCell ref="ONT112:OOJ112"/>
    <mergeCell ref="OOK112:OPA112"/>
    <mergeCell ref="OPB112:OPR112"/>
    <mergeCell ref="OPS112:OQI112"/>
    <mergeCell ref="OQJ112:OQZ112"/>
    <mergeCell ref="ORA112:ORQ112"/>
    <mergeCell ref="ORR112:OSH112"/>
    <mergeCell ref="OSI112:OSY112"/>
    <mergeCell ref="OSZ112:OTP112"/>
    <mergeCell ref="OTQ112:OUG112"/>
    <mergeCell ref="NYB112:NYR112"/>
    <mergeCell ref="NYS112:NZI112"/>
    <mergeCell ref="NZJ112:NZZ112"/>
    <mergeCell ref="OAA112:OAQ112"/>
    <mergeCell ref="OAR112:OBH112"/>
    <mergeCell ref="OBI112:OBY112"/>
    <mergeCell ref="OBZ112:OCP112"/>
    <mergeCell ref="OCQ112:ODG112"/>
    <mergeCell ref="ODH112:ODX112"/>
    <mergeCell ref="ODY112:OEO112"/>
    <mergeCell ref="OEP112:OFF112"/>
    <mergeCell ref="OFG112:OFW112"/>
    <mergeCell ref="OFX112:OGN112"/>
    <mergeCell ref="OGO112:OHE112"/>
    <mergeCell ref="OHF112:OHV112"/>
    <mergeCell ref="OHW112:OIM112"/>
    <mergeCell ref="OIN112:OJD112"/>
    <mergeCell ref="NMY112:NNO112"/>
    <mergeCell ref="NNP112:NOF112"/>
    <mergeCell ref="NOG112:NOW112"/>
    <mergeCell ref="NOX112:NPN112"/>
    <mergeCell ref="NPO112:NQE112"/>
    <mergeCell ref="NQF112:NQV112"/>
    <mergeCell ref="NQW112:NRM112"/>
    <mergeCell ref="NRN112:NSD112"/>
    <mergeCell ref="NSE112:NSU112"/>
    <mergeCell ref="NSV112:NTL112"/>
    <mergeCell ref="NTM112:NUC112"/>
    <mergeCell ref="NUD112:NUT112"/>
    <mergeCell ref="NUU112:NVK112"/>
    <mergeCell ref="NVL112:NWB112"/>
    <mergeCell ref="NWC112:NWS112"/>
    <mergeCell ref="NWT112:NXJ112"/>
    <mergeCell ref="NXK112:NYA112"/>
    <mergeCell ref="NBV112:NCL112"/>
    <mergeCell ref="NCM112:NDC112"/>
    <mergeCell ref="NDD112:NDT112"/>
    <mergeCell ref="NDU112:NEK112"/>
    <mergeCell ref="NEL112:NFB112"/>
    <mergeCell ref="NFC112:NFS112"/>
    <mergeCell ref="NFT112:NGJ112"/>
    <mergeCell ref="NGK112:NHA112"/>
    <mergeCell ref="NHB112:NHR112"/>
    <mergeCell ref="NHS112:NII112"/>
    <mergeCell ref="NIJ112:NIZ112"/>
    <mergeCell ref="NJA112:NJQ112"/>
    <mergeCell ref="NJR112:NKH112"/>
    <mergeCell ref="NKI112:NKY112"/>
    <mergeCell ref="NKZ112:NLP112"/>
    <mergeCell ref="NLQ112:NMG112"/>
    <mergeCell ref="NMH112:NMX112"/>
    <mergeCell ref="MQS112:MRI112"/>
    <mergeCell ref="MRJ112:MRZ112"/>
    <mergeCell ref="MSA112:MSQ112"/>
    <mergeCell ref="MSR112:MTH112"/>
    <mergeCell ref="MTI112:MTY112"/>
    <mergeCell ref="MTZ112:MUP112"/>
    <mergeCell ref="MUQ112:MVG112"/>
    <mergeCell ref="MVH112:MVX112"/>
    <mergeCell ref="MVY112:MWO112"/>
    <mergeCell ref="MWP112:MXF112"/>
    <mergeCell ref="MXG112:MXW112"/>
    <mergeCell ref="MXX112:MYN112"/>
    <mergeCell ref="MYO112:MZE112"/>
    <mergeCell ref="MZF112:MZV112"/>
    <mergeCell ref="MZW112:NAM112"/>
    <mergeCell ref="NAN112:NBD112"/>
    <mergeCell ref="NBE112:NBU112"/>
    <mergeCell ref="MFP112:MGF112"/>
    <mergeCell ref="MGG112:MGW112"/>
    <mergeCell ref="MGX112:MHN112"/>
    <mergeCell ref="MHO112:MIE112"/>
    <mergeCell ref="MIF112:MIV112"/>
    <mergeCell ref="MIW112:MJM112"/>
    <mergeCell ref="MJN112:MKD112"/>
    <mergeCell ref="MKE112:MKU112"/>
    <mergeCell ref="MKV112:MLL112"/>
    <mergeCell ref="MLM112:MMC112"/>
    <mergeCell ref="MMD112:MMT112"/>
    <mergeCell ref="MMU112:MNK112"/>
    <mergeCell ref="MNL112:MOB112"/>
    <mergeCell ref="MOC112:MOS112"/>
    <mergeCell ref="MOT112:MPJ112"/>
    <mergeCell ref="MPK112:MQA112"/>
    <mergeCell ref="MQB112:MQR112"/>
    <mergeCell ref="LUM112:LVC112"/>
    <mergeCell ref="LVD112:LVT112"/>
    <mergeCell ref="LVU112:LWK112"/>
    <mergeCell ref="LWL112:LXB112"/>
    <mergeCell ref="LXC112:LXS112"/>
    <mergeCell ref="LXT112:LYJ112"/>
    <mergeCell ref="LYK112:LZA112"/>
    <mergeCell ref="LZB112:LZR112"/>
    <mergeCell ref="LZS112:MAI112"/>
    <mergeCell ref="MAJ112:MAZ112"/>
    <mergeCell ref="MBA112:MBQ112"/>
    <mergeCell ref="MBR112:MCH112"/>
    <mergeCell ref="MCI112:MCY112"/>
    <mergeCell ref="MCZ112:MDP112"/>
    <mergeCell ref="MDQ112:MEG112"/>
    <mergeCell ref="MEH112:MEX112"/>
    <mergeCell ref="MEY112:MFO112"/>
    <mergeCell ref="LJJ112:LJZ112"/>
    <mergeCell ref="LKA112:LKQ112"/>
    <mergeCell ref="LKR112:LLH112"/>
    <mergeCell ref="LLI112:LLY112"/>
    <mergeCell ref="LLZ112:LMP112"/>
    <mergeCell ref="LMQ112:LNG112"/>
    <mergeCell ref="LNH112:LNX112"/>
    <mergeCell ref="LNY112:LOO112"/>
    <mergeCell ref="LOP112:LPF112"/>
    <mergeCell ref="LPG112:LPW112"/>
    <mergeCell ref="LPX112:LQN112"/>
    <mergeCell ref="LQO112:LRE112"/>
    <mergeCell ref="LRF112:LRV112"/>
    <mergeCell ref="LRW112:LSM112"/>
    <mergeCell ref="LSN112:LTD112"/>
    <mergeCell ref="LTE112:LTU112"/>
    <mergeCell ref="LTV112:LUL112"/>
    <mergeCell ref="KYG112:KYW112"/>
    <mergeCell ref="KYX112:KZN112"/>
    <mergeCell ref="KZO112:LAE112"/>
    <mergeCell ref="LAF112:LAV112"/>
    <mergeCell ref="LAW112:LBM112"/>
    <mergeCell ref="LBN112:LCD112"/>
    <mergeCell ref="LCE112:LCU112"/>
    <mergeCell ref="LCV112:LDL112"/>
    <mergeCell ref="LDM112:LEC112"/>
    <mergeCell ref="LED112:LET112"/>
    <mergeCell ref="LEU112:LFK112"/>
    <mergeCell ref="LFL112:LGB112"/>
    <mergeCell ref="LGC112:LGS112"/>
    <mergeCell ref="LGT112:LHJ112"/>
    <mergeCell ref="LHK112:LIA112"/>
    <mergeCell ref="LIB112:LIR112"/>
    <mergeCell ref="LIS112:LJI112"/>
    <mergeCell ref="KND112:KNT112"/>
    <mergeCell ref="KNU112:KOK112"/>
    <mergeCell ref="KOL112:KPB112"/>
    <mergeCell ref="KPC112:KPS112"/>
    <mergeCell ref="KPT112:KQJ112"/>
    <mergeCell ref="KQK112:KRA112"/>
    <mergeCell ref="KRB112:KRR112"/>
    <mergeCell ref="KRS112:KSI112"/>
    <mergeCell ref="KSJ112:KSZ112"/>
    <mergeCell ref="KTA112:KTQ112"/>
    <mergeCell ref="KTR112:KUH112"/>
    <mergeCell ref="KUI112:KUY112"/>
    <mergeCell ref="KUZ112:KVP112"/>
    <mergeCell ref="KVQ112:KWG112"/>
    <mergeCell ref="KWH112:KWX112"/>
    <mergeCell ref="KWY112:KXO112"/>
    <mergeCell ref="KXP112:KYF112"/>
    <mergeCell ref="KCA112:KCQ112"/>
    <mergeCell ref="KCR112:KDH112"/>
    <mergeCell ref="KDI112:KDY112"/>
    <mergeCell ref="KDZ112:KEP112"/>
    <mergeCell ref="KEQ112:KFG112"/>
    <mergeCell ref="KFH112:KFX112"/>
    <mergeCell ref="KFY112:KGO112"/>
    <mergeCell ref="KGP112:KHF112"/>
    <mergeCell ref="KHG112:KHW112"/>
    <mergeCell ref="KHX112:KIN112"/>
    <mergeCell ref="KIO112:KJE112"/>
    <mergeCell ref="KJF112:KJV112"/>
    <mergeCell ref="KJW112:KKM112"/>
    <mergeCell ref="KKN112:KLD112"/>
    <mergeCell ref="KLE112:KLU112"/>
    <mergeCell ref="KLV112:KML112"/>
    <mergeCell ref="KMM112:KNC112"/>
    <mergeCell ref="JQX112:JRN112"/>
    <mergeCell ref="JRO112:JSE112"/>
    <mergeCell ref="JSF112:JSV112"/>
    <mergeCell ref="JSW112:JTM112"/>
    <mergeCell ref="JTN112:JUD112"/>
    <mergeCell ref="JUE112:JUU112"/>
    <mergeCell ref="JUV112:JVL112"/>
    <mergeCell ref="JVM112:JWC112"/>
    <mergeCell ref="JWD112:JWT112"/>
    <mergeCell ref="JWU112:JXK112"/>
    <mergeCell ref="JXL112:JYB112"/>
    <mergeCell ref="JYC112:JYS112"/>
    <mergeCell ref="JYT112:JZJ112"/>
    <mergeCell ref="JZK112:KAA112"/>
    <mergeCell ref="KAB112:KAR112"/>
    <mergeCell ref="KAS112:KBI112"/>
    <mergeCell ref="KBJ112:KBZ112"/>
    <mergeCell ref="JFU112:JGK112"/>
    <mergeCell ref="JGL112:JHB112"/>
    <mergeCell ref="JHC112:JHS112"/>
    <mergeCell ref="JHT112:JIJ112"/>
    <mergeCell ref="JIK112:JJA112"/>
    <mergeCell ref="JJB112:JJR112"/>
    <mergeCell ref="JJS112:JKI112"/>
    <mergeCell ref="JKJ112:JKZ112"/>
    <mergeCell ref="JLA112:JLQ112"/>
    <mergeCell ref="JLR112:JMH112"/>
    <mergeCell ref="JMI112:JMY112"/>
    <mergeCell ref="JMZ112:JNP112"/>
    <mergeCell ref="JNQ112:JOG112"/>
    <mergeCell ref="JOH112:JOX112"/>
    <mergeCell ref="JOY112:JPO112"/>
    <mergeCell ref="JPP112:JQF112"/>
    <mergeCell ref="JQG112:JQW112"/>
    <mergeCell ref="IUR112:IVH112"/>
    <mergeCell ref="IVI112:IVY112"/>
    <mergeCell ref="IVZ112:IWP112"/>
    <mergeCell ref="IWQ112:IXG112"/>
    <mergeCell ref="IXH112:IXX112"/>
    <mergeCell ref="IXY112:IYO112"/>
    <mergeCell ref="IYP112:IZF112"/>
    <mergeCell ref="IZG112:IZW112"/>
    <mergeCell ref="IZX112:JAN112"/>
    <mergeCell ref="JAO112:JBE112"/>
    <mergeCell ref="JBF112:JBV112"/>
    <mergeCell ref="JBW112:JCM112"/>
    <mergeCell ref="JCN112:JDD112"/>
    <mergeCell ref="JDE112:JDU112"/>
    <mergeCell ref="JDV112:JEL112"/>
    <mergeCell ref="JEM112:JFC112"/>
    <mergeCell ref="JFD112:JFT112"/>
    <mergeCell ref="IJO112:IKE112"/>
    <mergeCell ref="IKF112:IKV112"/>
    <mergeCell ref="IKW112:ILM112"/>
    <mergeCell ref="ILN112:IMD112"/>
    <mergeCell ref="IME112:IMU112"/>
    <mergeCell ref="IMV112:INL112"/>
    <mergeCell ref="INM112:IOC112"/>
    <mergeCell ref="IOD112:IOT112"/>
    <mergeCell ref="IOU112:IPK112"/>
    <mergeCell ref="IPL112:IQB112"/>
    <mergeCell ref="IQC112:IQS112"/>
    <mergeCell ref="IQT112:IRJ112"/>
    <mergeCell ref="IRK112:ISA112"/>
    <mergeCell ref="ISB112:ISR112"/>
    <mergeCell ref="ISS112:ITI112"/>
    <mergeCell ref="ITJ112:ITZ112"/>
    <mergeCell ref="IUA112:IUQ112"/>
    <mergeCell ref="HYL112:HZB112"/>
    <mergeCell ref="HZC112:HZS112"/>
    <mergeCell ref="HZT112:IAJ112"/>
    <mergeCell ref="IAK112:IBA112"/>
    <mergeCell ref="IBB112:IBR112"/>
    <mergeCell ref="IBS112:ICI112"/>
    <mergeCell ref="ICJ112:ICZ112"/>
    <mergeCell ref="IDA112:IDQ112"/>
    <mergeCell ref="IDR112:IEH112"/>
    <mergeCell ref="IEI112:IEY112"/>
    <mergeCell ref="IEZ112:IFP112"/>
    <mergeCell ref="IFQ112:IGG112"/>
    <mergeCell ref="IGH112:IGX112"/>
    <mergeCell ref="IGY112:IHO112"/>
    <mergeCell ref="IHP112:IIF112"/>
    <mergeCell ref="IIG112:IIW112"/>
    <mergeCell ref="IIX112:IJN112"/>
    <mergeCell ref="HNI112:HNY112"/>
    <mergeCell ref="HNZ112:HOP112"/>
    <mergeCell ref="HOQ112:HPG112"/>
    <mergeCell ref="HPH112:HPX112"/>
    <mergeCell ref="HPY112:HQO112"/>
    <mergeCell ref="HQP112:HRF112"/>
    <mergeCell ref="HRG112:HRW112"/>
    <mergeCell ref="HRX112:HSN112"/>
    <mergeCell ref="HSO112:HTE112"/>
    <mergeCell ref="HTF112:HTV112"/>
    <mergeCell ref="HTW112:HUM112"/>
    <mergeCell ref="HUN112:HVD112"/>
    <mergeCell ref="HVE112:HVU112"/>
    <mergeCell ref="HVV112:HWL112"/>
    <mergeCell ref="HWM112:HXC112"/>
    <mergeCell ref="HXD112:HXT112"/>
    <mergeCell ref="HXU112:HYK112"/>
    <mergeCell ref="HCF112:HCV112"/>
    <mergeCell ref="HCW112:HDM112"/>
    <mergeCell ref="HDN112:HED112"/>
    <mergeCell ref="HEE112:HEU112"/>
    <mergeCell ref="HEV112:HFL112"/>
    <mergeCell ref="HFM112:HGC112"/>
    <mergeCell ref="HGD112:HGT112"/>
    <mergeCell ref="HGU112:HHK112"/>
    <mergeCell ref="HHL112:HIB112"/>
    <mergeCell ref="HIC112:HIS112"/>
    <mergeCell ref="HIT112:HJJ112"/>
    <mergeCell ref="HJK112:HKA112"/>
    <mergeCell ref="HKB112:HKR112"/>
    <mergeCell ref="HKS112:HLI112"/>
    <mergeCell ref="HLJ112:HLZ112"/>
    <mergeCell ref="HMA112:HMQ112"/>
    <mergeCell ref="HMR112:HNH112"/>
    <mergeCell ref="GRC112:GRS112"/>
    <mergeCell ref="GRT112:GSJ112"/>
    <mergeCell ref="GSK112:GTA112"/>
    <mergeCell ref="GTB112:GTR112"/>
    <mergeCell ref="GTS112:GUI112"/>
    <mergeCell ref="GUJ112:GUZ112"/>
    <mergeCell ref="GVA112:GVQ112"/>
    <mergeCell ref="GVR112:GWH112"/>
    <mergeCell ref="GWI112:GWY112"/>
    <mergeCell ref="GWZ112:GXP112"/>
    <mergeCell ref="GXQ112:GYG112"/>
    <mergeCell ref="GYH112:GYX112"/>
    <mergeCell ref="GYY112:GZO112"/>
    <mergeCell ref="GZP112:HAF112"/>
    <mergeCell ref="HAG112:HAW112"/>
    <mergeCell ref="HAX112:HBN112"/>
    <mergeCell ref="HBO112:HCE112"/>
    <mergeCell ref="GFZ112:GGP112"/>
    <mergeCell ref="GGQ112:GHG112"/>
    <mergeCell ref="GHH112:GHX112"/>
    <mergeCell ref="GHY112:GIO112"/>
    <mergeCell ref="GIP112:GJF112"/>
    <mergeCell ref="GJG112:GJW112"/>
    <mergeCell ref="GJX112:GKN112"/>
    <mergeCell ref="GKO112:GLE112"/>
    <mergeCell ref="GLF112:GLV112"/>
    <mergeCell ref="GLW112:GMM112"/>
    <mergeCell ref="GMN112:GND112"/>
    <mergeCell ref="GNE112:GNU112"/>
    <mergeCell ref="GNV112:GOL112"/>
    <mergeCell ref="GOM112:GPC112"/>
    <mergeCell ref="GPD112:GPT112"/>
    <mergeCell ref="GPU112:GQK112"/>
    <mergeCell ref="GQL112:GRB112"/>
    <mergeCell ref="FUW112:FVM112"/>
    <mergeCell ref="FVN112:FWD112"/>
    <mergeCell ref="FWE112:FWU112"/>
    <mergeCell ref="FWV112:FXL112"/>
    <mergeCell ref="FXM112:FYC112"/>
    <mergeCell ref="FYD112:FYT112"/>
    <mergeCell ref="FYU112:FZK112"/>
    <mergeCell ref="FZL112:GAB112"/>
    <mergeCell ref="GAC112:GAS112"/>
    <mergeCell ref="GAT112:GBJ112"/>
    <mergeCell ref="GBK112:GCA112"/>
    <mergeCell ref="GCB112:GCR112"/>
    <mergeCell ref="GCS112:GDI112"/>
    <mergeCell ref="GDJ112:GDZ112"/>
    <mergeCell ref="GEA112:GEQ112"/>
    <mergeCell ref="GER112:GFH112"/>
    <mergeCell ref="GFI112:GFY112"/>
    <mergeCell ref="FJT112:FKJ112"/>
    <mergeCell ref="FKK112:FLA112"/>
    <mergeCell ref="FLB112:FLR112"/>
    <mergeCell ref="FLS112:FMI112"/>
    <mergeCell ref="FMJ112:FMZ112"/>
    <mergeCell ref="FNA112:FNQ112"/>
    <mergeCell ref="FNR112:FOH112"/>
    <mergeCell ref="FOI112:FOY112"/>
    <mergeCell ref="FOZ112:FPP112"/>
    <mergeCell ref="FPQ112:FQG112"/>
    <mergeCell ref="FQH112:FQX112"/>
    <mergeCell ref="FQY112:FRO112"/>
    <mergeCell ref="FRP112:FSF112"/>
    <mergeCell ref="FSG112:FSW112"/>
    <mergeCell ref="FSX112:FTN112"/>
    <mergeCell ref="FTO112:FUE112"/>
    <mergeCell ref="FUF112:FUV112"/>
    <mergeCell ref="EYQ112:EZG112"/>
    <mergeCell ref="EZH112:EZX112"/>
    <mergeCell ref="EZY112:FAO112"/>
    <mergeCell ref="FAP112:FBF112"/>
    <mergeCell ref="FBG112:FBW112"/>
    <mergeCell ref="FBX112:FCN112"/>
    <mergeCell ref="FCO112:FDE112"/>
    <mergeCell ref="FDF112:FDV112"/>
    <mergeCell ref="FDW112:FEM112"/>
    <mergeCell ref="FEN112:FFD112"/>
    <mergeCell ref="FFE112:FFU112"/>
    <mergeCell ref="FFV112:FGL112"/>
    <mergeCell ref="FGM112:FHC112"/>
    <mergeCell ref="FHD112:FHT112"/>
    <mergeCell ref="FHU112:FIK112"/>
    <mergeCell ref="FIL112:FJB112"/>
    <mergeCell ref="FJC112:FJS112"/>
    <mergeCell ref="ENN112:EOD112"/>
    <mergeCell ref="EOE112:EOU112"/>
    <mergeCell ref="EOV112:EPL112"/>
    <mergeCell ref="EPM112:EQC112"/>
    <mergeCell ref="EQD112:EQT112"/>
    <mergeCell ref="EQU112:ERK112"/>
    <mergeCell ref="ERL112:ESB112"/>
    <mergeCell ref="ESC112:ESS112"/>
    <mergeCell ref="EST112:ETJ112"/>
    <mergeCell ref="ETK112:EUA112"/>
    <mergeCell ref="EUB112:EUR112"/>
    <mergeCell ref="EUS112:EVI112"/>
    <mergeCell ref="EVJ112:EVZ112"/>
    <mergeCell ref="EWA112:EWQ112"/>
    <mergeCell ref="EWR112:EXH112"/>
    <mergeCell ref="EXI112:EXY112"/>
    <mergeCell ref="EXZ112:EYP112"/>
    <mergeCell ref="ECK112:EDA112"/>
    <mergeCell ref="EDB112:EDR112"/>
    <mergeCell ref="EDS112:EEI112"/>
    <mergeCell ref="EEJ112:EEZ112"/>
    <mergeCell ref="EFA112:EFQ112"/>
    <mergeCell ref="EFR112:EGH112"/>
    <mergeCell ref="EGI112:EGY112"/>
    <mergeCell ref="EGZ112:EHP112"/>
    <mergeCell ref="EHQ112:EIG112"/>
    <mergeCell ref="EIH112:EIX112"/>
    <mergeCell ref="EIY112:EJO112"/>
    <mergeCell ref="EJP112:EKF112"/>
    <mergeCell ref="EKG112:EKW112"/>
    <mergeCell ref="EKX112:ELN112"/>
    <mergeCell ref="ELO112:EME112"/>
    <mergeCell ref="EMF112:EMV112"/>
    <mergeCell ref="EMW112:ENM112"/>
    <mergeCell ref="DRH112:DRX112"/>
    <mergeCell ref="DRY112:DSO112"/>
    <mergeCell ref="DSP112:DTF112"/>
    <mergeCell ref="DTG112:DTW112"/>
    <mergeCell ref="DTX112:DUN112"/>
    <mergeCell ref="DUO112:DVE112"/>
    <mergeCell ref="DVF112:DVV112"/>
    <mergeCell ref="DVW112:DWM112"/>
    <mergeCell ref="DWN112:DXD112"/>
    <mergeCell ref="DXE112:DXU112"/>
    <mergeCell ref="DXV112:DYL112"/>
    <mergeCell ref="DYM112:DZC112"/>
    <mergeCell ref="DZD112:DZT112"/>
    <mergeCell ref="DZU112:EAK112"/>
    <mergeCell ref="EAL112:EBB112"/>
    <mergeCell ref="EBC112:EBS112"/>
    <mergeCell ref="EBT112:ECJ112"/>
    <mergeCell ref="DGE112:DGU112"/>
    <mergeCell ref="DGV112:DHL112"/>
    <mergeCell ref="DHM112:DIC112"/>
    <mergeCell ref="DID112:DIT112"/>
    <mergeCell ref="DIU112:DJK112"/>
    <mergeCell ref="DJL112:DKB112"/>
    <mergeCell ref="DKC112:DKS112"/>
    <mergeCell ref="DKT112:DLJ112"/>
    <mergeCell ref="DLK112:DMA112"/>
    <mergeCell ref="DMB112:DMR112"/>
    <mergeCell ref="DMS112:DNI112"/>
    <mergeCell ref="DNJ112:DNZ112"/>
    <mergeCell ref="DOA112:DOQ112"/>
    <mergeCell ref="DOR112:DPH112"/>
    <mergeCell ref="DPI112:DPY112"/>
    <mergeCell ref="DPZ112:DQP112"/>
    <mergeCell ref="DQQ112:DRG112"/>
    <mergeCell ref="CVB112:CVR112"/>
    <mergeCell ref="CVS112:CWI112"/>
    <mergeCell ref="CWJ112:CWZ112"/>
    <mergeCell ref="CXA112:CXQ112"/>
    <mergeCell ref="CXR112:CYH112"/>
    <mergeCell ref="CYI112:CYY112"/>
    <mergeCell ref="CYZ112:CZP112"/>
    <mergeCell ref="CZQ112:DAG112"/>
    <mergeCell ref="DAH112:DAX112"/>
    <mergeCell ref="DAY112:DBO112"/>
    <mergeCell ref="DBP112:DCF112"/>
    <mergeCell ref="DCG112:DCW112"/>
    <mergeCell ref="DCX112:DDN112"/>
    <mergeCell ref="DDO112:DEE112"/>
    <mergeCell ref="DEF112:DEV112"/>
    <mergeCell ref="DEW112:DFM112"/>
    <mergeCell ref="DFN112:DGD112"/>
    <mergeCell ref="CJY112:CKO112"/>
    <mergeCell ref="CKP112:CLF112"/>
    <mergeCell ref="CLG112:CLW112"/>
    <mergeCell ref="CLX112:CMN112"/>
    <mergeCell ref="CMO112:CNE112"/>
    <mergeCell ref="CNF112:CNV112"/>
    <mergeCell ref="CNW112:COM112"/>
    <mergeCell ref="CON112:CPD112"/>
    <mergeCell ref="CPE112:CPU112"/>
    <mergeCell ref="CPV112:CQL112"/>
    <mergeCell ref="CQM112:CRC112"/>
    <mergeCell ref="CRD112:CRT112"/>
    <mergeCell ref="CRU112:CSK112"/>
    <mergeCell ref="CSL112:CTB112"/>
    <mergeCell ref="CTC112:CTS112"/>
    <mergeCell ref="CTT112:CUJ112"/>
    <mergeCell ref="CUK112:CVA112"/>
    <mergeCell ref="BYV112:BZL112"/>
    <mergeCell ref="BZM112:CAC112"/>
    <mergeCell ref="CAD112:CAT112"/>
    <mergeCell ref="CAU112:CBK112"/>
    <mergeCell ref="CBL112:CCB112"/>
    <mergeCell ref="CCC112:CCS112"/>
    <mergeCell ref="CCT112:CDJ112"/>
    <mergeCell ref="CDK112:CEA112"/>
    <mergeCell ref="CEB112:CER112"/>
    <mergeCell ref="CES112:CFI112"/>
    <mergeCell ref="CFJ112:CFZ112"/>
    <mergeCell ref="CGA112:CGQ112"/>
    <mergeCell ref="CGR112:CHH112"/>
    <mergeCell ref="CHI112:CHY112"/>
    <mergeCell ref="CHZ112:CIP112"/>
    <mergeCell ref="CIQ112:CJG112"/>
    <mergeCell ref="CJH112:CJX112"/>
    <mergeCell ref="BNS112:BOI112"/>
    <mergeCell ref="BOJ112:BOZ112"/>
    <mergeCell ref="BPA112:BPQ112"/>
    <mergeCell ref="BPR112:BQH112"/>
    <mergeCell ref="BQI112:BQY112"/>
    <mergeCell ref="BQZ112:BRP112"/>
    <mergeCell ref="BRQ112:BSG112"/>
    <mergeCell ref="BSH112:BSX112"/>
    <mergeCell ref="BSY112:BTO112"/>
    <mergeCell ref="BTP112:BUF112"/>
    <mergeCell ref="BUG112:BUW112"/>
    <mergeCell ref="BUX112:BVN112"/>
    <mergeCell ref="BVO112:BWE112"/>
    <mergeCell ref="BWF112:BWV112"/>
    <mergeCell ref="BWW112:BXM112"/>
    <mergeCell ref="BXN112:BYD112"/>
    <mergeCell ref="BYE112:BYU112"/>
    <mergeCell ref="BCP112:BDF112"/>
    <mergeCell ref="BDG112:BDW112"/>
    <mergeCell ref="BDX112:BEN112"/>
    <mergeCell ref="BEO112:BFE112"/>
    <mergeCell ref="BFF112:BFV112"/>
    <mergeCell ref="BFW112:BGM112"/>
    <mergeCell ref="BGN112:BHD112"/>
    <mergeCell ref="BHE112:BHU112"/>
    <mergeCell ref="BHV112:BIL112"/>
    <mergeCell ref="BIM112:BJC112"/>
    <mergeCell ref="BJD112:BJT112"/>
    <mergeCell ref="BJU112:BKK112"/>
    <mergeCell ref="BKL112:BLB112"/>
    <mergeCell ref="BLC112:BLS112"/>
    <mergeCell ref="BLT112:BMJ112"/>
    <mergeCell ref="BMK112:BNA112"/>
    <mergeCell ref="BNB112:BNR112"/>
    <mergeCell ref="ARM112:ASC112"/>
    <mergeCell ref="ASD112:AST112"/>
    <mergeCell ref="ASU112:ATK112"/>
    <mergeCell ref="ATL112:AUB112"/>
    <mergeCell ref="AUC112:AUS112"/>
    <mergeCell ref="AUT112:AVJ112"/>
    <mergeCell ref="AVK112:AWA112"/>
    <mergeCell ref="AWB112:AWR112"/>
    <mergeCell ref="AWS112:AXI112"/>
    <mergeCell ref="AXJ112:AXZ112"/>
    <mergeCell ref="AYA112:AYQ112"/>
    <mergeCell ref="AYR112:AZH112"/>
    <mergeCell ref="AZI112:AZY112"/>
    <mergeCell ref="AZZ112:BAP112"/>
    <mergeCell ref="BAQ112:BBG112"/>
    <mergeCell ref="BBH112:BBX112"/>
    <mergeCell ref="BBY112:BCO112"/>
    <mergeCell ref="AGJ112:AGZ112"/>
    <mergeCell ref="AHA112:AHQ112"/>
    <mergeCell ref="AHR112:AIH112"/>
    <mergeCell ref="AII112:AIY112"/>
    <mergeCell ref="AIZ112:AJP112"/>
    <mergeCell ref="AJQ112:AKG112"/>
    <mergeCell ref="AKH112:AKX112"/>
    <mergeCell ref="AKY112:ALO112"/>
    <mergeCell ref="ALP112:AMF112"/>
    <mergeCell ref="AMG112:AMW112"/>
    <mergeCell ref="AMX112:ANN112"/>
    <mergeCell ref="ANO112:AOE112"/>
    <mergeCell ref="AOF112:AOV112"/>
    <mergeCell ref="AOW112:APM112"/>
    <mergeCell ref="APN112:AQD112"/>
    <mergeCell ref="AQE112:AQU112"/>
    <mergeCell ref="AQV112:ARL112"/>
    <mergeCell ref="VG112:VW112"/>
    <mergeCell ref="VX112:WN112"/>
    <mergeCell ref="WO112:XE112"/>
    <mergeCell ref="XF112:XV112"/>
    <mergeCell ref="XW112:YM112"/>
    <mergeCell ref="YN112:ZD112"/>
    <mergeCell ref="ZE112:ZU112"/>
    <mergeCell ref="ZV112:AAL112"/>
    <mergeCell ref="AAM112:ABC112"/>
    <mergeCell ref="ABD112:ABT112"/>
    <mergeCell ref="ABU112:ACK112"/>
    <mergeCell ref="ACL112:ADB112"/>
    <mergeCell ref="ADC112:ADS112"/>
    <mergeCell ref="ADT112:AEJ112"/>
    <mergeCell ref="AEK112:AFA112"/>
    <mergeCell ref="AFB112:AFR112"/>
    <mergeCell ref="AFS112:AGI112"/>
    <mergeCell ref="KD112:KT112"/>
    <mergeCell ref="KU112:LK112"/>
    <mergeCell ref="LL112:MB112"/>
    <mergeCell ref="MC112:MS112"/>
    <mergeCell ref="MT112:NJ112"/>
    <mergeCell ref="NK112:OA112"/>
    <mergeCell ref="OB112:OR112"/>
    <mergeCell ref="OS112:PI112"/>
    <mergeCell ref="PJ112:PZ112"/>
    <mergeCell ref="QA112:QQ112"/>
    <mergeCell ref="QR112:RH112"/>
    <mergeCell ref="RI112:RY112"/>
    <mergeCell ref="RZ112:SP112"/>
    <mergeCell ref="SQ112:TG112"/>
    <mergeCell ref="TH112:TX112"/>
    <mergeCell ref="TY112:UO112"/>
    <mergeCell ref="UP112:VF112"/>
    <mergeCell ref="A112:Q112"/>
    <mergeCell ref="R112:AH112"/>
    <mergeCell ref="AI112:AY112"/>
    <mergeCell ref="AZ112:BP112"/>
    <mergeCell ref="BQ112:CG112"/>
    <mergeCell ref="CH112:CX112"/>
    <mergeCell ref="CY112:DO112"/>
    <mergeCell ref="DP112:EF112"/>
    <mergeCell ref="EG112:EW112"/>
    <mergeCell ref="EX112:FN112"/>
    <mergeCell ref="FO112:GE112"/>
    <mergeCell ref="GF112:GV112"/>
    <mergeCell ref="GW112:HM112"/>
    <mergeCell ref="HN112:ID112"/>
    <mergeCell ref="IE112:IU112"/>
    <mergeCell ref="IV112:JL112"/>
    <mergeCell ref="JM112:KC112"/>
    <mergeCell ref="B101:C101"/>
    <mergeCell ref="D101:I101"/>
    <mergeCell ref="B102:C102"/>
    <mergeCell ref="D102:I102"/>
    <mergeCell ref="B103:C103"/>
    <mergeCell ref="D103:I103"/>
    <mergeCell ref="A32:C32"/>
    <mergeCell ref="B34:C34"/>
    <mergeCell ref="B37:C37"/>
    <mergeCell ref="N37:Q37"/>
    <mergeCell ref="B71:E71"/>
    <mergeCell ref="B72:E72"/>
    <mergeCell ref="H72:I72"/>
    <mergeCell ref="H67:I67"/>
    <mergeCell ref="B68:E68"/>
    <mergeCell ref="B56:E56"/>
    <mergeCell ref="H56:I56"/>
    <mergeCell ref="H68:I68"/>
    <mergeCell ref="H71:I71"/>
    <mergeCell ref="B63:E63"/>
    <mergeCell ref="B64:E64"/>
    <mergeCell ref="H64:I64"/>
    <mergeCell ref="H63:I63"/>
    <mergeCell ref="B52:E52"/>
    <mergeCell ref="H52:I52"/>
    <mergeCell ref="H51:I51"/>
    <mergeCell ref="H54:I54"/>
    <mergeCell ref="F55:F56"/>
    <mergeCell ref="G55:G56"/>
    <mergeCell ref="B77:C77"/>
    <mergeCell ref="D95:I95"/>
    <mergeCell ref="A33:Q3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30:Q31"/>
    <mergeCell ref="D11:F11"/>
    <mergeCell ref="B13:F13"/>
    <mergeCell ref="A38:Q38"/>
    <mergeCell ref="B40:C40"/>
    <mergeCell ref="N40:Q40"/>
    <mergeCell ref="B39:C39"/>
    <mergeCell ref="B35:C35"/>
    <mergeCell ref="N35:Q35"/>
    <mergeCell ref="N32:Q32"/>
    <mergeCell ref="N34:Q34"/>
    <mergeCell ref="B36:C36"/>
    <mergeCell ref="N36:Q36"/>
    <mergeCell ref="N39:Q39"/>
    <mergeCell ref="A44:E44"/>
    <mergeCell ref="B46:E46"/>
    <mergeCell ref="B45:E45"/>
    <mergeCell ref="B49:E49"/>
    <mergeCell ref="H44:I44"/>
    <mergeCell ref="H49:I49"/>
    <mergeCell ref="H46:I46"/>
    <mergeCell ref="B55:E55"/>
    <mergeCell ref="B42:C42"/>
    <mergeCell ref="D100:I100"/>
    <mergeCell ref="H62:I62"/>
    <mergeCell ref="B65:E65"/>
    <mergeCell ref="H65:I65"/>
    <mergeCell ref="B66:E66"/>
    <mergeCell ref="H66:I66"/>
    <mergeCell ref="B69:E69"/>
    <mergeCell ref="H69:I69"/>
    <mergeCell ref="B99:C99"/>
    <mergeCell ref="D99:I99"/>
    <mergeCell ref="B100:C100"/>
    <mergeCell ref="D77:I77"/>
    <mergeCell ref="D85:I85"/>
    <mergeCell ref="D90:I91"/>
    <mergeCell ref="C87:I87"/>
    <mergeCell ref="B78:C78"/>
    <mergeCell ref="D78:I78"/>
    <mergeCell ref="B79:C79"/>
    <mergeCell ref="D79:I79"/>
    <mergeCell ref="P44:Q44"/>
    <mergeCell ref="P45:Q45"/>
    <mergeCell ref="P46:Q46"/>
    <mergeCell ref="B47:E47"/>
    <mergeCell ref="H47:I47"/>
    <mergeCell ref="P47:Q47"/>
    <mergeCell ref="B48:E48"/>
    <mergeCell ref="H48:I48"/>
    <mergeCell ref="P48:Q48"/>
    <mergeCell ref="G51:G52"/>
    <mergeCell ref="O51:O52"/>
    <mergeCell ref="A111:Q111"/>
    <mergeCell ref="B84:C84"/>
    <mergeCell ref="B85:C85"/>
    <mergeCell ref="B83:I83"/>
    <mergeCell ref="B105:E105"/>
    <mergeCell ref="B76:I76"/>
    <mergeCell ref="B88:I88"/>
    <mergeCell ref="B90:C90"/>
    <mergeCell ref="B91:C91"/>
    <mergeCell ref="B89:C89"/>
    <mergeCell ref="D89:I89"/>
    <mergeCell ref="J74:N74"/>
    <mergeCell ref="B80:C80"/>
    <mergeCell ref="D80:I80"/>
    <mergeCell ref="B81:C81"/>
    <mergeCell ref="D81:I81"/>
    <mergeCell ref="D96:I96"/>
    <mergeCell ref="B93:I93"/>
    <mergeCell ref="B94:C94"/>
    <mergeCell ref="B95:C95"/>
    <mergeCell ref="B96:C96"/>
    <mergeCell ref="R38:AH38"/>
    <mergeCell ref="AI38:AY38"/>
    <mergeCell ref="AZ38:BP38"/>
    <mergeCell ref="BQ38:CG38"/>
    <mergeCell ref="CH38:CX38"/>
    <mergeCell ref="CY38:DO38"/>
    <mergeCell ref="DP38:EF38"/>
    <mergeCell ref="F59:F60"/>
    <mergeCell ref="B70:E70"/>
    <mergeCell ref="H70:I70"/>
    <mergeCell ref="H50:I50"/>
    <mergeCell ref="H53:I53"/>
    <mergeCell ref="B54:E54"/>
    <mergeCell ref="B50:E50"/>
    <mergeCell ref="B53:E53"/>
    <mergeCell ref="B51:E51"/>
    <mergeCell ref="H55:I55"/>
    <mergeCell ref="A58:E58"/>
    <mergeCell ref="H58:I58"/>
    <mergeCell ref="H45:I45"/>
    <mergeCell ref="P69:Q69"/>
    <mergeCell ref="P70:Q70"/>
    <mergeCell ref="B61:E61"/>
    <mergeCell ref="H61:I61"/>
    <mergeCell ref="B62:E62"/>
    <mergeCell ref="B60:E60"/>
    <mergeCell ref="H60:I60"/>
    <mergeCell ref="B67:E67"/>
    <mergeCell ref="B59:E59"/>
    <mergeCell ref="H59:I59"/>
    <mergeCell ref="N42:Q42"/>
    <mergeCell ref="P49:Q49"/>
    <mergeCell ref="P71:Q71"/>
    <mergeCell ref="P72:Q72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56:Q56"/>
    <mergeCell ref="P58:Q58"/>
    <mergeCell ref="P59:Q59"/>
    <mergeCell ref="P53:Q53"/>
    <mergeCell ref="P54:Q54"/>
    <mergeCell ref="P55:Q55"/>
    <mergeCell ref="P50:Q50"/>
    <mergeCell ref="P51:Q51"/>
    <mergeCell ref="P52:Q52"/>
    <mergeCell ref="RI38:RY38"/>
    <mergeCell ref="RZ38:SP38"/>
    <mergeCell ref="SQ38:TG38"/>
    <mergeCell ref="TH38:TX38"/>
    <mergeCell ref="TY38:UO38"/>
    <mergeCell ref="UP38:VF38"/>
    <mergeCell ref="VG38:VW38"/>
    <mergeCell ref="VX38:WN38"/>
    <mergeCell ref="WO38:XE38"/>
    <mergeCell ref="EG38:EW38"/>
    <mergeCell ref="EX38:FN38"/>
    <mergeCell ref="LL38:MB38"/>
    <mergeCell ref="MC38:MS38"/>
    <mergeCell ref="MT38:NJ38"/>
    <mergeCell ref="NK38:OA38"/>
    <mergeCell ref="OB38:OR38"/>
    <mergeCell ref="OS38:PI38"/>
    <mergeCell ref="PJ38:PZ38"/>
    <mergeCell ref="QA38:QQ38"/>
    <mergeCell ref="QR38:RH38"/>
    <mergeCell ref="GF38:GV38"/>
    <mergeCell ref="GW38:HM38"/>
    <mergeCell ref="HN38:ID38"/>
    <mergeCell ref="IE38:IU38"/>
    <mergeCell ref="IV38:JL38"/>
    <mergeCell ref="JM38:KC38"/>
    <mergeCell ref="KD38:KT38"/>
    <mergeCell ref="KU38:LK38"/>
    <mergeCell ref="FO38:GE38"/>
    <mergeCell ref="ADC38:ADS38"/>
    <mergeCell ref="ADT38:AEJ38"/>
    <mergeCell ref="AEK38:AFA38"/>
    <mergeCell ref="AFB38:AFR38"/>
    <mergeCell ref="AFS38:AGI38"/>
    <mergeCell ref="AGJ38:AGZ38"/>
    <mergeCell ref="AHA38:AHQ38"/>
    <mergeCell ref="AHR38:AIH38"/>
    <mergeCell ref="AII38:AIY38"/>
    <mergeCell ref="XF38:XV38"/>
    <mergeCell ref="XW38:YM38"/>
    <mergeCell ref="YN38:ZD38"/>
    <mergeCell ref="ZE38:ZU38"/>
    <mergeCell ref="ZV38:AAL38"/>
    <mergeCell ref="AAM38:ABC38"/>
    <mergeCell ref="ABD38:ABT38"/>
    <mergeCell ref="ABU38:ACK38"/>
    <mergeCell ref="ACL38:ADB38"/>
    <mergeCell ref="AOW38:APM38"/>
    <mergeCell ref="APN38:AQD38"/>
    <mergeCell ref="AQE38:AQU38"/>
    <mergeCell ref="AQV38:ARL38"/>
    <mergeCell ref="ARM38:ASC38"/>
    <mergeCell ref="ASD38:AST38"/>
    <mergeCell ref="ASU38:ATK38"/>
    <mergeCell ref="ATL38:AUB38"/>
    <mergeCell ref="AUC38:AUS38"/>
    <mergeCell ref="AIZ38:AJP38"/>
    <mergeCell ref="AJQ38:AKG38"/>
    <mergeCell ref="AKH38:AKX38"/>
    <mergeCell ref="AKY38:ALO38"/>
    <mergeCell ref="ALP38:AMF38"/>
    <mergeCell ref="AMG38:AMW38"/>
    <mergeCell ref="AMX38:ANN38"/>
    <mergeCell ref="ANO38:AOE38"/>
    <mergeCell ref="AOF38:AOV38"/>
    <mergeCell ref="BAQ38:BBG38"/>
    <mergeCell ref="BBH38:BBX38"/>
    <mergeCell ref="BBY38:BCO38"/>
    <mergeCell ref="BCP38:BDF38"/>
    <mergeCell ref="BDG38:BDW38"/>
    <mergeCell ref="BDX38:BEN38"/>
    <mergeCell ref="BEO38:BFE38"/>
    <mergeCell ref="BFF38:BFV38"/>
    <mergeCell ref="BFW38:BGM38"/>
    <mergeCell ref="AUT38:AVJ38"/>
    <mergeCell ref="AVK38:AWA38"/>
    <mergeCell ref="AWB38:AWR38"/>
    <mergeCell ref="AWS38:AXI38"/>
    <mergeCell ref="AXJ38:AXZ38"/>
    <mergeCell ref="AYA38:AYQ38"/>
    <mergeCell ref="AYR38:AZH38"/>
    <mergeCell ref="AZI38:AZY38"/>
    <mergeCell ref="AZZ38:BAP38"/>
    <mergeCell ref="BMK38:BNA38"/>
    <mergeCell ref="BNB38:BNR38"/>
    <mergeCell ref="BNS38:BOI38"/>
    <mergeCell ref="BOJ38:BOZ38"/>
    <mergeCell ref="BPA38:BPQ38"/>
    <mergeCell ref="BPR38:BQH38"/>
    <mergeCell ref="BQI38:BQY38"/>
    <mergeCell ref="BQZ38:BRP38"/>
    <mergeCell ref="BRQ38:BSG38"/>
    <mergeCell ref="BGN38:BHD38"/>
    <mergeCell ref="BHE38:BHU38"/>
    <mergeCell ref="BHV38:BIL38"/>
    <mergeCell ref="BIM38:BJC38"/>
    <mergeCell ref="BJD38:BJT38"/>
    <mergeCell ref="BJU38:BKK38"/>
    <mergeCell ref="BKL38:BLB38"/>
    <mergeCell ref="BLC38:BLS38"/>
    <mergeCell ref="BLT38:BMJ38"/>
    <mergeCell ref="BYE38:BYU38"/>
    <mergeCell ref="BYV38:BZL38"/>
    <mergeCell ref="BZM38:CAC38"/>
    <mergeCell ref="CAD38:CAT38"/>
    <mergeCell ref="CAU38:CBK38"/>
    <mergeCell ref="CBL38:CCB38"/>
    <mergeCell ref="CCC38:CCS38"/>
    <mergeCell ref="CCT38:CDJ38"/>
    <mergeCell ref="CDK38:CEA38"/>
    <mergeCell ref="BSH38:BSX38"/>
    <mergeCell ref="BSY38:BTO38"/>
    <mergeCell ref="BTP38:BUF38"/>
    <mergeCell ref="BUG38:BUW38"/>
    <mergeCell ref="BUX38:BVN38"/>
    <mergeCell ref="BVO38:BWE38"/>
    <mergeCell ref="BWF38:BWV38"/>
    <mergeCell ref="BWW38:BXM38"/>
    <mergeCell ref="BXN38:BYD38"/>
    <mergeCell ref="CJY38:CKO38"/>
    <mergeCell ref="CKP38:CLF38"/>
    <mergeCell ref="CLG38:CLW38"/>
    <mergeCell ref="CLX38:CMN38"/>
    <mergeCell ref="CMO38:CNE38"/>
    <mergeCell ref="CNF38:CNV38"/>
    <mergeCell ref="CNW38:COM38"/>
    <mergeCell ref="CON38:CPD38"/>
    <mergeCell ref="CPE38:CPU38"/>
    <mergeCell ref="CEB38:CER38"/>
    <mergeCell ref="CES38:CFI38"/>
    <mergeCell ref="CFJ38:CFZ38"/>
    <mergeCell ref="CGA38:CGQ38"/>
    <mergeCell ref="CGR38:CHH38"/>
    <mergeCell ref="CHI38:CHY38"/>
    <mergeCell ref="CHZ38:CIP38"/>
    <mergeCell ref="CIQ38:CJG38"/>
    <mergeCell ref="CJH38:CJX38"/>
    <mergeCell ref="CVS38:CWI38"/>
    <mergeCell ref="CWJ38:CWZ38"/>
    <mergeCell ref="CXA38:CXQ38"/>
    <mergeCell ref="CXR38:CYH38"/>
    <mergeCell ref="CYI38:CYY38"/>
    <mergeCell ref="CYZ38:CZP38"/>
    <mergeCell ref="CZQ38:DAG38"/>
    <mergeCell ref="DAH38:DAX38"/>
    <mergeCell ref="DAY38:DBO38"/>
    <mergeCell ref="CPV38:CQL38"/>
    <mergeCell ref="CQM38:CRC38"/>
    <mergeCell ref="CRD38:CRT38"/>
    <mergeCell ref="CRU38:CSK38"/>
    <mergeCell ref="CSL38:CTB38"/>
    <mergeCell ref="CTC38:CTS38"/>
    <mergeCell ref="CTT38:CUJ38"/>
    <mergeCell ref="CUK38:CVA38"/>
    <mergeCell ref="CVB38:CVR38"/>
    <mergeCell ref="DHM38:DIC38"/>
    <mergeCell ref="DID38:DIT38"/>
    <mergeCell ref="DIU38:DJK38"/>
    <mergeCell ref="DJL38:DKB38"/>
    <mergeCell ref="DKC38:DKS38"/>
    <mergeCell ref="DKT38:DLJ38"/>
    <mergeCell ref="DLK38:DMA38"/>
    <mergeCell ref="DMB38:DMR38"/>
    <mergeCell ref="DMS38:DNI38"/>
    <mergeCell ref="DBP38:DCF38"/>
    <mergeCell ref="DCG38:DCW38"/>
    <mergeCell ref="DCX38:DDN38"/>
    <mergeCell ref="DDO38:DEE38"/>
    <mergeCell ref="DEF38:DEV38"/>
    <mergeCell ref="DEW38:DFM38"/>
    <mergeCell ref="DFN38:DGD38"/>
    <mergeCell ref="DGE38:DGU38"/>
    <mergeCell ref="DGV38:DHL38"/>
    <mergeCell ref="DTG38:DTW38"/>
    <mergeCell ref="DTX38:DUN38"/>
    <mergeCell ref="DUO38:DVE38"/>
    <mergeCell ref="DVF38:DVV38"/>
    <mergeCell ref="DVW38:DWM38"/>
    <mergeCell ref="DWN38:DXD38"/>
    <mergeCell ref="DXE38:DXU38"/>
    <mergeCell ref="DXV38:DYL38"/>
    <mergeCell ref="DYM38:DZC38"/>
    <mergeCell ref="DNJ38:DNZ38"/>
    <mergeCell ref="DOA38:DOQ38"/>
    <mergeCell ref="DOR38:DPH38"/>
    <mergeCell ref="DPI38:DPY38"/>
    <mergeCell ref="DPZ38:DQP38"/>
    <mergeCell ref="DQQ38:DRG38"/>
    <mergeCell ref="DRH38:DRX38"/>
    <mergeCell ref="DRY38:DSO38"/>
    <mergeCell ref="DSP38:DTF38"/>
    <mergeCell ref="EFA38:EFQ38"/>
    <mergeCell ref="EFR38:EGH38"/>
    <mergeCell ref="EGI38:EGY38"/>
    <mergeCell ref="EGZ38:EHP38"/>
    <mergeCell ref="EHQ38:EIG38"/>
    <mergeCell ref="EIH38:EIX38"/>
    <mergeCell ref="EIY38:EJO38"/>
    <mergeCell ref="EJP38:EKF38"/>
    <mergeCell ref="EKG38:EKW38"/>
    <mergeCell ref="DZD38:DZT38"/>
    <mergeCell ref="DZU38:EAK38"/>
    <mergeCell ref="EAL38:EBB38"/>
    <mergeCell ref="EBC38:EBS38"/>
    <mergeCell ref="EBT38:ECJ38"/>
    <mergeCell ref="ECK38:EDA38"/>
    <mergeCell ref="EDB38:EDR38"/>
    <mergeCell ref="EDS38:EEI38"/>
    <mergeCell ref="EEJ38:EEZ38"/>
    <mergeCell ref="EQU38:ERK38"/>
    <mergeCell ref="ERL38:ESB38"/>
    <mergeCell ref="ESC38:ESS38"/>
    <mergeCell ref="EST38:ETJ38"/>
    <mergeCell ref="ETK38:EUA38"/>
    <mergeCell ref="EUB38:EUR38"/>
    <mergeCell ref="EUS38:EVI38"/>
    <mergeCell ref="EVJ38:EVZ38"/>
    <mergeCell ref="EWA38:EWQ38"/>
    <mergeCell ref="EKX38:ELN38"/>
    <mergeCell ref="ELO38:EME38"/>
    <mergeCell ref="EMF38:EMV38"/>
    <mergeCell ref="EMW38:ENM38"/>
    <mergeCell ref="ENN38:EOD38"/>
    <mergeCell ref="EOE38:EOU38"/>
    <mergeCell ref="EOV38:EPL38"/>
    <mergeCell ref="EPM38:EQC38"/>
    <mergeCell ref="EQD38:EQT38"/>
    <mergeCell ref="FCO38:FDE38"/>
    <mergeCell ref="FDF38:FDV38"/>
    <mergeCell ref="FDW38:FEM38"/>
    <mergeCell ref="FEN38:FFD38"/>
    <mergeCell ref="FFE38:FFU38"/>
    <mergeCell ref="FFV38:FGL38"/>
    <mergeCell ref="FGM38:FHC38"/>
    <mergeCell ref="FHD38:FHT38"/>
    <mergeCell ref="FHU38:FIK38"/>
    <mergeCell ref="EWR38:EXH38"/>
    <mergeCell ref="EXI38:EXY38"/>
    <mergeCell ref="EXZ38:EYP38"/>
    <mergeCell ref="EYQ38:EZG38"/>
    <mergeCell ref="EZH38:EZX38"/>
    <mergeCell ref="EZY38:FAO38"/>
    <mergeCell ref="FAP38:FBF38"/>
    <mergeCell ref="FBG38:FBW38"/>
    <mergeCell ref="FBX38:FCN38"/>
    <mergeCell ref="FOI38:FOY38"/>
    <mergeCell ref="FOZ38:FPP38"/>
    <mergeCell ref="FPQ38:FQG38"/>
    <mergeCell ref="FQH38:FQX38"/>
    <mergeCell ref="FQY38:FRO38"/>
    <mergeCell ref="FRP38:FSF38"/>
    <mergeCell ref="FSG38:FSW38"/>
    <mergeCell ref="FSX38:FTN38"/>
    <mergeCell ref="FTO38:FUE38"/>
    <mergeCell ref="FIL38:FJB38"/>
    <mergeCell ref="FJC38:FJS38"/>
    <mergeCell ref="FJT38:FKJ38"/>
    <mergeCell ref="FKK38:FLA38"/>
    <mergeCell ref="FLB38:FLR38"/>
    <mergeCell ref="FLS38:FMI38"/>
    <mergeCell ref="FMJ38:FMZ38"/>
    <mergeCell ref="FNA38:FNQ38"/>
    <mergeCell ref="FNR38:FOH38"/>
    <mergeCell ref="GAC38:GAS38"/>
    <mergeCell ref="GAT38:GBJ38"/>
    <mergeCell ref="GBK38:GCA38"/>
    <mergeCell ref="GCB38:GCR38"/>
    <mergeCell ref="GCS38:GDI38"/>
    <mergeCell ref="GDJ38:GDZ38"/>
    <mergeCell ref="GEA38:GEQ38"/>
    <mergeCell ref="GER38:GFH38"/>
    <mergeCell ref="GFI38:GFY38"/>
    <mergeCell ref="FUF38:FUV38"/>
    <mergeCell ref="FUW38:FVM38"/>
    <mergeCell ref="FVN38:FWD38"/>
    <mergeCell ref="FWE38:FWU38"/>
    <mergeCell ref="FWV38:FXL38"/>
    <mergeCell ref="FXM38:FYC38"/>
    <mergeCell ref="FYD38:FYT38"/>
    <mergeCell ref="FYU38:FZK38"/>
    <mergeCell ref="FZL38:GAB38"/>
    <mergeCell ref="GLW38:GMM38"/>
    <mergeCell ref="GMN38:GND38"/>
    <mergeCell ref="GNE38:GNU38"/>
    <mergeCell ref="GNV38:GOL38"/>
    <mergeCell ref="GOM38:GPC38"/>
    <mergeCell ref="GPD38:GPT38"/>
    <mergeCell ref="GPU38:GQK38"/>
    <mergeCell ref="GQL38:GRB38"/>
    <mergeCell ref="GRC38:GRS38"/>
    <mergeCell ref="GFZ38:GGP38"/>
    <mergeCell ref="GGQ38:GHG38"/>
    <mergeCell ref="GHH38:GHX38"/>
    <mergeCell ref="GHY38:GIO38"/>
    <mergeCell ref="GIP38:GJF38"/>
    <mergeCell ref="GJG38:GJW38"/>
    <mergeCell ref="GJX38:GKN38"/>
    <mergeCell ref="GKO38:GLE38"/>
    <mergeCell ref="GLF38:GLV38"/>
    <mergeCell ref="GXQ38:GYG38"/>
    <mergeCell ref="GYH38:GYX38"/>
    <mergeCell ref="GYY38:GZO38"/>
    <mergeCell ref="GZP38:HAF38"/>
    <mergeCell ref="HAG38:HAW38"/>
    <mergeCell ref="HAX38:HBN38"/>
    <mergeCell ref="HBO38:HCE38"/>
    <mergeCell ref="HCF38:HCV38"/>
    <mergeCell ref="HCW38:HDM38"/>
    <mergeCell ref="GRT38:GSJ38"/>
    <mergeCell ref="GSK38:GTA38"/>
    <mergeCell ref="GTB38:GTR38"/>
    <mergeCell ref="GTS38:GUI38"/>
    <mergeCell ref="GUJ38:GUZ38"/>
    <mergeCell ref="GVA38:GVQ38"/>
    <mergeCell ref="GVR38:GWH38"/>
    <mergeCell ref="GWI38:GWY38"/>
    <mergeCell ref="GWZ38:GXP38"/>
    <mergeCell ref="HJK38:HKA38"/>
    <mergeCell ref="HKB38:HKR38"/>
    <mergeCell ref="HKS38:HLI38"/>
    <mergeCell ref="HLJ38:HLZ38"/>
    <mergeCell ref="HMA38:HMQ38"/>
    <mergeCell ref="HMR38:HNH38"/>
    <mergeCell ref="HNI38:HNY38"/>
    <mergeCell ref="HNZ38:HOP38"/>
    <mergeCell ref="HOQ38:HPG38"/>
    <mergeCell ref="HDN38:HED38"/>
    <mergeCell ref="HEE38:HEU38"/>
    <mergeCell ref="HEV38:HFL38"/>
    <mergeCell ref="HFM38:HGC38"/>
    <mergeCell ref="HGD38:HGT38"/>
    <mergeCell ref="HGU38:HHK38"/>
    <mergeCell ref="HHL38:HIB38"/>
    <mergeCell ref="HIC38:HIS38"/>
    <mergeCell ref="HIT38:HJJ38"/>
    <mergeCell ref="HVE38:HVU38"/>
    <mergeCell ref="HVV38:HWL38"/>
    <mergeCell ref="HWM38:HXC38"/>
    <mergeCell ref="HXD38:HXT38"/>
    <mergeCell ref="HXU38:HYK38"/>
    <mergeCell ref="HYL38:HZB38"/>
    <mergeCell ref="HZC38:HZS38"/>
    <mergeCell ref="HZT38:IAJ38"/>
    <mergeCell ref="IAK38:IBA38"/>
    <mergeCell ref="HPH38:HPX38"/>
    <mergeCell ref="HPY38:HQO38"/>
    <mergeCell ref="HQP38:HRF38"/>
    <mergeCell ref="HRG38:HRW38"/>
    <mergeCell ref="HRX38:HSN38"/>
    <mergeCell ref="HSO38:HTE38"/>
    <mergeCell ref="HTF38:HTV38"/>
    <mergeCell ref="HTW38:HUM38"/>
    <mergeCell ref="HUN38:HVD38"/>
    <mergeCell ref="IGY38:IHO38"/>
    <mergeCell ref="IHP38:IIF38"/>
    <mergeCell ref="IIG38:IIW38"/>
    <mergeCell ref="IIX38:IJN38"/>
    <mergeCell ref="IJO38:IKE38"/>
    <mergeCell ref="IKF38:IKV38"/>
    <mergeCell ref="IKW38:ILM38"/>
    <mergeCell ref="ILN38:IMD38"/>
    <mergeCell ref="IME38:IMU38"/>
    <mergeCell ref="IBB38:IBR38"/>
    <mergeCell ref="IBS38:ICI38"/>
    <mergeCell ref="ICJ38:ICZ38"/>
    <mergeCell ref="IDA38:IDQ38"/>
    <mergeCell ref="IDR38:IEH38"/>
    <mergeCell ref="IEI38:IEY38"/>
    <mergeCell ref="IEZ38:IFP38"/>
    <mergeCell ref="IFQ38:IGG38"/>
    <mergeCell ref="IGH38:IGX38"/>
    <mergeCell ref="ISS38:ITI38"/>
    <mergeCell ref="ITJ38:ITZ38"/>
    <mergeCell ref="IUA38:IUQ38"/>
    <mergeCell ref="IUR38:IVH38"/>
    <mergeCell ref="IVI38:IVY38"/>
    <mergeCell ref="IVZ38:IWP38"/>
    <mergeCell ref="IWQ38:IXG38"/>
    <mergeCell ref="IXH38:IXX38"/>
    <mergeCell ref="IXY38:IYO38"/>
    <mergeCell ref="IMV38:INL38"/>
    <mergeCell ref="INM38:IOC38"/>
    <mergeCell ref="IOD38:IOT38"/>
    <mergeCell ref="IOU38:IPK38"/>
    <mergeCell ref="IPL38:IQB38"/>
    <mergeCell ref="IQC38:IQS38"/>
    <mergeCell ref="IQT38:IRJ38"/>
    <mergeCell ref="IRK38:ISA38"/>
    <mergeCell ref="ISB38:ISR38"/>
    <mergeCell ref="JEM38:JFC38"/>
    <mergeCell ref="JFD38:JFT38"/>
    <mergeCell ref="JFU38:JGK38"/>
    <mergeCell ref="JGL38:JHB38"/>
    <mergeCell ref="JHC38:JHS38"/>
    <mergeCell ref="JHT38:JIJ38"/>
    <mergeCell ref="JIK38:JJA38"/>
    <mergeCell ref="JJB38:JJR38"/>
    <mergeCell ref="JJS38:JKI38"/>
    <mergeCell ref="IYP38:IZF38"/>
    <mergeCell ref="IZG38:IZW38"/>
    <mergeCell ref="IZX38:JAN38"/>
    <mergeCell ref="JAO38:JBE38"/>
    <mergeCell ref="JBF38:JBV38"/>
    <mergeCell ref="JBW38:JCM38"/>
    <mergeCell ref="JCN38:JDD38"/>
    <mergeCell ref="JDE38:JDU38"/>
    <mergeCell ref="JDV38:JEL38"/>
    <mergeCell ref="JQG38:JQW38"/>
    <mergeCell ref="JQX38:JRN38"/>
    <mergeCell ref="JRO38:JSE38"/>
    <mergeCell ref="JSF38:JSV38"/>
    <mergeCell ref="JSW38:JTM38"/>
    <mergeCell ref="JTN38:JUD38"/>
    <mergeCell ref="JUE38:JUU38"/>
    <mergeCell ref="JUV38:JVL38"/>
    <mergeCell ref="JVM38:JWC38"/>
    <mergeCell ref="JKJ38:JKZ38"/>
    <mergeCell ref="JLA38:JLQ38"/>
    <mergeCell ref="JLR38:JMH38"/>
    <mergeCell ref="JMI38:JMY38"/>
    <mergeCell ref="JMZ38:JNP38"/>
    <mergeCell ref="JNQ38:JOG38"/>
    <mergeCell ref="JOH38:JOX38"/>
    <mergeCell ref="JOY38:JPO38"/>
    <mergeCell ref="JPP38:JQF38"/>
    <mergeCell ref="KCA38:KCQ38"/>
    <mergeCell ref="KCR38:KDH38"/>
    <mergeCell ref="KDI38:KDY38"/>
    <mergeCell ref="KDZ38:KEP38"/>
    <mergeCell ref="KEQ38:KFG38"/>
    <mergeCell ref="KFH38:KFX38"/>
    <mergeCell ref="KFY38:KGO38"/>
    <mergeCell ref="KGP38:KHF38"/>
    <mergeCell ref="KHG38:KHW38"/>
    <mergeCell ref="JWD38:JWT38"/>
    <mergeCell ref="JWU38:JXK38"/>
    <mergeCell ref="JXL38:JYB38"/>
    <mergeCell ref="JYC38:JYS38"/>
    <mergeCell ref="JYT38:JZJ38"/>
    <mergeCell ref="JZK38:KAA38"/>
    <mergeCell ref="KAB38:KAR38"/>
    <mergeCell ref="KAS38:KBI38"/>
    <mergeCell ref="KBJ38:KBZ38"/>
    <mergeCell ref="KNU38:KOK38"/>
    <mergeCell ref="KOL38:KPB38"/>
    <mergeCell ref="KPC38:KPS38"/>
    <mergeCell ref="KPT38:KQJ38"/>
    <mergeCell ref="KQK38:KRA38"/>
    <mergeCell ref="KRB38:KRR38"/>
    <mergeCell ref="KRS38:KSI38"/>
    <mergeCell ref="KSJ38:KSZ38"/>
    <mergeCell ref="KTA38:KTQ38"/>
    <mergeCell ref="KHX38:KIN38"/>
    <mergeCell ref="KIO38:KJE38"/>
    <mergeCell ref="KJF38:KJV38"/>
    <mergeCell ref="KJW38:KKM38"/>
    <mergeCell ref="KKN38:KLD38"/>
    <mergeCell ref="KLE38:KLU38"/>
    <mergeCell ref="KLV38:KML38"/>
    <mergeCell ref="KMM38:KNC38"/>
    <mergeCell ref="KND38:KNT38"/>
    <mergeCell ref="KZO38:LAE38"/>
    <mergeCell ref="LAF38:LAV38"/>
    <mergeCell ref="LAW38:LBM38"/>
    <mergeCell ref="LBN38:LCD38"/>
    <mergeCell ref="LCE38:LCU38"/>
    <mergeCell ref="LCV38:LDL38"/>
    <mergeCell ref="LDM38:LEC38"/>
    <mergeCell ref="LED38:LET38"/>
    <mergeCell ref="LEU38:LFK38"/>
    <mergeCell ref="KTR38:KUH38"/>
    <mergeCell ref="KUI38:KUY38"/>
    <mergeCell ref="KUZ38:KVP38"/>
    <mergeCell ref="KVQ38:KWG38"/>
    <mergeCell ref="KWH38:KWX38"/>
    <mergeCell ref="KWY38:KXO38"/>
    <mergeCell ref="KXP38:KYF38"/>
    <mergeCell ref="KYG38:KYW38"/>
    <mergeCell ref="KYX38:KZN38"/>
    <mergeCell ref="LLI38:LLY38"/>
    <mergeCell ref="LLZ38:LMP38"/>
    <mergeCell ref="LMQ38:LNG38"/>
    <mergeCell ref="LNH38:LNX38"/>
    <mergeCell ref="LNY38:LOO38"/>
    <mergeCell ref="LOP38:LPF38"/>
    <mergeCell ref="LPG38:LPW38"/>
    <mergeCell ref="LPX38:LQN38"/>
    <mergeCell ref="LQO38:LRE38"/>
    <mergeCell ref="LFL38:LGB38"/>
    <mergeCell ref="LGC38:LGS38"/>
    <mergeCell ref="LGT38:LHJ38"/>
    <mergeCell ref="LHK38:LIA38"/>
    <mergeCell ref="LIB38:LIR38"/>
    <mergeCell ref="LIS38:LJI38"/>
    <mergeCell ref="LJJ38:LJZ38"/>
    <mergeCell ref="LKA38:LKQ38"/>
    <mergeCell ref="LKR38:LLH38"/>
    <mergeCell ref="LXC38:LXS38"/>
    <mergeCell ref="LXT38:LYJ38"/>
    <mergeCell ref="LYK38:LZA38"/>
    <mergeCell ref="LZB38:LZR38"/>
    <mergeCell ref="LZS38:MAI38"/>
    <mergeCell ref="MAJ38:MAZ38"/>
    <mergeCell ref="MBA38:MBQ38"/>
    <mergeCell ref="MBR38:MCH38"/>
    <mergeCell ref="MCI38:MCY38"/>
    <mergeCell ref="LRF38:LRV38"/>
    <mergeCell ref="LRW38:LSM38"/>
    <mergeCell ref="LSN38:LTD38"/>
    <mergeCell ref="LTE38:LTU38"/>
    <mergeCell ref="LTV38:LUL38"/>
    <mergeCell ref="LUM38:LVC38"/>
    <mergeCell ref="LVD38:LVT38"/>
    <mergeCell ref="LVU38:LWK38"/>
    <mergeCell ref="LWL38:LXB38"/>
    <mergeCell ref="MIW38:MJM38"/>
    <mergeCell ref="MJN38:MKD38"/>
    <mergeCell ref="MKE38:MKU38"/>
    <mergeCell ref="MKV38:MLL38"/>
    <mergeCell ref="MLM38:MMC38"/>
    <mergeCell ref="MMD38:MMT38"/>
    <mergeCell ref="MMU38:MNK38"/>
    <mergeCell ref="MNL38:MOB38"/>
    <mergeCell ref="MOC38:MOS38"/>
    <mergeCell ref="MCZ38:MDP38"/>
    <mergeCell ref="MDQ38:MEG38"/>
    <mergeCell ref="MEH38:MEX38"/>
    <mergeCell ref="MEY38:MFO38"/>
    <mergeCell ref="MFP38:MGF38"/>
    <mergeCell ref="MGG38:MGW38"/>
    <mergeCell ref="MGX38:MHN38"/>
    <mergeCell ref="MHO38:MIE38"/>
    <mergeCell ref="MIF38:MIV38"/>
    <mergeCell ref="MUQ38:MVG38"/>
    <mergeCell ref="MVH38:MVX38"/>
    <mergeCell ref="MVY38:MWO38"/>
    <mergeCell ref="MWP38:MXF38"/>
    <mergeCell ref="MXG38:MXW38"/>
    <mergeCell ref="MXX38:MYN38"/>
    <mergeCell ref="MYO38:MZE38"/>
    <mergeCell ref="MZF38:MZV38"/>
    <mergeCell ref="MZW38:NAM38"/>
    <mergeCell ref="MOT38:MPJ38"/>
    <mergeCell ref="MPK38:MQA38"/>
    <mergeCell ref="MQB38:MQR38"/>
    <mergeCell ref="MQS38:MRI38"/>
    <mergeCell ref="MRJ38:MRZ38"/>
    <mergeCell ref="MSA38:MSQ38"/>
    <mergeCell ref="MSR38:MTH38"/>
    <mergeCell ref="MTI38:MTY38"/>
    <mergeCell ref="MTZ38:MUP38"/>
    <mergeCell ref="NGK38:NHA38"/>
    <mergeCell ref="NHB38:NHR38"/>
    <mergeCell ref="NHS38:NII38"/>
    <mergeCell ref="NIJ38:NIZ38"/>
    <mergeCell ref="NJA38:NJQ38"/>
    <mergeCell ref="NJR38:NKH38"/>
    <mergeCell ref="NKI38:NKY38"/>
    <mergeCell ref="NKZ38:NLP38"/>
    <mergeCell ref="NLQ38:NMG38"/>
    <mergeCell ref="NAN38:NBD38"/>
    <mergeCell ref="NBE38:NBU38"/>
    <mergeCell ref="NBV38:NCL38"/>
    <mergeCell ref="NCM38:NDC38"/>
    <mergeCell ref="NDD38:NDT38"/>
    <mergeCell ref="NDU38:NEK38"/>
    <mergeCell ref="NEL38:NFB38"/>
    <mergeCell ref="NFC38:NFS38"/>
    <mergeCell ref="NFT38:NGJ38"/>
    <mergeCell ref="NSE38:NSU38"/>
    <mergeCell ref="NSV38:NTL38"/>
    <mergeCell ref="NTM38:NUC38"/>
    <mergeCell ref="NUD38:NUT38"/>
    <mergeCell ref="NUU38:NVK38"/>
    <mergeCell ref="NVL38:NWB38"/>
    <mergeCell ref="NWC38:NWS38"/>
    <mergeCell ref="NWT38:NXJ38"/>
    <mergeCell ref="NXK38:NYA38"/>
    <mergeCell ref="NMH38:NMX38"/>
    <mergeCell ref="NMY38:NNO38"/>
    <mergeCell ref="NNP38:NOF38"/>
    <mergeCell ref="NOG38:NOW38"/>
    <mergeCell ref="NOX38:NPN38"/>
    <mergeCell ref="NPO38:NQE38"/>
    <mergeCell ref="NQF38:NQV38"/>
    <mergeCell ref="NQW38:NRM38"/>
    <mergeCell ref="NRN38:NSD38"/>
    <mergeCell ref="ODY38:OEO38"/>
    <mergeCell ref="OEP38:OFF38"/>
    <mergeCell ref="OFG38:OFW38"/>
    <mergeCell ref="OFX38:OGN38"/>
    <mergeCell ref="OGO38:OHE38"/>
    <mergeCell ref="OHF38:OHV38"/>
    <mergeCell ref="OHW38:OIM38"/>
    <mergeCell ref="OIN38:OJD38"/>
    <mergeCell ref="OJE38:OJU38"/>
    <mergeCell ref="NYB38:NYR38"/>
    <mergeCell ref="NYS38:NZI38"/>
    <mergeCell ref="NZJ38:NZZ38"/>
    <mergeCell ref="OAA38:OAQ38"/>
    <mergeCell ref="OAR38:OBH38"/>
    <mergeCell ref="OBI38:OBY38"/>
    <mergeCell ref="OBZ38:OCP38"/>
    <mergeCell ref="OCQ38:ODG38"/>
    <mergeCell ref="ODH38:ODX38"/>
    <mergeCell ref="OPS38:OQI38"/>
    <mergeCell ref="OQJ38:OQZ38"/>
    <mergeCell ref="ORA38:ORQ38"/>
    <mergeCell ref="ORR38:OSH38"/>
    <mergeCell ref="OSI38:OSY38"/>
    <mergeCell ref="OSZ38:OTP38"/>
    <mergeCell ref="OTQ38:OUG38"/>
    <mergeCell ref="OUH38:OUX38"/>
    <mergeCell ref="OUY38:OVO38"/>
    <mergeCell ref="OJV38:OKL38"/>
    <mergeCell ref="OKM38:OLC38"/>
    <mergeCell ref="OLD38:OLT38"/>
    <mergeCell ref="OLU38:OMK38"/>
    <mergeCell ref="OML38:ONB38"/>
    <mergeCell ref="ONC38:ONS38"/>
    <mergeCell ref="ONT38:OOJ38"/>
    <mergeCell ref="OOK38:OPA38"/>
    <mergeCell ref="OPB38:OPR38"/>
    <mergeCell ref="PBM38:PCC38"/>
    <mergeCell ref="PCD38:PCT38"/>
    <mergeCell ref="PCU38:PDK38"/>
    <mergeCell ref="PDL38:PEB38"/>
    <mergeCell ref="PEC38:PES38"/>
    <mergeCell ref="PET38:PFJ38"/>
    <mergeCell ref="PFK38:PGA38"/>
    <mergeCell ref="PGB38:PGR38"/>
    <mergeCell ref="PGS38:PHI38"/>
    <mergeCell ref="OVP38:OWF38"/>
    <mergeCell ref="OWG38:OWW38"/>
    <mergeCell ref="OWX38:OXN38"/>
    <mergeCell ref="OXO38:OYE38"/>
    <mergeCell ref="OYF38:OYV38"/>
    <mergeCell ref="OYW38:OZM38"/>
    <mergeCell ref="OZN38:PAD38"/>
    <mergeCell ref="PAE38:PAU38"/>
    <mergeCell ref="PAV38:PBL38"/>
    <mergeCell ref="PNG38:PNW38"/>
    <mergeCell ref="PNX38:PON38"/>
    <mergeCell ref="POO38:PPE38"/>
    <mergeCell ref="PPF38:PPV38"/>
    <mergeCell ref="PPW38:PQM38"/>
    <mergeCell ref="PQN38:PRD38"/>
    <mergeCell ref="PRE38:PRU38"/>
    <mergeCell ref="PRV38:PSL38"/>
    <mergeCell ref="PSM38:PTC38"/>
    <mergeCell ref="PHJ38:PHZ38"/>
    <mergeCell ref="PIA38:PIQ38"/>
    <mergeCell ref="PIR38:PJH38"/>
    <mergeCell ref="PJI38:PJY38"/>
    <mergeCell ref="PJZ38:PKP38"/>
    <mergeCell ref="PKQ38:PLG38"/>
    <mergeCell ref="PLH38:PLX38"/>
    <mergeCell ref="PLY38:PMO38"/>
    <mergeCell ref="PMP38:PNF38"/>
    <mergeCell ref="PZA38:PZQ38"/>
    <mergeCell ref="PZR38:QAH38"/>
    <mergeCell ref="QAI38:QAY38"/>
    <mergeCell ref="QAZ38:QBP38"/>
    <mergeCell ref="QBQ38:QCG38"/>
    <mergeCell ref="QCH38:QCX38"/>
    <mergeCell ref="QCY38:QDO38"/>
    <mergeCell ref="QDP38:QEF38"/>
    <mergeCell ref="QEG38:QEW38"/>
    <mergeCell ref="PTD38:PTT38"/>
    <mergeCell ref="PTU38:PUK38"/>
    <mergeCell ref="PUL38:PVB38"/>
    <mergeCell ref="PVC38:PVS38"/>
    <mergeCell ref="PVT38:PWJ38"/>
    <mergeCell ref="PWK38:PXA38"/>
    <mergeCell ref="PXB38:PXR38"/>
    <mergeCell ref="PXS38:PYI38"/>
    <mergeCell ref="PYJ38:PYZ38"/>
    <mergeCell ref="QKU38:QLK38"/>
    <mergeCell ref="QLL38:QMB38"/>
    <mergeCell ref="QMC38:QMS38"/>
    <mergeCell ref="QMT38:QNJ38"/>
    <mergeCell ref="QNK38:QOA38"/>
    <mergeCell ref="QOB38:QOR38"/>
    <mergeCell ref="QOS38:QPI38"/>
    <mergeCell ref="QPJ38:QPZ38"/>
    <mergeCell ref="QQA38:QQQ38"/>
    <mergeCell ref="QEX38:QFN38"/>
    <mergeCell ref="QFO38:QGE38"/>
    <mergeCell ref="QGF38:QGV38"/>
    <mergeCell ref="QGW38:QHM38"/>
    <mergeCell ref="QHN38:QID38"/>
    <mergeCell ref="QIE38:QIU38"/>
    <mergeCell ref="QIV38:QJL38"/>
    <mergeCell ref="QJM38:QKC38"/>
    <mergeCell ref="QKD38:QKT38"/>
    <mergeCell ref="QWO38:QXE38"/>
    <mergeCell ref="QXF38:QXV38"/>
    <mergeCell ref="QXW38:QYM38"/>
    <mergeCell ref="QYN38:QZD38"/>
    <mergeCell ref="QZE38:QZU38"/>
    <mergeCell ref="QZV38:RAL38"/>
    <mergeCell ref="RAM38:RBC38"/>
    <mergeCell ref="RBD38:RBT38"/>
    <mergeCell ref="RBU38:RCK38"/>
    <mergeCell ref="QQR38:QRH38"/>
    <mergeCell ref="QRI38:QRY38"/>
    <mergeCell ref="QRZ38:QSP38"/>
    <mergeCell ref="QSQ38:QTG38"/>
    <mergeCell ref="QTH38:QTX38"/>
    <mergeCell ref="QTY38:QUO38"/>
    <mergeCell ref="QUP38:QVF38"/>
    <mergeCell ref="QVG38:QVW38"/>
    <mergeCell ref="QVX38:QWN38"/>
    <mergeCell ref="RII38:RIY38"/>
    <mergeCell ref="RIZ38:RJP38"/>
    <mergeCell ref="RJQ38:RKG38"/>
    <mergeCell ref="RKH38:RKX38"/>
    <mergeCell ref="RKY38:RLO38"/>
    <mergeCell ref="RLP38:RMF38"/>
    <mergeCell ref="RMG38:RMW38"/>
    <mergeCell ref="RMX38:RNN38"/>
    <mergeCell ref="RNO38:ROE38"/>
    <mergeCell ref="RCL38:RDB38"/>
    <mergeCell ref="RDC38:RDS38"/>
    <mergeCell ref="RDT38:REJ38"/>
    <mergeCell ref="REK38:RFA38"/>
    <mergeCell ref="RFB38:RFR38"/>
    <mergeCell ref="RFS38:RGI38"/>
    <mergeCell ref="RGJ38:RGZ38"/>
    <mergeCell ref="RHA38:RHQ38"/>
    <mergeCell ref="RHR38:RIH38"/>
    <mergeCell ref="RUC38:RUS38"/>
    <mergeCell ref="RUT38:RVJ38"/>
    <mergeCell ref="RVK38:RWA38"/>
    <mergeCell ref="RWB38:RWR38"/>
    <mergeCell ref="RWS38:RXI38"/>
    <mergeCell ref="RXJ38:RXZ38"/>
    <mergeCell ref="RYA38:RYQ38"/>
    <mergeCell ref="RYR38:RZH38"/>
    <mergeCell ref="RZI38:RZY38"/>
    <mergeCell ref="ROF38:ROV38"/>
    <mergeCell ref="ROW38:RPM38"/>
    <mergeCell ref="RPN38:RQD38"/>
    <mergeCell ref="RQE38:RQU38"/>
    <mergeCell ref="RQV38:RRL38"/>
    <mergeCell ref="RRM38:RSC38"/>
    <mergeCell ref="RSD38:RST38"/>
    <mergeCell ref="RSU38:RTK38"/>
    <mergeCell ref="RTL38:RUB38"/>
    <mergeCell ref="SFW38:SGM38"/>
    <mergeCell ref="SGN38:SHD38"/>
    <mergeCell ref="SHE38:SHU38"/>
    <mergeCell ref="SHV38:SIL38"/>
    <mergeCell ref="SIM38:SJC38"/>
    <mergeCell ref="SJD38:SJT38"/>
    <mergeCell ref="SJU38:SKK38"/>
    <mergeCell ref="SKL38:SLB38"/>
    <mergeCell ref="SLC38:SLS38"/>
    <mergeCell ref="RZZ38:SAP38"/>
    <mergeCell ref="SAQ38:SBG38"/>
    <mergeCell ref="SBH38:SBX38"/>
    <mergeCell ref="SBY38:SCO38"/>
    <mergeCell ref="SCP38:SDF38"/>
    <mergeCell ref="SDG38:SDW38"/>
    <mergeCell ref="SDX38:SEN38"/>
    <mergeCell ref="SEO38:SFE38"/>
    <mergeCell ref="SFF38:SFV38"/>
    <mergeCell ref="SRQ38:SSG38"/>
    <mergeCell ref="SSH38:SSX38"/>
    <mergeCell ref="SSY38:STO38"/>
    <mergeCell ref="STP38:SUF38"/>
    <mergeCell ref="SUG38:SUW38"/>
    <mergeCell ref="SUX38:SVN38"/>
    <mergeCell ref="SVO38:SWE38"/>
    <mergeCell ref="SWF38:SWV38"/>
    <mergeCell ref="SWW38:SXM38"/>
    <mergeCell ref="SLT38:SMJ38"/>
    <mergeCell ref="SMK38:SNA38"/>
    <mergeCell ref="SNB38:SNR38"/>
    <mergeCell ref="SNS38:SOI38"/>
    <mergeCell ref="SOJ38:SOZ38"/>
    <mergeCell ref="SPA38:SPQ38"/>
    <mergeCell ref="SPR38:SQH38"/>
    <mergeCell ref="SQI38:SQY38"/>
    <mergeCell ref="SQZ38:SRP38"/>
    <mergeCell ref="TDK38:TEA38"/>
    <mergeCell ref="TEB38:TER38"/>
    <mergeCell ref="TES38:TFI38"/>
    <mergeCell ref="TFJ38:TFZ38"/>
    <mergeCell ref="TGA38:TGQ38"/>
    <mergeCell ref="TGR38:THH38"/>
    <mergeCell ref="THI38:THY38"/>
    <mergeCell ref="THZ38:TIP38"/>
    <mergeCell ref="TIQ38:TJG38"/>
    <mergeCell ref="SXN38:SYD38"/>
    <mergeCell ref="SYE38:SYU38"/>
    <mergeCell ref="SYV38:SZL38"/>
    <mergeCell ref="SZM38:TAC38"/>
    <mergeCell ref="TAD38:TAT38"/>
    <mergeCell ref="TAU38:TBK38"/>
    <mergeCell ref="TBL38:TCB38"/>
    <mergeCell ref="TCC38:TCS38"/>
    <mergeCell ref="TCT38:TDJ38"/>
    <mergeCell ref="TPE38:TPU38"/>
    <mergeCell ref="TPV38:TQL38"/>
    <mergeCell ref="TQM38:TRC38"/>
    <mergeCell ref="TRD38:TRT38"/>
    <mergeCell ref="TRU38:TSK38"/>
    <mergeCell ref="TSL38:TTB38"/>
    <mergeCell ref="TTC38:TTS38"/>
    <mergeCell ref="TTT38:TUJ38"/>
    <mergeCell ref="TUK38:TVA38"/>
    <mergeCell ref="TJH38:TJX38"/>
    <mergeCell ref="TJY38:TKO38"/>
    <mergeCell ref="TKP38:TLF38"/>
    <mergeCell ref="TLG38:TLW38"/>
    <mergeCell ref="TLX38:TMN38"/>
    <mergeCell ref="TMO38:TNE38"/>
    <mergeCell ref="TNF38:TNV38"/>
    <mergeCell ref="TNW38:TOM38"/>
    <mergeCell ref="TON38:TPD38"/>
    <mergeCell ref="UAY38:UBO38"/>
    <mergeCell ref="UBP38:UCF38"/>
    <mergeCell ref="UCG38:UCW38"/>
    <mergeCell ref="UCX38:UDN38"/>
    <mergeCell ref="UDO38:UEE38"/>
    <mergeCell ref="UEF38:UEV38"/>
    <mergeCell ref="UEW38:UFM38"/>
    <mergeCell ref="UFN38:UGD38"/>
    <mergeCell ref="UGE38:UGU38"/>
    <mergeCell ref="TVB38:TVR38"/>
    <mergeCell ref="TVS38:TWI38"/>
    <mergeCell ref="TWJ38:TWZ38"/>
    <mergeCell ref="TXA38:TXQ38"/>
    <mergeCell ref="TXR38:TYH38"/>
    <mergeCell ref="TYI38:TYY38"/>
    <mergeCell ref="TYZ38:TZP38"/>
    <mergeCell ref="TZQ38:UAG38"/>
    <mergeCell ref="UAH38:UAX38"/>
    <mergeCell ref="UMS38:UNI38"/>
    <mergeCell ref="UNJ38:UNZ38"/>
    <mergeCell ref="UOA38:UOQ38"/>
    <mergeCell ref="UOR38:UPH38"/>
    <mergeCell ref="UPI38:UPY38"/>
    <mergeCell ref="UPZ38:UQP38"/>
    <mergeCell ref="UQQ38:URG38"/>
    <mergeCell ref="URH38:URX38"/>
    <mergeCell ref="URY38:USO38"/>
    <mergeCell ref="UGV38:UHL38"/>
    <mergeCell ref="UHM38:UIC38"/>
    <mergeCell ref="UID38:UIT38"/>
    <mergeCell ref="UIU38:UJK38"/>
    <mergeCell ref="UJL38:UKB38"/>
    <mergeCell ref="UKC38:UKS38"/>
    <mergeCell ref="UKT38:ULJ38"/>
    <mergeCell ref="ULK38:UMA38"/>
    <mergeCell ref="UMB38:UMR38"/>
    <mergeCell ref="UYM38:UZC38"/>
    <mergeCell ref="UZD38:UZT38"/>
    <mergeCell ref="UZU38:VAK38"/>
    <mergeCell ref="VAL38:VBB38"/>
    <mergeCell ref="VBC38:VBS38"/>
    <mergeCell ref="VBT38:VCJ38"/>
    <mergeCell ref="VCK38:VDA38"/>
    <mergeCell ref="VDB38:VDR38"/>
    <mergeCell ref="VDS38:VEI38"/>
    <mergeCell ref="USP38:UTF38"/>
    <mergeCell ref="UTG38:UTW38"/>
    <mergeCell ref="UTX38:UUN38"/>
    <mergeCell ref="UUO38:UVE38"/>
    <mergeCell ref="UVF38:UVV38"/>
    <mergeCell ref="UVW38:UWM38"/>
    <mergeCell ref="UWN38:UXD38"/>
    <mergeCell ref="UXE38:UXU38"/>
    <mergeCell ref="UXV38:UYL38"/>
    <mergeCell ref="VVJ38:VVZ38"/>
    <mergeCell ref="VKG38:VKW38"/>
    <mergeCell ref="VKX38:VLN38"/>
    <mergeCell ref="VLO38:VME38"/>
    <mergeCell ref="VMF38:VMV38"/>
    <mergeCell ref="VMW38:VNM38"/>
    <mergeCell ref="VNN38:VOD38"/>
    <mergeCell ref="VOE38:VOU38"/>
    <mergeCell ref="VOV38:VPL38"/>
    <mergeCell ref="VPM38:VQC38"/>
    <mergeCell ref="VEJ38:VEZ38"/>
    <mergeCell ref="VFA38:VFQ38"/>
    <mergeCell ref="VFR38:VGH38"/>
    <mergeCell ref="VGI38:VGY38"/>
    <mergeCell ref="VGZ38:VHP38"/>
    <mergeCell ref="VHQ38:VIG38"/>
    <mergeCell ref="VIH38:VIX38"/>
    <mergeCell ref="VIY38:VJO38"/>
    <mergeCell ref="VJP38:VKF38"/>
    <mergeCell ref="XEA38:XEQ38"/>
    <mergeCell ref="WHU38:WIK38"/>
    <mergeCell ref="WIL38:WJB38"/>
    <mergeCell ref="WJC38:WJS38"/>
    <mergeCell ref="WJT38:WKJ38"/>
    <mergeCell ref="WKK38:WLA38"/>
    <mergeCell ref="WLB38:WLR38"/>
    <mergeCell ref="WLS38:WMI38"/>
    <mergeCell ref="WMJ38:WMZ38"/>
    <mergeCell ref="WNA38:WNQ38"/>
    <mergeCell ref="WBX38:WCN38"/>
    <mergeCell ref="WCO38:WDE38"/>
    <mergeCell ref="WDF38:WDV38"/>
    <mergeCell ref="WDW38:WEM38"/>
    <mergeCell ref="WEN38:WFD38"/>
    <mergeCell ref="WFE38:WFU38"/>
    <mergeCell ref="XER38:XFD38"/>
    <mergeCell ref="WTO38:WUE38"/>
    <mergeCell ref="WUF38:WUV38"/>
    <mergeCell ref="WUW38:WVM38"/>
    <mergeCell ref="WVN38:WWD38"/>
    <mergeCell ref="WWE38:WWU38"/>
    <mergeCell ref="WWV38:WXL38"/>
    <mergeCell ref="WXM38:WYC38"/>
    <mergeCell ref="WYD38:WYT38"/>
    <mergeCell ref="WYU38:WZK38"/>
    <mergeCell ref="WNR38:WOH38"/>
    <mergeCell ref="WOI38:WOY38"/>
    <mergeCell ref="WOZ38:WPP38"/>
    <mergeCell ref="WPQ38:WQG38"/>
    <mergeCell ref="WQH38:WQX38"/>
    <mergeCell ref="WQY38:WRO38"/>
    <mergeCell ref="B41:C41"/>
    <mergeCell ref="N41:Q41"/>
    <mergeCell ref="WZL38:XAB38"/>
    <mergeCell ref="XAC38:XAS38"/>
    <mergeCell ref="XAT38:XBJ38"/>
    <mergeCell ref="XBK38:XCA38"/>
    <mergeCell ref="XCB38:XCR38"/>
    <mergeCell ref="XCS38:XDI38"/>
    <mergeCell ref="XDJ38:XDZ38"/>
    <mergeCell ref="WRP38:WSF38"/>
    <mergeCell ref="WSG38:WSW38"/>
    <mergeCell ref="WSX38:WTN38"/>
    <mergeCell ref="WFV38:WGL38"/>
    <mergeCell ref="WGM38:WHC38"/>
    <mergeCell ref="WHD38:WHT38"/>
    <mergeCell ref="VWA38:VWQ38"/>
    <mergeCell ref="VWR38:VXH38"/>
    <mergeCell ref="VXI38:VXY38"/>
    <mergeCell ref="VXZ38:VYP38"/>
    <mergeCell ref="VYQ38:VZG38"/>
    <mergeCell ref="VZH38:VZX38"/>
    <mergeCell ref="VZY38:WAO38"/>
    <mergeCell ref="WAP38:WBF38"/>
    <mergeCell ref="WBG38:WBW38"/>
    <mergeCell ref="VQD38:VQT38"/>
    <mergeCell ref="VQU38:VRK38"/>
    <mergeCell ref="VRL38:VSB38"/>
    <mergeCell ref="VSC38:VSS38"/>
    <mergeCell ref="VST38:VTJ38"/>
    <mergeCell ref="VTK38:VUA38"/>
    <mergeCell ref="VUB38:VUR38"/>
    <mergeCell ref="VUS38:VVI38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9" max="16" man="1"/>
    <brk id="42" max="16" man="1"/>
    <brk id="56" max="16" man="1"/>
    <brk id="7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28515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11" t="s">
        <v>113</v>
      </c>
      <c r="N1" s="411" t="s">
        <v>113</v>
      </c>
      <c r="O1" s="412" t="s">
        <v>114</v>
      </c>
      <c r="P1" s="412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11" t="s">
        <v>115</v>
      </c>
      <c r="N2" s="411" t="s">
        <v>115</v>
      </c>
      <c r="O2" s="413" t="s">
        <v>116</v>
      </c>
      <c r="P2" s="413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11" t="s">
        <v>117</v>
      </c>
      <c r="N3" s="411" t="s">
        <v>117</v>
      </c>
      <c r="O3" s="414" t="s">
        <v>119</v>
      </c>
      <c r="P3" s="412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95" t="s">
        <v>179</v>
      </c>
      <c r="H5" s="496"/>
      <c r="I5" s="496"/>
      <c r="J5" s="496"/>
      <c r="K5" s="496"/>
      <c r="L5" s="497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98"/>
      <c r="H6" s="499"/>
      <c r="I6" s="499"/>
      <c r="J6" s="499"/>
      <c r="K6" s="499"/>
      <c r="L6" s="500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98"/>
      <c r="H7" s="499"/>
      <c r="I7" s="499"/>
      <c r="J7" s="499"/>
      <c r="K7" s="499"/>
      <c r="L7" s="500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415" t="s">
        <v>182</v>
      </c>
      <c r="E8" s="415"/>
      <c r="F8" s="415"/>
      <c r="G8" s="501"/>
      <c r="H8" s="502"/>
      <c r="I8" s="502"/>
      <c r="J8" s="502"/>
      <c r="K8" s="502"/>
      <c r="L8" s="503"/>
      <c r="M8" s="13"/>
      <c r="N8" s="13"/>
      <c r="O8" s="13"/>
      <c r="P8" s="13"/>
    </row>
    <row r="9" spans="1:16" s="15" customFormat="1" ht="27.7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27">
        <v>44964</v>
      </c>
      <c r="E11" s="428"/>
      <c r="F11" s="428"/>
      <c r="G11" s="25"/>
      <c r="H11" s="26"/>
      <c r="I11" s="23"/>
      <c r="J11" s="23" t="s">
        <v>4</v>
      </c>
      <c r="K11" s="23"/>
      <c r="L11" s="425" t="s">
        <v>168</v>
      </c>
      <c r="M11" s="425"/>
      <c r="N11" s="425"/>
      <c r="O11" s="425"/>
      <c r="P11" s="425"/>
    </row>
    <row r="12" spans="1:16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7.75">
      <c r="B13" s="429"/>
      <c r="C13" s="429"/>
      <c r="D13" s="429"/>
      <c r="E13" s="429"/>
      <c r="F13" s="429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87" t="s">
        <v>187</v>
      </c>
      <c r="E28" s="487"/>
      <c r="F28" s="487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87" t="str">
        <f>+D28</f>
        <v>WASHED BURGUNDY</v>
      </c>
      <c r="E29" s="487"/>
      <c r="F29" s="487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88" t="str">
        <f>+D29</f>
        <v>WASHED BURGUNDY</v>
      </c>
      <c r="E30" s="488"/>
      <c r="F30" s="488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3.7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26" t="s">
        <v>170</v>
      </c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</row>
    <row r="44" spans="1:16" s="4" customFormat="1" ht="59.1" customHeight="1" thickBot="1">
      <c r="B44" s="105" t="s">
        <v>14</v>
      </c>
      <c r="C44" s="35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</row>
    <row r="45" spans="1:16" s="36" customFormat="1" ht="102" thickBot="1">
      <c r="A45" s="490" t="s">
        <v>15</v>
      </c>
      <c r="B45" s="491"/>
      <c r="C45" s="491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92" t="s">
        <v>51</v>
      </c>
      <c r="N45" s="493"/>
      <c r="O45" s="493"/>
      <c r="P45" s="494"/>
    </row>
    <row r="46" spans="1:16" s="46" customFormat="1" ht="45.75" hidden="1" customHeight="1">
      <c r="A46" s="484" t="str">
        <f>D18</f>
        <v>BLACK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6"/>
    </row>
    <row r="47" spans="1:16" s="169" customFormat="1" ht="120" hidden="1" customHeight="1">
      <c r="A47" s="145">
        <v>1</v>
      </c>
      <c r="B47" s="479" t="str">
        <f>$L$11</f>
        <v>100% DRY COTTON FLEECE 410GSM</v>
      </c>
      <c r="C47" s="479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80"/>
      <c r="N47" s="481"/>
      <c r="O47" s="481"/>
      <c r="P47" s="482"/>
    </row>
    <row r="48" spans="1:16" s="169" customFormat="1" ht="89.25" hidden="1" customHeight="1">
      <c r="A48" s="174">
        <v>2</v>
      </c>
      <c r="B48" s="479" t="s">
        <v>189</v>
      </c>
      <c r="C48" s="479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80"/>
      <c r="N48" s="481"/>
      <c r="O48" s="481"/>
      <c r="P48" s="482"/>
    </row>
    <row r="49" spans="1:16" s="169" customFormat="1" ht="129" hidden="1" customHeight="1">
      <c r="A49" s="145">
        <v>3</v>
      </c>
      <c r="B49" s="483" t="s">
        <v>166</v>
      </c>
      <c r="C49" s="483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80"/>
      <c r="N49" s="481"/>
      <c r="O49" s="481"/>
      <c r="P49" s="482"/>
    </row>
    <row r="50" spans="1:16" s="46" customFormat="1" ht="51.75" customHeight="1">
      <c r="A50" s="476" t="str">
        <f>D23</f>
        <v>GREY HEATHER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8"/>
    </row>
    <row r="51" spans="1:16" s="169" customFormat="1" ht="186.75" customHeight="1">
      <c r="A51" s="145">
        <v>1</v>
      </c>
      <c r="B51" s="479" t="str">
        <f>$L$11</f>
        <v>100% DRY COTTON FLEECE 410GSM</v>
      </c>
      <c r="C51" s="479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80" t="s">
        <v>217</v>
      </c>
      <c r="N51" s="481"/>
      <c r="O51" s="481"/>
      <c r="P51" s="482"/>
    </row>
    <row r="52" spans="1:16" s="169" customFormat="1" ht="186.75" customHeight="1">
      <c r="A52" s="174">
        <v>2</v>
      </c>
      <c r="B52" s="479" t="s">
        <v>189</v>
      </c>
      <c r="C52" s="479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80" t="s">
        <v>208</v>
      </c>
      <c r="N52" s="481"/>
      <c r="O52" s="481"/>
      <c r="P52" s="482"/>
    </row>
    <row r="53" spans="1:16" s="169" customFormat="1" ht="186.75" customHeight="1">
      <c r="A53" s="145">
        <v>3</v>
      </c>
      <c r="B53" s="483" t="s">
        <v>166</v>
      </c>
      <c r="C53" s="483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80" t="s">
        <v>209</v>
      </c>
      <c r="N53" s="481"/>
      <c r="O53" s="481"/>
      <c r="P53" s="482"/>
    </row>
    <row r="54" spans="1:16" s="46" customFormat="1" ht="51.75" hidden="1" customHeight="1">
      <c r="A54" s="476" t="str">
        <f>D28</f>
        <v>WASHED BURGUNDY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8"/>
    </row>
    <row r="55" spans="1:16" s="169" customFormat="1" ht="96.75" hidden="1" customHeight="1">
      <c r="A55" s="145">
        <v>1</v>
      </c>
      <c r="B55" s="479" t="str">
        <f>$L$11</f>
        <v>100% DRY COTTON FLEECE 410GSM</v>
      </c>
      <c r="C55" s="479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80"/>
      <c r="N55" s="481"/>
      <c r="O55" s="481"/>
      <c r="P55" s="482"/>
    </row>
    <row r="56" spans="1:16" s="169" customFormat="1" ht="70.5" hidden="1" customHeight="1">
      <c r="A56" s="174">
        <v>2</v>
      </c>
      <c r="B56" s="479" t="s">
        <v>189</v>
      </c>
      <c r="C56" s="479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80"/>
      <c r="N56" s="481"/>
      <c r="O56" s="481"/>
      <c r="P56" s="482"/>
    </row>
    <row r="57" spans="1:16" s="169" customFormat="1" ht="125.25" hidden="1" customHeight="1">
      <c r="A57" s="145">
        <v>3</v>
      </c>
      <c r="B57" s="483" t="s">
        <v>166</v>
      </c>
      <c r="C57" s="483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80"/>
      <c r="N57" s="481"/>
      <c r="O57" s="481"/>
      <c r="P57" s="482"/>
    </row>
    <row r="58" spans="1:16" s="46" customFormat="1" ht="51.75" hidden="1" customHeight="1">
      <c r="A58" s="476" t="str">
        <f>D33</f>
        <v>LIME</v>
      </c>
      <c r="B58" s="477"/>
      <c r="C58" s="477"/>
      <c r="D58" s="477"/>
      <c r="E58" s="477"/>
      <c r="F58" s="477"/>
      <c r="G58" s="477"/>
      <c r="H58" s="477"/>
      <c r="I58" s="477"/>
      <c r="J58" s="477"/>
      <c r="K58" s="477"/>
      <c r="L58" s="477"/>
      <c r="M58" s="477"/>
      <c r="N58" s="477"/>
      <c r="O58" s="477"/>
      <c r="P58" s="478"/>
    </row>
    <row r="59" spans="1:16" s="169" customFormat="1" ht="96.75" hidden="1" customHeight="1">
      <c r="A59" s="145">
        <v>1</v>
      </c>
      <c r="B59" s="479" t="str">
        <f>$L$11</f>
        <v>100% DRY COTTON FLEECE 410GSM</v>
      </c>
      <c r="C59" s="479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80"/>
      <c r="N59" s="481"/>
      <c r="O59" s="481"/>
      <c r="P59" s="482"/>
    </row>
    <row r="60" spans="1:16" s="169" customFormat="1" ht="70.5" hidden="1" customHeight="1">
      <c r="A60" s="174">
        <v>2</v>
      </c>
      <c r="B60" s="479" t="s">
        <v>189</v>
      </c>
      <c r="C60" s="479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80"/>
      <c r="N60" s="481"/>
      <c r="O60" s="481"/>
      <c r="P60" s="482"/>
    </row>
    <row r="61" spans="1:16" s="169" customFormat="1" ht="125.25" hidden="1" customHeight="1">
      <c r="A61" s="145">
        <v>3</v>
      </c>
      <c r="B61" s="483" t="s">
        <v>166</v>
      </c>
      <c r="C61" s="483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80"/>
      <c r="N61" s="481"/>
      <c r="O61" s="481"/>
      <c r="P61" s="482"/>
    </row>
    <row r="62" spans="1:16" s="46" customFormat="1" ht="21.75" customHeight="1">
      <c r="A62" s="476"/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8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1">
      <c r="A64" s="396" t="s">
        <v>22</v>
      </c>
      <c r="B64" s="397"/>
      <c r="C64" s="397"/>
      <c r="D64" s="397"/>
      <c r="E64" s="398"/>
      <c r="F64" s="102" t="s">
        <v>47</v>
      </c>
      <c r="G64" s="102" t="s">
        <v>23</v>
      </c>
      <c r="H64" s="399" t="s">
        <v>42</v>
      </c>
      <c r="I64" s="400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60" t="s">
        <v>41</v>
      </c>
      <c r="C65" s="360"/>
      <c r="D65" s="360"/>
      <c r="E65" s="360"/>
      <c r="F65" s="112" t="str">
        <f>H65</f>
        <v>BLACK</v>
      </c>
      <c r="G65" s="142"/>
      <c r="H65" s="361" t="str">
        <f>$D$18</f>
        <v>BLACK</v>
      </c>
      <c r="I65" s="362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60" t="s">
        <v>41</v>
      </c>
      <c r="C66" s="360"/>
      <c r="D66" s="360"/>
      <c r="E66" s="360"/>
      <c r="F66" s="112" t="str">
        <f t="shared" ref="F66:F68" si="18">H66</f>
        <v>GREY HEATHER</v>
      </c>
      <c r="G66" s="142" t="s">
        <v>216</v>
      </c>
      <c r="H66" s="361" t="str">
        <f>$D$23</f>
        <v>GREY HEATHER</v>
      </c>
      <c r="I66" s="362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60" t="s">
        <v>41</v>
      </c>
      <c r="C67" s="360"/>
      <c r="D67" s="360"/>
      <c r="E67" s="360"/>
      <c r="F67" s="112" t="str">
        <f t="shared" si="18"/>
        <v>WASHED BURGUNDY</v>
      </c>
      <c r="G67" s="142"/>
      <c r="H67" s="361" t="str">
        <f>$D$28</f>
        <v>WASHED BURGUNDY</v>
      </c>
      <c r="I67" s="362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60" t="s">
        <v>41</v>
      </c>
      <c r="C68" s="360"/>
      <c r="D68" s="360"/>
      <c r="E68" s="360"/>
      <c r="F68" s="112" t="str">
        <f t="shared" si="18"/>
        <v>LIME</v>
      </c>
      <c r="G68" s="142"/>
      <c r="H68" s="361" t="str">
        <f>$D$33</f>
        <v>LIME</v>
      </c>
      <c r="I68" s="362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60" t="s">
        <v>163</v>
      </c>
      <c r="C69" s="360"/>
      <c r="D69" s="360"/>
      <c r="E69" s="360"/>
      <c r="F69" s="357" t="s">
        <v>39</v>
      </c>
      <c r="G69" s="366" t="s">
        <v>171</v>
      </c>
      <c r="H69" s="473" t="str">
        <f t="shared" ref="H69" si="19">$D$18</f>
        <v>BLACK</v>
      </c>
      <c r="I69" s="474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60" t="s">
        <v>163</v>
      </c>
      <c r="C70" s="360"/>
      <c r="D70" s="360"/>
      <c r="E70" s="360"/>
      <c r="F70" s="472" t="s">
        <v>39</v>
      </c>
      <c r="G70" s="433" t="s">
        <v>171</v>
      </c>
      <c r="H70" s="475" t="str">
        <f t="shared" ref="H70" si="21">$D$23</f>
        <v>GREY HEATHER</v>
      </c>
      <c r="I70" s="475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60" t="s">
        <v>163</v>
      </c>
      <c r="C71" s="360"/>
      <c r="D71" s="360"/>
      <c r="E71" s="360"/>
      <c r="F71" s="432" t="s">
        <v>39</v>
      </c>
      <c r="G71" s="469" t="s">
        <v>171</v>
      </c>
      <c r="H71" s="470" t="str">
        <f t="shared" ref="H71" si="23">$D$28</f>
        <v>WASHED BURGUNDY</v>
      </c>
      <c r="I71" s="471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60" t="s">
        <v>163</v>
      </c>
      <c r="C72" s="360"/>
      <c r="D72" s="360"/>
      <c r="E72" s="360"/>
      <c r="F72" s="358" t="s">
        <v>39</v>
      </c>
      <c r="G72" s="367" t="s">
        <v>171</v>
      </c>
      <c r="H72" s="361" t="str">
        <f t="shared" ref="H72" si="25">$D$33</f>
        <v>LIME</v>
      </c>
      <c r="I72" s="362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59" t="s">
        <v>191</v>
      </c>
      <c r="C73" s="360"/>
      <c r="D73" s="360"/>
      <c r="E73" s="360"/>
      <c r="F73" s="357" t="s">
        <v>147</v>
      </c>
      <c r="G73" s="366" t="s">
        <v>192</v>
      </c>
      <c r="H73" s="473" t="str">
        <f t="shared" ref="H73" si="27">$D$18</f>
        <v>BLACK</v>
      </c>
      <c r="I73" s="474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59" t="s">
        <v>191</v>
      </c>
      <c r="C74" s="360"/>
      <c r="D74" s="360"/>
      <c r="E74" s="360"/>
      <c r="F74" s="472"/>
      <c r="G74" s="433"/>
      <c r="H74" s="475" t="str">
        <f t="shared" ref="H74" si="30">$D$23</f>
        <v>GREY HEATHER</v>
      </c>
      <c r="I74" s="475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59" t="s">
        <v>191</v>
      </c>
      <c r="C75" s="360"/>
      <c r="D75" s="360"/>
      <c r="E75" s="360"/>
      <c r="F75" s="432"/>
      <c r="G75" s="469"/>
      <c r="H75" s="470" t="str">
        <f t="shared" ref="H75" si="32">$D$28</f>
        <v>WASHED BURGUNDY</v>
      </c>
      <c r="I75" s="471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59" t="s">
        <v>191</v>
      </c>
      <c r="C76" s="360"/>
      <c r="D76" s="360"/>
      <c r="E76" s="360"/>
      <c r="F76" s="358"/>
      <c r="G76" s="367"/>
      <c r="H76" s="361" t="str">
        <f t="shared" ref="H76" si="34">$D$33</f>
        <v>LIME</v>
      </c>
      <c r="I76" s="362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59" t="s">
        <v>125</v>
      </c>
      <c r="C77" s="360"/>
      <c r="D77" s="360"/>
      <c r="E77" s="360"/>
      <c r="F77" s="357" t="s">
        <v>147</v>
      </c>
      <c r="G77" s="366" t="s">
        <v>126</v>
      </c>
      <c r="H77" s="473" t="str">
        <f t="shared" ref="H77" si="36">$D$18</f>
        <v>BLACK</v>
      </c>
      <c r="I77" s="474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59" t="s">
        <v>125</v>
      </c>
      <c r="C78" s="360"/>
      <c r="D78" s="360"/>
      <c r="E78" s="360"/>
      <c r="F78" s="472"/>
      <c r="G78" s="433"/>
      <c r="H78" s="475" t="str">
        <f t="shared" ref="H78" si="38">$D$23</f>
        <v>GREY HEATHER</v>
      </c>
      <c r="I78" s="475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59" t="s">
        <v>125</v>
      </c>
      <c r="C79" s="360"/>
      <c r="D79" s="360"/>
      <c r="E79" s="360"/>
      <c r="F79" s="432"/>
      <c r="G79" s="469"/>
      <c r="H79" s="470" t="str">
        <f t="shared" ref="H79" si="40">$D$28</f>
        <v>WASHED BURGUNDY</v>
      </c>
      <c r="I79" s="471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59" t="s">
        <v>125</v>
      </c>
      <c r="C80" s="360"/>
      <c r="D80" s="360"/>
      <c r="E80" s="360"/>
      <c r="F80" s="358"/>
      <c r="G80" s="367"/>
      <c r="H80" s="361" t="str">
        <f t="shared" ref="H80" si="42">$D$33</f>
        <v>LIME</v>
      </c>
      <c r="I80" s="362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59" t="s">
        <v>154</v>
      </c>
      <c r="C81" s="360"/>
      <c r="D81" s="360"/>
      <c r="E81" s="360"/>
      <c r="F81" s="357" t="s">
        <v>129</v>
      </c>
      <c r="G81" s="366"/>
      <c r="H81" s="473" t="str">
        <f t="shared" ref="H81" si="44">$D$18</f>
        <v>BLACK</v>
      </c>
      <c r="I81" s="474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59" t="s">
        <v>154</v>
      </c>
      <c r="C82" s="360"/>
      <c r="D82" s="360"/>
      <c r="E82" s="360"/>
      <c r="F82" s="472"/>
      <c r="G82" s="433"/>
      <c r="H82" s="475" t="str">
        <f t="shared" ref="H82" si="46">$D$23</f>
        <v>GREY HEATHER</v>
      </c>
      <c r="I82" s="475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59" t="s">
        <v>154</v>
      </c>
      <c r="C83" s="360"/>
      <c r="D83" s="360"/>
      <c r="E83" s="360"/>
      <c r="F83" s="432"/>
      <c r="G83" s="469"/>
      <c r="H83" s="470" t="str">
        <f t="shared" ref="H83" si="48">$D$28</f>
        <v>WASHED BURGUNDY</v>
      </c>
      <c r="I83" s="471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59" t="s">
        <v>154</v>
      </c>
      <c r="C84" s="360"/>
      <c r="D84" s="360"/>
      <c r="E84" s="360"/>
      <c r="F84" s="358"/>
      <c r="G84" s="367"/>
      <c r="H84" s="361" t="str">
        <f t="shared" ref="H84" si="50">$D$33</f>
        <v>LIME</v>
      </c>
      <c r="I84" s="362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60" t="s">
        <v>127</v>
      </c>
      <c r="C85" s="360"/>
      <c r="D85" s="360"/>
      <c r="E85" s="360"/>
      <c r="F85" s="357" t="s">
        <v>148</v>
      </c>
      <c r="G85" s="366" t="s">
        <v>128</v>
      </c>
      <c r="H85" s="473" t="str">
        <f t="shared" ref="H85" si="52">$D$18</f>
        <v>BLACK</v>
      </c>
      <c r="I85" s="474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60" t="s">
        <v>127</v>
      </c>
      <c r="C86" s="360"/>
      <c r="D86" s="360"/>
      <c r="E86" s="360"/>
      <c r="F86" s="472"/>
      <c r="G86" s="433"/>
      <c r="H86" s="475" t="str">
        <f t="shared" ref="H86" si="55">$D$23</f>
        <v>GREY HEATHER</v>
      </c>
      <c r="I86" s="475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7.75" hidden="1">
      <c r="A87" s="111">
        <v>6</v>
      </c>
      <c r="B87" s="360" t="s">
        <v>127</v>
      </c>
      <c r="C87" s="360"/>
      <c r="D87" s="360"/>
      <c r="E87" s="360"/>
      <c r="F87" s="432"/>
      <c r="G87" s="469"/>
      <c r="H87" s="470" t="str">
        <f t="shared" ref="H87" si="57">$D$28</f>
        <v>WASHED BURGUNDY</v>
      </c>
      <c r="I87" s="471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7.75" hidden="1">
      <c r="A88" s="111">
        <v>6</v>
      </c>
      <c r="B88" s="360" t="s">
        <v>127</v>
      </c>
      <c r="C88" s="360"/>
      <c r="D88" s="360"/>
      <c r="E88" s="360"/>
      <c r="F88" s="358"/>
      <c r="G88" s="367"/>
      <c r="H88" s="361" t="str">
        <f t="shared" ref="H88" si="59">$D$33</f>
        <v>LIME</v>
      </c>
      <c r="I88" s="362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1">
      <c r="A90" s="396" t="s">
        <v>22</v>
      </c>
      <c r="B90" s="397"/>
      <c r="C90" s="397"/>
      <c r="D90" s="397"/>
      <c r="E90" s="398"/>
      <c r="F90" s="102" t="s">
        <v>47</v>
      </c>
      <c r="G90" s="102" t="s">
        <v>23</v>
      </c>
      <c r="H90" s="399" t="s">
        <v>42</v>
      </c>
      <c r="I90" s="400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7.75" hidden="1">
      <c r="A91" s="111">
        <v>1</v>
      </c>
      <c r="B91" s="359" t="s">
        <v>172</v>
      </c>
      <c r="C91" s="360"/>
      <c r="D91" s="360"/>
      <c r="E91" s="360"/>
      <c r="F91" s="357" t="s">
        <v>129</v>
      </c>
      <c r="G91" s="366" t="s">
        <v>158</v>
      </c>
      <c r="H91" s="361" t="str">
        <f t="shared" ref="H91" si="61">$D$18</f>
        <v>BLACK</v>
      </c>
      <c r="I91" s="362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59" t="s">
        <v>172</v>
      </c>
      <c r="C92" s="360"/>
      <c r="D92" s="360"/>
      <c r="E92" s="360"/>
      <c r="F92" s="432"/>
      <c r="G92" s="469"/>
      <c r="H92" s="361" t="str">
        <f t="shared" ref="H92" si="66">$D$23</f>
        <v>GREY HEATHER</v>
      </c>
      <c r="I92" s="362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7.75" hidden="1">
      <c r="A93" s="111">
        <v>1</v>
      </c>
      <c r="B93" s="359" t="s">
        <v>172</v>
      </c>
      <c r="C93" s="360"/>
      <c r="D93" s="360"/>
      <c r="E93" s="360"/>
      <c r="F93" s="432"/>
      <c r="G93" s="469"/>
      <c r="H93" s="361" t="str">
        <f t="shared" ref="H93" si="68">$D$28</f>
        <v>WASHED BURGUNDY</v>
      </c>
      <c r="I93" s="362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7.75" hidden="1">
      <c r="A94" s="111">
        <v>1</v>
      </c>
      <c r="B94" s="359" t="s">
        <v>172</v>
      </c>
      <c r="C94" s="360"/>
      <c r="D94" s="360"/>
      <c r="E94" s="360"/>
      <c r="F94" s="358"/>
      <c r="G94" s="367"/>
      <c r="H94" s="361" t="str">
        <f t="shared" ref="H94" si="70">$D$33</f>
        <v>LIME</v>
      </c>
      <c r="I94" s="362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7.75" hidden="1">
      <c r="A95" s="111">
        <v>2</v>
      </c>
      <c r="B95" s="372" t="s">
        <v>173</v>
      </c>
      <c r="C95" s="468"/>
      <c r="D95" s="468"/>
      <c r="E95" s="373"/>
      <c r="F95" s="357" t="s">
        <v>129</v>
      </c>
      <c r="G95" s="366" t="s">
        <v>158</v>
      </c>
      <c r="H95" s="361" t="str">
        <f t="shared" ref="H95:H123" si="72">$D$18</f>
        <v>BLACK</v>
      </c>
      <c r="I95" s="362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72" t="s">
        <v>173</v>
      </c>
      <c r="C96" s="468"/>
      <c r="D96" s="468"/>
      <c r="E96" s="373"/>
      <c r="F96" s="432"/>
      <c r="G96" s="469"/>
      <c r="H96" s="361" t="str">
        <f t="shared" ref="H96:H124" si="73">$D$23</f>
        <v>GREY HEATHER</v>
      </c>
      <c r="I96" s="362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7.75" hidden="1">
      <c r="A97" s="111">
        <v>2</v>
      </c>
      <c r="B97" s="372" t="s">
        <v>173</v>
      </c>
      <c r="C97" s="468"/>
      <c r="D97" s="468"/>
      <c r="E97" s="373"/>
      <c r="F97" s="432"/>
      <c r="G97" s="469"/>
      <c r="H97" s="361" t="str">
        <f t="shared" ref="H97:H121" si="74">$D$28</f>
        <v>WASHED BURGUNDY</v>
      </c>
      <c r="I97" s="362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7.75" hidden="1">
      <c r="A98" s="111">
        <v>2</v>
      </c>
      <c r="B98" s="372" t="s">
        <v>173</v>
      </c>
      <c r="C98" s="468"/>
      <c r="D98" s="468"/>
      <c r="E98" s="373"/>
      <c r="F98" s="358"/>
      <c r="G98" s="367"/>
      <c r="H98" s="361" t="str">
        <f t="shared" ref="H98:H122" si="76">$D$33</f>
        <v>LIME</v>
      </c>
      <c r="I98" s="362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7.75" hidden="1">
      <c r="A99" s="111">
        <v>3</v>
      </c>
      <c r="B99" s="372" t="s">
        <v>193</v>
      </c>
      <c r="C99" s="468"/>
      <c r="D99" s="468"/>
      <c r="E99" s="373"/>
      <c r="F99" s="357" t="s">
        <v>131</v>
      </c>
      <c r="G99" s="366" t="s">
        <v>214</v>
      </c>
      <c r="H99" s="361" t="str">
        <f t="shared" si="72"/>
        <v>BLACK</v>
      </c>
      <c r="I99" s="362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72" t="s">
        <v>193</v>
      </c>
      <c r="C100" s="468"/>
      <c r="D100" s="468"/>
      <c r="E100" s="373"/>
      <c r="F100" s="432"/>
      <c r="G100" s="469"/>
      <c r="H100" s="361" t="str">
        <f t="shared" si="73"/>
        <v>GREY HEATHER</v>
      </c>
      <c r="I100" s="362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7.75" hidden="1">
      <c r="A101" s="111">
        <v>3</v>
      </c>
      <c r="B101" s="372" t="s">
        <v>193</v>
      </c>
      <c r="C101" s="468"/>
      <c r="D101" s="468"/>
      <c r="E101" s="373"/>
      <c r="F101" s="432"/>
      <c r="G101" s="469"/>
      <c r="H101" s="361" t="str">
        <f t="shared" si="74"/>
        <v>WASHED BURGUNDY</v>
      </c>
      <c r="I101" s="362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7.75" hidden="1">
      <c r="A102" s="111">
        <v>3</v>
      </c>
      <c r="B102" s="372" t="s">
        <v>193</v>
      </c>
      <c r="C102" s="468"/>
      <c r="D102" s="468"/>
      <c r="E102" s="373"/>
      <c r="F102" s="358"/>
      <c r="G102" s="367"/>
      <c r="H102" s="361" t="str">
        <f t="shared" si="76"/>
        <v>LIME</v>
      </c>
      <c r="I102" s="362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7.75" hidden="1">
      <c r="A103" s="111">
        <v>4</v>
      </c>
      <c r="B103" s="372" t="s">
        <v>156</v>
      </c>
      <c r="C103" s="468"/>
      <c r="D103" s="468"/>
      <c r="E103" s="373"/>
      <c r="F103" s="112" t="s">
        <v>132</v>
      </c>
      <c r="G103" s="112"/>
      <c r="H103" s="361" t="str">
        <f t="shared" si="72"/>
        <v>BLACK</v>
      </c>
      <c r="I103" s="362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72" t="s">
        <v>156</v>
      </c>
      <c r="C104" s="468"/>
      <c r="D104" s="468"/>
      <c r="E104" s="373"/>
      <c r="F104" s="112" t="s">
        <v>132</v>
      </c>
      <c r="G104" s="112"/>
      <c r="H104" s="361" t="str">
        <f t="shared" si="73"/>
        <v>GREY HEATHER</v>
      </c>
      <c r="I104" s="362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7.75" hidden="1">
      <c r="A105" s="111">
        <v>4</v>
      </c>
      <c r="B105" s="372" t="s">
        <v>156</v>
      </c>
      <c r="C105" s="468"/>
      <c r="D105" s="468"/>
      <c r="E105" s="373"/>
      <c r="F105" s="112" t="s">
        <v>132</v>
      </c>
      <c r="G105" s="112"/>
      <c r="H105" s="361" t="str">
        <f t="shared" si="74"/>
        <v>WASHED BURGUNDY</v>
      </c>
      <c r="I105" s="362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7.75" hidden="1">
      <c r="A106" s="111">
        <v>4</v>
      </c>
      <c r="B106" s="372" t="s">
        <v>156</v>
      </c>
      <c r="C106" s="468"/>
      <c r="D106" s="468"/>
      <c r="E106" s="373"/>
      <c r="F106" s="112" t="s">
        <v>132</v>
      </c>
      <c r="G106" s="112"/>
      <c r="H106" s="361" t="str">
        <f t="shared" si="76"/>
        <v>LIME</v>
      </c>
      <c r="I106" s="362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7.75" hidden="1">
      <c r="A107" s="111">
        <v>5</v>
      </c>
      <c r="B107" s="359" t="s">
        <v>133</v>
      </c>
      <c r="C107" s="360"/>
      <c r="D107" s="360"/>
      <c r="E107" s="360"/>
      <c r="F107" s="112" t="s">
        <v>55</v>
      </c>
      <c r="G107" s="112"/>
      <c r="H107" s="361" t="str">
        <f t="shared" si="72"/>
        <v>BLACK</v>
      </c>
      <c r="I107" s="362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59" t="s">
        <v>133</v>
      </c>
      <c r="C108" s="360"/>
      <c r="D108" s="360"/>
      <c r="E108" s="360"/>
      <c r="F108" s="112" t="s">
        <v>55</v>
      </c>
      <c r="G108" s="112"/>
      <c r="H108" s="361" t="str">
        <f t="shared" si="73"/>
        <v>GREY HEATHER</v>
      </c>
      <c r="I108" s="362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7.75" hidden="1">
      <c r="A109" s="111">
        <v>5</v>
      </c>
      <c r="B109" s="359" t="s">
        <v>133</v>
      </c>
      <c r="C109" s="360"/>
      <c r="D109" s="360"/>
      <c r="E109" s="360"/>
      <c r="F109" s="112" t="s">
        <v>55</v>
      </c>
      <c r="G109" s="112"/>
      <c r="H109" s="361" t="str">
        <f t="shared" si="74"/>
        <v>WASHED BURGUNDY</v>
      </c>
      <c r="I109" s="362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7.75" hidden="1">
      <c r="A110" s="111">
        <v>5</v>
      </c>
      <c r="B110" s="359" t="s">
        <v>133</v>
      </c>
      <c r="C110" s="360"/>
      <c r="D110" s="360"/>
      <c r="E110" s="360"/>
      <c r="F110" s="112" t="s">
        <v>55</v>
      </c>
      <c r="G110" s="112"/>
      <c r="H110" s="361" t="str">
        <f t="shared" si="76"/>
        <v>LIME</v>
      </c>
      <c r="I110" s="362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7.75" hidden="1">
      <c r="A111" s="111">
        <v>6</v>
      </c>
      <c r="B111" s="359" t="s">
        <v>134</v>
      </c>
      <c r="C111" s="360"/>
      <c r="D111" s="360"/>
      <c r="E111" s="360"/>
      <c r="F111" s="112" t="s">
        <v>55</v>
      </c>
      <c r="G111" s="112"/>
      <c r="H111" s="361" t="str">
        <f t="shared" si="72"/>
        <v>BLACK</v>
      </c>
      <c r="I111" s="362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59" t="s">
        <v>134</v>
      </c>
      <c r="C112" s="360"/>
      <c r="D112" s="360"/>
      <c r="E112" s="360"/>
      <c r="F112" s="112" t="s">
        <v>55</v>
      </c>
      <c r="G112" s="112"/>
      <c r="H112" s="361" t="str">
        <f t="shared" si="73"/>
        <v>GREY HEATHER</v>
      </c>
      <c r="I112" s="362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7.75" hidden="1">
      <c r="A113" s="111">
        <v>6</v>
      </c>
      <c r="B113" s="359" t="s">
        <v>134</v>
      </c>
      <c r="C113" s="360"/>
      <c r="D113" s="360"/>
      <c r="E113" s="360"/>
      <c r="F113" s="112" t="s">
        <v>55</v>
      </c>
      <c r="G113" s="112"/>
      <c r="H113" s="361" t="str">
        <f t="shared" si="74"/>
        <v>WASHED BURGUNDY</v>
      </c>
      <c r="I113" s="362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7.75" hidden="1">
      <c r="A114" s="111">
        <v>6</v>
      </c>
      <c r="B114" s="359" t="s">
        <v>134</v>
      </c>
      <c r="C114" s="360"/>
      <c r="D114" s="360"/>
      <c r="E114" s="360"/>
      <c r="F114" s="112" t="s">
        <v>55</v>
      </c>
      <c r="G114" s="112"/>
      <c r="H114" s="361" t="str">
        <f t="shared" si="76"/>
        <v>LIME</v>
      </c>
      <c r="I114" s="362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7.75" hidden="1">
      <c r="A115" s="111">
        <v>7</v>
      </c>
      <c r="B115" s="359" t="s">
        <v>135</v>
      </c>
      <c r="C115" s="360"/>
      <c r="D115" s="360"/>
      <c r="E115" s="360"/>
      <c r="F115" s="112" t="s">
        <v>132</v>
      </c>
      <c r="G115" s="112"/>
      <c r="H115" s="361" t="str">
        <f t="shared" si="72"/>
        <v>BLACK</v>
      </c>
      <c r="I115" s="362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59" t="s">
        <v>135</v>
      </c>
      <c r="C116" s="360"/>
      <c r="D116" s="360"/>
      <c r="E116" s="360"/>
      <c r="F116" s="112" t="s">
        <v>132</v>
      </c>
      <c r="G116" s="112"/>
      <c r="H116" s="361" t="str">
        <f t="shared" si="73"/>
        <v>GREY HEATHER</v>
      </c>
      <c r="I116" s="362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7.75" hidden="1">
      <c r="A117" s="111">
        <v>7</v>
      </c>
      <c r="B117" s="359" t="s">
        <v>135</v>
      </c>
      <c r="C117" s="360"/>
      <c r="D117" s="360"/>
      <c r="E117" s="360"/>
      <c r="F117" s="112" t="s">
        <v>132</v>
      </c>
      <c r="G117" s="112"/>
      <c r="H117" s="361" t="str">
        <f t="shared" si="74"/>
        <v>WASHED BURGUNDY</v>
      </c>
      <c r="I117" s="362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7.75" hidden="1">
      <c r="A118" s="111">
        <v>7</v>
      </c>
      <c r="B118" s="359" t="s">
        <v>135</v>
      </c>
      <c r="C118" s="360"/>
      <c r="D118" s="360"/>
      <c r="E118" s="360"/>
      <c r="F118" s="112" t="s">
        <v>132</v>
      </c>
      <c r="G118" s="112"/>
      <c r="H118" s="361" t="str">
        <f t="shared" si="76"/>
        <v>LIME</v>
      </c>
      <c r="I118" s="362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7.75" hidden="1">
      <c r="A119" s="111">
        <v>8</v>
      </c>
      <c r="B119" s="372" t="s">
        <v>136</v>
      </c>
      <c r="C119" s="468"/>
      <c r="D119" s="468"/>
      <c r="E119" s="373"/>
      <c r="F119" s="112" t="s">
        <v>38</v>
      </c>
      <c r="G119" s="112"/>
      <c r="H119" s="361" t="str">
        <f t="shared" si="72"/>
        <v>BLACK</v>
      </c>
      <c r="I119" s="362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59" t="s">
        <v>136</v>
      </c>
      <c r="C120" s="360"/>
      <c r="D120" s="360"/>
      <c r="E120" s="360"/>
      <c r="F120" s="112" t="s">
        <v>38</v>
      </c>
      <c r="G120" s="112"/>
      <c r="H120" s="361" t="str">
        <f t="shared" si="73"/>
        <v>GREY HEATHER</v>
      </c>
      <c r="I120" s="362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7.75" hidden="1">
      <c r="A121" s="111">
        <v>8</v>
      </c>
      <c r="B121" s="359" t="s">
        <v>136</v>
      </c>
      <c r="C121" s="360"/>
      <c r="D121" s="360"/>
      <c r="E121" s="360"/>
      <c r="F121" s="112" t="s">
        <v>38</v>
      </c>
      <c r="G121" s="112"/>
      <c r="H121" s="361" t="str">
        <f t="shared" si="74"/>
        <v>WASHED BURGUNDY</v>
      </c>
      <c r="I121" s="362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7.75" hidden="1">
      <c r="A122" s="111">
        <v>8</v>
      </c>
      <c r="B122" s="359" t="s">
        <v>136</v>
      </c>
      <c r="C122" s="360"/>
      <c r="D122" s="360"/>
      <c r="E122" s="360"/>
      <c r="F122" s="112" t="s">
        <v>38</v>
      </c>
      <c r="G122" s="112"/>
      <c r="H122" s="361" t="str">
        <f t="shared" si="76"/>
        <v>LIME</v>
      </c>
      <c r="I122" s="362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7.75" hidden="1">
      <c r="A123" s="111">
        <v>9</v>
      </c>
      <c r="B123" s="359" t="s">
        <v>137</v>
      </c>
      <c r="C123" s="360"/>
      <c r="D123" s="360"/>
      <c r="E123" s="360"/>
      <c r="F123" s="112" t="s">
        <v>132</v>
      </c>
      <c r="G123" s="112"/>
      <c r="H123" s="361" t="str">
        <f t="shared" si="72"/>
        <v>BLACK</v>
      </c>
      <c r="I123" s="362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72" t="s">
        <v>137</v>
      </c>
      <c r="C124" s="468"/>
      <c r="D124" s="468"/>
      <c r="E124" s="373"/>
      <c r="F124" s="112" t="s">
        <v>132</v>
      </c>
      <c r="G124" s="112"/>
      <c r="H124" s="361" t="str">
        <f t="shared" si="73"/>
        <v>GREY HEATHER</v>
      </c>
      <c r="I124" s="362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7.75" hidden="1">
      <c r="A125" s="111">
        <v>9</v>
      </c>
      <c r="B125" s="372" t="s">
        <v>137</v>
      </c>
      <c r="C125" s="468"/>
      <c r="D125" s="468"/>
      <c r="E125" s="373"/>
      <c r="F125" s="112" t="s">
        <v>132</v>
      </c>
      <c r="G125" s="112"/>
      <c r="H125" s="361" t="str">
        <f>$D$28</f>
        <v>WASHED BURGUNDY</v>
      </c>
      <c r="I125" s="362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7.75" hidden="1">
      <c r="A126" s="111">
        <v>9</v>
      </c>
      <c r="B126" s="372" t="s">
        <v>137</v>
      </c>
      <c r="C126" s="468"/>
      <c r="D126" s="468"/>
      <c r="E126" s="373"/>
      <c r="F126" s="112" t="s">
        <v>132</v>
      </c>
      <c r="G126" s="112"/>
      <c r="H126" s="361" t="str">
        <f>$D$33</f>
        <v>LIME</v>
      </c>
      <c r="I126" s="362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59" t="s">
        <v>150</v>
      </c>
      <c r="C127" s="360"/>
      <c r="D127" s="360"/>
      <c r="E127" s="360"/>
      <c r="F127" s="466" t="s">
        <v>151</v>
      </c>
      <c r="G127" s="112"/>
      <c r="H127" s="467" t="s">
        <v>174</v>
      </c>
      <c r="I127" s="362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59" t="s">
        <v>150</v>
      </c>
      <c r="C128" s="360"/>
      <c r="D128" s="360"/>
      <c r="E128" s="360"/>
      <c r="F128" s="466"/>
      <c r="G128" s="112"/>
      <c r="H128" s="467" t="s">
        <v>175</v>
      </c>
      <c r="I128" s="362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59" t="s">
        <v>150</v>
      </c>
      <c r="C129" s="360"/>
      <c r="D129" s="360"/>
      <c r="E129" s="360"/>
      <c r="F129" s="466"/>
      <c r="G129" s="112"/>
      <c r="H129" s="467" t="s">
        <v>176</v>
      </c>
      <c r="I129" s="362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59" t="s">
        <v>150</v>
      </c>
      <c r="C130" s="360"/>
      <c r="D130" s="360"/>
      <c r="E130" s="360"/>
      <c r="F130" s="466"/>
      <c r="G130" s="112"/>
      <c r="H130" s="467">
        <v>41</v>
      </c>
      <c r="I130" s="362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59" t="s">
        <v>150</v>
      </c>
      <c r="C131" s="360"/>
      <c r="D131" s="360"/>
      <c r="E131" s="360"/>
      <c r="F131" s="466"/>
      <c r="G131" s="112"/>
      <c r="H131" s="361">
        <v>42</v>
      </c>
      <c r="I131" s="362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79" t="s">
        <v>31</v>
      </c>
      <c r="K133" s="379"/>
      <c r="L133" s="379"/>
      <c r="M133" s="379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75" t="s">
        <v>49</v>
      </c>
      <c r="C135" s="376"/>
      <c r="D135" s="376"/>
      <c r="E135" s="376"/>
      <c r="F135" s="376"/>
      <c r="G135" s="376"/>
      <c r="H135" s="376"/>
      <c r="I135" s="380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60" t="s">
        <v>139</v>
      </c>
      <c r="E136" s="460"/>
      <c r="F136" s="460" t="s">
        <v>54</v>
      </c>
      <c r="G136" s="460"/>
      <c r="H136" s="460"/>
      <c r="I136" s="460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61" t="s">
        <v>162</v>
      </c>
      <c r="D137" s="463" t="s">
        <v>164</v>
      </c>
      <c r="E137" s="464"/>
      <c r="F137" s="465" t="s">
        <v>177</v>
      </c>
      <c r="G137" s="465"/>
      <c r="H137" s="465"/>
      <c r="I137" s="465"/>
      <c r="J137" s="47"/>
      <c r="K137" s="47"/>
      <c r="L137" s="47"/>
      <c r="M137" s="47"/>
      <c r="N137" s="47"/>
    </row>
    <row r="138" spans="1:16" s="15" customFormat="1" ht="54" hidden="1">
      <c r="A138" s="118"/>
      <c r="B138" s="122" t="str">
        <f t="shared" ref="B138" si="82">$D$23</f>
        <v>GREY HEATHER</v>
      </c>
      <c r="C138" s="462"/>
      <c r="D138" s="437" t="s">
        <v>165</v>
      </c>
      <c r="E138" s="439"/>
      <c r="F138" s="465" t="s">
        <v>178</v>
      </c>
      <c r="G138" s="465"/>
      <c r="H138" s="465"/>
      <c r="I138" s="465"/>
      <c r="J138" s="47"/>
      <c r="K138" s="47"/>
      <c r="L138" s="47"/>
      <c r="M138" s="47"/>
      <c r="N138" s="47"/>
    </row>
    <row r="139" spans="1:16" s="15" customFormat="1" ht="27" hidden="1"/>
    <row r="140" spans="1:16" s="15" customFormat="1" ht="27.75" hidden="1">
      <c r="A140" s="118"/>
      <c r="B140" s="375"/>
      <c r="C140" s="376"/>
      <c r="D140" s="377"/>
      <c r="E140" s="377"/>
      <c r="F140" s="377"/>
      <c r="G140" s="377"/>
      <c r="H140" s="377"/>
      <c r="I140" s="378"/>
      <c r="J140" s="47"/>
      <c r="K140" s="47"/>
    </row>
    <row r="141" spans="1:16" s="15" customFormat="1" ht="27.75" hidden="1">
      <c r="A141" s="118"/>
      <c r="B141" s="372"/>
      <c r="C141" s="373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74" t="s">
        <v>159</v>
      </c>
      <c r="C142" s="374"/>
      <c r="D142" s="130"/>
      <c r="E142" s="130">
        <v>2.2000000000000002</v>
      </c>
      <c r="F142" s="456">
        <v>3</v>
      </c>
      <c r="G142" s="457"/>
      <c r="H142" s="457"/>
      <c r="I142" s="458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7.75">
      <c r="A144" s="16">
        <v>2</v>
      </c>
      <c r="B144" s="120" t="s">
        <v>121</v>
      </c>
      <c r="C144" s="459" t="s">
        <v>195</v>
      </c>
      <c r="D144" s="459"/>
      <c r="E144" s="459"/>
      <c r="F144" s="459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7.75">
      <c r="A145" s="118"/>
      <c r="B145" s="375" t="s">
        <v>49</v>
      </c>
      <c r="C145" s="376"/>
      <c r="D145" s="376"/>
      <c r="E145" s="376"/>
      <c r="F145" s="376"/>
      <c r="G145" s="376"/>
      <c r="H145" s="376"/>
      <c r="I145" s="380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84" t="s">
        <v>70</v>
      </c>
      <c r="F146" s="385"/>
      <c r="G146" s="385"/>
      <c r="H146" s="385"/>
      <c r="I146" s="386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87" t="s">
        <v>201</v>
      </c>
      <c r="F147" s="388"/>
      <c r="G147" s="388"/>
      <c r="H147" s="388"/>
      <c r="I147" s="389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87" t="s">
        <v>211</v>
      </c>
      <c r="F148" s="388"/>
      <c r="G148" s="388"/>
      <c r="H148" s="388"/>
      <c r="I148" s="389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87" t="s">
        <v>201</v>
      </c>
      <c r="F149" s="388"/>
      <c r="G149" s="388"/>
      <c r="H149" s="388"/>
      <c r="I149" s="389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87" t="s">
        <v>201</v>
      </c>
      <c r="F150" s="388"/>
      <c r="G150" s="388"/>
      <c r="H150" s="388"/>
      <c r="I150" s="389"/>
      <c r="J150" s="47"/>
      <c r="K150" s="47"/>
      <c r="L150" s="47"/>
      <c r="M150" s="47"/>
      <c r="N150" s="47"/>
    </row>
    <row r="151" spans="1:16" s="15" customFormat="1" ht="27.75">
      <c r="A151" s="118"/>
      <c r="B151" s="375" t="s">
        <v>71</v>
      </c>
      <c r="C151" s="376"/>
      <c r="D151" s="377"/>
      <c r="E151" s="377"/>
      <c r="F151" s="377"/>
      <c r="G151" s="377"/>
      <c r="H151" s="377"/>
      <c r="I151" s="378"/>
      <c r="J151" s="47"/>
      <c r="K151" s="47"/>
    </row>
    <row r="152" spans="1:16" s="15" customFormat="1" ht="56.25" customHeight="1">
      <c r="A152" s="118"/>
      <c r="B152" s="372"/>
      <c r="C152" s="373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49" t="s">
        <v>202</v>
      </c>
      <c r="C153" s="45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51" t="s">
        <v>203</v>
      </c>
      <c r="C154" s="45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7.7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53" t="s">
        <v>72</v>
      </c>
      <c r="D157" s="454"/>
      <c r="E157" s="454"/>
      <c r="F157" s="454"/>
      <c r="G157" s="454"/>
      <c r="H157" s="454"/>
      <c r="I157" s="45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37" t="s">
        <v>204</v>
      </c>
      <c r="D158" s="438"/>
      <c r="E158" s="438"/>
      <c r="F158" s="438"/>
      <c r="G158" s="438"/>
      <c r="H158" s="438"/>
      <c r="I158" s="439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37" t="s">
        <v>205</v>
      </c>
      <c r="D159" s="438"/>
      <c r="E159" s="438"/>
      <c r="F159" s="438"/>
      <c r="G159" s="438"/>
      <c r="H159" s="438"/>
      <c r="I159" s="439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40" t="s">
        <v>204</v>
      </c>
      <c r="D160" s="441"/>
      <c r="E160" s="441"/>
      <c r="F160" s="441"/>
      <c r="G160" s="441"/>
      <c r="H160" s="441"/>
      <c r="I160" s="442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43"/>
      <c r="D161" s="444"/>
      <c r="E161" s="444"/>
      <c r="F161" s="444"/>
      <c r="G161" s="444"/>
      <c r="H161" s="444"/>
      <c r="I161" s="445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46"/>
      <c r="D162" s="447"/>
      <c r="E162" s="447"/>
      <c r="F162" s="447"/>
      <c r="G162" s="447"/>
      <c r="H162" s="447"/>
      <c r="I162" s="448"/>
      <c r="J162" s="47"/>
      <c r="K162" s="47"/>
      <c r="L162" s="47"/>
      <c r="M162" s="47"/>
      <c r="N162" s="47"/>
    </row>
    <row r="163" spans="1:16" s="15" customFormat="1" ht="27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79" t="s">
        <v>118</v>
      </c>
      <c r="C164" s="379"/>
      <c r="D164" s="379"/>
      <c r="E164" s="379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7.7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70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</row>
    <row r="171" spans="1:16" s="125" customFormat="1" ht="132.94999999999999" customHeight="1">
      <c r="G171" s="126"/>
    </row>
    <row r="172" spans="1:16" s="125" customFormat="1" ht="27">
      <c r="G172" s="126"/>
    </row>
    <row r="173" spans="1:16" s="125" customFormat="1" ht="27">
      <c r="G173" s="126"/>
    </row>
    <row r="174" spans="1:16" s="125" customFormat="1" ht="27">
      <c r="G174" s="126"/>
    </row>
    <row r="175" spans="1:16" s="125" customFormat="1" ht="27">
      <c r="G175" s="126"/>
    </row>
    <row r="176" spans="1:16" s="125" customFormat="1" ht="27">
      <c r="G176" s="126"/>
    </row>
    <row r="177" spans="7:7" s="125" customFormat="1" ht="27">
      <c r="G177" s="126"/>
    </row>
    <row r="178" spans="7:7" s="125" customFormat="1" ht="27">
      <c r="G178" s="126"/>
    </row>
    <row r="179" spans="7:7" s="125" customFormat="1" ht="27">
      <c r="G179" s="126"/>
    </row>
    <row r="180" spans="7:7" s="125" customFormat="1" ht="27">
      <c r="G180" s="126"/>
    </row>
    <row r="181" spans="7:7" s="125" customFormat="1" ht="27">
      <c r="G181" s="126"/>
    </row>
    <row r="182" spans="7:7" s="125" customFormat="1" ht="27">
      <c r="G182" s="126"/>
    </row>
    <row r="183" spans="7:7" s="125" customFormat="1" ht="27">
      <c r="G183" s="126"/>
    </row>
    <row r="184" spans="7:7" s="125" customFormat="1" ht="27">
      <c r="G184" s="126"/>
    </row>
    <row r="185" spans="7:7" s="125" customFormat="1" ht="27">
      <c r="G185" s="126"/>
    </row>
    <row r="186" spans="7:7" s="125" customFormat="1" ht="27">
      <c r="G186" s="126"/>
    </row>
    <row r="187" spans="7:7" s="125" customFormat="1" ht="27">
      <c r="G187" s="126"/>
    </row>
    <row r="188" spans="7:7" s="125" customFormat="1" ht="27">
      <c r="G188" s="126"/>
    </row>
    <row r="189" spans="7:7" s="125" customFormat="1" ht="27">
      <c r="G189" s="126"/>
    </row>
    <row r="190" spans="7:7" s="125" customFormat="1" ht="27">
      <c r="G190" s="126"/>
    </row>
    <row r="191" spans="7:7" s="125" customFormat="1" ht="27">
      <c r="G191" s="126"/>
    </row>
    <row r="192" spans="7:7" s="125" customFormat="1" ht="27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40"/>
  <sheetViews>
    <sheetView view="pageBreakPreview" zoomScale="40" zoomScaleNormal="40" zoomScaleSheetLayoutView="40" zoomScalePageLayoutView="25" workbookViewId="0">
      <selection activeCell="B25" sqref="B25:C25"/>
    </sheetView>
  </sheetViews>
  <sheetFormatPr defaultColWidth="9.140625" defaultRowHeight="20.25"/>
  <cols>
    <col min="1" max="1" width="64.42578125" style="97" customWidth="1"/>
    <col min="2" max="3" width="143.140625" style="98" customWidth="1"/>
    <col min="4" max="4" width="108.85546875" style="98" customWidth="1"/>
    <col min="5" max="16384" width="9.140625" style="98"/>
  </cols>
  <sheetData>
    <row r="1" spans="1:10" s="88" customFormat="1" ht="134.25" customHeight="1">
      <c r="A1" s="86"/>
      <c r="B1" s="87"/>
      <c r="C1" s="87"/>
    </row>
    <row r="2" spans="1:10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/>
    </row>
    <row r="3" spans="1:10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G11-TS01 </v>
      </c>
      <c r="C3" s="89"/>
    </row>
    <row r="4" spans="1:10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  <c r="C4" s="89"/>
    </row>
    <row r="5" spans="1:10" s="88" customFormat="1" ht="75.95" customHeight="1">
      <c r="A5" s="230"/>
      <c r="B5" s="189" t="str">
        <f>'1. CUTTING DOCKET'!$D$20</f>
        <v>CREAM</v>
      </c>
      <c r="C5" s="189" t="str">
        <f>'1. CUTTING DOCKET'!$D$26</f>
        <v>RED</v>
      </c>
    </row>
    <row r="6" spans="1:10" s="92" customFormat="1" ht="69.75" customHeight="1">
      <c r="A6" s="191" t="s">
        <v>32</v>
      </c>
      <c r="B6" s="191" t="str">
        <f>'1. CUTTING DOCKET'!$E$34</f>
        <v>CREAM</v>
      </c>
      <c r="C6" s="191" t="str">
        <f>'1. CUTTING DOCKET'!$E$39</f>
        <v>RED</v>
      </c>
    </row>
    <row r="7" spans="1:10" s="92" customFormat="1" ht="75" customHeight="1">
      <c r="A7" s="231" t="s">
        <v>33</v>
      </c>
      <c r="B7" s="505" t="str">
        <f>'1. CUTTING DOCKET'!M11</f>
        <v>HEAVY JERSEY SOLID - 20'S/2 WITH ENZYME CUT, 300-310GSM</v>
      </c>
      <c r="C7" s="505"/>
    </row>
    <row r="8" spans="1:10" s="92" customFormat="1" ht="301.5" customHeight="1">
      <c r="A8" s="192" t="str">
        <f>'1. CUTTING DOCKET'!D34</f>
        <v>VẢI CHÍNH</v>
      </c>
      <c r="B8" s="194"/>
      <c r="C8" s="194"/>
      <c r="J8" s="95"/>
    </row>
    <row r="9" spans="1:10" s="92" customFormat="1" ht="116.45" customHeight="1">
      <c r="A9" s="191" t="str">
        <f>'1. CUTTING DOCKET'!$B$35</f>
        <v>RIB 1X1 100% COTTON CM16/1 320GSM</v>
      </c>
      <c r="B9" s="191" t="str">
        <f>'1. CUTTING DOCKET'!$E$35</f>
        <v>CREAM</v>
      </c>
      <c r="C9" s="191" t="str">
        <f>'1. CUTTING DOCKET'!$E$40</f>
        <v>RED</v>
      </c>
    </row>
    <row r="10" spans="1:10" s="92" customFormat="1" ht="301.5" customHeight="1">
      <c r="A10" s="192" t="str">
        <f>'1. CUTTING DOCKET'!$D$40</f>
        <v>BO CỔ</v>
      </c>
      <c r="B10" s="193"/>
      <c r="C10" s="193"/>
      <c r="J10" s="95"/>
    </row>
    <row r="11" spans="1:10" s="92" customFormat="1" ht="132" customHeight="1">
      <c r="A11" s="191" t="str">
        <f>'1. CUTTING DOCKET'!B41</f>
        <v>HEAVY JERSEY SOLID - 20'S/2 WITH ENZYME CUT, 300-310GSM</v>
      </c>
      <c r="B11" s="191" t="str">
        <f>'1. CUTTING DOCKET'!E36</f>
        <v>BUBBLEGUM</v>
      </c>
      <c r="C11" s="191" t="str">
        <f>'1. CUTTING DOCKET'!E41</f>
        <v>SWIMCAP</v>
      </c>
    </row>
    <row r="12" spans="1:10" s="92" customFormat="1" ht="301.5" customHeight="1">
      <c r="A12" s="192" t="str">
        <f>'1. CUTTING DOCKET'!D41</f>
        <v>PHỐI 1 - NÁCH</v>
      </c>
      <c r="B12" s="194"/>
      <c r="C12" s="194"/>
      <c r="J12" s="95"/>
    </row>
    <row r="13" spans="1:10" s="92" customFormat="1" ht="132" customHeight="1">
      <c r="A13" s="191" t="str">
        <f>'1. CUTTING DOCKET'!B37</f>
        <v>HEAVY JERSEY SOLID - 20'S/2 WITH ENZYME CUT, 300-310GSM</v>
      </c>
      <c r="B13" s="191" t="str">
        <f>'1. CUTTING DOCKET'!E37</f>
        <v>MUSKMELON</v>
      </c>
      <c r="C13" s="191" t="str">
        <f>'1. CUTTING DOCKET'!E42</f>
        <v>CREAM</v>
      </c>
    </row>
    <row r="14" spans="1:10" s="92" customFormat="1" ht="301.5" customHeight="1">
      <c r="A14" s="192" t="str">
        <f>'1. CUTTING DOCKET'!D42</f>
        <v>PHỐI 2 - NÁCH</v>
      </c>
      <c r="B14" s="194"/>
      <c r="C14" s="194"/>
      <c r="J14" s="95"/>
    </row>
    <row r="15" spans="1:10" s="92" customFormat="1" ht="135" hidden="1" customHeight="1">
      <c r="A15" s="191" t="e">
        <f>'1. CUTTING DOCKET'!#REF!</f>
        <v>#REF!</v>
      </c>
      <c r="B15" s="505" t="e">
        <f>'1. CUTTING DOCKET'!#REF!</f>
        <v>#REF!</v>
      </c>
      <c r="C15" s="505"/>
    </row>
    <row r="16" spans="1:10" s="92" customFormat="1" ht="409.6" hidden="1" customHeight="1">
      <c r="A16" s="192" t="e">
        <f>'1. CUTTING DOCKET'!#REF!</f>
        <v>#REF!</v>
      </c>
      <c r="B16" s="506"/>
      <c r="C16" s="506"/>
      <c r="J16" s="95"/>
    </row>
    <row r="17" spans="1:3" s="92" customFormat="1" ht="74.25" customHeight="1">
      <c r="A17" s="191" t="s">
        <v>52</v>
      </c>
      <c r="B17" s="195" t="str">
        <f>'1. CUTTING DOCKET'!$F$45</f>
        <v>CREAM</v>
      </c>
      <c r="C17" s="195" t="str">
        <f>'1. CUTTING DOCKET'!$F$46</f>
        <v>RED</v>
      </c>
    </row>
    <row r="18" spans="1:3" s="92" customFormat="1" ht="115.5" customHeight="1">
      <c r="A18" s="192" t="s">
        <v>41</v>
      </c>
      <c r="B18" s="190" t="str">
        <f>'1. CUTTING DOCKET'!G45</f>
        <v>YE2711</v>
      </c>
      <c r="C18" s="190" t="str">
        <f>'1. CUTTING DOCKET'!G46</f>
        <v>RE7827</v>
      </c>
    </row>
    <row r="19" spans="1:3" s="92" customFormat="1" ht="74.25" customHeight="1">
      <c r="A19" s="191" t="str">
        <f>'1. CUTTING DOCKET'!B47</f>
        <v>CHỈ 40/2 MAY + DIỄU PHỐI 1</v>
      </c>
      <c r="B19" s="195" t="str">
        <f>'1. CUTTING DOCKET'!F47</f>
        <v>BUBBLEGUM</v>
      </c>
      <c r="C19" s="195" t="str">
        <f>'1. CUTTING DOCKET'!F48</f>
        <v>SWIMCAP</v>
      </c>
    </row>
    <row r="20" spans="1:3" s="92" customFormat="1" ht="115.5" customHeight="1">
      <c r="A20" s="192" t="s">
        <v>330</v>
      </c>
      <c r="B20" s="190" t="str">
        <f>'1. CUTTING DOCKET'!G47</f>
        <v>VI3770</v>
      </c>
      <c r="C20" s="190" t="str">
        <f>'1. CUTTING DOCKET'!G48</f>
        <v>BL4985B</v>
      </c>
    </row>
    <row r="21" spans="1:3" s="92" customFormat="1" ht="74.25" customHeight="1">
      <c r="A21" s="191" t="str">
        <f>'1. CUTTING DOCKET'!$B$49</f>
        <v>CHỈ 40/2 MAY + DIỄU PHỐI 2</v>
      </c>
      <c r="B21" s="195" t="str">
        <f>'1. CUTTING DOCKET'!F49</f>
        <v>MUSKMELON</v>
      </c>
      <c r="C21" s="195" t="str">
        <f>'1. CUTTING DOCKET'!F50</f>
        <v>CREAM</v>
      </c>
    </row>
    <row r="22" spans="1:3" s="92" customFormat="1" ht="115.5" customHeight="1">
      <c r="A22" s="192" t="s">
        <v>331</v>
      </c>
      <c r="B22" s="190" t="str">
        <f>'1. CUTTING DOCKET'!G49</f>
        <v>OR2856</v>
      </c>
      <c r="C22" s="190" t="str">
        <f>'1. CUTTING DOCKET'!G50</f>
        <v>RE7827</v>
      </c>
    </row>
    <row r="23" spans="1:3" s="92" customFormat="1" ht="74.25" customHeight="1">
      <c r="A23" s="191" t="str">
        <f>'1. CUTTING DOCKET'!$B$51</f>
        <v xml:space="preserve">CHỈ 40/2 MAY NHÃN CHÍNH </v>
      </c>
      <c r="B23" s="509" t="s">
        <v>231</v>
      </c>
      <c r="C23" s="512"/>
    </row>
    <row r="24" spans="1:3" s="92" customFormat="1" ht="115.5" customHeight="1">
      <c r="A24" s="192" t="s">
        <v>244</v>
      </c>
      <c r="B24" s="507" t="str">
        <f>'1. CUTTING DOCKET'!G51</f>
        <v>YE2725</v>
      </c>
      <c r="C24" s="508"/>
    </row>
    <row r="25" spans="1:3" s="92" customFormat="1" ht="90" customHeight="1">
      <c r="A25" s="191" t="str">
        <f>'1. CUTTING DOCKET'!B53</f>
        <v>NHÃN CHÍNH + SIZE</v>
      </c>
      <c r="B25" s="513" t="str">
        <f>'1. CUTTING DOCKET'!F53</f>
        <v>YELLOW</v>
      </c>
      <c r="C25" s="513"/>
    </row>
    <row r="26" spans="1:3" s="92" customFormat="1" ht="272.45" customHeight="1">
      <c r="A26" s="196" t="s">
        <v>262</v>
      </c>
      <c r="B26" s="514"/>
      <c r="C26" s="514"/>
    </row>
    <row r="27" spans="1:3" s="92" customFormat="1" ht="79.5" customHeight="1">
      <c r="A27" s="191" t="str">
        <f>'1. CUTTING DOCKET'!$B$55</f>
        <v xml:space="preserve">NHÃN THÀNH PHẦN </v>
      </c>
      <c r="B27" s="513" t="str">
        <f>'1. CUTTING DOCKET'!$F$55</f>
        <v>NỀN TRẮNG CHỮ ĐEN</v>
      </c>
      <c r="C27" s="513"/>
    </row>
    <row r="28" spans="1:3" s="92" customFormat="1" ht="346.5" customHeight="1">
      <c r="A28" s="192" t="s">
        <v>249</v>
      </c>
      <c r="B28" s="516"/>
      <c r="C28" s="516"/>
    </row>
    <row r="29" spans="1:3" s="92" customFormat="1" ht="79.5" customHeight="1">
      <c r="A29" s="191" t="str">
        <f>'1. CUTTING DOCKET'!B59</f>
        <v>STICKER DÀN TRÊN BAO POLYBAG</v>
      </c>
      <c r="B29" s="513" t="str">
        <f>'1. CUTTING DOCKET'!F59</f>
        <v>NỀN TRẮNG CHỮ ĐEN</v>
      </c>
      <c r="C29" s="513"/>
    </row>
    <row r="30" spans="1:3" s="92" customFormat="1" ht="299.25" customHeight="1">
      <c r="A30" s="196" t="s">
        <v>263</v>
      </c>
      <c r="B30" s="514" t="s">
        <v>332</v>
      </c>
      <c r="C30" s="514"/>
    </row>
    <row r="31" spans="1:3" s="92" customFormat="1" ht="101.45" customHeight="1">
      <c r="A31" s="191" t="str">
        <f>'1. CUTTING DOCKET'!B61</f>
        <v>THẺ BÀI + GHIM TREO</v>
      </c>
      <c r="B31" s="509" t="str">
        <f>'1. CUTTING DOCKET'!F61</f>
        <v>BLUE</v>
      </c>
      <c r="C31" s="510"/>
    </row>
    <row r="32" spans="1:3" s="92" customFormat="1" ht="303" customHeight="1">
      <c r="A32" s="196" t="s">
        <v>264</v>
      </c>
      <c r="B32" s="515"/>
      <c r="C32" s="515"/>
    </row>
    <row r="33" spans="1:3" s="92" customFormat="1" ht="109.5" customHeight="1">
      <c r="A33" s="191" t="str">
        <f>'1. CUTTING DOCKET'!B63</f>
        <v>BAO POLYBAG 15" X 18"</v>
      </c>
      <c r="B33" s="509" t="str">
        <f>'1. CUTTING DOCKET'!F63</f>
        <v>CLEAR</v>
      </c>
      <c r="C33" s="510"/>
    </row>
    <row r="34" spans="1:3" s="92" customFormat="1" ht="282" customHeight="1">
      <c r="A34" s="196" t="s">
        <v>265</v>
      </c>
      <c r="B34" s="511"/>
      <c r="C34" s="511"/>
    </row>
    <row r="35" spans="1:3" s="92" customFormat="1" ht="93.6" customHeight="1">
      <c r="A35" s="191" t="s">
        <v>266</v>
      </c>
      <c r="B35" s="509" t="str">
        <f>'1. CUTTING DOCKET'!F67</f>
        <v>NATURAL</v>
      </c>
      <c r="C35" s="510"/>
    </row>
    <row r="36" spans="1:3" s="92" customFormat="1" ht="87.6" customHeight="1">
      <c r="A36" s="192" t="s">
        <v>265</v>
      </c>
      <c r="B36" s="504"/>
      <c r="C36" s="504"/>
    </row>
    <row r="37" spans="1:3" s="92" customFormat="1" ht="95.25" customHeight="1">
      <c r="A37" s="191" t="str">
        <f>'1. CUTTING DOCKET'!B71</f>
        <v xml:space="preserve">GIẤY CHỐNG ẨM </v>
      </c>
      <c r="B37" s="509" t="str">
        <f>'1. CUTTING DOCKET'!F71</f>
        <v>CLEAR</v>
      </c>
      <c r="C37" s="510"/>
    </row>
    <row r="38" spans="1:3" s="92" customFormat="1" ht="87.6" customHeight="1">
      <c r="A38" s="192" t="s">
        <v>267</v>
      </c>
      <c r="B38" s="504"/>
      <c r="C38" s="504"/>
    </row>
    <row r="39" spans="1:3" s="92" customFormat="1" ht="119.45" customHeight="1">
      <c r="A39" s="191" t="str">
        <f>'1. CUTTING DOCKET'!B70</f>
        <v>BIG POLYBAG</v>
      </c>
      <c r="B39" s="509" t="str">
        <f>'1. CUTTING DOCKET'!F70</f>
        <v>CLEAR</v>
      </c>
      <c r="C39" s="510"/>
    </row>
    <row r="40" spans="1:3" s="92" customFormat="1" ht="87.6" customHeight="1">
      <c r="A40" s="192" t="s">
        <v>265</v>
      </c>
      <c r="B40" s="504"/>
      <c r="C40" s="504"/>
    </row>
  </sheetData>
  <mergeCells count="21">
    <mergeCell ref="B7:C7"/>
    <mergeCell ref="B25:C25"/>
    <mergeCell ref="B26:C26"/>
    <mergeCell ref="B32:C32"/>
    <mergeCell ref="B27:C27"/>
    <mergeCell ref="B28:C28"/>
    <mergeCell ref="B30:C30"/>
    <mergeCell ref="B29:C29"/>
    <mergeCell ref="B31:C31"/>
    <mergeCell ref="B40:C40"/>
    <mergeCell ref="B15:C15"/>
    <mergeCell ref="B16:C16"/>
    <mergeCell ref="B24:C24"/>
    <mergeCell ref="B39:C39"/>
    <mergeCell ref="B37:C37"/>
    <mergeCell ref="B38:C38"/>
    <mergeCell ref="B36:C36"/>
    <mergeCell ref="B34:C34"/>
    <mergeCell ref="B33:C33"/>
    <mergeCell ref="B35:C35"/>
    <mergeCell ref="B23:C23"/>
  </mergeCells>
  <printOptions horizontalCentered="1"/>
  <pageMargins left="0.25" right="0" top="0.60416666666666696" bottom="0.75" header="0" footer="0"/>
  <pageSetup paperSize="9" scale="28" fitToHeight="0" orientation="portrait" r:id="rId1"/>
  <headerFooter differentOddEven="1" differentFirst="1">
    <oddHeader>&amp;L&amp;G&amp;R&amp;"Muli,Bold"&amp;42[TRIMS CARD]</oddHeader>
    <oddFooter>&amp;L&amp;"Euclid Circular A SemiBold,Bold"&amp;28[UA]
&amp;G&amp;R&amp;G</oddFooter>
  </headerFooter>
  <rowBreaks count="1" manualBreakCount="1">
    <brk id="2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A114-F6A6-4CA0-B2F6-DC51614A3C8C}">
  <sheetPr published="0"/>
  <dimension ref="A2:M20"/>
  <sheetViews>
    <sheetView zoomScale="80" zoomScaleNormal="80" zoomScaleSheetLayoutView="80" workbookViewId="0">
      <selection activeCell="N9" sqref="N9"/>
    </sheetView>
  </sheetViews>
  <sheetFormatPr defaultColWidth="13" defaultRowHeight="18.75"/>
  <cols>
    <col min="1" max="1" width="44" style="329" customWidth="1"/>
    <col min="2" max="2" width="51.140625" style="329" customWidth="1"/>
    <col min="3" max="3" width="12.42578125" style="330" customWidth="1"/>
    <col min="4" max="4" width="17" style="330" customWidth="1"/>
    <col min="5" max="6" width="12.28515625" style="331" customWidth="1"/>
    <col min="7" max="7" width="12.5703125" style="331" customWidth="1"/>
    <col min="8" max="8" width="15.85546875" style="331" customWidth="1"/>
    <col min="9" max="9" width="16.42578125" style="331" hidden="1" customWidth="1"/>
    <col min="10" max="10" width="14.42578125" style="331" customWidth="1"/>
    <col min="11" max="11" width="13" style="331" hidden="1" customWidth="1"/>
    <col min="12" max="12" width="13.140625" style="329" hidden="1" customWidth="1"/>
    <col min="13" max="13" width="33.5703125" style="329" hidden="1" customWidth="1"/>
    <col min="14" max="16384" width="13" style="329"/>
  </cols>
  <sheetData>
    <row r="2" spans="1:13" ht="21.6" customHeight="1">
      <c r="A2" s="328" t="s">
        <v>245</v>
      </c>
    </row>
    <row r="3" spans="1:13" ht="21.6" customHeight="1">
      <c r="A3" s="328" t="s">
        <v>334</v>
      </c>
    </row>
    <row r="4" spans="1:13">
      <c r="F4" s="332" t="s">
        <v>246</v>
      </c>
    </row>
    <row r="5" spans="1:13">
      <c r="F5" s="332" t="s">
        <v>247</v>
      </c>
    </row>
    <row r="6" spans="1:13" ht="27.6" customHeight="1">
      <c r="A6" s="517" t="s">
        <v>335</v>
      </c>
      <c r="B6" s="518"/>
      <c r="C6" s="333"/>
      <c r="D6" s="333"/>
      <c r="E6" s="334"/>
      <c r="F6" s="334"/>
      <c r="G6" s="334"/>
      <c r="H6" s="333"/>
      <c r="I6" s="334"/>
      <c r="J6" s="334"/>
      <c r="K6" s="334"/>
      <c r="M6" s="335" t="s">
        <v>336</v>
      </c>
    </row>
    <row r="7" spans="1:13" ht="27.6" customHeight="1">
      <c r="A7" s="517" t="s">
        <v>337</v>
      </c>
      <c r="B7" s="518"/>
      <c r="C7" s="336" t="s">
        <v>338</v>
      </c>
      <c r="D7" s="336" t="s">
        <v>248</v>
      </c>
      <c r="E7" s="337" t="s">
        <v>223</v>
      </c>
      <c r="F7" s="337" t="s">
        <v>61</v>
      </c>
      <c r="G7" s="337" t="s">
        <v>10</v>
      </c>
      <c r="H7" s="338" t="s">
        <v>58</v>
      </c>
      <c r="I7" s="339" t="s">
        <v>339</v>
      </c>
      <c r="J7" s="337" t="s">
        <v>59</v>
      </c>
      <c r="K7" s="337" t="s">
        <v>340</v>
      </c>
      <c r="M7" s="340"/>
    </row>
    <row r="8" spans="1:13" ht="27.6" customHeight="1">
      <c r="A8" s="341" t="s">
        <v>341</v>
      </c>
      <c r="B8" s="340" t="s">
        <v>342</v>
      </c>
      <c r="C8" s="336">
        <v>0.5</v>
      </c>
      <c r="D8" s="336">
        <v>1</v>
      </c>
      <c r="E8" s="338">
        <f t="shared" ref="E8:G10" si="0">F8-1</f>
        <v>26.25</v>
      </c>
      <c r="F8" s="338">
        <f t="shared" si="0"/>
        <v>27.25</v>
      </c>
      <c r="G8" s="338">
        <f>H8-1</f>
        <v>28.25</v>
      </c>
      <c r="H8" s="338">
        <v>29.25</v>
      </c>
      <c r="I8" s="338">
        <v>28.503937007874018</v>
      </c>
      <c r="J8" s="338">
        <f>H8+D8</f>
        <v>30.25</v>
      </c>
      <c r="K8" s="342">
        <v>2.5</v>
      </c>
      <c r="L8" s="331">
        <v>1.25</v>
      </c>
      <c r="M8" s="340"/>
    </row>
    <row r="9" spans="1:13" ht="27.6" customHeight="1">
      <c r="A9" s="341" t="s">
        <v>343</v>
      </c>
      <c r="B9" s="340" t="s">
        <v>344</v>
      </c>
      <c r="C9" s="336">
        <v>0.5</v>
      </c>
      <c r="D9" s="336">
        <v>1</v>
      </c>
      <c r="E9" s="338">
        <f t="shared" si="0"/>
        <v>19.75</v>
      </c>
      <c r="F9" s="338">
        <f t="shared" si="0"/>
        <v>20.75</v>
      </c>
      <c r="G9" s="338">
        <f t="shared" si="0"/>
        <v>21.75</v>
      </c>
      <c r="H9" s="338">
        <v>22.75</v>
      </c>
      <c r="I9" s="338">
        <v>21.456692913385826</v>
      </c>
      <c r="J9" s="338">
        <f t="shared" ref="J9:J20" si="1">H9+D9</f>
        <v>23.75</v>
      </c>
      <c r="K9" s="342">
        <v>2.5</v>
      </c>
      <c r="L9" s="331">
        <v>1.25</v>
      </c>
      <c r="M9" s="340"/>
    </row>
    <row r="10" spans="1:13" ht="27.6" customHeight="1">
      <c r="A10" s="341" t="s">
        <v>345</v>
      </c>
      <c r="B10" s="340" t="s">
        <v>346</v>
      </c>
      <c r="C10" s="336">
        <v>0.5</v>
      </c>
      <c r="D10" s="336">
        <v>1</v>
      </c>
      <c r="E10" s="338">
        <f t="shared" si="0"/>
        <v>18.5</v>
      </c>
      <c r="F10" s="338">
        <f t="shared" si="0"/>
        <v>19.5</v>
      </c>
      <c r="G10" s="338">
        <f t="shared" si="0"/>
        <v>20.5</v>
      </c>
      <c r="H10" s="338">
        <v>21.5</v>
      </c>
      <c r="I10" s="338">
        <v>22.5</v>
      </c>
      <c r="J10" s="338">
        <f t="shared" si="1"/>
        <v>22.5</v>
      </c>
      <c r="K10" s="342">
        <v>2.5</v>
      </c>
      <c r="L10" s="331">
        <v>1.25</v>
      </c>
      <c r="M10" s="340"/>
    </row>
    <row r="11" spans="1:13" ht="27.6" customHeight="1">
      <c r="A11" s="341" t="s">
        <v>347</v>
      </c>
      <c r="B11" s="343" t="s">
        <v>348</v>
      </c>
      <c r="C11" s="336">
        <v>0.375</v>
      </c>
      <c r="D11" s="336">
        <v>0.75</v>
      </c>
      <c r="E11" s="338">
        <f t="shared" ref="E11:F11" si="2">F11-3/4</f>
        <v>15.75</v>
      </c>
      <c r="F11" s="338">
        <f t="shared" si="2"/>
        <v>16.5</v>
      </c>
      <c r="G11" s="338">
        <f>H11-3/4</f>
        <v>17.25</v>
      </c>
      <c r="H11" s="338">
        <v>18</v>
      </c>
      <c r="I11" s="338">
        <v>21.5</v>
      </c>
      <c r="J11" s="338">
        <f t="shared" si="1"/>
        <v>18.75</v>
      </c>
      <c r="K11" s="342">
        <v>1.2</v>
      </c>
      <c r="L11" s="331">
        <v>0.6</v>
      </c>
      <c r="M11" s="340"/>
    </row>
    <row r="12" spans="1:13" ht="27.6" customHeight="1">
      <c r="A12" s="341" t="s">
        <v>349</v>
      </c>
      <c r="B12" s="340" t="s">
        <v>95</v>
      </c>
      <c r="C12" s="336">
        <v>0.25</v>
      </c>
      <c r="D12" s="336">
        <v>0.25</v>
      </c>
      <c r="E12" s="338">
        <f t="shared" ref="E12:F12" si="3">F12-1/4</f>
        <v>7.375</v>
      </c>
      <c r="F12" s="338">
        <f t="shared" si="3"/>
        <v>7.625</v>
      </c>
      <c r="G12" s="338">
        <f>H12-1/4</f>
        <v>7.875</v>
      </c>
      <c r="H12" s="338">
        <v>8.125</v>
      </c>
      <c r="I12" s="338">
        <v>7.25</v>
      </c>
      <c r="J12" s="338">
        <f t="shared" si="1"/>
        <v>8.375</v>
      </c>
      <c r="K12" s="342">
        <v>0.6</v>
      </c>
      <c r="L12" s="331"/>
      <c r="M12" s="340"/>
    </row>
    <row r="13" spans="1:13" ht="27.6" customHeight="1">
      <c r="A13" s="341" t="s">
        <v>350</v>
      </c>
      <c r="B13" s="340" t="s">
        <v>351</v>
      </c>
      <c r="C13" s="336">
        <v>0.25</v>
      </c>
      <c r="D13" s="336">
        <v>0.125</v>
      </c>
      <c r="E13" s="338">
        <f t="shared" ref="E13:F13" si="4">F13-1/8</f>
        <v>3.375</v>
      </c>
      <c r="F13" s="338">
        <f t="shared" si="4"/>
        <v>3.5</v>
      </c>
      <c r="G13" s="338">
        <f>H13-1/8</f>
        <v>3.625</v>
      </c>
      <c r="H13" s="338">
        <v>3.75</v>
      </c>
      <c r="I13" s="338">
        <v>4.0551181102362204</v>
      </c>
      <c r="J13" s="338">
        <f t="shared" si="1"/>
        <v>3.875</v>
      </c>
      <c r="K13" s="342">
        <v>0.6</v>
      </c>
      <c r="L13" s="331"/>
      <c r="M13" s="340"/>
    </row>
    <row r="14" spans="1:13" ht="27.6" customHeight="1">
      <c r="A14" s="341" t="s">
        <v>352</v>
      </c>
      <c r="B14" s="340" t="s">
        <v>353</v>
      </c>
      <c r="C14" s="336">
        <v>0.25</v>
      </c>
      <c r="D14" s="336">
        <v>0</v>
      </c>
      <c r="E14" s="338">
        <f t="shared" ref="E14:F14" si="5">F14-0</f>
        <v>1.25</v>
      </c>
      <c r="F14" s="338">
        <f t="shared" si="5"/>
        <v>1.25</v>
      </c>
      <c r="G14" s="338">
        <f>H14-0</f>
        <v>1.25</v>
      </c>
      <c r="H14" s="338">
        <v>1.25</v>
      </c>
      <c r="I14" s="338">
        <v>1.125</v>
      </c>
      <c r="J14" s="338">
        <f t="shared" si="1"/>
        <v>1.25</v>
      </c>
      <c r="K14" s="342">
        <v>0</v>
      </c>
      <c r="L14" s="344"/>
      <c r="M14" s="340"/>
    </row>
    <row r="15" spans="1:13" ht="27.6" customHeight="1">
      <c r="A15" s="341" t="s">
        <v>354</v>
      </c>
      <c r="B15" s="340" t="s">
        <v>92</v>
      </c>
      <c r="C15" s="336">
        <v>0.375</v>
      </c>
      <c r="D15" s="336">
        <v>0.5</v>
      </c>
      <c r="E15" s="338">
        <f t="shared" ref="E15:F15" si="6">F15-1/2</f>
        <v>8</v>
      </c>
      <c r="F15" s="338">
        <f t="shared" si="6"/>
        <v>8.5</v>
      </c>
      <c r="G15" s="338">
        <f>H15-1/2</f>
        <v>9</v>
      </c>
      <c r="H15" s="338">
        <v>9.5</v>
      </c>
      <c r="I15" s="338">
        <v>10.472440944881891</v>
      </c>
      <c r="J15" s="338">
        <f t="shared" si="1"/>
        <v>10</v>
      </c>
      <c r="K15" s="342">
        <v>1.2</v>
      </c>
      <c r="L15" s="331">
        <v>0.6</v>
      </c>
      <c r="M15" s="340"/>
    </row>
    <row r="16" spans="1:13" ht="27.6" customHeight="1">
      <c r="A16" s="341" t="s">
        <v>355</v>
      </c>
      <c r="B16" s="340" t="s">
        <v>103</v>
      </c>
      <c r="C16" s="345">
        <v>0.375</v>
      </c>
      <c r="D16" s="345">
        <v>0.375</v>
      </c>
      <c r="E16" s="338">
        <f t="shared" ref="E16:F16" si="7">F16-3/8</f>
        <v>8.125</v>
      </c>
      <c r="F16" s="338">
        <f t="shared" si="7"/>
        <v>8.5</v>
      </c>
      <c r="G16" s="338">
        <f>H16-3/8</f>
        <v>8.875</v>
      </c>
      <c r="H16" s="338">
        <v>9.25</v>
      </c>
      <c r="I16" s="338">
        <v>8.375</v>
      </c>
      <c r="J16" s="338">
        <f t="shared" si="1"/>
        <v>9.625</v>
      </c>
      <c r="K16" s="342">
        <v>0.6</v>
      </c>
      <c r="L16" s="331">
        <v>0.3</v>
      </c>
      <c r="M16" s="340"/>
    </row>
    <row r="17" spans="1:13" ht="27.6" customHeight="1">
      <c r="A17" s="341" t="s">
        <v>356</v>
      </c>
      <c r="B17" s="340" t="s">
        <v>357</v>
      </c>
      <c r="C17" s="336">
        <v>0.375</v>
      </c>
      <c r="D17" s="336">
        <v>0.5</v>
      </c>
      <c r="E17" s="338">
        <f t="shared" ref="E17:F18" si="8">F17-1/2</f>
        <v>7</v>
      </c>
      <c r="F17" s="338">
        <f t="shared" si="8"/>
        <v>7.5</v>
      </c>
      <c r="G17" s="338">
        <f>H17-1/2</f>
        <v>8</v>
      </c>
      <c r="H17" s="338">
        <v>8.5</v>
      </c>
      <c r="I17" s="338">
        <v>9.8818897637795278</v>
      </c>
      <c r="J17" s="338">
        <f t="shared" si="1"/>
        <v>9</v>
      </c>
      <c r="K17" s="342">
        <v>1.2</v>
      </c>
      <c r="L17" s="331">
        <v>0.6</v>
      </c>
      <c r="M17" s="340"/>
    </row>
    <row r="18" spans="1:13" ht="27.6" customHeight="1">
      <c r="A18" s="341" t="s">
        <v>358</v>
      </c>
      <c r="B18" s="340" t="s">
        <v>359</v>
      </c>
      <c r="C18" s="336">
        <v>0.375</v>
      </c>
      <c r="D18" s="336">
        <v>0.5</v>
      </c>
      <c r="E18" s="338">
        <f t="shared" si="8"/>
        <v>6.5</v>
      </c>
      <c r="F18" s="338">
        <f t="shared" si="8"/>
        <v>7</v>
      </c>
      <c r="G18" s="338">
        <f>H18-1/2</f>
        <v>7.5</v>
      </c>
      <c r="H18" s="338">
        <v>8</v>
      </c>
      <c r="I18" s="338">
        <v>7.75</v>
      </c>
      <c r="J18" s="338">
        <f t="shared" si="1"/>
        <v>8.5</v>
      </c>
      <c r="K18" s="342">
        <v>1</v>
      </c>
      <c r="L18" s="331">
        <v>0.5</v>
      </c>
      <c r="M18" s="340"/>
    </row>
    <row r="19" spans="1:13" ht="27.6" customHeight="1">
      <c r="A19" s="341" t="s">
        <v>360</v>
      </c>
      <c r="B19" s="340" t="s">
        <v>361</v>
      </c>
      <c r="C19" s="336">
        <v>0.125</v>
      </c>
      <c r="D19" s="336">
        <v>0</v>
      </c>
      <c r="E19" s="338">
        <f t="shared" ref="E19:F20" si="9">F19</f>
        <v>0.875</v>
      </c>
      <c r="F19" s="338">
        <f t="shared" si="9"/>
        <v>0.875</v>
      </c>
      <c r="G19" s="338">
        <f>H19</f>
        <v>0.875</v>
      </c>
      <c r="H19" s="338">
        <v>0.875</v>
      </c>
      <c r="I19" s="338">
        <v>0.875</v>
      </c>
      <c r="J19" s="338">
        <f t="shared" si="1"/>
        <v>0.875</v>
      </c>
      <c r="K19" s="346">
        <v>0</v>
      </c>
      <c r="M19" s="340"/>
    </row>
    <row r="20" spans="1:13" ht="27.6" customHeight="1">
      <c r="A20" s="341" t="s">
        <v>362</v>
      </c>
      <c r="B20" s="340" t="s">
        <v>363</v>
      </c>
      <c r="C20" s="336">
        <v>0.125</v>
      </c>
      <c r="D20" s="336">
        <v>0</v>
      </c>
      <c r="E20" s="338">
        <f t="shared" si="9"/>
        <v>0.875</v>
      </c>
      <c r="F20" s="338">
        <f t="shared" si="9"/>
        <v>0.875</v>
      </c>
      <c r="G20" s="338">
        <f>H20</f>
        <v>0.875</v>
      </c>
      <c r="H20" s="338">
        <v>0.875</v>
      </c>
      <c r="I20" s="338">
        <v>0.98425196850393704</v>
      </c>
      <c r="J20" s="338">
        <f t="shared" si="1"/>
        <v>0.875</v>
      </c>
      <c r="K20" s="347">
        <v>0</v>
      </c>
      <c r="M20" s="340"/>
    </row>
  </sheetData>
  <mergeCells count="2">
    <mergeCell ref="A6:B6"/>
    <mergeCell ref="A7:B7"/>
  </mergeCells>
  <pageMargins left="0" right="0" top="1" bottom="1" header="0.5" footer="0.5"/>
  <pageSetup paperSize="9" scale="68" fitToHeight="0" orientation="landscape" r:id="rId1"/>
  <headerFooter>
    <oddHeader>&amp;L&amp;G&amp;R&amp;16MEASUREMENT</oddHeader>
    <oddFooter>&amp;L&amp;G&amp;R&amp;G</oddFooter>
  </headerFooter>
  <rowBreaks count="1" manualBreakCount="1">
    <brk id="20" max="12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04CD-D7C0-4349-A1D3-F055EAD8810D}">
  <sheetPr codeName="Sheet8">
    <pageSetUpPr fitToPage="1"/>
  </sheetPr>
  <dimension ref="A1:H62"/>
  <sheetViews>
    <sheetView topLeftCell="A17" zoomScale="85" zoomScaleNormal="85" zoomScaleSheetLayoutView="85" zoomScalePageLayoutView="70" workbookViewId="0">
      <selection activeCell="C11" sqref="C11:F11"/>
    </sheetView>
  </sheetViews>
  <sheetFormatPr defaultColWidth="9.85546875" defaultRowHeight="15.75"/>
  <cols>
    <col min="1" max="1" width="5.42578125" style="324" bestFit="1" customWidth="1"/>
    <col min="2" max="2" width="19.5703125" style="324" customWidth="1"/>
    <col min="3" max="3" width="10.5703125" style="324" customWidth="1"/>
    <col min="4" max="4" width="20" style="324" customWidth="1"/>
    <col min="5" max="5" width="2.42578125" style="324" customWidth="1"/>
    <col min="6" max="6" width="15.85546875" style="324" customWidth="1"/>
    <col min="7" max="7" width="19.42578125" style="324" customWidth="1"/>
    <col min="8" max="8" width="45.5703125" style="324" customWidth="1"/>
    <col min="9" max="254" width="9.85546875" style="324"/>
    <col min="255" max="255" width="3.85546875" style="324" customWidth="1"/>
    <col min="256" max="257" width="9.5703125" style="324" customWidth="1"/>
    <col min="258" max="259" width="14.5703125" style="324" customWidth="1"/>
    <col min="260" max="260" width="0" style="324" hidden="1" customWidth="1"/>
    <col min="261" max="267" width="9.5703125" style="324" customWidth="1"/>
    <col min="268" max="510" width="9.85546875" style="324"/>
    <col min="511" max="511" width="3.85546875" style="324" customWidth="1"/>
    <col min="512" max="513" width="9.5703125" style="324" customWidth="1"/>
    <col min="514" max="515" width="14.5703125" style="324" customWidth="1"/>
    <col min="516" max="516" width="0" style="324" hidden="1" customWidth="1"/>
    <col min="517" max="523" width="9.5703125" style="324" customWidth="1"/>
    <col min="524" max="766" width="9.85546875" style="324"/>
    <col min="767" max="767" width="3.85546875" style="324" customWidth="1"/>
    <col min="768" max="769" width="9.5703125" style="324" customWidth="1"/>
    <col min="770" max="771" width="14.5703125" style="324" customWidth="1"/>
    <col min="772" max="772" width="0" style="324" hidden="1" customWidth="1"/>
    <col min="773" max="779" width="9.5703125" style="324" customWidth="1"/>
    <col min="780" max="1022" width="9.85546875" style="324"/>
    <col min="1023" max="1023" width="3.85546875" style="324" customWidth="1"/>
    <col min="1024" max="1025" width="9.5703125" style="324" customWidth="1"/>
    <col min="1026" max="1027" width="14.5703125" style="324" customWidth="1"/>
    <col min="1028" max="1028" width="0" style="324" hidden="1" customWidth="1"/>
    <col min="1029" max="1035" width="9.5703125" style="324" customWidth="1"/>
    <col min="1036" max="1278" width="9.85546875" style="324"/>
    <col min="1279" max="1279" width="3.85546875" style="324" customWidth="1"/>
    <col min="1280" max="1281" width="9.5703125" style="324" customWidth="1"/>
    <col min="1282" max="1283" width="14.5703125" style="324" customWidth="1"/>
    <col min="1284" max="1284" width="0" style="324" hidden="1" customWidth="1"/>
    <col min="1285" max="1291" width="9.5703125" style="324" customWidth="1"/>
    <col min="1292" max="1534" width="9.85546875" style="324"/>
    <col min="1535" max="1535" width="3.85546875" style="324" customWidth="1"/>
    <col min="1536" max="1537" width="9.5703125" style="324" customWidth="1"/>
    <col min="1538" max="1539" width="14.5703125" style="324" customWidth="1"/>
    <col min="1540" max="1540" width="0" style="324" hidden="1" customWidth="1"/>
    <col min="1541" max="1547" width="9.5703125" style="324" customWidth="1"/>
    <col min="1548" max="1790" width="9.85546875" style="324"/>
    <col min="1791" max="1791" width="3.85546875" style="324" customWidth="1"/>
    <col min="1792" max="1793" width="9.5703125" style="324" customWidth="1"/>
    <col min="1794" max="1795" width="14.5703125" style="324" customWidth="1"/>
    <col min="1796" max="1796" width="0" style="324" hidden="1" customWidth="1"/>
    <col min="1797" max="1803" width="9.5703125" style="324" customWidth="1"/>
    <col min="1804" max="2046" width="9.85546875" style="324"/>
    <col min="2047" max="2047" width="3.85546875" style="324" customWidth="1"/>
    <col min="2048" max="2049" width="9.5703125" style="324" customWidth="1"/>
    <col min="2050" max="2051" width="14.5703125" style="324" customWidth="1"/>
    <col min="2052" max="2052" width="0" style="324" hidden="1" customWidth="1"/>
    <col min="2053" max="2059" width="9.5703125" style="324" customWidth="1"/>
    <col min="2060" max="2302" width="9.85546875" style="324"/>
    <col min="2303" max="2303" width="3.85546875" style="324" customWidth="1"/>
    <col min="2304" max="2305" width="9.5703125" style="324" customWidth="1"/>
    <col min="2306" max="2307" width="14.5703125" style="324" customWidth="1"/>
    <col min="2308" max="2308" width="0" style="324" hidden="1" customWidth="1"/>
    <col min="2309" max="2315" width="9.5703125" style="324" customWidth="1"/>
    <col min="2316" max="2558" width="9.85546875" style="324"/>
    <col min="2559" max="2559" width="3.85546875" style="324" customWidth="1"/>
    <col min="2560" max="2561" width="9.5703125" style="324" customWidth="1"/>
    <col min="2562" max="2563" width="14.5703125" style="324" customWidth="1"/>
    <col min="2564" max="2564" width="0" style="324" hidden="1" customWidth="1"/>
    <col min="2565" max="2571" width="9.5703125" style="324" customWidth="1"/>
    <col min="2572" max="2814" width="9.85546875" style="324"/>
    <col min="2815" max="2815" width="3.85546875" style="324" customWidth="1"/>
    <col min="2816" max="2817" width="9.5703125" style="324" customWidth="1"/>
    <col min="2818" max="2819" width="14.5703125" style="324" customWidth="1"/>
    <col min="2820" max="2820" width="0" style="324" hidden="1" customWidth="1"/>
    <col min="2821" max="2827" width="9.5703125" style="324" customWidth="1"/>
    <col min="2828" max="3070" width="9.85546875" style="324"/>
    <col min="3071" max="3071" width="3.85546875" style="324" customWidth="1"/>
    <col min="3072" max="3073" width="9.5703125" style="324" customWidth="1"/>
    <col min="3074" max="3075" width="14.5703125" style="324" customWidth="1"/>
    <col min="3076" max="3076" width="0" style="324" hidden="1" customWidth="1"/>
    <col min="3077" max="3083" width="9.5703125" style="324" customWidth="1"/>
    <col min="3084" max="3326" width="9.85546875" style="324"/>
    <col min="3327" max="3327" width="3.85546875" style="324" customWidth="1"/>
    <col min="3328" max="3329" width="9.5703125" style="324" customWidth="1"/>
    <col min="3330" max="3331" width="14.5703125" style="324" customWidth="1"/>
    <col min="3332" max="3332" width="0" style="324" hidden="1" customWidth="1"/>
    <col min="3333" max="3339" width="9.5703125" style="324" customWidth="1"/>
    <col min="3340" max="3582" width="9.85546875" style="324"/>
    <col min="3583" max="3583" width="3.85546875" style="324" customWidth="1"/>
    <col min="3584" max="3585" width="9.5703125" style="324" customWidth="1"/>
    <col min="3586" max="3587" width="14.5703125" style="324" customWidth="1"/>
    <col min="3588" max="3588" width="0" style="324" hidden="1" customWidth="1"/>
    <col min="3589" max="3595" width="9.5703125" style="324" customWidth="1"/>
    <col min="3596" max="3838" width="9.85546875" style="324"/>
    <col min="3839" max="3839" width="3.85546875" style="324" customWidth="1"/>
    <col min="3840" max="3841" width="9.5703125" style="324" customWidth="1"/>
    <col min="3842" max="3843" width="14.5703125" style="324" customWidth="1"/>
    <col min="3844" max="3844" width="0" style="324" hidden="1" customWidth="1"/>
    <col min="3845" max="3851" width="9.5703125" style="324" customWidth="1"/>
    <col min="3852" max="4094" width="9.85546875" style="324"/>
    <col min="4095" max="4095" width="3.85546875" style="324" customWidth="1"/>
    <col min="4096" max="4097" width="9.5703125" style="324" customWidth="1"/>
    <col min="4098" max="4099" width="14.5703125" style="324" customWidth="1"/>
    <col min="4100" max="4100" width="0" style="324" hidden="1" customWidth="1"/>
    <col min="4101" max="4107" width="9.5703125" style="324" customWidth="1"/>
    <col min="4108" max="4350" width="9.85546875" style="324"/>
    <col min="4351" max="4351" width="3.85546875" style="324" customWidth="1"/>
    <col min="4352" max="4353" width="9.5703125" style="324" customWidth="1"/>
    <col min="4354" max="4355" width="14.5703125" style="324" customWidth="1"/>
    <col min="4356" max="4356" width="0" style="324" hidden="1" customWidth="1"/>
    <col min="4357" max="4363" width="9.5703125" style="324" customWidth="1"/>
    <col min="4364" max="4606" width="9.85546875" style="324"/>
    <col min="4607" max="4607" width="3.85546875" style="324" customWidth="1"/>
    <col min="4608" max="4609" width="9.5703125" style="324" customWidth="1"/>
    <col min="4610" max="4611" width="14.5703125" style="324" customWidth="1"/>
    <col min="4612" max="4612" width="0" style="324" hidden="1" customWidth="1"/>
    <col min="4613" max="4619" width="9.5703125" style="324" customWidth="1"/>
    <col min="4620" max="4862" width="9.85546875" style="324"/>
    <col min="4863" max="4863" width="3.85546875" style="324" customWidth="1"/>
    <col min="4864" max="4865" width="9.5703125" style="324" customWidth="1"/>
    <col min="4866" max="4867" width="14.5703125" style="324" customWidth="1"/>
    <col min="4868" max="4868" width="0" style="324" hidden="1" customWidth="1"/>
    <col min="4869" max="4875" width="9.5703125" style="324" customWidth="1"/>
    <col min="4876" max="5118" width="9.85546875" style="324"/>
    <col min="5119" max="5119" width="3.85546875" style="324" customWidth="1"/>
    <col min="5120" max="5121" width="9.5703125" style="324" customWidth="1"/>
    <col min="5122" max="5123" width="14.5703125" style="324" customWidth="1"/>
    <col min="5124" max="5124" width="0" style="324" hidden="1" customWidth="1"/>
    <col min="5125" max="5131" width="9.5703125" style="324" customWidth="1"/>
    <col min="5132" max="5374" width="9.85546875" style="324"/>
    <col min="5375" max="5375" width="3.85546875" style="324" customWidth="1"/>
    <col min="5376" max="5377" width="9.5703125" style="324" customWidth="1"/>
    <col min="5378" max="5379" width="14.5703125" style="324" customWidth="1"/>
    <col min="5380" max="5380" width="0" style="324" hidden="1" customWidth="1"/>
    <col min="5381" max="5387" width="9.5703125" style="324" customWidth="1"/>
    <col min="5388" max="5630" width="9.85546875" style="324"/>
    <col min="5631" max="5631" width="3.85546875" style="324" customWidth="1"/>
    <col min="5632" max="5633" width="9.5703125" style="324" customWidth="1"/>
    <col min="5634" max="5635" width="14.5703125" style="324" customWidth="1"/>
    <col min="5636" max="5636" width="0" style="324" hidden="1" customWidth="1"/>
    <col min="5637" max="5643" width="9.5703125" style="324" customWidth="1"/>
    <col min="5644" max="5886" width="9.85546875" style="324"/>
    <col min="5887" max="5887" width="3.85546875" style="324" customWidth="1"/>
    <col min="5888" max="5889" width="9.5703125" style="324" customWidth="1"/>
    <col min="5890" max="5891" width="14.5703125" style="324" customWidth="1"/>
    <col min="5892" max="5892" width="0" style="324" hidden="1" customWidth="1"/>
    <col min="5893" max="5899" width="9.5703125" style="324" customWidth="1"/>
    <col min="5900" max="6142" width="9.85546875" style="324"/>
    <col min="6143" max="6143" width="3.85546875" style="324" customWidth="1"/>
    <col min="6144" max="6145" width="9.5703125" style="324" customWidth="1"/>
    <col min="6146" max="6147" width="14.5703125" style="324" customWidth="1"/>
    <col min="6148" max="6148" width="0" style="324" hidden="1" customWidth="1"/>
    <col min="6149" max="6155" width="9.5703125" style="324" customWidth="1"/>
    <col min="6156" max="6398" width="9.85546875" style="324"/>
    <col min="6399" max="6399" width="3.85546875" style="324" customWidth="1"/>
    <col min="6400" max="6401" width="9.5703125" style="324" customWidth="1"/>
    <col min="6402" max="6403" width="14.5703125" style="324" customWidth="1"/>
    <col min="6404" max="6404" width="0" style="324" hidden="1" customWidth="1"/>
    <col min="6405" max="6411" width="9.5703125" style="324" customWidth="1"/>
    <col min="6412" max="6654" width="9.85546875" style="324"/>
    <col min="6655" max="6655" width="3.85546875" style="324" customWidth="1"/>
    <col min="6656" max="6657" width="9.5703125" style="324" customWidth="1"/>
    <col min="6658" max="6659" width="14.5703125" style="324" customWidth="1"/>
    <col min="6660" max="6660" width="0" style="324" hidden="1" customWidth="1"/>
    <col min="6661" max="6667" width="9.5703125" style="324" customWidth="1"/>
    <col min="6668" max="6910" width="9.85546875" style="324"/>
    <col min="6911" max="6911" width="3.85546875" style="324" customWidth="1"/>
    <col min="6912" max="6913" width="9.5703125" style="324" customWidth="1"/>
    <col min="6914" max="6915" width="14.5703125" style="324" customWidth="1"/>
    <col min="6916" max="6916" width="0" style="324" hidden="1" customWidth="1"/>
    <col min="6917" max="6923" width="9.5703125" style="324" customWidth="1"/>
    <col min="6924" max="7166" width="9.85546875" style="324"/>
    <col min="7167" max="7167" width="3.85546875" style="324" customWidth="1"/>
    <col min="7168" max="7169" width="9.5703125" style="324" customWidth="1"/>
    <col min="7170" max="7171" width="14.5703125" style="324" customWidth="1"/>
    <col min="7172" max="7172" width="0" style="324" hidden="1" customWidth="1"/>
    <col min="7173" max="7179" width="9.5703125" style="324" customWidth="1"/>
    <col min="7180" max="7422" width="9.85546875" style="324"/>
    <col min="7423" max="7423" width="3.85546875" style="324" customWidth="1"/>
    <col min="7424" max="7425" width="9.5703125" style="324" customWidth="1"/>
    <col min="7426" max="7427" width="14.5703125" style="324" customWidth="1"/>
    <col min="7428" max="7428" width="0" style="324" hidden="1" customWidth="1"/>
    <col min="7429" max="7435" width="9.5703125" style="324" customWidth="1"/>
    <col min="7436" max="7678" width="9.85546875" style="324"/>
    <col min="7679" max="7679" width="3.85546875" style="324" customWidth="1"/>
    <col min="7680" max="7681" width="9.5703125" style="324" customWidth="1"/>
    <col min="7682" max="7683" width="14.5703125" style="324" customWidth="1"/>
    <col min="7684" max="7684" width="0" style="324" hidden="1" customWidth="1"/>
    <col min="7685" max="7691" width="9.5703125" style="324" customWidth="1"/>
    <col min="7692" max="7934" width="9.85546875" style="324"/>
    <col min="7935" max="7935" width="3.85546875" style="324" customWidth="1"/>
    <col min="7936" max="7937" width="9.5703125" style="324" customWidth="1"/>
    <col min="7938" max="7939" width="14.5703125" style="324" customWidth="1"/>
    <col min="7940" max="7940" width="0" style="324" hidden="1" customWidth="1"/>
    <col min="7941" max="7947" width="9.5703125" style="324" customWidth="1"/>
    <col min="7948" max="8190" width="9.85546875" style="324"/>
    <col min="8191" max="8191" width="3.85546875" style="324" customWidth="1"/>
    <col min="8192" max="8193" width="9.5703125" style="324" customWidth="1"/>
    <col min="8194" max="8195" width="14.5703125" style="324" customWidth="1"/>
    <col min="8196" max="8196" width="0" style="324" hidden="1" customWidth="1"/>
    <col min="8197" max="8203" width="9.5703125" style="324" customWidth="1"/>
    <col min="8204" max="8446" width="9.85546875" style="324"/>
    <col min="8447" max="8447" width="3.85546875" style="324" customWidth="1"/>
    <col min="8448" max="8449" width="9.5703125" style="324" customWidth="1"/>
    <col min="8450" max="8451" width="14.5703125" style="324" customWidth="1"/>
    <col min="8452" max="8452" width="0" style="324" hidden="1" customWidth="1"/>
    <col min="8453" max="8459" width="9.5703125" style="324" customWidth="1"/>
    <col min="8460" max="8702" width="9.85546875" style="324"/>
    <col min="8703" max="8703" width="3.85546875" style="324" customWidth="1"/>
    <col min="8704" max="8705" width="9.5703125" style="324" customWidth="1"/>
    <col min="8706" max="8707" width="14.5703125" style="324" customWidth="1"/>
    <col min="8708" max="8708" width="0" style="324" hidden="1" customWidth="1"/>
    <col min="8709" max="8715" width="9.5703125" style="324" customWidth="1"/>
    <col min="8716" max="8958" width="9.85546875" style="324"/>
    <col min="8959" max="8959" width="3.85546875" style="324" customWidth="1"/>
    <col min="8960" max="8961" width="9.5703125" style="324" customWidth="1"/>
    <col min="8962" max="8963" width="14.5703125" style="324" customWidth="1"/>
    <col min="8964" max="8964" width="0" style="324" hidden="1" customWidth="1"/>
    <col min="8965" max="8971" width="9.5703125" style="324" customWidth="1"/>
    <col min="8972" max="9214" width="9.85546875" style="324"/>
    <col min="9215" max="9215" width="3.85546875" style="324" customWidth="1"/>
    <col min="9216" max="9217" width="9.5703125" style="324" customWidth="1"/>
    <col min="9218" max="9219" width="14.5703125" style="324" customWidth="1"/>
    <col min="9220" max="9220" width="0" style="324" hidden="1" customWidth="1"/>
    <col min="9221" max="9227" width="9.5703125" style="324" customWidth="1"/>
    <col min="9228" max="9470" width="9.85546875" style="324"/>
    <col min="9471" max="9471" width="3.85546875" style="324" customWidth="1"/>
    <col min="9472" max="9473" width="9.5703125" style="324" customWidth="1"/>
    <col min="9474" max="9475" width="14.5703125" style="324" customWidth="1"/>
    <col min="9476" max="9476" width="0" style="324" hidden="1" customWidth="1"/>
    <col min="9477" max="9483" width="9.5703125" style="324" customWidth="1"/>
    <col min="9484" max="9726" width="9.85546875" style="324"/>
    <col min="9727" max="9727" width="3.85546875" style="324" customWidth="1"/>
    <col min="9728" max="9729" width="9.5703125" style="324" customWidth="1"/>
    <col min="9730" max="9731" width="14.5703125" style="324" customWidth="1"/>
    <col min="9732" max="9732" width="0" style="324" hidden="1" customWidth="1"/>
    <col min="9733" max="9739" width="9.5703125" style="324" customWidth="1"/>
    <col min="9740" max="9982" width="9.85546875" style="324"/>
    <col min="9983" max="9983" width="3.85546875" style="324" customWidth="1"/>
    <col min="9984" max="9985" width="9.5703125" style="324" customWidth="1"/>
    <col min="9986" max="9987" width="14.5703125" style="324" customWidth="1"/>
    <col min="9988" max="9988" width="0" style="324" hidden="1" customWidth="1"/>
    <col min="9989" max="9995" width="9.5703125" style="324" customWidth="1"/>
    <col min="9996" max="10238" width="9.85546875" style="324"/>
    <col min="10239" max="10239" width="3.85546875" style="324" customWidth="1"/>
    <col min="10240" max="10241" width="9.5703125" style="324" customWidth="1"/>
    <col min="10242" max="10243" width="14.5703125" style="324" customWidth="1"/>
    <col min="10244" max="10244" width="0" style="324" hidden="1" customWidth="1"/>
    <col min="10245" max="10251" width="9.5703125" style="324" customWidth="1"/>
    <col min="10252" max="10494" width="9.85546875" style="324"/>
    <col min="10495" max="10495" width="3.85546875" style="324" customWidth="1"/>
    <col min="10496" max="10497" width="9.5703125" style="324" customWidth="1"/>
    <col min="10498" max="10499" width="14.5703125" style="324" customWidth="1"/>
    <col min="10500" max="10500" width="0" style="324" hidden="1" customWidth="1"/>
    <col min="10501" max="10507" width="9.5703125" style="324" customWidth="1"/>
    <col min="10508" max="10750" width="9.85546875" style="324"/>
    <col min="10751" max="10751" width="3.85546875" style="324" customWidth="1"/>
    <col min="10752" max="10753" width="9.5703125" style="324" customWidth="1"/>
    <col min="10754" max="10755" width="14.5703125" style="324" customWidth="1"/>
    <col min="10756" max="10756" width="0" style="324" hidden="1" customWidth="1"/>
    <col min="10757" max="10763" width="9.5703125" style="324" customWidth="1"/>
    <col min="10764" max="11006" width="9.85546875" style="324"/>
    <col min="11007" max="11007" width="3.85546875" style="324" customWidth="1"/>
    <col min="11008" max="11009" width="9.5703125" style="324" customWidth="1"/>
    <col min="11010" max="11011" width="14.5703125" style="324" customWidth="1"/>
    <col min="11012" max="11012" width="0" style="324" hidden="1" customWidth="1"/>
    <col min="11013" max="11019" width="9.5703125" style="324" customWidth="1"/>
    <col min="11020" max="11262" width="9.85546875" style="324"/>
    <col min="11263" max="11263" width="3.85546875" style="324" customWidth="1"/>
    <col min="11264" max="11265" width="9.5703125" style="324" customWidth="1"/>
    <col min="11266" max="11267" width="14.5703125" style="324" customWidth="1"/>
    <col min="11268" max="11268" width="0" style="324" hidden="1" customWidth="1"/>
    <col min="11269" max="11275" width="9.5703125" style="324" customWidth="1"/>
    <col min="11276" max="11518" width="9.85546875" style="324"/>
    <col min="11519" max="11519" width="3.85546875" style="324" customWidth="1"/>
    <col min="11520" max="11521" width="9.5703125" style="324" customWidth="1"/>
    <col min="11522" max="11523" width="14.5703125" style="324" customWidth="1"/>
    <col min="11524" max="11524" width="0" style="324" hidden="1" customWidth="1"/>
    <col min="11525" max="11531" width="9.5703125" style="324" customWidth="1"/>
    <col min="11532" max="11774" width="9.85546875" style="324"/>
    <col min="11775" max="11775" width="3.85546875" style="324" customWidth="1"/>
    <col min="11776" max="11777" width="9.5703125" style="324" customWidth="1"/>
    <col min="11778" max="11779" width="14.5703125" style="324" customWidth="1"/>
    <col min="11780" max="11780" width="0" style="324" hidden="1" customWidth="1"/>
    <col min="11781" max="11787" width="9.5703125" style="324" customWidth="1"/>
    <col min="11788" max="12030" width="9.85546875" style="324"/>
    <col min="12031" max="12031" width="3.85546875" style="324" customWidth="1"/>
    <col min="12032" max="12033" width="9.5703125" style="324" customWidth="1"/>
    <col min="12034" max="12035" width="14.5703125" style="324" customWidth="1"/>
    <col min="12036" max="12036" width="0" style="324" hidden="1" customWidth="1"/>
    <col min="12037" max="12043" width="9.5703125" style="324" customWidth="1"/>
    <col min="12044" max="12286" width="9.85546875" style="324"/>
    <col min="12287" max="12287" width="3.85546875" style="324" customWidth="1"/>
    <col min="12288" max="12289" width="9.5703125" style="324" customWidth="1"/>
    <col min="12290" max="12291" width="14.5703125" style="324" customWidth="1"/>
    <col min="12292" max="12292" width="0" style="324" hidden="1" customWidth="1"/>
    <col min="12293" max="12299" width="9.5703125" style="324" customWidth="1"/>
    <col min="12300" max="12542" width="9.85546875" style="324"/>
    <col min="12543" max="12543" width="3.85546875" style="324" customWidth="1"/>
    <col min="12544" max="12545" width="9.5703125" style="324" customWidth="1"/>
    <col min="12546" max="12547" width="14.5703125" style="324" customWidth="1"/>
    <col min="12548" max="12548" width="0" style="324" hidden="1" customWidth="1"/>
    <col min="12549" max="12555" width="9.5703125" style="324" customWidth="1"/>
    <col min="12556" max="12798" width="9.85546875" style="324"/>
    <col min="12799" max="12799" width="3.85546875" style="324" customWidth="1"/>
    <col min="12800" max="12801" width="9.5703125" style="324" customWidth="1"/>
    <col min="12802" max="12803" width="14.5703125" style="324" customWidth="1"/>
    <col min="12804" max="12804" width="0" style="324" hidden="1" customWidth="1"/>
    <col min="12805" max="12811" width="9.5703125" style="324" customWidth="1"/>
    <col min="12812" max="13054" width="9.85546875" style="324"/>
    <col min="13055" max="13055" width="3.85546875" style="324" customWidth="1"/>
    <col min="13056" max="13057" width="9.5703125" style="324" customWidth="1"/>
    <col min="13058" max="13059" width="14.5703125" style="324" customWidth="1"/>
    <col min="13060" max="13060" width="0" style="324" hidden="1" customWidth="1"/>
    <col min="13061" max="13067" width="9.5703125" style="324" customWidth="1"/>
    <col min="13068" max="13310" width="9.85546875" style="324"/>
    <col min="13311" max="13311" width="3.85546875" style="324" customWidth="1"/>
    <col min="13312" max="13313" width="9.5703125" style="324" customWidth="1"/>
    <col min="13314" max="13315" width="14.5703125" style="324" customWidth="1"/>
    <col min="13316" max="13316" width="0" style="324" hidden="1" customWidth="1"/>
    <col min="13317" max="13323" width="9.5703125" style="324" customWidth="1"/>
    <col min="13324" max="13566" width="9.85546875" style="324"/>
    <col min="13567" max="13567" width="3.85546875" style="324" customWidth="1"/>
    <col min="13568" max="13569" width="9.5703125" style="324" customWidth="1"/>
    <col min="13570" max="13571" width="14.5703125" style="324" customWidth="1"/>
    <col min="13572" max="13572" width="0" style="324" hidden="1" customWidth="1"/>
    <col min="13573" max="13579" width="9.5703125" style="324" customWidth="1"/>
    <col min="13580" max="13822" width="9.85546875" style="324"/>
    <col min="13823" max="13823" width="3.85546875" style="324" customWidth="1"/>
    <col min="13824" max="13825" width="9.5703125" style="324" customWidth="1"/>
    <col min="13826" max="13827" width="14.5703125" style="324" customWidth="1"/>
    <col min="13828" max="13828" width="0" style="324" hidden="1" customWidth="1"/>
    <col min="13829" max="13835" width="9.5703125" style="324" customWidth="1"/>
    <col min="13836" max="14078" width="9.85546875" style="324"/>
    <col min="14079" max="14079" width="3.85546875" style="324" customWidth="1"/>
    <col min="14080" max="14081" width="9.5703125" style="324" customWidth="1"/>
    <col min="14082" max="14083" width="14.5703125" style="324" customWidth="1"/>
    <col min="14084" max="14084" width="0" style="324" hidden="1" customWidth="1"/>
    <col min="14085" max="14091" width="9.5703125" style="324" customWidth="1"/>
    <col min="14092" max="14334" width="9.85546875" style="324"/>
    <col min="14335" max="14335" width="3.85546875" style="324" customWidth="1"/>
    <col min="14336" max="14337" width="9.5703125" style="324" customWidth="1"/>
    <col min="14338" max="14339" width="14.5703125" style="324" customWidth="1"/>
    <col min="14340" max="14340" width="0" style="324" hidden="1" customWidth="1"/>
    <col min="14341" max="14347" width="9.5703125" style="324" customWidth="1"/>
    <col min="14348" max="14590" width="9.85546875" style="324"/>
    <col min="14591" max="14591" width="3.85546875" style="324" customWidth="1"/>
    <col min="14592" max="14593" width="9.5703125" style="324" customWidth="1"/>
    <col min="14594" max="14595" width="14.5703125" style="324" customWidth="1"/>
    <col min="14596" max="14596" width="0" style="324" hidden="1" customWidth="1"/>
    <col min="14597" max="14603" width="9.5703125" style="324" customWidth="1"/>
    <col min="14604" max="14846" width="9.85546875" style="324"/>
    <col min="14847" max="14847" width="3.85546875" style="324" customWidth="1"/>
    <col min="14848" max="14849" width="9.5703125" style="324" customWidth="1"/>
    <col min="14850" max="14851" width="14.5703125" style="324" customWidth="1"/>
    <col min="14852" max="14852" width="0" style="324" hidden="1" customWidth="1"/>
    <col min="14853" max="14859" width="9.5703125" style="324" customWidth="1"/>
    <col min="14860" max="15102" width="9.85546875" style="324"/>
    <col min="15103" max="15103" width="3.85546875" style="324" customWidth="1"/>
    <col min="15104" max="15105" width="9.5703125" style="324" customWidth="1"/>
    <col min="15106" max="15107" width="14.5703125" style="324" customWidth="1"/>
    <col min="15108" max="15108" width="0" style="324" hidden="1" customWidth="1"/>
    <col min="15109" max="15115" width="9.5703125" style="324" customWidth="1"/>
    <col min="15116" max="15358" width="9.85546875" style="324"/>
    <col min="15359" max="15359" width="3.85546875" style="324" customWidth="1"/>
    <col min="15360" max="15361" width="9.5703125" style="324" customWidth="1"/>
    <col min="15362" max="15363" width="14.5703125" style="324" customWidth="1"/>
    <col min="15364" max="15364" width="0" style="324" hidden="1" customWidth="1"/>
    <col min="15365" max="15371" width="9.5703125" style="324" customWidth="1"/>
    <col min="15372" max="15614" width="9.85546875" style="324"/>
    <col min="15615" max="15615" width="3.85546875" style="324" customWidth="1"/>
    <col min="15616" max="15617" width="9.5703125" style="324" customWidth="1"/>
    <col min="15618" max="15619" width="14.5703125" style="324" customWidth="1"/>
    <col min="15620" max="15620" width="0" style="324" hidden="1" customWidth="1"/>
    <col min="15621" max="15627" width="9.5703125" style="324" customWidth="1"/>
    <col min="15628" max="15870" width="9.85546875" style="324"/>
    <col min="15871" max="15871" width="3.85546875" style="324" customWidth="1"/>
    <col min="15872" max="15873" width="9.5703125" style="324" customWidth="1"/>
    <col min="15874" max="15875" width="14.5703125" style="324" customWidth="1"/>
    <col min="15876" max="15876" width="0" style="324" hidden="1" customWidth="1"/>
    <col min="15877" max="15883" width="9.5703125" style="324" customWidth="1"/>
    <col min="15884" max="16126" width="9.85546875" style="324"/>
    <col min="16127" max="16127" width="3.85546875" style="324" customWidth="1"/>
    <col min="16128" max="16129" width="9.5703125" style="324" customWidth="1"/>
    <col min="16130" max="16131" width="14.5703125" style="324" customWidth="1"/>
    <col min="16132" max="16132" width="0" style="324" hidden="1" customWidth="1"/>
    <col min="16133" max="16139" width="9.5703125" style="324" customWidth="1"/>
    <col min="16140" max="16384" width="9.85546875" style="324"/>
  </cols>
  <sheetData>
    <row r="1" spans="1:8" s="305" customFormat="1" ht="12.75" customHeight="1">
      <c r="B1"/>
      <c r="C1"/>
      <c r="D1"/>
      <c r="E1"/>
      <c r="F1" s="306" t="s">
        <v>113</v>
      </c>
      <c r="G1" s="307" t="s">
        <v>283</v>
      </c>
      <c r="H1"/>
    </row>
    <row r="2" spans="1:8" s="305" customFormat="1" ht="12.75" customHeight="1">
      <c r="B2"/>
      <c r="C2"/>
      <c r="D2"/>
      <c r="E2"/>
      <c r="F2" s="306" t="s">
        <v>115</v>
      </c>
      <c r="G2" s="308" t="s">
        <v>284</v>
      </c>
      <c r="H2"/>
    </row>
    <row r="3" spans="1:8" s="305" customFormat="1" ht="12.75" customHeight="1" thickBot="1">
      <c r="B3"/>
      <c r="C3"/>
      <c r="D3"/>
      <c r="E3"/>
      <c r="F3" s="306" t="s">
        <v>117</v>
      </c>
      <c r="G3" s="309" t="s">
        <v>285</v>
      </c>
      <c r="H3"/>
    </row>
    <row r="4" spans="1:8" s="305" customFormat="1" ht="17.25" customHeight="1" thickBot="1">
      <c r="A4" s="310"/>
      <c r="B4" s="520" t="s">
        <v>286</v>
      </c>
      <c r="C4" s="520"/>
      <c r="D4" s="312">
        <v>45350</v>
      </c>
      <c r="E4"/>
      <c r="F4"/>
      <c r="G4"/>
      <c r="H4"/>
    </row>
    <row r="5" spans="1:8" s="305" customFormat="1" ht="3.95" customHeight="1" thickBot="1">
      <c r="A5" s="310"/>
      <c r="B5" s="521"/>
      <c r="C5" s="521"/>
      <c r="D5" s="313"/>
      <c r="E5"/>
      <c r="F5" s="310"/>
      <c r="G5" s="310"/>
      <c r="H5"/>
    </row>
    <row r="6" spans="1:8" s="305" customFormat="1" ht="17.25" customHeight="1" thickBot="1">
      <c r="A6" s="310"/>
      <c r="B6" s="520" t="s">
        <v>287</v>
      </c>
      <c r="C6" s="520"/>
      <c r="D6" s="314" t="str">
        <f>'1. CUTTING DOCKET'!M14</f>
        <v>GOLF LE FLEUR</v>
      </c>
      <c r="E6"/>
      <c r="F6" s="311" t="s">
        <v>288</v>
      </c>
      <c r="G6" s="314" t="str">
        <f>'1. CUTTING DOCKET'!D9</f>
        <v>SS24</v>
      </c>
      <c r="H6"/>
    </row>
    <row r="7" spans="1:8" s="305" customFormat="1" ht="3.95" customHeight="1" thickBot="1">
      <c r="A7" s="310"/>
      <c r="B7" s="522"/>
      <c r="C7" s="522"/>
      <c r="D7" s="313"/>
      <c r="E7"/>
      <c r="F7" s="315"/>
      <c r="G7" s="316"/>
      <c r="H7"/>
    </row>
    <row r="8" spans="1:8" s="305" customFormat="1" ht="17.25" customHeight="1" thickBot="1">
      <c r="A8" s="310"/>
      <c r="B8" s="520" t="s">
        <v>289</v>
      </c>
      <c r="C8" s="520"/>
      <c r="D8" s="314" t="str">
        <f>'1. CUTTING DOCKET'!D7</f>
        <v xml:space="preserve">G11-TS01 </v>
      </c>
      <c r="E8" s="317"/>
      <c r="F8" s="311" t="s">
        <v>290</v>
      </c>
      <c r="G8" s="314" t="str">
        <f>'1. CUTTING DOCKET'!D10</f>
        <v>SS TEE</v>
      </c>
      <c r="H8"/>
    </row>
    <row r="9" spans="1:8" s="305" customFormat="1" ht="9" customHeight="1" thickBot="1">
      <c r="B9" s="318"/>
      <c r="C9" s="318"/>
      <c r="D9" s="318"/>
      <c r="F9" s="318"/>
      <c r="G9" s="318"/>
    </row>
    <row r="10" spans="1:8" s="316" customFormat="1" ht="33.75" customHeight="1" thickBot="1">
      <c r="A10" s="319" t="s">
        <v>291</v>
      </c>
      <c r="B10" s="319" t="s">
        <v>292</v>
      </c>
      <c r="C10" s="519" t="s">
        <v>293</v>
      </c>
      <c r="D10" s="519"/>
      <c r="E10" s="519"/>
      <c r="F10" s="519"/>
      <c r="G10" s="320" t="s">
        <v>294</v>
      </c>
      <c r="H10" s="320" t="s">
        <v>295</v>
      </c>
    </row>
    <row r="11" spans="1:8" s="305" customFormat="1" ht="106.7" customHeight="1" thickBot="1">
      <c r="A11" s="525">
        <v>1</v>
      </c>
      <c r="B11" s="322" t="s">
        <v>296</v>
      </c>
      <c r="C11" s="526"/>
      <c r="D11" s="526"/>
      <c r="E11" s="526"/>
      <c r="F11" s="526"/>
      <c r="G11" s="525"/>
      <c r="H11" s="321"/>
    </row>
    <row r="12" spans="1:8" s="305" customFormat="1" ht="106.7" customHeight="1" thickBot="1">
      <c r="A12" s="525"/>
      <c r="B12" s="322" t="s">
        <v>297</v>
      </c>
      <c r="C12" s="526"/>
      <c r="D12" s="526"/>
      <c r="E12" s="526"/>
      <c r="F12" s="526"/>
      <c r="G12" s="525"/>
      <c r="H12" s="321"/>
    </row>
    <row r="13" spans="1:8" s="305" customFormat="1" ht="106.7" customHeight="1" thickBot="1">
      <c r="A13" s="321">
        <v>2</v>
      </c>
      <c r="B13" s="322" t="s">
        <v>298</v>
      </c>
      <c r="C13" s="523"/>
      <c r="D13" s="523"/>
      <c r="E13" s="523"/>
      <c r="F13" s="523"/>
      <c r="G13" s="321"/>
      <c r="H13" s="321"/>
    </row>
    <row r="14" spans="1:8" s="305" customFormat="1" ht="106.7" customHeight="1" thickBot="1">
      <c r="A14" s="321">
        <v>3</v>
      </c>
      <c r="B14" s="322" t="s">
        <v>299</v>
      </c>
      <c r="C14" s="523"/>
      <c r="D14" s="523"/>
      <c r="E14" s="523"/>
      <c r="F14" s="523"/>
      <c r="G14" s="321"/>
      <c r="H14" s="321"/>
    </row>
    <row r="15" spans="1:8" s="305" customFormat="1" ht="106.7" customHeight="1" thickBot="1">
      <c r="A15" s="321">
        <v>4</v>
      </c>
      <c r="B15" s="322" t="s">
        <v>300</v>
      </c>
      <c r="C15" s="523"/>
      <c r="D15" s="523"/>
      <c r="E15" s="523"/>
      <c r="F15" s="523"/>
      <c r="G15" s="321"/>
      <c r="H15" s="321"/>
    </row>
    <row r="16" spans="1:8" s="305" customFormat="1" ht="106.7" customHeight="1" thickBot="1">
      <c r="A16" s="321">
        <v>5</v>
      </c>
      <c r="B16" s="322" t="s">
        <v>301</v>
      </c>
      <c r="C16" s="523"/>
      <c r="D16" s="523"/>
      <c r="E16" s="523"/>
      <c r="F16" s="523"/>
      <c r="G16" s="321"/>
      <c r="H16" s="321"/>
    </row>
    <row r="17" spans="1:8" ht="12" customHeight="1">
      <c r="A17" s="316"/>
      <c r="B17" s="316"/>
      <c r="C17" s="323"/>
      <c r="D17" s="323"/>
      <c r="E17" s="323"/>
      <c r="F17" s="323"/>
      <c r="G17" s="316"/>
      <c r="H17" s="316"/>
    </row>
    <row r="18" spans="1:8" ht="34.5" customHeight="1">
      <c r="A18" s="316"/>
      <c r="B18" s="524" t="s">
        <v>302</v>
      </c>
      <c r="C18" s="524"/>
      <c r="D18" s="524"/>
      <c r="E18" s="323"/>
      <c r="F18" s="323"/>
      <c r="G18" s="524" t="s">
        <v>303</v>
      </c>
      <c r="H18" s="524"/>
    </row>
    <row r="19" spans="1:8" ht="39.950000000000003" customHeight="1">
      <c r="A19" s="316"/>
      <c r="B19" s="325"/>
      <c r="C19" s="325"/>
      <c r="D19" s="325"/>
      <c r="E19" s="325"/>
      <c r="F19" s="305"/>
      <c r="G19" s="325"/>
      <c r="H19" s="325"/>
    </row>
    <row r="20" spans="1:8" ht="39.950000000000003" customHeight="1">
      <c r="A20" s="310"/>
      <c r="B20" s="326"/>
      <c r="C20" s="326"/>
      <c r="D20" s="326"/>
      <c r="E20" s="326"/>
      <c r="F20" s="326"/>
      <c r="G20" s="326"/>
      <c r="H20" s="326"/>
    </row>
    <row r="21" spans="1:8" ht="39.950000000000003" customHeight="1">
      <c r="A21" s="310"/>
      <c r="B21" s="326"/>
      <c r="C21" s="326"/>
      <c r="D21" s="326"/>
      <c r="E21" s="326"/>
      <c r="F21" s="326"/>
      <c r="G21" s="326"/>
      <c r="H21" s="326"/>
    </row>
    <row r="22" spans="1:8" ht="39.950000000000003" customHeight="1">
      <c r="A22" s="310"/>
      <c r="B22" s="326"/>
      <c r="C22" s="326"/>
      <c r="D22" s="326"/>
      <c r="E22" s="326"/>
      <c r="F22" s="326"/>
      <c r="G22" s="326"/>
      <c r="H22" s="326"/>
    </row>
    <row r="23" spans="1:8" ht="39.950000000000003" customHeight="1">
      <c r="A23" s="310"/>
      <c r="B23" s="326"/>
      <c r="C23" s="326"/>
      <c r="D23" s="326"/>
      <c r="E23" s="326"/>
      <c r="F23" s="326"/>
      <c r="G23" s="326"/>
      <c r="H23" s="326"/>
    </row>
    <row r="24" spans="1:8" ht="39.950000000000003" customHeight="1">
      <c r="A24" s="310"/>
      <c r="B24" s="326"/>
      <c r="C24" s="326"/>
      <c r="D24" s="326"/>
      <c r="E24" s="326"/>
      <c r="F24" s="326"/>
      <c r="G24" s="326"/>
      <c r="H24" s="326"/>
    </row>
    <row r="25" spans="1:8" ht="39.950000000000003" customHeight="1">
      <c r="A25" s="310"/>
      <c r="B25" s="326"/>
      <c r="C25" s="326"/>
      <c r="D25" s="326"/>
      <c r="E25" s="326"/>
      <c r="F25" s="326"/>
      <c r="G25" s="326"/>
      <c r="H25" s="326"/>
    </row>
    <row r="26" spans="1:8" ht="39.950000000000003" customHeight="1">
      <c r="A26" s="310"/>
      <c r="B26" s="326"/>
      <c r="C26" s="326"/>
      <c r="D26" s="326"/>
      <c r="E26" s="326"/>
      <c r="F26" s="326"/>
      <c r="G26" s="326"/>
      <c r="H26" s="326"/>
    </row>
    <row r="27" spans="1:8" ht="39.950000000000003" customHeight="1">
      <c r="A27" s="310"/>
      <c r="B27" s="326"/>
      <c r="C27" s="326"/>
      <c r="D27" s="326"/>
      <c r="E27" s="326"/>
      <c r="F27" s="326"/>
      <c r="G27" s="326"/>
      <c r="H27" s="326"/>
    </row>
    <row r="28" spans="1:8" ht="39.950000000000003" customHeight="1">
      <c r="A28" s="310"/>
      <c r="B28" s="326"/>
      <c r="C28" s="326"/>
      <c r="D28" s="326"/>
      <c r="E28" s="326"/>
      <c r="F28" s="326"/>
      <c r="G28" s="326"/>
      <c r="H28" s="326"/>
    </row>
    <row r="29" spans="1:8" ht="39.950000000000003" customHeight="1">
      <c r="A29" s="310"/>
      <c r="B29" s="326"/>
      <c r="C29" s="326"/>
      <c r="D29" s="326"/>
      <c r="E29" s="326"/>
      <c r="F29" s="326"/>
      <c r="G29" s="326"/>
      <c r="H29" s="326"/>
    </row>
    <row r="30" spans="1:8" ht="39.950000000000003" customHeight="1">
      <c r="A30" s="310"/>
      <c r="B30" s="326"/>
      <c r="C30" s="326"/>
      <c r="D30" s="326"/>
      <c r="E30" s="326"/>
      <c r="F30" s="326"/>
      <c r="G30" s="326"/>
      <c r="H30" s="326"/>
    </row>
    <row r="31" spans="1:8" ht="39.950000000000003" customHeight="1">
      <c r="A31" s="310"/>
      <c r="B31" s="326"/>
      <c r="C31" s="326"/>
      <c r="D31" s="326"/>
      <c r="E31" s="326"/>
      <c r="F31" s="326"/>
      <c r="G31" s="326"/>
      <c r="H31" s="326"/>
    </row>
    <row r="32" spans="1:8" ht="39.950000000000003" customHeight="1">
      <c r="A32" s="310"/>
      <c r="B32" s="326"/>
      <c r="C32" s="326"/>
      <c r="D32" s="326"/>
      <c r="E32" s="326"/>
      <c r="F32" s="326"/>
      <c r="G32" s="326"/>
      <c r="H32" s="326"/>
    </row>
    <row r="33" spans="1:8" ht="39.950000000000003" customHeight="1">
      <c r="A33" s="310"/>
      <c r="B33" s="326"/>
      <c r="C33" s="326"/>
      <c r="D33" s="326"/>
      <c r="E33" s="326"/>
      <c r="F33" s="326"/>
      <c r="G33" s="326"/>
      <c r="H33" s="326"/>
    </row>
    <row r="34" spans="1:8" ht="39.950000000000003" customHeight="1">
      <c r="A34" s="310"/>
      <c r="B34" s="326"/>
      <c r="C34" s="326"/>
      <c r="D34" s="326"/>
      <c r="E34" s="326"/>
      <c r="F34" s="326"/>
      <c r="G34" s="326"/>
      <c r="H34" s="326"/>
    </row>
    <row r="35" spans="1:8" ht="39.950000000000003" customHeight="1">
      <c r="A35" s="310"/>
      <c r="B35" s="326"/>
      <c r="C35" s="326"/>
      <c r="D35" s="326"/>
      <c r="E35" s="326"/>
      <c r="F35" s="326"/>
      <c r="G35" s="326"/>
      <c r="H35" s="326"/>
    </row>
    <row r="36" spans="1:8" ht="39.950000000000003" customHeight="1">
      <c r="A36" s="310"/>
      <c r="B36" s="326"/>
      <c r="C36" s="326"/>
      <c r="D36" s="326"/>
      <c r="E36" s="326"/>
      <c r="F36" s="326"/>
      <c r="G36" s="326"/>
      <c r="H36" s="326"/>
    </row>
    <row r="37" spans="1:8" ht="39.950000000000003" customHeight="1">
      <c r="A37" s="310"/>
      <c r="B37" s="326"/>
      <c r="C37" s="326"/>
      <c r="D37" s="326"/>
      <c r="E37" s="326"/>
      <c r="F37" s="326"/>
      <c r="G37" s="326"/>
      <c r="H37" s="326"/>
    </row>
    <row r="38" spans="1:8" ht="39.950000000000003" customHeight="1">
      <c r="A38" s="310"/>
      <c r="B38" s="326"/>
      <c r="C38" s="326"/>
      <c r="D38" s="326"/>
      <c r="E38" s="326"/>
      <c r="F38" s="326"/>
      <c r="G38" s="326"/>
      <c r="H38" s="326"/>
    </row>
    <row r="39" spans="1:8" ht="39.950000000000003" customHeight="1">
      <c r="A39" s="310"/>
      <c r="B39" s="326"/>
      <c r="C39" s="326"/>
      <c r="D39" s="326"/>
      <c r="E39" s="326"/>
      <c r="F39" s="326"/>
      <c r="G39" s="326"/>
      <c r="H39" s="326"/>
    </row>
    <row r="40" spans="1:8" ht="39.950000000000003" customHeight="1">
      <c r="A40" s="310"/>
      <c r="B40" s="326"/>
      <c r="C40" s="326"/>
      <c r="D40" s="326"/>
      <c r="E40" s="326"/>
      <c r="F40" s="326"/>
      <c r="G40" s="326"/>
      <c r="H40" s="326"/>
    </row>
    <row r="41" spans="1:8" ht="39.950000000000003" customHeight="1">
      <c r="A41" s="310"/>
      <c r="B41" s="326"/>
      <c r="C41" s="326"/>
      <c r="D41" s="326"/>
      <c r="E41" s="326"/>
      <c r="F41" s="326"/>
      <c r="G41" s="326"/>
      <c r="H41" s="326"/>
    </row>
    <row r="42" spans="1:8" ht="39.950000000000003" customHeight="1">
      <c r="A42" s="310"/>
      <c r="B42" s="326"/>
      <c r="C42" s="326"/>
      <c r="D42" s="326"/>
      <c r="E42" s="326"/>
      <c r="F42" s="326"/>
      <c r="G42" s="326"/>
      <c r="H42" s="326"/>
    </row>
    <row r="43" spans="1:8" ht="39.950000000000003" customHeight="1">
      <c r="A43" s="310"/>
      <c r="B43" s="326"/>
      <c r="C43" s="326"/>
      <c r="D43" s="326"/>
      <c r="E43" s="326"/>
      <c r="F43" s="326"/>
      <c r="G43" s="326"/>
      <c r="H43" s="326"/>
    </row>
    <row r="44" spans="1:8" ht="39.950000000000003" customHeight="1">
      <c r="A44" s="310"/>
      <c r="B44" s="326"/>
      <c r="C44" s="326"/>
      <c r="D44" s="326"/>
      <c r="E44" s="326"/>
      <c r="F44" s="326"/>
      <c r="G44" s="326"/>
      <c r="H44" s="326"/>
    </row>
    <row r="45" spans="1:8" ht="39.950000000000003" customHeight="1">
      <c r="A45" s="310"/>
      <c r="B45" s="326"/>
      <c r="C45" s="326"/>
      <c r="D45" s="326"/>
      <c r="E45" s="326"/>
      <c r="F45" s="326"/>
      <c r="G45" s="326"/>
      <c r="H45" s="326"/>
    </row>
    <row r="46" spans="1:8" ht="39.950000000000003" customHeight="1">
      <c r="A46" s="310"/>
      <c r="B46" s="326"/>
      <c r="C46" s="326"/>
      <c r="D46" s="326"/>
      <c r="E46" s="326"/>
      <c r="F46" s="326"/>
      <c r="G46" s="326"/>
      <c r="H46" s="326"/>
    </row>
    <row r="47" spans="1:8" ht="39.950000000000003" customHeight="1">
      <c r="A47" s="310"/>
      <c r="B47" s="326"/>
      <c r="C47" s="326"/>
      <c r="D47" s="326"/>
      <c r="E47" s="326"/>
      <c r="F47" s="326"/>
      <c r="G47" s="326"/>
      <c r="H47" s="326"/>
    </row>
    <row r="48" spans="1:8" ht="39.950000000000003" customHeight="1">
      <c r="A48" s="310"/>
      <c r="B48" s="326"/>
      <c r="C48" s="326"/>
      <c r="D48" s="326"/>
      <c r="E48" s="326"/>
      <c r="F48" s="326"/>
      <c r="G48" s="326"/>
      <c r="H48" s="326"/>
    </row>
    <row r="49" spans="1:8" ht="39.950000000000003" customHeight="1">
      <c r="A49" s="310"/>
      <c r="B49" s="326"/>
      <c r="C49" s="326"/>
      <c r="D49" s="326"/>
      <c r="E49" s="326"/>
      <c r="F49" s="326"/>
      <c r="G49" s="326"/>
      <c r="H49" s="326"/>
    </row>
    <row r="50" spans="1:8" ht="39.950000000000003" customHeight="1">
      <c r="A50" s="310"/>
      <c r="B50" s="326"/>
      <c r="C50" s="326"/>
      <c r="D50" s="326"/>
      <c r="E50" s="326"/>
      <c r="F50" s="326"/>
      <c r="G50" s="326"/>
      <c r="H50" s="326"/>
    </row>
    <row r="51" spans="1:8" ht="39.950000000000003" customHeight="1">
      <c r="A51" s="310"/>
      <c r="B51" s="326"/>
      <c r="C51" s="326"/>
      <c r="D51" s="326"/>
      <c r="E51" s="326"/>
      <c r="F51" s="326"/>
      <c r="G51" s="326"/>
      <c r="H51" s="326"/>
    </row>
    <row r="52" spans="1:8" ht="39.950000000000003" customHeight="1">
      <c r="A52" s="310"/>
      <c r="B52" s="326"/>
      <c r="C52" s="326"/>
      <c r="D52" s="326"/>
      <c r="E52" s="326"/>
      <c r="F52" s="326"/>
      <c r="G52" s="326"/>
      <c r="H52" s="326"/>
    </row>
    <row r="53" spans="1:8" ht="39.950000000000003" customHeight="1">
      <c r="A53" s="310"/>
      <c r="B53" s="326"/>
      <c r="C53" s="326"/>
      <c r="D53" s="326"/>
      <c r="E53" s="326"/>
      <c r="F53" s="326"/>
      <c r="G53" s="326"/>
      <c r="H53" s="326"/>
    </row>
    <row r="54" spans="1:8" ht="39.950000000000003" customHeight="1">
      <c r="A54" s="310"/>
      <c r="B54" s="326"/>
      <c r="C54" s="326"/>
      <c r="D54" s="326"/>
      <c r="E54" s="326"/>
      <c r="F54" s="326"/>
      <c r="G54" s="326"/>
      <c r="H54" s="326"/>
    </row>
    <row r="55" spans="1:8" ht="39.950000000000003" customHeight="1">
      <c r="A55" s="310"/>
      <c r="B55" s="326"/>
      <c r="C55" s="326"/>
      <c r="D55" s="326"/>
      <c r="E55" s="326"/>
      <c r="F55" s="326"/>
      <c r="G55" s="326"/>
      <c r="H55" s="326"/>
    </row>
    <row r="56" spans="1:8" ht="39.950000000000003" customHeight="1">
      <c r="A56" s="310"/>
      <c r="B56" s="326"/>
      <c r="C56" s="326"/>
      <c r="D56" s="326"/>
      <c r="E56" s="326"/>
      <c r="F56" s="326"/>
      <c r="G56" s="326"/>
      <c r="H56" s="326"/>
    </row>
    <row r="57" spans="1:8" ht="39.950000000000003" customHeight="1">
      <c r="A57" s="310"/>
      <c r="B57" s="326"/>
      <c r="C57" s="326"/>
      <c r="D57" s="326"/>
      <c r="E57" s="326"/>
      <c r="F57" s="326"/>
      <c r="G57" s="326"/>
      <c r="H57" s="326"/>
    </row>
    <row r="58" spans="1:8" ht="39.950000000000003" customHeight="1">
      <c r="A58" s="310"/>
      <c r="B58" s="326"/>
      <c r="C58" s="326"/>
      <c r="D58" s="326"/>
      <c r="E58" s="326"/>
      <c r="F58" s="326"/>
      <c r="G58" s="326"/>
      <c r="H58" s="326"/>
    </row>
    <row r="59" spans="1:8" ht="39.950000000000003" customHeight="1">
      <c r="A59" s="310"/>
      <c r="B59" s="326"/>
      <c r="C59" s="326"/>
      <c r="D59" s="326"/>
      <c r="E59" s="326"/>
      <c r="F59" s="326"/>
      <c r="G59" s="326"/>
      <c r="H59" s="326"/>
    </row>
    <row r="60" spans="1:8" ht="39.950000000000003" customHeight="1">
      <c r="A60" s="310"/>
      <c r="B60" s="326"/>
      <c r="C60" s="326"/>
      <c r="D60" s="326"/>
      <c r="E60" s="326"/>
      <c r="F60" s="326"/>
      <c r="G60" s="326"/>
      <c r="H60" s="326"/>
    </row>
    <row r="61" spans="1:8" ht="39.950000000000003" customHeight="1">
      <c r="A61" s="310"/>
      <c r="B61" s="326"/>
      <c r="C61" s="326"/>
      <c r="D61" s="326"/>
      <c r="E61" s="326"/>
      <c r="F61" s="326"/>
      <c r="G61" s="326"/>
      <c r="H61" s="326"/>
    </row>
    <row r="62" spans="1:8" ht="39.950000000000003" customHeight="1">
      <c r="A62" s="310"/>
      <c r="B62" s="326"/>
      <c r="C62" s="326"/>
      <c r="D62" s="326"/>
      <c r="E62" s="326"/>
      <c r="F62" s="326"/>
      <c r="G62" s="326"/>
      <c r="H62" s="326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AED1-520A-49DB-9EE9-213BD3CA62AC}">
  <sheetPr codeName="Sheet9" filterMode="1">
    <outlinePr summaryBelow="0" summaryRight="0"/>
    <pageSetUpPr fitToPage="1"/>
  </sheetPr>
  <dimension ref="A1:I288"/>
  <sheetViews>
    <sheetView view="pageBreakPreview" topLeftCell="A2" zoomScale="85" zoomScaleNormal="100" zoomScaleSheetLayoutView="85" zoomScalePageLayoutView="85" workbookViewId="0">
      <pane ySplit="1" topLeftCell="A15" activePane="bottomLeft" state="frozen"/>
      <selection activeCell="A2" sqref="A2"/>
      <selection pane="bottomLeft" activeCell="H2" activeCellId="1" sqref="F1:F1048576 H1:H1048576"/>
    </sheetView>
  </sheetViews>
  <sheetFormatPr defaultColWidth="14.42578125" defaultRowHeight="15.95" customHeight="1"/>
  <cols>
    <col min="1" max="1" width="14.5703125" style="281" customWidth="1"/>
    <col min="2" max="2" width="30" style="281" customWidth="1"/>
    <col min="3" max="3" width="19.7109375" style="281" customWidth="1"/>
    <col min="4" max="4" width="14.85546875" style="281" customWidth="1"/>
    <col min="5" max="5" width="29.85546875" style="282" customWidth="1"/>
    <col min="6" max="6" width="14.42578125" style="281" hidden="1" customWidth="1"/>
    <col min="7" max="7" width="14.42578125" style="281" customWidth="1"/>
    <col min="8" max="8" width="14.42578125" style="283" hidden="1" customWidth="1"/>
    <col min="9" max="10" width="14.42578125" style="281" customWidth="1"/>
    <col min="11" max="16384" width="14.42578125" style="281"/>
  </cols>
  <sheetData>
    <row r="1" spans="1:9" ht="35.25" hidden="1" customHeight="1">
      <c r="I1" s="281">
        <f>1/10</f>
        <v>0.1</v>
      </c>
    </row>
    <row r="2" spans="1:9" s="286" customFormat="1" ht="28.5" customHeight="1">
      <c r="A2" s="284" t="s">
        <v>270</v>
      </c>
      <c r="B2" s="284" t="s">
        <v>271</v>
      </c>
      <c r="C2" s="284" t="s">
        <v>9</v>
      </c>
      <c r="D2" s="284" t="s">
        <v>62</v>
      </c>
      <c r="E2" s="285" t="s">
        <v>272</v>
      </c>
      <c r="F2" s="284"/>
      <c r="G2" s="284" t="s">
        <v>273</v>
      </c>
      <c r="H2" s="284" t="s">
        <v>273</v>
      </c>
    </row>
    <row r="3" spans="1:9" ht="17.100000000000001" hidden="1" customHeight="1">
      <c r="A3" s="287" t="s">
        <v>274</v>
      </c>
      <c r="B3" s="287" t="s">
        <v>227</v>
      </c>
      <c r="C3" s="287" t="s">
        <v>232</v>
      </c>
      <c r="D3" s="288" t="s">
        <v>223</v>
      </c>
      <c r="E3" s="289">
        <v>810078318347</v>
      </c>
      <c r="F3" s="288">
        <v>14</v>
      </c>
      <c r="G3" s="290">
        <v>25</v>
      </c>
      <c r="H3" s="291">
        <f>ROUNDUP((F3*107%*1),0)+10</f>
        <v>25</v>
      </c>
    </row>
    <row r="4" spans="1:9" s="286" customFormat="1" ht="17.100000000000001" hidden="1" customHeight="1">
      <c r="A4" s="287" t="s">
        <v>274</v>
      </c>
      <c r="B4" s="287" t="s">
        <v>227</v>
      </c>
      <c r="C4" s="287" t="s">
        <v>275</v>
      </c>
      <c r="D4" s="292" t="s">
        <v>61</v>
      </c>
      <c r="E4" s="289">
        <v>810078318354</v>
      </c>
      <c r="F4" s="288">
        <v>30</v>
      </c>
      <c r="G4" s="290">
        <v>43</v>
      </c>
      <c r="H4" s="291">
        <f t="shared" ref="H4:H7" si="0">ROUNDUP((F4*107%*1),0)+10</f>
        <v>43</v>
      </c>
    </row>
    <row r="5" spans="1:9" s="286" customFormat="1" ht="17.100000000000001" hidden="1" customHeight="1">
      <c r="A5" s="287" t="s">
        <v>274</v>
      </c>
      <c r="B5" s="287" t="s">
        <v>227</v>
      </c>
      <c r="C5" s="287" t="s">
        <v>232</v>
      </c>
      <c r="D5" s="292" t="s">
        <v>10</v>
      </c>
      <c r="E5" s="289">
        <v>810078318361</v>
      </c>
      <c r="F5" s="288">
        <v>56</v>
      </c>
      <c r="G5" s="290">
        <v>70</v>
      </c>
      <c r="H5" s="291">
        <f t="shared" si="0"/>
        <v>70</v>
      </c>
    </row>
    <row r="6" spans="1:9" s="286" customFormat="1" ht="17.100000000000001" hidden="1" customHeight="1">
      <c r="A6" s="287" t="s">
        <v>274</v>
      </c>
      <c r="B6" s="287" t="s">
        <v>227</v>
      </c>
      <c r="C6" s="287" t="s">
        <v>232</v>
      </c>
      <c r="D6" s="292" t="s">
        <v>58</v>
      </c>
      <c r="E6" s="289">
        <v>810078318378</v>
      </c>
      <c r="F6" s="288">
        <v>45</v>
      </c>
      <c r="G6" s="290">
        <v>59</v>
      </c>
      <c r="H6" s="291">
        <f t="shared" si="0"/>
        <v>59</v>
      </c>
    </row>
    <row r="7" spans="1:9" s="286" customFormat="1" ht="17.100000000000001" hidden="1" customHeight="1">
      <c r="A7" s="287" t="s">
        <v>274</v>
      </c>
      <c r="B7" s="287" t="s">
        <v>227</v>
      </c>
      <c r="C7" s="287" t="s">
        <v>232</v>
      </c>
      <c r="D7" s="292" t="s">
        <v>59</v>
      </c>
      <c r="E7" s="289">
        <v>810078318385</v>
      </c>
      <c r="F7" s="288">
        <v>30</v>
      </c>
      <c r="G7" s="290">
        <v>43</v>
      </c>
      <c r="H7" s="291">
        <f t="shared" si="0"/>
        <v>43</v>
      </c>
    </row>
    <row r="8" spans="1:9" s="286" customFormat="1" ht="17.100000000000001" hidden="1" customHeight="1">
      <c r="A8" s="293"/>
      <c r="B8" s="293"/>
      <c r="C8" s="293"/>
      <c r="D8" s="294"/>
      <c r="E8" s="295"/>
      <c r="F8" s="296"/>
      <c r="G8" s="297"/>
      <c r="H8" s="297"/>
    </row>
    <row r="9" spans="1:9" s="286" customFormat="1" ht="17.100000000000001" hidden="1" customHeight="1">
      <c r="A9" s="287" t="s">
        <v>274</v>
      </c>
      <c r="B9" s="287" t="s">
        <v>227</v>
      </c>
      <c r="C9" s="287" t="s">
        <v>231</v>
      </c>
      <c r="D9" s="288" t="s">
        <v>223</v>
      </c>
      <c r="E9" s="289">
        <v>810078318293</v>
      </c>
      <c r="F9" s="288">
        <v>14</v>
      </c>
      <c r="G9" s="290">
        <v>25</v>
      </c>
      <c r="H9" s="291">
        <f>ROUNDUP((F9*107%*1),0)+10</f>
        <v>25</v>
      </c>
    </row>
    <row r="10" spans="1:9" s="286" customFormat="1" ht="17.100000000000001" hidden="1" customHeight="1">
      <c r="A10" s="287" t="s">
        <v>274</v>
      </c>
      <c r="B10" s="287" t="s">
        <v>227</v>
      </c>
      <c r="C10" s="287" t="s">
        <v>231</v>
      </c>
      <c r="D10" s="292" t="s">
        <v>61</v>
      </c>
      <c r="E10" s="289">
        <v>810078318309</v>
      </c>
      <c r="F10" s="288">
        <v>30</v>
      </c>
      <c r="G10" s="290">
        <v>43</v>
      </c>
      <c r="H10" s="291">
        <f t="shared" ref="H10:H13" si="1">ROUNDUP((F10*107%*1),0)+10</f>
        <v>43</v>
      </c>
    </row>
    <row r="11" spans="1:9" s="286" customFormat="1" ht="17.100000000000001" hidden="1" customHeight="1">
      <c r="A11" s="287" t="s">
        <v>274</v>
      </c>
      <c r="B11" s="287" t="s">
        <v>227</v>
      </c>
      <c r="C11" s="287" t="s">
        <v>231</v>
      </c>
      <c r="D11" s="292" t="s">
        <v>10</v>
      </c>
      <c r="E11" s="289">
        <v>810078318316</v>
      </c>
      <c r="F11" s="288">
        <v>56</v>
      </c>
      <c r="G11" s="290">
        <v>70</v>
      </c>
      <c r="H11" s="291">
        <f t="shared" si="1"/>
        <v>70</v>
      </c>
    </row>
    <row r="12" spans="1:9" s="286" customFormat="1" ht="17.100000000000001" hidden="1" customHeight="1">
      <c r="A12" s="287" t="s">
        <v>274</v>
      </c>
      <c r="B12" s="287" t="s">
        <v>227</v>
      </c>
      <c r="C12" s="287" t="s">
        <v>231</v>
      </c>
      <c r="D12" s="292" t="s">
        <v>58</v>
      </c>
      <c r="E12" s="289">
        <v>810078318323</v>
      </c>
      <c r="F12" s="288">
        <v>45</v>
      </c>
      <c r="G12" s="290">
        <v>59</v>
      </c>
      <c r="H12" s="291">
        <f t="shared" si="1"/>
        <v>59</v>
      </c>
    </row>
    <row r="13" spans="1:9" s="286" customFormat="1" ht="17.100000000000001" hidden="1" customHeight="1">
      <c r="A13" s="287" t="s">
        <v>274</v>
      </c>
      <c r="B13" s="287" t="s">
        <v>227</v>
      </c>
      <c r="C13" s="287" t="s">
        <v>231</v>
      </c>
      <c r="D13" s="292" t="s">
        <v>59</v>
      </c>
      <c r="E13" s="289">
        <v>810078318330</v>
      </c>
      <c r="F13" s="288">
        <v>30</v>
      </c>
      <c r="G13" s="290">
        <v>43</v>
      </c>
      <c r="H13" s="291">
        <f t="shared" si="1"/>
        <v>43</v>
      </c>
    </row>
    <row r="14" spans="1:9" s="286" customFormat="1" ht="17.100000000000001" hidden="1" customHeight="1">
      <c r="A14" s="293"/>
      <c r="B14" s="293"/>
      <c r="C14" s="293"/>
      <c r="D14" s="294"/>
      <c r="E14" s="295"/>
      <c r="F14" s="296"/>
      <c r="G14" s="297"/>
      <c r="H14" s="297"/>
    </row>
    <row r="15" spans="1:9" s="286" customFormat="1" ht="17.100000000000001" customHeight="1">
      <c r="A15" s="287" t="s">
        <v>276</v>
      </c>
      <c r="B15" s="287" t="s">
        <v>277</v>
      </c>
      <c r="C15" s="287" t="s">
        <v>278</v>
      </c>
      <c r="D15" s="288" t="s">
        <v>223</v>
      </c>
      <c r="E15" s="289">
        <v>810078318446</v>
      </c>
      <c r="F15" s="288">
        <v>12</v>
      </c>
      <c r="G15" s="290">
        <v>36</v>
      </c>
      <c r="H15" s="291">
        <f>ROUNDUP((F15*107%*2),0)+10</f>
        <v>36</v>
      </c>
    </row>
    <row r="16" spans="1:9" s="286" customFormat="1" ht="17.100000000000001" customHeight="1">
      <c r="A16" s="287" t="s">
        <v>276</v>
      </c>
      <c r="B16" s="287" t="s">
        <v>277</v>
      </c>
      <c r="C16" s="287" t="s">
        <v>278</v>
      </c>
      <c r="D16" s="292" t="s">
        <v>61</v>
      </c>
      <c r="E16" s="289">
        <v>810078318453</v>
      </c>
      <c r="F16" s="288">
        <v>25</v>
      </c>
      <c r="G16" s="290">
        <v>64</v>
      </c>
      <c r="H16" s="291">
        <f t="shared" ref="H16:H19" si="2">ROUNDUP((F16*107%*2),0)+10</f>
        <v>64</v>
      </c>
    </row>
    <row r="17" spans="1:8" s="286" customFormat="1" ht="17.100000000000001" customHeight="1">
      <c r="A17" s="287" t="s">
        <v>276</v>
      </c>
      <c r="B17" s="287" t="s">
        <v>277</v>
      </c>
      <c r="C17" s="287" t="s">
        <v>278</v>
      </c>
      <c r="D17" s="292" t="s">
        <v>10</v>
      </c>
      <c r="E17" s="289">
        <v>810078318460</v>
      </c>
      <c r="F17" s="288">
        <v>45</v>
      </c>
      <c r="G17" s="290">
        <v>107</v>
      </c>
      <c r="H17" s="291">
        <f t="shared" si="2"/>
        <v>107</v>
      </c>
    </row>
    <row r="18" spans="1:8" s="286" customFormat="1" ht="17.100000000000001" customHeight="1">
      <c r="A18" s="287" t="s">
        <v>276</v>
      </c>
      <c r="B18" s="287" t="s">
        <v>277</v>
      </c>
      <c r="C18" s="287" t="s">
        <v>278</v>
      </c>
      <c r="D18" s="292" t="s">
        <v>58</v>
      </c>
      <c r="E18" s="289">
        <v>810078318477</v>
      </c>
      <c r="F18" s="288">
        <v>40</v>
      </c>
      <c r="G18" s="290">
        <v>96</v>
      </c>
      <c r="H18" s="291">
        <f t="shared" si="2"/>
        <v>96</v>
      </c>
    </row>
    <row r="19" spans="1:8" s="286" customFormat="1" ht="17.100000000000001" customHeight="1">
      <c r="A19" s="287" t="s">
        <v>276</v>
      </c>
      <c r="B19" s="287" t="s">
        <v>277</v>
      </c>
      <c r="C19" s="287" t="s">
        <v>278</v>
      </c>
      <c r="D19" s="292" t="s">
        <v>59</v>
      </c>
      <c r="E19" s="289">
        <v>810078318484</v>
      </c>
      <c r="F19" s="288">
        <v>28</v>
      </c>
      <c r="G19" s="290">
        <v>70</v>
      </c>
      <c r="H19" s="291">
        <f t="shared" si="2"/>
        <v>70</v>
      </c>
    </row>
    <row r="20" spans="1:8" s="286" customFormat="1" ht="17.100000000000001" hidden="1" customHeight="1">
      <c r="A20" s="293"/>
      <c r="B20" s="293"/>
      <c r="C20" s="293"/>
      <c r="D20" s="294"/>
      <c r="E20" s="295"/>
      <c r="F20" s="296"/>
      <c r="G20" s="297"/>
      <c r="H20" s="297"/>
    </row>
    <row r="21" spans="1:8" s="286" customFormat="1" ht="17.100000000000001" customHeight="1">
      <c r="A21" s="287" t="s">
        <v>276</v>
      </c>
      <c r="B21" s="287" t="s">
        <v>277</v>
      </c>
      <c r="C21" s="287" t="s">
        <v>279</v>
      </c>
      <c r="D21" s="288" t="s">
        <v>223</v>
      </c>
      <c r="E21" s="289">
        <v>810078318491</v>
      </c>
      <c r="F21" s="288">
        <v>12</v>
      </c>
      <c r="G21" s="290">
        <v>23</v>
      </c>
      <c r="H21" s="291">
        <f>ROUNDUP((F21*107%*1),0)+10</f>
        <v>23</v>
      </c>
    </row>
    <row r="22" spans="1:8" s="286" customFormat="1" ht="17.100000000000001" customHeight="1">
      <c r="A22" s="287" t="s">
        <v>276</v>
      </c>
      <c r="B22" s="287" t="s">
        <v>277</v>
      </c>
      <c r="C22" s="287" t="s">
        <v>279</v>
      </c>
      <c r="D22" s="292" t="s">
        <v>61</v>
      </c>
      <c r="E22" s="289">
        <v>810078318507</v>
      </c>
      <c r="F22" s="288">
        <v>25</v>
      </c>
      <c r="G22" s="290">
        <v>37</v>
      </c>
      <c r="H22" s="291">
        <f t="shared" ref="H22:H25" si="3">ROUNDUP((F22*107%*1),0)+10</f>
        <v>37</v>
      </c>
    </row>
    <row r="23" spans="1:8" s="286" customFormat="1" ht="17.100000000000001" customHeight="1">
      <c r="A23" s="287" t="s">
        <v>276</v>
      </c>
      <c r="B23" s="287" t="s">
        <v>277</v>
      </c>
      <c r="C23" s="287" t="s">
        <v>279</v>
      </c>
      <c r="D23" s="292" t="s">
        <v>10</v>
      </c>
      <c r="E23" s="289">
        <v>810078318514</v>
      </c>
      <c r="F23" s="288">
        <v>45</v>
      </c>
      <c r="G23" s="290">
        <v>59</v>
      </c>
      <c r="H23" s="291">
        <f t="shared" si="3"/>
        <v>59</v>
      </c>
    </row>
    <row r="24" spans="1:8" s="286" customFormat="1" ht="17.100000000000001" customHeight="1">
      <c r="A24" s="287" t="s">
        <v>276</v>
      </c>
      <c r="B24" s="287" t="s">
        <v>277</v>
      </c>
      <c r="C24" s="287" t="s">
        <v>279</v>
      </c>
      <c r="D24" s="292" t="s">
        <v>58</v>
      </c>
      <c r="E24" s="289">
        <v>810078318521</v>
      </c>
      <c r="F24" s="288">
        <v>40</v>
      </c>
      <c r="G24" s="290">
        <v>53</v>
      </c>
      <c r="H24" s="291">
        <f t="shared" si="3"/>
        <v>53</v>
      </c>
    </row>
    <row r="25" spans="1:8" s="286" customFormat="1" ht="17.100000000000001" customHeight="1">
      <c r="A25" s="287" t="s">
        <v>276</v>
      </c>
      <c r="B25" s="287" t="s">
        <v>277</v>
      </c>
      <c r="C25" s="287" t="s">
        <v>279</v>
      </c>
      <c r="D25" s="292" t="s">
        <v>59</v>
      </c>
      <c r="E25" s="289">
        <v>810078318538</v>
      </c>
      <c r="F25" s="288">
        <v>28</v>
      </c>
      <c r="G25" s="290">
        <v>40</v>
      </c>
      <c r="H25" s="291">
        <f t="shared" si="3"/>
        <v>40</v>
      </c>
    </row>
    <row r="26" spans="1:8" s="286" customFormat="1" ht="17.100000000000001" hidden="1" customHeight="1">
      <c r="A26" s="293"/>
      <c r="B26" s="293"/>
      <c r="C26" s="293"/>
      <c r="D26" s="294"/>
      <c r="E26" s="295"/>
      <c r="F26" s="296"/>
      <c r="G26" s="297"/>
      <c r="H26" s="297"/>
    </row>
    <row r="27" spans="1:8" s="286" customFormat="1" ht="17.100000000000001" hidden="1" customHeight="1">
      <c r="A27" s="287" t="s">
        <v>280</v>
      </c>
      <c r="B27" s="287" t="s">
        <v>281</v>
      </c>
      <c r="C27" s="287" t="s">
        <v>279</v>
      </c>
      <c r="D27" s="288" t="s">
        <v>223</v>
      </c>
      <c r="E27" s="289">
        <v>810078318545</v>
      </c>
      <c r="F27" s="288">
        <v>12</v>
      </c>
      <c r="G27" s="290">
        <v>23</v>
      </c>
      <c r="H27" s="291">
        <f>ROUNDUP((F27*107%*1),0)+10</f>
        <v>23</v>
      </c>
    </row>
    <row r="28" spans="1:8" s="286" customFormat="1" ht="17.100000000000001" hidden="1" customHeight="1">
      <c r="A28" s="287" t="s">
        <v>280</v>
      </c>
      <c r="B28" s="287" t="s">
        <v>281</v>
      </c>
      <c r="C28" s="287" t="s">
        <v>279</v>
      </c>
      <c r="D28" s="292" t="s">
        <v>61</v>
      </c>
      <c r="E28" s="289">
        <v>810078318552</v>
      </c>
      <c r="F28" s="288">
        <v>25</v>
      </c>
      <c r="G28" s="290">
        <v>37</v>
      </c>
      <c r="H28" s="291">
        <f t="shared" ref="H28:H31" si="4">ROUNDUP((F28*107%*1),0)+10</f>
        <v>37</v>
      </c>
    </row>
    <row r="29" spans="1:8" s="286" customFormat="1" ht="17.100000000000001" hidden="1" customHeight="1">
      <c r="A29" s="287" t="s">
        <v>280</v>
      </c>
      <c r="B29" s="287" t="s">
        <v>281</v>
      </c>
      <c r="C29" s="287" t="s">
        <v>279</v>
      </c>
      <c r="D29" s="292" t="s">
        <v>10</v>
      </c>
      <c r="E29" s="289">
        <v>810078318569</v>
      </c>
      <c r="F29" s="288">
        <v>45</v>
      </c>
      <c r="G29" s="290">
        <v>59</v>
      </c>
      <c r="H29" s="291">
        <f t="shared" si="4"/>
        <v>59</v>
      </c>
    </row>
    <row r="30" spans="1:8" s="286" customFormat="1" ht="17.100000000000001" hidden="1" customHeight="1">
      <c r="A30" s="287" t="s">
        <v>280</v>
      </c>
      <c r="B30" s="287" t="s">
        <v>281</v>
      </c>
      <c r="C30" s="287" t="s">
        <v>279</v>
      </c>
      <c r="D30" s="292" t="s">
        <v>58</v>
      </c>
      <c r="E30" s="289">
        <v>810078318576</v>
      </c>
      <c r="F30" s="288">
        <v>40</v>
      </c>
      <c r="G30" s="290">
        <v>53</v>
      </c>
      <c r="H30" s="291">
        <f t="shared" si="4"/>
        <v>53</v>
      </c>
    </row>
    <row r="31" spans="1:8" s="286" customFormat="1" ht="17.100000000000001" hidden="1" customHeight="1">
      <c r="A31" s="287" t="s">
        <v>280</v>
      </c>
      <c r="B31" s="287" t="s">
        <v>281</v>
      </c>
      <c r="C31" s="287" t="s">
        <v>279</v>
      </c>
      <c r="D31" s="292" t="s">
        <v>59</v>
      </c>
      <c r="E31" s="289">
        <v>810078318583</v>
      </c>
      <c r="F31" s="288">
        <v>28</v>
      </c>
      <c r="G31" s="290">
        <v>40</v>
      </c>
      <c r="H31" s="291">
        <f t="shared" si="4"/>
        <v>40</v>
      </c>
    </row>
    <row r="32" spans="1:8" s="286" customFormat="1" ht="17.100000000000001" hidden="1" customHeight="1">
      <c r="A32" s="293"/>
      <c r="B32" s="293"/>
      <c r="C32" s="293"/>
      <c r="D32" s="294"/>
      <c r="E32" s="295"/>
      <c r="F32" s="296"/>
      <c r="G32" s="297"/>
      <c r="H32" s="297"/>
    </row>
    <row r="33" spans="1:8" s="286" customFormat="1" ht="17.100000000000001" hidden="1" customHeight="1">
      <c r="A33" s="287" t="s">
        <v>280</v>
      </c>
      <c r="B33" s="287" t="s">
        <v>281</v>
      </c>
      <c r="C33" s="287" t="s">
        <v>232</v>
      </c>
      <c r="D33" s="288" t="s">
        <v>223</v>
      </c>
      <c r="E33" s="289">
        <v>810078318590</v>
      </c>
      <c r="F33" s="288">
        <v>12</v>
      </c>
      <c r="G33" s="290">
        <v>23</v>
      </c>
      <c r="H33" s="291">
        <f>ROUNDUP((F33*107%*1),0)+10</f>
        <v>23</v>
      </c>
    </row>
    <row r="34" spans="1:8" s="286" customFormat="1" ht="17.100000000000001" hidden="1" customHeight="1">
      <c r="A34" s="287" t="s">
        <v>280</v>
      </c>
      <c r="B34" s="287" t="s">
        <v>281</v>
      </c>
      <c r="C34" s="287" t="s">
        <v>232</v>
      </c>
      <c r="D34" s="292" t="s">
        <v>61</v>
      </c>
      <c r="E34" s="289">
        <v>810078318606</v>
      </c>
      <c r="F34" s="288">
        <v>25</v>
      </c>
      <c r="G34" s="290">
        <v>37</v>
      </c>
      <c r="H34" s="291">
        <f t="shared" ref="H34:H37" si="5">ROUNDUP((F34*107%*1),0)+10</f>
        <v>37</v>
      </c>
    </row>
    <row r="35" spans="1:8" s="286" customFormat="1" ht="17.100000000000001" hidden="1" customHeight="1">
      <c r="A35" s="287" t="s">
        <v>280</v>
      </c>
      <c r="B35" s="287" t="s">
        <v>281</v>
      </c>
      <c r="C35" s="287" t="s">
        <v>232</v>
      </c>
      <c r="D35" s="292" t="s">
        <v>10</v>
      </c>
      <c r="E35" s="289">
        <v>810078318613</v>
      </c>
      <c r="F35" s="288">
        <v>45</v>
      </c>
      <c r="G35" s="290">
        <v>59</v>
      </c>
      <c r="H35" s="291">
        <f>ROUNDUP((F35*107%*1),0)+10</f>
        <v>59</v>
      </c>
    </row>
    <row r="36" spans="1:8" s="286" customFormat="1" ht="17.100000000000001" hidden="1" customHeight="1">
      <c r="A36" s="287" t="s">
        <v>280</v>
      </c>
      <c r="B36" s="287" t="s">
        <v>281</v>
      </c>
      <c r="C36" s="287" t="s">
        <v>232</v>
      </c>
      <c r="D36" s="292" t="s">
        <v>58</v>
      </c>
      <c r="E36" s="289">
        <v>810078318620</v>
      </c>
      <c r="F36" s="288">
        <v>40</v>
      </c>
      <c r="G36" s="290">
        <v>53</v>
      </c>
      <c r="H36" s="291">
        <f t="shared" si="5"/>
        <v>53</v>
      </c>
    </row>
    <row r="37" spans="1:8" s="286" customFormat="1" ht="17.100000000000001" hidden="1" customHeight="1">
      <c r="A37" s="287" t="s">
        <v>280</v>
      </c>
      <c r="B37" s="287" t="s">
        <v>281</v>
      </c>
      <c r="C37" s="287" t="s">
        <v>232</v>
      </c>
      <c r="D37" s="292" t="s">
        <v>59</v>
      </c>
      <c r="E37" s="289">
        <v>810078318637</v>
      </c>
      <c r="F37" s="288">
        <v>28</v>
      </c>
      <c r="G37" s="290">
        <v>40</v>
      </c>
      <c r="H37" s="291">
        <f t="shared" si="5"/>
        <v>40</v>
      </c>
    </row>
    <row r="38" spans="1:8" s="286" customFormat="1" ht="17.100000000000001" hidden="1" customHeight="1">
      <c r="A38" s="293"/>
      <c r="B38" s="293"/>
      <c r="C38" s="293"/>
      <c r="D38" s="294"/>
      <c r="E38" s="295"/>
      <c r="F38" s="296"/>
      <c r="G38" s="297"/>
      <c r="H38" s="297"/>
    </row>
    <row r="39" spans="1:8" s="286" customFormat="1" ht="17.100000000000001" hidden="1" customHeight="1">
      <c r="A39" s="287" t="s">
        <v>280</v>
      </c>
      <c r="B39" s="287" t="s">
        <v>281</v>
      </c>
      <c r="C39" s="287" t="s">
        <v>282</v>
      </c>
      <c r="D39" s="288" t="s">
        <v>223</v>
      </c>
      <c r="E39" s="289">
        <v>810078318644</v>
      </c>
      <c r="F39" s="288">
        <v>12</v>
      </c>
      <c r="G39" s="290">
        <v>23</v>
      </c>
      <c r="H39" s="291">
        <f>ROUNDUP((F39*107%*1),0)+10</f>
        <v>23</v>
      </c>
    </row>
    <row r="40" spans="1:8" s="286" customFormat="1" ht="17.100000000000001" hidden="1" customHeight="1">
      <c r="A40" s="287" t="s">
        <v>280</v>
      </c>
      <c r="B40" s="287" t="s">
        <v>281</v>
      </c>
      <c r="C40" s="287" t="s">
        <v>282</v>
      </c>
      <c r="D40" s="292" t="s">
        <v>61</v>
      </c>
      <c r="E40" s="289">
        <v>810078318651</v>
      </c>
      <c r="F40" s="288">
        <v>25</v>
      </c>
      <c r="G40" s="290">
        <v>37</v>
      </c>
      <c r="H40" s="291">
        <f>ROUNDUP((F40*107%*1),0)+10</f>
        <v>37</v>
      </c>
    </row>
    <row r="41" spans="1:8" s="286" customFormat="1" ht="17.100000000000001" hidden="1" customHeight="1">
      <c r="A41" s="287" t="s">
        <v>280</v>
      </c>
      <c r="B41" s="287" t="s">
        <v>281</v>
      </c>
      <c r="C41" s="287" t="s">
        <v>282</v>
      </c>
      <c r="D41" s="292" t="s">
        <v>10</v>
      </c>
      <c r="E41" s="289">
        <v>810078318668</v>
      </c>
      <c r="F41" s="288">
        <v>45</v>
      </c>
      <c r="G41" s="290">
        <v>59</v>
      </c>
      <c r="H41" s="291">
        <f t="shared" ref="H41:H43" si="6">ROUNDUP((F41*107%*1),0)+10</f>
        <v>59</v>
      </c>
    </row>
    <row r="42" spans="1:8" s="286" customFormat="1" ht="17.100000000000001" hidden="1" customHeight="1">
      <c r="A42" s="287" t="s">
        <v>280</v>
      </c>
      <c r="B42" s="287" t="s">
        <v>281</v>
      </c>
      <c r="C42" s="287" t="s">
        <v>282</v>
      </c>
      <c r="D42" s="292" t="s">
        <v>58</v>
      </c>
      <c r="E42" s="289">
        <v>810078318675</v>
      </c>
      <c r="F42" s="288">
        <v>40</v>
      </c>
      <c r="G42" s="290">
        <v>53</v>
      </c>
      <c r="H42" s="291">
        <f>ROUNDUP((F42*107%*1),0)+10</f>
        <v>53</v>
      </c>
    </row>
    <row r="43" spans="1:8" s="286" customFormat="1" ht="17.100000000000001" hidden="1" customHeight="1">
      <c r="A43" s="287" t="s">
        <v>280</v>
      </c>
      <c r="B43" s="287" t="s">
        <v>281</v>
      </c>
      <c r="C43" s="287" t="s">
        <v>282</v>
      </c>
      <c r="D43" s="292" t="s">
        <v>59</v>
      </c>
      <c r="E43" s="289">
        <v>810078318682</v>
      </c>
      <c r="F43" s="288">
        <v>28</v>
      </c>
      <c r="G43" s="290">
        <v>40</v>
      </c>
      <c r="H43" s="291">
        <f t="shared" si="6"/>
        <v>40</v>
      </c>
    </row>
    <row r="44" spans="1:8" ht="15.95" hidden="1" customHeight="1" thickBot="1">
      <c r="A44" s="298"/>
      <c r="B44" s="298"/>
      <c r="C44" s="298"/>
      <c r="D44" s="299"/>
      <c r="E44" s="300"/>
      <c r="F44" s="301">
        <f>SUM(F3:F43)</f>
        <v>1100</v>
      </c>
      <c r="G44" s="301"/>
      <c r="H44" s="302"/>
    </row>
    <row r="45" spans="1:8" ht="15.95" hidden="1" customHeight="1" thickBot="1">
      <c r="A45" s="302"/>
      <c r="B45" s="302"/>
      <c r="C45" s="302"/>
      <c r="D45" s="302"/>
      <c r="E45" s="303"/>
      <c r="F45" s="304"/>
      <c r="G45" s="304">
        <f>SUM(G3:G44)</f>
        <v>1701</v>
      </c>
      <c r="H45" s="304">
        <f>SUM(H3:H44)</f>
        <v>1701</v>
      </c>
    </row>
    <row r="46" spans="1:8" ht="15.95" hidden="1" customHeight="1">
      <c r="A46" s="302"/>
      <c r="B46" s="302"/>
      <c r="C46" s="302"/>
      <c r="D46" s="302"/>
      <c r="E46" s="303"/>
    </row>
    <row r="47" spans="1:8" ht="15.95" hidden="1" customHeight="1">
      <c r="A47" s="302"/>
      <c r="B47" s="302"/>
      <c r="C47" s="302"/>
      <c r="D47" s="302"/>
      <c r="E47" s="303"/>
    </row>
    <row r="48" spans="1:8" ht="15.95" hidden="1" customHeight="1">
      <c r="A48" s="302"/>
      <c r="B48" s="302"/>
      <c r="C48" s="302"/>
      <c r="D48" s="302"/>
      <c r="E48" s="303"/>
    </row>
    <row r="49" spans="1:5" ht="15.95" hidden="1" customHeight="1">
      <c r="A49" s="302"/>
      <c r="B49" s="302"/>
      <c r="C49" s="302"/>
      <c r="D49" s="302"/>
      <c r="E49" s="303"/>
    </row>
    <row r="50" spans="1:5" ht="15.95" hidden="1" customHeight="1">
      <c r="A50" s="302"/>
      <c r="B50" s="302"/>
      <c r="C50" s="302"/>
      <c r="D50" s="302"/>
      <c r="E50" s="303"/>
    </row>
    <row r="51" spans="1:5" ht="15.95" hidden="1" customHeight="1">
      <c r="A51" s="302"/>
      <c r="B51" s="302"/>
      <c r="C51" s="302"/>
      <c r="D51" s="302"/>
      <c r="E51" s="303"/>
    </row>
    <row r="52" spans="1:5" ht="15.95" hidden="1" customHeight="1">
      <c r="A52" s="302"/>
      <c r="B52" s="302"/>
      <c r="C52" s="302"/>
      <c r="D52" s="302"/>
      <c r="E52" s="303"/>
    </row>
    <row r="53" spans="1:5" ht="15.95" hidden="1" customHeight="1">
      <c r="A53" s="302"/>
      <c r="B53" s="302"/>
      <c r="C53" s="302"/>
      <c r="D53" s="302"/>
      <c r="E53" s="303"/>
    </row>
    <row r="54" spans="1:5" ht="15.95" hidden="1" customHeight="1">
      <c r="A54" s="302"/>
      <c r="B54" s="302"/>
      <c r="C54" s="302"/>
      <c r="D54" s="302"/>
      <c r="E54" s="303"/>
    </row>
    <row r="55" spans="1:5" ht="15.95" hidden="1" customHeight="1">
      <c r="A55" s="302"/>
      <c r="B55" s="302"/>
      <c r="C55" s="302"/>
      <c r="D55" s="302"/>
      <c r="E55" s="303"/>
    </row>
    <row r="56" spans="1:5" ht="15.95" customHeight="1">
      <c r="A56" s="302"/>
      <c r="B56" s="302"/>
      <c r="C56" s="302"/>
      <c r="D56" s="302"/>
      <c r="E56" s="303"/>
    </row>
    <row r="57" spans="1:5" ht="15.95" customHeight="1">
      <c r="A57" s="302"/>
      <c r="B57" s="302"/>
      <c r="C57" s="302"/>
      <c r="D57" s="302"/>
      <c r="E57" s="303"/>
    </row>
    <row r="58" spans="1:5" ht="15.95" customHeight="1">
      <c r="A58" s="302"/>
      <c r="B58" s="302"/>
      <c r="C58" s="302"/>
      <c r="D58" s="302"/>
      <c r="E58" s="303"/>
    </row>
    <row r="59" spans="1:5" ht="15.95" customHeight="1">
      <c r="A59" s="302"/>
      <c r="B59" s="302"/>
      <c r="C59" s="302"/>
      <c r="D59" s="302"/>
      <c r="E59" s="303"/>
    </row>
    <row r="60" spans="1:5" ht="15.95" customHeight="1">
      <c r="A60" s="302"/>
      <c r="B60" s="302"/>
      <c r="C60" s="302"/>
      <c r="D60" s="302"/>
      <c r="E60" s="303"/>
    </row>
    <row r="61" spans="1:5" ht="15.95" customHeight="1">
      <c r="A61" s="302"/>
      <c r="B61" s="302"/>
      <c r="C61" s="302"/>
      <c r="D61" s="302"/>
      <c r="E61" s="303"/>
    </row>
    <row r="62" spans="1:5" ht="15.95" customHeight="1">
      <c r="A62" s="302"/>
      <c r="B62" s="302"/>
      <c r="C62" s="302"/>
      <c r="D62" s="302"/>
      <c r="E62" s="303"/>
    </row>
    <row r="63" spans="1:5" ht="15.95" customHeight="1">
      <c r="A63" s="302"/>
      <c r="B63" s="302"/>
      <c r="C63" s="302"/>
      <c r="D63" s="302"/>
      <c r="E63" s="303"/>
    </row>
    <row r="64" spans="1:5" ht="15.95" customHeight="1">
      <c r="A64" s="302"/>
      <c r="B64" s="302"/>
      <c r="C64" s="302"/>
      <c r="D64" s="302"/>
      <c r="E64" s="303"/>
    </row>
    <row r="65" spans="1:5" ht="15.95" customHeight="1">
      <c r="A65" s="302"/>
      <c r="B65" s="302"/>
      <c r="C65" s="302"/>
      <c r="D65" s="302"/>
      <c r="E65" s="303"/>
    </row>
    <row r="66" spans="1:5" ht="15.95" customHeight="1">
      <c r="A66" s="302"/>
      <c r="B66" s="302"/>
      <c r="C66" s="302"/>
      <c r="D66" s="302"/>
      <c r="E66" s="303"/>
    </row>
    <row r="67" spans="1:5" ht="15.95" customHeight="1">
      <c r="A67" s="302"/>
      <c r="B67" s="302"/>
      <c r="C67" s="302"/>
      <c r="D67" s="302"/>
      <c r="E67" s="303"/>
    </row>
    <row r="68" spans="1:5" ht="15.95" customHeight="1">
      <c r="A68" s="302"/>
      <c r="B68" s="302"/>
      <c r="C68" s="302"/>
      <c r="D68" s="302"/>
      <c r="E68" s="303"/>
    </row>
    <row r="69" spans="1:5" ht="15.95" customHeight="1">
      <c r="A69" s="302"/>
      <c r="B69" s="302"/>
      <c r="C69" s="302"/>
      <c r="D69" s="302"/>
      <c r="E69" s="303"/>
    </row>
    <row r="70" spans="1:5" ht="15.95" customHeight="1">
      <c r="A70" s="302"/>
      <c r="B70" s="302"/>
      <c r="C70" s="302"/>
      <c r="D70" s="302"/>
      <c r="E70" s="303"/>
    </row>
    <row r="71" spans="1:5" ht="15.95" customHeight="1">
      <c r="A71" s="302"/>
      <c r="B71" s="302"/>
      <c r="C71" s="302"/>
      <c r="D71" s="302"/>
      <c r="E71" s="303"/>
    </row>
    <row r="72" spans="1:5" ht="15.95" customHeight="1">
      <c r="A72" s="302"/>
      <c r="B72" s="302"/>
      <c r="C72" s="302"/>
      <c r="D72" s="302"/>
      <c r="E72" s="303"/>
    </row>
    <row r="73" spans="1:5" ht="15.95" customHeight="1">
      <c r="A73" s="302"/>
      <c r="B73" s="302"/>
      <c r="C73" s="302"/>
      <c r="D73" s="302"/>
      <c r="E73" s="303"/>
    </row>
    <row r="74" spans="1:5" ht="15.95" customHeight="1">
      <c r="A74" s="302"/>
      <c r="B74" s="302"/>
      <c r="C74" s="302"/>
      <c r="D74" s="302"/>
      <c r="E74" s="303"/>
    </row>
    <row r="75" spans="1:5" ht="15.95" customHeight="1">
      <c r="A75" s="302"/>
      <c r="B75" s="302"/>
      <c r="C75" s="302"/>
      <c r="D75" s="302"/>
      <c r="E75" s="303"/>
    </row>
    <row r="76" spans="1:5" ht="15.95" customHeight="1">
      <c r="A76" s="302"/>
      <c r="B76" s="302"/>
      <c r="C76" s="302"/>
      <c r="D76" s="302"/>
      <c r="E76" s="303"/>
    </row>
    <row r="77" spans="1:5" ht="15.95" customHeight="1">
      <c r="A77" s="302"/>
      <c r="B77" s="302"/>
      <c r="C77" s="302"/>
      <c r="D77" s="302"/>
      <c r="E77" s="303"/>
    </row>
    <row r="78" spans="1:5" ht="15.95" customHeight="1">
      <c r="A78" s="302"/>
      <c r="B78" s="302"/>
      <c r="C78" s="302"/>
      <c r="D78" s="302"/>
      <c r="E78" s="303"/>
    </row>
    <row r="79" spans="1:5" ht="15.95" customHeight="1">
      <c r="A79" s="302"/>
      <c r="B79" s="302"/>
      <c r="C79" s="302"/>
      <c r="D79" s="302"/>
      <c r="E79" s="303"/>
    </row>
    <row r="80" spans="1:5" ht="15.95" customHeight="1">
      <c r="A80" s="302"/>
      <c r="B80" s="302"/>
      <c r="C80" s="302"/>
      <c r="D80" s="302"/>
      <c r="E80" s="303"/>
    </row>
    <row r="81" spans="1:5" ht="15.95" customHeight="1">
      <c r="A81" s="302"/>
      <c r="B81" s="302"/>
      <c r="C81" s="302"/>
      <c r="D81" s="302"/>
      <c r="E81" s="303"/>
    </row>
    <row r="82" spans="1:5" ht="15.95" customHeight="1">
      <c r="A82" s="302"/>
      <c r="B82" s="302"/>
      <c r="C82" s="302"/>
      <c r="D82" s="302"/>
      <c r="E82" s="303"/>
    </row>
    <row r="83" spans="1:5" ht="15.95" customHeight="1">
      <c r="A83" s="302"/>
      <c r="B83" s="302"/>
      <c r="C83" s="302"/>
      <c r="D83" s="302"/>
      <c r="E83" s="303"/>
    </row>
    <row r="84" spans="1:5" ht="15.95" customHeight="1">
      <c r="A84" s="302"/>
      <c r="B84" s="302"/>
      <c r="C84" s="302"/>
      <c r="D84" s="302"/>
      <c r="E84" s="303"/>
    </row>
    <row r="85" spans="1:5" ht="15.95" customHeight="1">
      <c r="A85" s="302"/>
      <c r="B85" s="302"/>
      <c r="C85" s="302"/>
      <c r="D85" s="302"/>
      <c r="E85" s="303"/>
    </row>
    <row r="86" spans="1:5" ht="15.95" customHeight="1">
      <c r="A86" s="302"/>
      <c r="B86" s="302"/>
      <c r="C86" s="302"/>
      <c r="D86" s="302"/>
      <c r="E86" s="303"/>
    </row>
    <row r="87" spans="1:5" ht="15.95" customHeight="1">
      <c r="A87" s="302"/>
      <c r="B87" s="302"/>
      <c r="C87" s="302"/>
      <c r="D87" s="302"/>
      <c r="E87" s="303"/>
    </row>
    <row r="88" spans="1:5" ht="15.95" customHeight="1">
      <c r="A88" s="302"/>
      <c r="B88" s="302"/>
      <c r="C88" s="302"/>
      <c r="D88" s="302"/>
      <c r="E88" s="303"/>
    </row>
    <row r="89" spans="1:5" ht="15.95" customHeight="1">
      <c r="A89" s="302"/>
      <c r="B89" s="302"/>
      <c r="C89" s="302"/>
      <c r="D89" s="302"/>
      <c r="E89" s="303"/>
    </row>
    <row r="90" spans="1:5" ht="15.95" customHeight="1">
      <c r="A90" s="302"/>
      <c r="B90" s="302"/>
      <c r="C90" s="302"/>
      <c r="D90" s="302"/>
      <c r="E90" s="303"/>
    </row>
    <row r="91" spans="1:5" ht="15.95" customHeight="1">
      <c r="A91" s="302"/>
      <c r="B91" s="302"/>
      <c r="C91" s="302"/>
      <c r="D91" s="302"/>
      <c r="E91" s="303"/>
    </row>
    <row r="92" spans="1:5" ht="15.95" customHeight="1">
      <c r="A92" s="302"/>
      <c r="B92" s="302"/>
      <c r="C92" s="302"/>
      <c r="D92" s="302"/>
      <c r="E92" s="303"/>
    </row>
    <row r="93" spans="1:5" ht="15.95" customHeight="1">
      <c r="A93" s="302"/>
      <c r="B93" s="302"/>
      <c r="C93" s="302"/>
      <c r="D93" s="302"/>
      <c r="E93" s="303"/>
    </row>
    <row r="94" spans="1:5" ht="15.95" customHeight="1">
      <c r="A94" s="302"/>
      <c r="B94" s="302"/>
      <c r="C94" s="302"/>
      <c r="D94" s="302"/>
      <c r="E94" s="303"/>
    </row>
    <row r="95" spans="1:5" ht="15.95" customHeight="1">
      <c r="A95" s="302"/>
      <c r="B95" s="302"/>
      <c r="C95" s="302"/>
      <c r="D95" s="302"/>
      <c r="E95" s="303"/>
    </row>
    <row r="96" spans="1:5" ht="15.95" customHeight="1">
      <c r="A96" s="302"/>
      <c r="B96" s="302"/>
      <c r="C96" s="302"/>
      <c r="D96" s="302"/>
      <c r="E96" s="303"/>
    </row>
    <row r="97" spans="1:5" ht="15.95" customHeight="1">
      <c r="A97" s="302"/>
      <c r="B97" s="302"/>
      <c r="C97" s="302"/>
      <c r="D97" s="302"/>
      <c r="E97" s="303"/>
    </row>
    <row r="98" spans="1:5" ht="15.95" customHeight="1">
      <c r="A98" s="302"/>
      <c r="B98" s="302"/>
      <c r="C98" s="302"/>
      <c r="D98" s="302"/>
      <c r="E98" s="303"/>
    </row>
    <row r="99" spans="1:5" ht="15.95" customHeight="1">
      <c r="A99" s="302"/>
      <c r="B99" s="302"/>
      <c r="C99" s="302"/>
      <c r="D99" s="302"/>
      <c r="E99" s="303"/>
    </row>
    <row r="100" spans="1:5" ht="15.95" customHeight="1">
      <c r="A100" s="302"/>
      <c r="B100" s="302"/>
      <c r="C100" s="302"/>
      <c r="D100" s="302"/>
      <c r="E100" s="303"/>
    </row>
    <row r="101" spans="1:5" ht="15.95" customHeight="1">
      <c r="A101" s="302"/>
      <c r="B101" s="302"/>
      <c r="C101" s="302"/>
      <c r="D101" s="302"/>
      <c r="E101" s="303"/>
    </row>
    <row r="102" spans="1:5" ht="15.95" customHeight="1">
      <c r="A102" s="302"/>
      <c r="B102" s="302"/>
      <c r="C102" s="302"/>
      <c r="D102" s="302"/>
      <c r="E102" s="303"/>
    </row>
    <row r="103" spans="1:5" ht="15.95" customHeight="1">
      <c r="A103" s="302"/>
      <c r="B103" s="302"/>
      <c r="C103" s="302"/>
      <c r="D103" s="302"/>
      <c r="E103" s="303"/>
    </row>
    <row r="104" spans="1:5" ht="15.95" customHeight="1">
      <c r="A104" s="302"/>
      <c r="B104" s="302"/>
      <c r="C104" s="302"/>
      <c r="D104" s="302"/>
      <c r="E104" s="303"/>
    </row>
    <row r="105" spans="1:5" ht="15.95" customHeight="1">
      <c r="A105" s="302"/>
      <c r="B105" s="302"/>
      <c r="C105" s="302"/>
      <c r="D105" s="302"/>
      <c r="E105" s="303"/>
    </row>
    <row r="106" spans="1:5" ht="15.95" customHeight="1">
      <c r="A106" s="302"/>
      <c r="B106" s="302"/>
      <c r="C106" s="302"/>
      <c r="D106" s="302"/>
      <c r="E106" s="303"/>
    </row>
    <row r="107" spans="1:5" ht="15.95" customHeight="1">
      <c r="A107" s="302"/>
      <c r="B107" s="302"/>
      <c r="C107" s="302"/>
      <c r="D107" s="302"/>
      <c r="E107" s="303"/>
    </row>
    <row r="108" spans="1:5" ht="15.95" customHeight="1">
      <c r="A108" s="302"/>
      <c r="B108" s="302"/>
      <c r="C108" s="302"/>
      <c r="D108" s="302"/>
      <c r="E108" s="303"/>
    </row>
    <row r="109" spans="1:5" ht="15.95" customHeight="1">
      <c r="A109" s="302"/>
      <c r="B109" s="302"/>
      <c r="C109" s="302"/>
      <c r="D109" s="302"/>
      <c r="E109" s="303"/>
    </row>
    <row r="110" spans="1:5" ht="15.95" customHeight="1">
      <c r="A110" s="302"/>
      <c r="B110" s="302"/>
      <c r="C110" s="302"/>
      <c r="D110" s="302"/>
      <c r="E110" s="303"/>
    </row>
    <row r="111" spans="1:5" ht="15.95" customHeight="1">
      <c r="A111" s="302"/>
      <c r="B111" s="302"/>
      <c r="C111" s="302"/>
      <c r="D111" s="302"/>
      <c r="E111" s="303"/>
    </row>
    <row r="112" spans="1:5" ht="15.95" customHeight="1">
      <c r="A112" s="302"/>
      <c r="B112" s="302"/>
      <c r="C112" s="302"/>
      <c r="D112" s="302"/>
      <c r="E112" s="303"/>
    </row>
    <row r="113" spans="1:5" ht="15.95" customHeight="1">
      <c r="A113" s="302"/>
      <c r="B113" s="302"/>
      <c r="C113" s="302"/>
      <c r="D113" s="302"/>
      <c r="E113" s="303"/>
    </row>
    <row r="114" spans="1:5" ht="15.95" customHeight="1">
      <c r="A114" s="302"/>
      <c r="B114" s="302"/>
      <c r="C114" s="302"/>
      <c r="D114" s="302"/>
      <c r="E114" s="303"/>
    </row>
    <row r="115" spans="1:5" ht="15.95" customHeight="1">
      <c r="A115" s="302"/>
      <c r="B115" s="302"/>
      <c r="C115" s="302"/>
      <c r="D115" s="302"/>
      <c r="E115" s="303"/>
    </row>
    <row r="116" spans="1:5" ht="15.95" customHeight="1">
      <c r="A116" s="302"/>
      <c r="B116" s="302"/>
      <c r="C116" s="302"/>
      <c r="D116" s="302"/>
      <c r="E116" s="303"/>
    </row>
    <row r="117" spans="1:5" ht="15.95" customHeight="1">
      <c r="A117" s="302"/>
      <c r="B117" s="302"/>
      <c r="C117" s="302"/>
      <c r="D117" s="302"/>
      <c r="E117" s="303"/>
    </row>
    <row r="118" spans="1:5" ht="15.95" customHeight="1">
      <c r="A118" s="302"/>
      <c r="B118" s="302"/>
      <c r="C118" s="302"/>
      <c r="D118" s="302"/>
      <c r="E118" s="303"/>
    </row>
    <row r="119" spans="1:5" ht="15.95" customHeight="1">
      <c r="A119" s="302"/>
      <c r="B119" s="302"/>
      <c r="C119" s="302"/>
      <c r="D119" s="302"/>
      <c r="E119" s="303"/>
    </row>
    <row r="120" spans="1:5" ht="15.95" customHeight="1">
      <c r="A120" s="302"/>
      <c r="B120" s="302"/>
      <c r="C120" s="302"/>
      <c r="D120" s="302"/>
      <c r="E120" s="303"/>
    </row>
    <row r="121" spans="1:5" ht="15.95" customHeight="1">
      <c r="A121" s="302"/>
      <c r="B121" s="302"/>
      <c r="C121" s="302"/>
      <c r="D121" s="302"/>
      <c r="E121" s="303"/>
    </row>
    <row r="122" spans="1:5" ht="15.95" customHeight="1">
      <c r="A122" s="302"/>
      <c r="B122" s="302"/>
      <c r="C122" s="302"/>
      <c r="D122" s="302"/>
      <c r="E122" s="303"/>
    </row>
    <row r="123" spans="1:5" ht="15.95" customHeight="1">
      <c r="A123" s="302"/>
      <c r="B123" s="302"/>
      <c r="C123" s="302"/>
      <c r="D123" s="302"/>
      <c r="E123" s="303"/>
    </row>
    <row r="124" spans="1:5" ht="15.95" customHeight="1">
      <c r="A124" s="302"/>
      <c r="B124" s="302"/>
      <c r="C124" s="302"/>
      <c r="D124" s="302"/>
      <c r="E124" s="303"/>
    </row>
    <row r="125" spans="1:5" ht="15.95" customHeight="1">
      <c r="A125" s="302"/>
      <c r="B125" s="302"/>
      <c r="C125" s="302"/>
      <c r="D125" s="302"/>
      <c r="E125" s="303"/>
    </row>
    <row r="126" spans="1:5" ht="15.95" customHeight="1">
      <c r="A126" s="302"/>
      <c r="B126" s="302"/>
      <c r="C126" s="302"/>
      <c r="D126" s="302"/>
      <c r="E126" s="303"/>
    </row>
    <row r="127" spans="1:5" ht="15.95" customHeight="1">
      <c r="A127" s="302"/>
      <c r="B127" s="302"/>
      <c r="C127" s="302"/>
      <c r="D127" s="302"/>
      <c r="E127" s="303"/>
    </row>
    <row r="128" spans="1:5" ht="15.95" customHeight="1">
      <c r="A128" s="302"/>
      <c r="B128" s="302"/>
      <c r="C128" s="302"/>
      <c r="D128" s="302"/>
      <c r="E128" s="303"/>
    </row>
    <row r="129" spans="1:5" ht="15.95" customHeight="1">
      <c r="A129" s="302"/>
      <c r="B129" s="302"/>
      <c r="C129" s="302"/>
      <c r="D129" s="302"/>
      <c r="E129" s="303"/>
    </row>
    <row r="130" spans="1:5" ht="15.95" customHeight="1">
      <c r="A130" s="302"/>
      <c r="B130" s="302"/>
      <c r="C130" s="302"/>
      <c r="D130" s="302"/>
      <c r="E130" s="303"/>
    </row>
    <row r="131" spans="1:5" ht="15.95" customHeight="1">
      <c r="A131" s="302"/>
      <c r="B131" s="302"/>
      <c r="C131" s="302"/>
      <c r="D131" s="302"/>
      <c r="E131" s="303"/>
    </row>
    <row r="132" spans="1:5" ht="15.95" customHeight="1">
      <c r="A132" s="302"/>
      <c r="B132" s="302"/>
      <c r="C132" s="302"/>
      <c r="D132" s="302"/>
      <c r="E132" s="303"/>
    </row>
    <row r="133" spans="1:5" ht="15.95" customHeight="1">
      <c r="A133" s="302"/>
      <c r="B133" s="302"/>
      <c r="C133" s="302"/>
      <c r="D133" s="302"/>
      <c r="E133" s="303"/>
    </row>
    <row r="134" spans="1:5" ht="15.95" customHeight="1">
      <c r="A134" s="302"/>
      <c r="B134" s="302"/>
      <c r="C134" s="302"/>
      <c r="D134" s="302"/>
      <c r="E134" s="303"/>
    </row>
    <row r="135" spans="1:5" ht="15.95" customHeight="1">
      <c r="A135" s="302"/>
      <c r="B135" s="302"/>
      <c r="C135" s="302"/>
      <c r="D135" s="302"/>
      <c r="E135" s="303"/>
    </row>
    <row r="136" spans="1:5" ht="15.95" customHeight="1">
      <c r="A136" s="302"/>
      <c r="B136" s="302"/>
      <c r="C136" s="302"/>
      <c r="D136" s="302"/>
      <c r="E136" s="303"/>
    </row>
    <row r="137" spans="1:5" ht="15.95" customHeight="1">
      <c r="A137" s="302"/>
      <c r="B137" s="302"/>
      <c r="C137" s="302"/>
      <c r="D137" s="302"/>
      <c r="E137" s="303"/>
    </row>
    <row r="138" spans="1:5" ht="15.95" customHeight="1">
      <c r="A138" s="302"/>
      <c r="B138" s="302"/>
      <c r="C138" s="302"/>
      <c r="D138" s="302"/>
      <c r="E138" s="303"/>
    </row>
    <row r="139" spans="1:5" ht="15.95" customHeight="1">
      <c r="A139" s="302"/>
      <c r="B139" s="302"/>
      <c r="C139" s="302"/>
      <c r="D139" s="302"/>
      <c r="E139" s="303"/>
    </row>
    <row r="140" spans="1:5" ht="15.95" customHeight="1">
      <c r="A140" s="302"/>
      <c r="B140" s="302"/>
      <c r="C140" s="302"/>
      <c r="D140" s="302"/>
      <c r="E140" s="303"/>
    </row>
    <row r="141" spans="1:5" ht="15.95" customHeight="1">
      <c r="A141" s="302"/>
      <c r="B141" s="302"/>
      <c r="C141" s="302"/>
      <c r="D141" s="302"/>
      <c r="E141" s="303"/>
    </row>
    <row r="142" spans="1:5" ht="15.95" customHeight="1">
      <c r="A142" s="302"/>
      <c r="B142" s="302"/>
      <c r="C142" s="302"/>
      <c r="D142" s="302"/>
      <c r="E142" s="303"/>
    </row>
    <row r="143" spans="1:5" ht="15.95" customHeight="1">
      <c r="A143" s="302"/>
      <c r="B143" s="302"/>
      <c r="C143" s="302"/>
      <c r="D143" s="302"/>
      <c r="E143" s="303"/>
    </row>
    <row r="144" spans="1:5" ht="15.95" customHeight="1">
      <c r="A144" s="302"/>
      <c r="B144" s="302"/>
      <c r="C144" s="302"/>
      <c r="D144" s="302"/>
      <c r="E144" s="303"/>
    </row>
    <row r="145" spans="1:5" ht="15.95" customHeight="1">
      <c r="A145" s="302"/>
      <c r="B145" s="302"/>
      <c r="C145" s="302"/>
      <c r="D145" s="302"/>
      <c r="E145" s="303"/>
    </row>
    <row r="146" spans="1:5" ht="15.95" customHeight="1">
      <c r="A146" s="302"/>
      <c r="B146" s="302"/>
      <c r="C146" s="302"/>
      <c r="D146" s="302"/>
      <c r="E146" s="303"/>
    </row>
    <row r="147" spans="1:5" ht="15.95" customHeight="1">
      <c r="A147" s="302"/>
      <c r="B147" s="302"/>
      <c r="C147" s="302"/>
      <c r="D147" s="302"/>
      <c r="E147" s="303"/>
    </row>
    <row r="148" spans="1:5" ht="15.95" customHeight="1">
      <c r="A148" s="302"/>
      <c r="B148" s="302"/>
      <c r="C148" s="302"/>
      <c r="D148" s="302"/>
      <c r="E148" s="303"/>
    </row>
    <row r="149" spans="1:5" ht="15.95" customHeight="1">
      <c r="A149" s="302"/>
      <c r="B149" s="302"/>
      <c r="C149" s="302"/>
      <c r="D149" s="302"/>
      <c r="E149" s="303"/>
    </row>
    <row r="150" spans="1:5" ht="15.95" customHeight="1">
      <c r="A150" s="302"/>
      <c r="B150" s="302"/>
      <c r="C150" s="302"/>
      <c r="D150" s="302"/>
      <c r="E150" s="303"/>
    </row>
    <row r="151" spans="1:5" ht="15.95" customHeight="1">
      <c r="A151" s="302"/>
      <c r="B151" s="302"/>
      <c r="C151" s="302"/>
      <c r="D151" s="302"/>
      <c r="E151" s="303"/>
    </row>
    <row r="152" spans="1:5" ht="15.95" customHeight="1">
      <c r="A152" s="302"/>
      <c r="B152" s="302"/>
      <c r="C152" s="302"/>
      <c r="D152" s="302"/>
      <c r="E152" s="303"/>
    </row>
    <row r="153" spans="1:5" ht="15.95" customHeight="1">
      <c r="A153" s="302"/>
      <c r="B153" s="302"/>
      <c r="C153" s="302"/>
      <c r="D153" s="302"/>
      <c r="E153" s="303"/>
    </row>
    <row r="154" spans="1:5" ht="15.95" customHeight="1">
      <c r="A154" s="302"/>
      <c r="B154" s="302"/>
      <c r="C154" s="302"/>
      <c r="D154" s="302"/>
      <c r="E154" s="303"/>
    </row>
    <row r="155" spans="1:5" ht="15.95" customHeight="1">
      <c r="A155" s="302"/>
      <c r="B155" s="302"/>
      <c r="C155" s="302"/>
      <c r="D155" s="302"/>
      <c r="E155" s="303"/>
    </row>
    <row r="156" spans="1:5" ht="15.95" customHeight="1">
      <c r="A156" s="302"/>
      <c r="B156" s="302"/>
      <c r="C156" s="302"/>
      <c r="D156" s="302"/>
      <c r="E156" s="303"/>
    </row>
    <row r="157" spans="1:5" ht="15.95" customHeight="1">
      <c r="A157" s="302"/>
      <c r="B157" s="302"/>
      <c r="C157" s="302"/>
      <c r="D157" s="302"/>
      <c r="E157" s="303"/>
    </row>
    <row r="158" spans="1:5" ht="15.95" customHeight="1">
      <c r="A158" s="302"/>
      <c r="B158" s="302"/>
      <c r="C158" s="302"/>
      <c r="D158" s="302"/>
      <c r="E158" s="303"/>
    </row>
    <row r="159" spans="1:5" ht="15.95" customHeight="1">
      <c r="A159" s="302"/>
      <c r="B159" s="302"/>
      <c r="C159" s="302"/>
      <c r="D159" s="302"/>
      <c r="E159" s="303"/>
    </row>
    <row r="160" spans="1:5" ht="15.95" customHeight="1">
      <c r="A160" s="302"/>
      <c r="B160" s="302"/>
      <c r="C160" s="302"/>
      <c r="D160" s="302"/>
      <c r="E160" s="303"/>
    </row>
    <row r="161" spans="1:5" ht="15.95" customHeight="1">
      <c r="A161" s="302"/>
      <c r="B161" s="302"/>
      <c r="C161" s="302"/>
      <c r="D161" s="302"/>
      <c r="E161" s="303"/>
    </row>
    <row r="162" spans="1:5" ht="15.95" customHeight="1">
      <c r="A162" s="302"/>
      <c r="B162" s="302"/>
      <c r="C162" s="302"/>
      <c r="D162" s="302"/>
      <c r="E162" s="303"/>
    </row>
    <row r="163" spans="1:5" ht="15.95" customHeight="1">
      <c r="A163" s="302"/>
      <c r="B163" s="302"/>
      <c r="C163" s="302"/>
      <c r="D163" s="302"/>
      <c r="E163" s="303"/>
    </row>
    <row r="164" spans="1:5" ht="15.95" customHeight="1">
      <c r="A164" s="302"/>
      <c r="B164" s="302"/>
      <c r="C164" s="302"/>
      <c r="D164" s="302"/>
      <c r="E164" s="303"/>
    </row>
    <row r="165" spans="1:5" ht="15.95" customHeight="1">
      <c r="A165" s="302"/>
      <c r="B165" s="302"/>
      <c r="C165" s="302"/>
      <c r="D165" s="302"/>
      <c r="E165" s="303"/>
    </row>
    <row r="166" spans="1:5" ht="15.95" customHeight="1">
      <c r="A166" s="302"/>
      <c r="B166" s="302"/>
      <c r="C166" s="302"/>
      <c r="D166" s="302"/>
      <c r="E166" s="303"/>
    </row>
    <row r="167" spans="1:5" ht="15.95" customHeight="1">
      <c r="A167" s="302"/>
      <c r="B167" s="302"/>
      <c r="C167" s="302"/>
      <c r="D167" s="302"/>
      <c r="E167" s="303"/>
    </row>
    <row r="168" spans="1:5" ht="15.95" customHeight="1">
      <c r="A168" s="302"/>
      <c r="B168" s="302"/>
      <c r="C168" s="302"/>
      <c r="D168" s="302"/>
      <c r="E168" s="303"/>
    </row>
    <row r="169" spans="1:5" ht="15.95" customHeight="1">
      <c r="A169" s="302"/>
      <c r="B169" s="302"/>
      <c r="C169" s="302"/>
      <c r="D169" s="302"/>
      <c r="E169" s="303"/>
    </row>
    <row r="170" spans="1:5" ht="15.95" customHeight="1">
      <c r="A170" s="302"/>
      <c r="B170" s="302"/>
      <c r="C170" s="302"/>
      <c r="D170" s="302"/>
      <c r="E170" s="303"/>
    </row>
    <row r="171" spans="1:5" ht="15.95" customHeight="1">
      <c r="A171" s="302"/>
      <c r="B171" s="302"/>
      <c r="C171" s="302"/>
      <c r="D171" s="302"/>
      <c r="E171" s="303"/>
    </row>
    <row r="172" spans="1:5" ht="15.95" customHeight="1">
      <c r="A172" s="302"/>
      <c r="B172" s="302"/>
      <c r="C172" s="302"/>
      <c r="D172" s="302"/>
      <c r="E172" s="303"/>
    </row>
    <row r="173" spans="1:5" ht="15.95" customHeight="1">
      <c r="A173" s="302"/>
      <c r="B173" s="302"/>
      <c r="C173" s="302"/>
      <c r="D173" s="302"/>
      <c r="E173" s="303"/>
    </row>
    <row r="174" spans="1:5" ht="15.95" customHeight="1">
      <c r="A174" s="302"/>
      <c r="B174" s="302"/>
      <c r="C174" s="302"/>
      <c r="D174" s="302"/>
      <c r="E174" s="303"/>
    </row>
    <row r="175" spans="1:5" ht="15.95" customHeight="1">
      <c r="A175" s="302"/>
      <c r="B175" s="302"/>
      <c r="C175" s="302"/>
      <c r="D175" s="302"/>
      <c r="E175" s="303"/>
    </row>
    <row r="176" spans="1:5" ht="15.95" customHeight="1">
      <c r="A176" s="302"/>
      <c r="B176" s="302"/>
      <c r="C176" s="302"/>
      <c r="D176" s="302"/>
      <c r="E176" s="303"/>
    </row>
    <row r="177" spans="1:5" ht="15.95" customHeight="1">
      <c r="A177" s="302"/>
      <c r="B177" s="302"/>
      <c r="C177" s="302"/>
      <c r="D177" s="302"/>
      <c r="E177" s="303"/>
    </row>
    <row r="178" spans="1:5" ht="15.95" customHeight="1">
      <c r="A178" s="302"/>
      <c r="B178" s="302"/>
      <c r="C178" s="302"/>
      <c r="D178" s="302"/>
      <c r="E178" s="303"/>
    </row>
    <row r="179" spans="1:5" ht="15.95" customHeight="1">
      <c r="A179" s="302"/>
      <c r="B179" s="302"/>
      <c r="C179" s="302"/>
      <c r="D179" s="302"/>
      <c r="E179" s="303"/>
    </row>
    <row r="180" spans="1:5" ht="15.95" customHeight="1">
      <c r="A180" s="302"/>
      <c r="B180" s="302"/>
      <c r="C180" s="302"/>
      <c r="D180" s="302"/>
      <c r="E180" s="303"/>
    </row>
    <row r="181" spans="1:5" ht="15.95" customHeight="1">
      <c r="A181" s="302"/>
      <c r="B181" s="302"/>
      <c r="C181" s="302"/>
      <c r="D181" s="302"/>
      <c r="E181" s="303"/>
    </row>
    <row r="182" spans="1:5" ht="15.95" customHeight="1">
      <c r="A182" s="302"/>
      <c r="B182" s="302"/>
      <c r="C182" s="302"/>
      <c r="D182" s="302"/>
      <c r="E182" s="303"/>
    </row>
    <row r="183" spans="1:5" ht="15.95" customHeight="1">
      <c r="A183" s="302"/>
      <c r="B183" s="302"/>
      <c r="C183" s="302"/>
      <c r="D183" s="302"/>
      <c r="E183" s="303"/>
    </row>
    <row r="184" spans="1:5" ht="15.95" customHeight="1">
      <c r="A184" s="302"/>
      <c r="B184" s="302"/>
      <c r="C184" s="302"/>
      <c r="D184" s="302"/>
      <c r="E184" s="303"/>
    </row>
    <row r="185" spans="1:5" ht="15.95" customHeight="1">
      <c r="A185" s="302"/>
      <c r="B185" s="302"/>
      <c r="C185" s="302"/>
      <c r="D185" s="302"/>
      <c r="E185" s="303"/>
    </row>
    <row r="186" spans="1:5" ht="15.95" customHeight="1">
      <c r="A186" s="302"/>
      <c r="B186" s="302"/>
      <c r="C186" s="302"/>
      <c r="D186" s="302"/>
      <c r="E186" s="303"/>
    </row>
    <row r="187" spans="1:5" ht="15.95" customHeight="1">
      <c r="A187" s="302"/>
      <c r="B187" s="302"/>
      <c r="C187" s="302"/>
      <c r="D187" s="302"/>
      <c r="E187" s="303"/>
    </row>
    <row r="188" spans="1:5" ht="15.95" customHeight="1">
      <c r="A188" s="302"/>
      <c r="B188" s="302"/>
      <c r="C188" s="302"/>
      <c r="D188" s="302"/>
      <c r="E188" s="303"/>
    </row>
    <row r="189" spans="1:5" ht="15.95" customHeight="1">
      <c r="A189" s="302"/>
      <c r="B189" s="302"/>
      <c r="C189" s="302"/>
      <c r="D189" s="302"/>
      <c r="E189" s="303"/>
    </row>
    <row r="190" spans="1:5" ht="15.95" customHeight="1">
      <c r="A190" s="302"/>
      <c r="B190" s="302"/>
      <c r="C190" s="302"/>
      <c r="D190" s="302"/>
      <c r="E190" s="303"/>
    </row>
    <row r="191" spans="1:5" ht="15.95" customHeight="1">
      <c r="A191" s="302"/>
      <c r="B191" s="302"/>
      <c r="C191" s="302"/>
      <c r="D191" s="302"/>
      <c r="E191" s="303"/>
    </row>
    <row r="192" spans="1:5" ht="15.95" customHeight="1">
      <c r="A192" s="302"/>
      <c r="B192" s="302"/>
      <c r="C192" s="302"/>
      <c r="D192" s="302"/>
      <c r="E192" s="303"/>
    </row>
    <row r="193" spans="1:5" ht="15.95" customHeight="1">
      <c r="A193" s="302"/>
      <c r="B193" s="302"/>
      <c r="C193" s="302"/>
      <c r="D193" s="302"/>
      <c r="E193" s="303"/>
    </row>
    <row r="194" spans="1:5" ht="15.95" customHeight="1">
      <c r="A194" s="302"/>
      <c r="B194" s="302"/>
      <c r="C194" s="302"/>
      <c r="D194" s="302"/>
      <c r="E194" s="303"/>
    </row>
    <row r="195" spans="1:5" ht="15.95" customHeight="1">
      <c r="A195" s="302"/>
      <c r="B195" s="302"/>
      <c r="C195" s="302"/>
      <c r="D195" s="302"/>
      <c r="E195" s="303"/>
    </row>
    <row r="196" spans="1:5" ht="15.95" customHeight="1">
      <c r="A196" s="302"/>
      <c r="B196" s="302"/>
      <c r="C196" s="302"/>
      <c r="D196" s="302"/>
      <c r="E196" s="303"/>
    </row>
    <row r="197" spans="1:5" ht="15.95" customHeight="1">
      <c r="A197" s="302"/>
      <c r="B197" s="302"/>
      <c r="C197" s="302"/>
      <c r="D197" s="302"/>
      <c r="E197" s="303"/>
    </row>
    <row r="198" spans="1:5" ht="15.95" customHeight="1">
      <c r="A198" s="302"/>
      <c r="B198" s="302"/>
      <c r="C198" s="302"/>
      <c r="D198" s="302"/>
      <c r="E198" s="303"/>
    </row>
    <row r="199" spans="1:5" ht="15.95" customHeight="1">
      <c r="A199" s="302"/>
      <c r="B199" s="302"/>
      <c r="C199" s="302"/>
      <c r="D199" s="302"/>
      <c r="E199" s="303"/>
    </row>
    <row r="200" spans="1:5" ht="15.95" customHeight="1">
      <c r="A200" s="302"/>
      <c r="B200" s="302"/>
      <c r="C200" s="302"/>
      <c r="D200" s="302"/>
      <c r="E200" s="303"/>
    </row>
    <row r="201" spans="1:5" ht="15.95" customHeight="1">
      <c r="A201" s="302"/>
      <c r="B201" s="302"/>
      <c r="C201" s="302"/>
      <c r="D201" s="302"/>
      <c r="E201" s="303"/>
    </row>
    <row r="202" spans="1:5" ht="15.95" customHeight="1">
      <c r="A202" s="302"/>
      <c r="B202" s="302"/>
      <c r="C202" s="302"/>
      <c r="D202" s="302"/>
      <c r="E202" s="303"/>
    </row>
    <row r="203" spans="1:5" ht="15.95" customHeight="1">
      <c r="A203" s="302"/>
      <c r="B203" s="302"/>
      <c r="C203" s="302"/>
      <c r="D203" s="302"/>
      <c r="E203" s="303"/>
    </row>
    <row r="204" spans="1:5" ht="15.95" customHeight="1">
      <c r="A204" s="302"/>
      <c r="B204" s="302"/>
      <c r="C204" s="302"/>
      <c r="D204" s="302"/>
      <c r="E204" s="303"/>
    </row>
    <row r="205" spans="1:5" ht="15.95" customHeight="1">
      <c r="A205" s="302"/>
      <c r="B205" s="302"/>
      <c r="C205" s="302"/>
      <c r="D205" s="302"/>
      <c r="E205" s="303"/>
    </row>
    <row r="206" spans="1:5" ht="15.95" customHeight="1">
      <c r="A206" s="302"/>
      <c r="B206" s="302"/>
      <c r="C206" s="302"/>
      <c r="D206" s="302"/>
      <c r="E206" s="303"/>
    </row>
    <row r="207" spans="1:5" ht="15.95" customHeight="1">
      <c r="A207" s="302"/>
      <c r="B207" s="302"/>
      <c r="C207" s="302"/>
      <c r="D207" s="302"/>
      <c r="E207" s="303"/>
    </row>
    <row r="208" spans="1:5" ht="15.95" customHeight="1">
      <c r="A208" s="302"/>
      <c r="B208" s="302"/>
      <c r="C208" s="302"/>
      <c r="D208" s="302"/>
      <c r="E208" s="303"/>
    </row>
    <row r="209" spans="1:5" ht="15.95" customHeight="1">
      <c r="A209" s="302"/>
      <c r="B209" s="302"/>
      <c r="C209" s="302"/>
      <c r="D209" s="302"/>
      <c r="E209" s="303"/>
    </row>
    <row r="210" spans="1:5" ht="15.95" customHeight="1">
      <c r="A210" s="302"/>
      <c r="B210" s="302"/>
      <c r="C210" s="302"/>
      <c r="D210" s="302"/>
      <c r="E210" s="303"/>
    </row>
    <row r="211" spans="1:5" ht="15.95" customHeight="1">
      <c r="A211" s="302"/>
      <c r="B211" s="302"/>
      <c r="C211" s="302"/>
      <c r="D211" s="302"/>
      <c r="E211" s="303"/>
    </row>
    <row r="212" spans="1:5" ht="15.95" customHeight="1">
      <c r="A212" s="302"/>
      <c r="B212" s="302"/>
      <c r="C212" s="302"/>
      <c r="D212" s="302"/>
      <c r="E212" s="303"/>
    </row>
    <row r="213" spans="1:5" ht="15.95" customHeight="1">
      <c r="A213" s="302"/>
      <c r="B213" s="302"/>
      <c r="C213" s="302"/>
      <c r="D213" s="302"/>
      <c r="E213" s="303"/>
    </row>
    <row r="214" spans="1:5" ht="15.95" customHeight="1">
      <c r="A214" s="302"/>
      <c r="B214" s="302"/>
      <c r="C214" s="302"/>
      <c r="D214" s="302"/>
      <c r="E214" s="303"/>
    </row>
    <row r="215" spans="1:5" ht="15.95" customHeight="1">
      <c r="A215" s="302"/>
      <c r="B215" s="302"/>
      <c r="C215" s="302"/>
      <c r="D215" s="302"/>
      <c r="E215" s="303"/>
    </row>
    <row r="216" spans="1:5" ht="15.95" customHeight="1">
      <c r="A216" s="302"/>
      <c r="B216" s="302"/>
      <c r="C216" s="302"/>
      <c r="D216" s="302"/>
      <c r="E216" s="303"/>
    </row>
    <row r="217" spans="1:5" ht="15.95" customHeight="1">
      <c r="A217" s="302"/>
      <c r="B217" s="302"/>
      <c r="C217" s="302"/>
      <c r="D217" s="302"/>
      <c r="E217" s="303"/>
    </row>
    <row r="218" spans="1:5" ht="15.95" customHeight="1">
      <c r="A218" s="302"/>
      <c r="B218" s="302"/>
      <c r="C218" s="302"/>
      <c r="D218" s="302"/>
      <c r="E218" s="303"/>
    </row>
    <row r="219" spans="1:5" ht="15.95" customHeight="1">
      <c r="A219" s="302"/>
      <c r="B219" s="302"/>
      <c r="C219" s="302"/>
      <c r="D219" s="302"/>
      <c r="E219" s="303"/>
    </row>
    <row r="220" spans="1:5" ht="15.95" customHeight="1">
      <c r="A220" s="302"/>
      <c r="B220" s="302"/>
      <c r="C220" s="302"/>
      <c r="D220" s="302"/>
      <c r="E220" s="303"/>
    </row>
    <row r="221" spans="1:5" ht="15.95" customHeight="1">
      <c r="A221" s="302"/>
      <c r="B221" s="302"/>
      <c r="C221" s="302"/>
      <c r="D221" s="302"/>
      <c r="E221" s="303"/>
    </row>
    <row r="222" spans="1:5" ht="15.95" customHeight="1">
      <c r="A222" s="302"/>
      <c r="B222" s="302"/>
      <c r="C222" s="302"/>
      <c r="D222" s="302"/>
      <c r="E222" s="303"/>
    </row>
    <row r="223" spans="1:5" ht="15.95" customHeight="1">
      <c r="A223" s="302"/>
      <c r="B223" s="302"/>
      <c r="C223" s="302"/>
      <c r="D223" s="302"/>
      <c r="E223" s="303"/>
    </row>
    <row r="224" spans="1:5" ht="15.95" customHeight="1">
      <c r="A224" s="302"/>
      <c r="B224" s="302"/>
      <c r="C224" s="302"/>
      <c r="D224" s="302"/>
      <c r="E224" s="303"/>
    </row>
    <row r="225" spans="1:5" ht="15.95" customHeight="1">
      <c r="A225" s="302"/>
      <c r="B225" s="302"/>
      <c r="C225" s="302"/>
      <c r="D225" s="302"/>
      <c r="E225" s="303"/>
    </row>
    <row r="226" spans="1:5" ht="15.95" customHeight="1">
      <c r="A226" s="302"/>
      <c r="B226" s="302"/>
      <c r="C226" s="302"/>
      <c r="D226" s="302"/>
      <c r="E226" s="303"/>
    </row>
    <row r="227" spans="1:5" ht="15.95" customHeight="1">
      <c r="A227" s="302"/>
      <c r="B227" s="302"/>
      <c r="C227" s="302"/>
      <c r="D227" s="302"/>
      <c r="E227" s="303"/>
    </row>
    <row r="228" spans="1:5" ht="15.95" customHeight="1">
      <c r="A228" s="302"/>
      <c r="B228" s="302"/>
      <c r="C228" s="302"/>
      <c r="D228" s="302"/>
      <c r="E228" s="303"/>
    </row>
    <row r="229" spans="1:5" ht="15.95" customHeight="1">
      <c r="A229" s="302"/>
      <c r="B229" s="302"/>
      <c r="C229" s="302"/>
      <c r="D229" s="302"/>
      <c r="E229" s="303"/>
    </row>
    <row r="230" spans="1:5" ht="15.95" customHeight="1">
      <c r="A230" s="302"/>
      <c r="B230" s="302"/>
      <c r="C230" s="302"/>
      <c r="D230" s="302"/>
      <c r="E230" s="303"/>
    </row>
    <row r="231" spans="1:5" ht="15.95" customHeight="1">
      <c r="A231" s="302"/>
      <c r="B231" s="302"/>
      <c r="C231" s="302"/>
      <c r="D231" s="302"/>
      <c r="E231" s="303"/>
    </row>
    <row r="232" spans="1:5" ht="15.95" customHeight="1">
      <c r="A232" s="302"/>
      <c r="B232" s="302"/>
      <c r="C232" s="302"/>
      <c r="D232" s="302"/>
      <c r="E232" s="303"/>
    </row>
    <row r="233" spans="1:5" ht="15.95" customHeight="1">
      <c r="A233" s="302"/>
      <c r="B233" s="302"/>
      <c r="C233" s="302"/>
      <c r="D233" s="302"/>
      <c r="E233" s="303"/>
    </row>
    <row r="234" spans="1:5" ht="15.95" customHeight="1">
      <c r="A234" s="302"/>
      <c r="B234" s="302"/>
      <c r="C234" s="302"/>
      <c r="D234" s="302"/>
      <c r="E234" s="303"/>
    </row>
    <row r="235" spans="1:5" ht="15.95" customHeight="1">
      <c r="A235" s="302"/>
      <c r="B235" s="302"/>
      <c r="C235" s="302"/>
      <c r="D235" s="302"/>
      <c r="E235" s="303"/>
    </row>
    <row r="236" spans="1:5" ht="15.95" customHeight="1">
      <c r="A236" s="302"/>
      <c r="B236" s="302"/>
      <c r="C236" s="302"/>
      <c r="D236" s="302"/>
      <c r="E236" s="303"/>
    </row>
    <row r="237" spans="1:5" ht="15.95" customHeight="1">
      <c r="A237" s="302"/>
      <c r="B237" s="302"/>
      <c r="C237" s="302"/>
      <c r="D237" s="302"/>
      <c r="E237" s="303"/>
    </row>
    <row r="238" spans="1:5" ht="15.95" customHeight="1">
      <c r="A238" s="302"/>
      <c r="B238" s="302"/>
      <c r="C238" s="302"/>
      <c r="D238" s="302"/>
      <c r="E238" s="303"/>
    </row>
    <row r="239" spans="1:5" ht="15.95" customHeight="1">
      <c r="A239" s="302"/>
      <c r="B239" s="302"/>
      <c r="C239" s="302"/>
      <c r="D239" s="302"/>
      <c r="E239" s="303"/>
    </row>
    <row r="240" spans="1:5" ht="15.95" customHeight="1">
      <c r="A240" s="302"/>
      <c r="B240" s="302"/>
      <c r="C240" s="302"/>
      <c r="D240" s="302"/>
      <c r="E240" s="303"/>
    </row>
    <row r="241" spans="1:5" ht="15.95" customHeight="1">
      <c r="A241" s="302"/>
      <c r="B241" s="302"/>
      <c r="C241" s="302"/>
      <c r="D241" s="302"/>
      <c r="E241" s="303"/>
    </row>
    <row r="242" spans="1:5" ht="15.95" customHeight="1">
      <c r="A242" s="302"/>
      <c r="B242" s="302"/>
      <c r="C242" s="302"/>
      <c r="D242" s="302"/>
      <c r="E242" s="303"/>
    </row>
    <row r="243" spans="1:5" ht="15.95" customHeight="1">
      <c r="A243" s="302"/>
      <c r="B243" s="302"/>
      <c r="C243" s="302"/>
      <c r="D243" s="302"/>
      <c r="E243" s="303"/>
    </row>
    <row r="244" spans="1:5" ht="15.95" customHeight="1">
      <c r="A244" s="302"/>
      <c r="B244" s="302"/>
      <c r="C244" s="302"/>
      <c r="D244" s="302"/>
      <c r="E244" s="303"/>
    </row>
    <row r="245" spans="1:5" ht="15.95" customHeight="1">
      <c r="A245" s="302"/>
      <c r="B245" s="302"/>
      <c r="C245" s="302"/>
      <c r="D245" s="302"/>
      <c r="E245" s="303"/>
    </row>
    <row r="246" spans="1:5" ht="15.95" customHeight="1">
      <c r="A246" s="302"/>
      <c r="B246" s="302"/>
      <c r="C246" s="302"/>
      <c r="D246" s="302"/>
      <c r="E246" s="303"/>
    </row>
    <row r="247" spans="1:5" ht="15.95" customHeight="1">
      <c r="A247" s="302"/>
      <c r="B247" s="302"/>
      <c r="C247" s="302"/>
      <c r="D247" s="302"/>
      <c r="E247" s="303"/>
    </row>
    <row r="248" spans="1:5" ht="15.95" customHeight="1">
      <c r="A248" s="302"/>
      <c r="B248" s="302"/>
      <c r="C248" s="302"/>
      <c r="D248" s="302"/>
      <c r="E248" s="303"/>
    </row>
    <row r="249" spans="1:5" ht="15.95" customHeight="1">
      <c r="A249" s="302"/>
      <c r="B249" s="302"/>
      <c r="C249" s="302"/>
      <c r="D249" s="302"/>
      <c r="E249" s="303"/>
    </row>
    <row r="250" spans="1:5" ht="15.95" customHeight="1">
      <c r="A250" s="302"/>
      <c r="B250" s="302"/>
      <c r="C250" s="302"/>
      <c r="D250" s="302"/>
      <c r="E250" s="303"/>
    </row>
    <row r="251" spans="1:5" ht="15.95" customHeight="1">
      <c r="A251" s="302"/>
      <c r="B251" s="302"/>
      <c r="C251" s="302"/>
      <c r="D251" s="302"/>
      <c r="E251" s="303"/>
    </row>
    <row r="252" spans="1:5" ht="15.95" customHeight="1">
      <c r="A252" s="302"/>
      <c r="B252" s="302"/>
      <c r="C252" s="302"/>
      <c r="D252" s="302"/>
      <c r="E252" s="303"/>
    </row>
    <row r="253" spans="1:5" ht="15.95" customHeight="1">
      <c r="A253" s="302"/>
      <c r="B253" s="302"/>
      <c r="C253" s="302"/>
      <c r="D253" s="302"/>
      <c r="E253" s="303"/>
    </row>
    <row r="254" spans="1:5" ht="15.95" customHeight="1">
      <c r="A254" s="302"/>
      <c r="B254" s="302"/>
      <c r="C254" s="302"/>
      <c r="D254" s="302"/>
      <c r="E254" s="303"/>
    </row>
    <row r="255" spans="1:5" ht="15.95" customHeight="1">
      <c r="A255" s="302"/>
      <c r="B255" s="302"/>
      <c r="C255" s="302"/>
      <c r="D255" s="302"/>
      <c r="E255" s="303"/>
    </row>
    <row r="256" spans="1:5" ht="15.95" customHeight="1">
      <c r="A256" s="302"/>
      <c r="B256" s="302"/>
      <c r="C256" s="302"/>
      <c r="D256" s="302"/>
      <c r="E256" s="303"/>
    </row>
    <row r="257" spans="1:5" ht="15.95" customHeight="1">
      <c r="A257" s="302"/>
      <c r="B257" s="302"/>
      <c r="C257" s="302"/>
      <c r="D257" s="302"/>
      <c r="E257" s="303"/>
    </row>
    <row r="258" spans="1:5" ht="15.95" customHeight="1">
      <c r="A258" s="302"/>
      <c r="B258" s="302"/>
      <c r="C258" s="302"/>
      <c r="D258" s="302"/>
      <c r="E258" s="303"/>
    </row>
    <row r="259" spans="1:5" ht="15.95" customHeight="1">
      <c r="A259" s="302"/>
      <c r="B259" s="302"/>
      <c r="C259" s="302"/>
      <c r="D259" s="302"/>
      <c r="E259" s="303"/>
    </row>
    <row r="260" spans="1:5" ht="15.95" customHeight="1">
      <c r="A260" s="302"/>
      <c r="B260" s="302"/>
      <c r="C260" s="302"/>
      <c r="D260" s="302"/>
      <c r="E260" s="303"/>
    </row>
    <row r="261" spans="1:5" ht="15.95" customHeight="1">
      <c r="A261" s="302"/>
      <c r="B261" s="302"/>
      <c r="C261" s="302"/>
      <c r="D261" s="302"/>
      <c r="E261" s="303"/>
    </row>
    <row r="262" spans="1:5" ht="15.95" customHeight="1">
      <c r="A262" s="302"/>
      <c r="B262" s="302"/>
      <c r="C262" s="302"/>
      <c r="D262" s="302"/>
      <c r="E262" s="303"/>
    </row>
    <row r="263" spans="1:5" ht="15.95" customHeight="1">
      <c r="A263" s="302"/>
      <c r="B263" s="302"/>
      <c r="C263" s="302"/>
      <c r="D263" s="302"/>
      <c r="E263" s="303"/>
    </row>
    <row r="264" spans="1:5" ht="15.95" customHeight="1">
      <c r="A264" s="302"/>
      <c r="B264" s="302"/>
      <c r="C264" s="302"/>
      <c r="D264" s="302"/>
      <c r="E264" s="303"/>
    </row>
    <row r="265" spans="1:5" ht="15.95" customHeight="1">
      <c r="A265" s="302"/>
      <c r="B265" s="302"/>
      <c r="C265" s="302"/>
      <c r="D265" s="302"/>
      <c r="E265" s="303"/>
    </row>
    <row r="266" spans="1:5" ht="15.95" customHeight="1">
      <c r="A266" s="302"/>
      <c r="B266" s="302"/>
      <c r="C266" s="302"/>
      <c r="D266" s="302"/>
      <c r="E266" s="303"/>
    </row>
    <row r="267" spans="1:5" ht="15.95" customHeight="1">
      <c r="A267" s="302"/>
      <c r="B267" s="302"/>
      <c r="C267" s="302"/>
      <c r="D267" s="302"/>
      <c r="E267" s="303"/>
    </row>
    <row r="268" spans="1:5" ht="15.95" customHeight="1">
      <c r="A268" s="302"/>
      <c r="B268" s="302"/>
      <c r="C268" s="302"/>
      <c r="D268" s="302"/>
      <c r="E268" s="303"/>
    </row>
    <row r="269" spans="1:5" ht="15.95" customHeight="1">
      <c r="A269" s="302"/>
      <c r="B269" s="302"/>
      <c r="C269" s="302"/>
      <c r="D269" s="302"/>
      <c r="E269" s="303"/>
    </row>
    <row r="270" spans="1:5" ht="15.95" customHeight="1">
      <c r="A270" s="302"/>
      <c r="B270" s="302"/>
      <c r="C270" s="302"/>
      <c r="D270" s="302"/>
      <c r="E270" s="303"/>
    </row>
    <row r="271" spans="1:5" ht="15.95" customHeight="1">
      <c r="A271" s="302"/>
      <c r="B271" s="302"/>
      <c r="C271" s="302"/>
      <c r="D271" s="302"/>
      <c r="E271" s="303"/>
    </row>
    <row r="272" spans="1:5" ht="15.95" customHeight="1">
      <c r="A272" s="302"/>
      <c r="B272" s="302"/>
      <c r="C272" s="302"/>
      <c r="D272" s="302"/>
      <c r="E272" s="303"/>
    </row>
    <row r="273" spans="1:5" ht="15.95" customHeight="1">
      <c r="A273" s="302"/>
      <c r="B273" s="302"/>
      <c r="C273" s="302"/>
      <c r="D273" s="302"/>
      <c r="E273" s="303"/>
    </row>
    <row r="274" spans="1:5" ht="15.95" customHeight="1">
      <c r="A274" s="302"/>
      <c r="B274" s="302"/>
      <c r="C274" s="302"/>
      <c r="D274" s="302"/>
      <c r="E274" s="303"/>
    </row>
    <row r="275" spans="1:5" ht="15.95" customHeight="1">
      <c r="A275" s="302"/>
      <c r="B275" s="302"/>
      <c r="C275" s="302"/>
      <c r="D275" s="302"/>
      <c r="E275" s="303"/>
    </row>
    <row r="276" spans="1:5" ht="15.95" customHeight="1">
      <c r="A276" s="302"/>
      <c r="B276" s="302"/>
      <c r="C276" s="302"/>
      <c r="D276" s="302"/>
      <c r="E276" s="303"/>
    </row>
    <row r="277" spans="1:5" ht="15.95" customHeight="1">
      <c r="A277" s="302"/>
      <c r="B277" s="302"/>
      <c r="C277" s="302"/>
      <c r="D277" s="302"/>
      <c r="E277" s="303"/>
    </row>
    <row r="278" spans="1:5" ht="15.95" customHeight="1">
      <c r="A278" s="302"/>
      <c r="B278" s="302"/>
      <c r="C278" s="302"/>
      <c r="D278" s="302"/>
      <c r="E278" s="303"/>
    </row>
    <row r="279" spans="1:5" ht="15.95" customHeight="1">
      <c r="A279" s="302"/>
      <c r="B279" s="302"/>
      <c r="C279" s="302"/>
      <c r="D279" s="302"/>
      <c r="E279" s="303"/>
    </row>
    <row r="280" spans="1:5" ht="15.95" customHeight="1">
      <c r="A280" s="302"/>
      <c r="B280" s="302"/>
      <c r="C280" s="302"/>
      <c r="D280" s="302"/>
      <c r="E280" s="303"/>
    </row>
    <row r="281" spans="1:5" ht="15.95" customHeight="1">
      <c r="A281" s="302"/>
      <c r="B281" s="302"/>
      <c r="C281" s="302"/>
      <c r="D281" s="302"/>
      <c r="E281" s="303"/>
    </row>
    <row r="282" spans="1:5" ht="15.95" customHeight="1">
      <c r="A282" s="302"/>
      <c r="B282" s="302"/>
      <c r="C282" s="302"/>
      <c r="D282" s="302"/>
      <c r="E282" s="303"/>
    </row>
    <row r="283" spans="1:5" ht="15.95" customHeight="1">
      <c r="A283" s="302"/>
      <c r="B283" s="302"/>
      <c r="C283" s="302"/>
      <c r="D283" s="302"/>
      <c r="E283" s="303"/>
    </row>
    <row r="284" spans="1:5" ht="15.95" customHeight="1">
      <c r="A284" s="302"/>
      <c r="B284" s="302"/>
      <c r="C284" s="302"/>
      <c r="D284" s="302"/>
      <c r="E284" s="303"/>
    </row>
    <row r="285" spans="1:5" ht="15.95" customHeight="1">
      <c r="A285" s="302"/>
      <c r="B285" s="302"/>
      <c r="C285" s="302"/>
      <c r="D285" s="302"/>
      <c r="E285" s="303"/>
    </row>
    <row r="286" spans="1:5" ht="15.95" customHeight="1">
      <c r="A286" s="302"/>
      <c r="B286" s="302"/>
      <c r="C286" s="302"/>
      <c r="D286" s="302"/>
      <c r="E286" s="303"/>
    </row>
    <row r="287" spans="1:5" ht="15.95" customHeight="1">
      <c r="A287" s="302"/>
      <c r="B287" s="302"/>
      <c r="C287" s="302"/>
      <c r="D287" s="302"/>
      <c r="E287" s="303"/>
    </row>
    <row r="288" spans="1:5" ht="15.95" customHeight="1">
      <c r="A288" s="302"/>
      <c r="B288" s="302"/>
      <c r="C288" s="302"/>
      <c r="D288" s="302"/>
      <c r="E288" s="303"/>
    </row>
  </sheetData>
  <autoFilter ref="A2:J55" xr:uid="{A1861ED3-801B-4E7E-8AEF-4394CAED9ADC}">
    <filterColumn colId="0">
      <filters>
        <filter val="G11-TS01"/>
      </filters>
    </filterColumn>
  </autoFilter>
  <pageMargins left="0.2" right="0.2" top="0.5699999999999999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153A-27C3-4463-BF3A-4394F43B39D9}">
  <sheetPr published="0" codeName="Sheet10"/>
  <dimension ref="A1"/>
  <sheetViews>
    <sheetView workbookViewId="0">
      <selection activeCell="O6" sqref="O6"/>
    </sheetView>
  </sheetViews>
  <sheetFormatPr defaultRowHeight="15"/>
  <sheetData/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97" customWidth="1"/>
    <col min="2" max="2" width="81.28515625" style="98" hidden="1" customWidth="1"/>
    <col min="3" max="3" width="206" style="98" customWidth="1"/>
    <col min="4" max="4" width="70.71093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G11-TS01 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  <c r="C4" s="89" t="s">
        <v>182</v>
      </c>
      <c r="D4" s="89"/>
      <c r="E4" s="89"/>
    </row>
    <row r="5" spans="1:12" s="88" customFormat="1" ht="75.95" customHeight="1">
      <c r="A5" s="90"/>
      <c r="B5" s="109" t="str">
        <f>'1. CUTTING DOCKET'!$D$20</f>
        <v>CREAM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DOCKET'!$E$34</f>
        <v>CREAM</v>
      </c>
      <c r="C6" s="191" t="str">
        <f>'1. CUTTING DOCKET'!$E$39</f>
        <v>RED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552" t="str">
        <f>'1. CUTTING DOCKET'!M11</f>
        <v>HEAVY JERSEY SOLID - 20'S/2 WITH ENZYME CUT, 300-310GSM</v>
      </c>
      <c r="C7" s="553"/>
      <c r="D7" s="553"/>
      <c r="E7" s="554"/>
    </row>
    <row r="8" spans="1:12" s="92" customFormat="1" ht="409.6" customHeight="1">
      <c r="A8" s="94" t="str">
        <f>'1. CUTTING DOCKET'!D34</f>
        <v>VẢI CHÍNH</v>
      </c>
      <c r="B8" s="555"/>
      <c r="C8" s="556"/>
      <c r="D8" s="557"/>
      <c r="E8" s="558"/>
      <c r="L8" s="95"/>
    </row>
    <row r="9" spans="1:12" s="92" customFormat="1" ht="94.5" customHeight="1">
      <c r="A9" s="91" t="e">
        <f>'1. CUTTING DOCKET'!#REF!</f>
        <v>#REF!</v>
      </c>
      <c r="B9" s="191" t="str">
        <f>'1. CUTTING DOCKET'!$E$35</f>
        <v>CREAM</v>
      </c>
      <c r="C9" s="191" t="str">
        <f>'1. CUTTING DOCKET'!$E$40</f>
        <v>RED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str">
        <f>'1. CUTTING DOCKET'!B37</f>
        <v>HEAVY JERSEY SOLID - 20'S/2 WITH ENZYME CUT, 300-310GSM</v>
      </c>
      <c r="B11" s="191" t="str">
        <f>'1. CUTTING DOCKET'!$E$37</f>
        <v>MUSKMELON</v>
      </c>
      <c r="C11" s="191" t="str">
        <f>'1. CUTTING DOCKET'!$E$42</f>
        <v>CREAM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str">
        <f>'1. CUTTING DOCKET'!D37</f>
        <v>PHỐI 2 - NÁCH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559" t="e">
        <f>'1. CUTTING DOCKET'!#REF!</f>
        <v>#REF!</v>
      </c>
      <c r="C13" s="553"/>
      <c r="D13" s="560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555"/>
      <c r="C14" s="556"/>
      <c r="D14" s="557"/>
      <c r="E14" s="134"/>
      <c r="L14" s="95"/>
    </row>
    <row r="15" spans="1:12" s="92" customFormat="1" ht="74.25" customHeight="1">
      <c r="A15" s="91" t="s">
        <v>52</v>
      </c>
      <c r="B15" s="195" t="str">
        <f>'1. CUTTING DOCKET'!$F$45</f>
        <v>CREAM</v>
      </c>
      <c r="C15" s="195" t="str">
        <f>'1. CUTTING DOCKET'!$F$46</f>
        <v>RED</v>
      </c>
      <c r="D15" s="195" t="str">
        <f>'1. CUTTING DOCKET'!$F$49</f>
        <v>MUSKMELON</v>
      </c>
      <c r="E15" s="127" t="str">
        <f>'1. CUTTING DOCKET'!$F$50</f>
        <v>CREAM</v>
      </c>
    </row>
    <row r="16" spans="1:12" s="92" customFormat="1" ht="115.5" customHeight="1">
      <c r="A16" s="94" t="s">
        <v>41</v>
      </c>
      <c r="B16" s="190" t="str">
        <f>'1. CUTTING DOCKET'!$G$45</f>
        <v>YE2711</v>
      </c>
      <c r="C16" s="190" t="str">
        <f>'1. CUTTING DOCKET'!$G$46</f>
        <v>RE7827</v>
      </c>
      <c r="D16" s="190" t="str">
        <f>'1. CUTTING DOCKET'!$G$49</f>
        <v>OR2856</v>
      </c>
      <c r="E16" s="190" t="str">
        <f>'1. CUTTING DOCKET'!$G$50</f>
        <v>RE7827</v>
      </c>
    </row>
    <row r="17" spans="1:5" s="92" customFormat="1" ht="115.5" customHeight="1">
      <c r="A17" s="94" t="str">
        <f>'1. CUTTING DOCKET'!B51</f>
        <v xml:space="preserve">CHỈ 40/2 MAY NHÃN CHÍNH </v>
      </c>
      <c r="B17" s="561" t="str">
        <f>'1. CUTTING DOCKET'!G51</f>
        <v>YE2725</v>
      </c>
      <c r="C17" s="562"/>
      <c r="D17" s="563"/>
      <c r="E17" s="564"/>
    </row>
    <row r="18" spans="1:5" s="92" customFormat="1" ht="90" customHeight="1">
      <c r="A18" s="91" t="str">
        <f>'1. CUTTING DOCKET'!B53</f>
        <v>NHÃN CHÍNH + SIZE</v>
      </c>
      <c r="B18" s="509" t="str">
        <f>'1. CUTTING DOCKET'!F53</f>
        <v>YELLOW</v>
      </c>
      <c r="C18" s="510"/>
      <c r="D18" s="510"/>
      <c r="E18" s="512"/>
    </row>
    <row r="19" spans="1:5" s="92" customFormat="1" ht="409.6" customHeight="1">
      <c r="A19" s="196" t="s">
        <v>206</v>
      </c>
      <c r="B19" s="536"/>
      <c r="C19" s="537"/>
      <c r="D19" s="538"/>
      <c r="E19" s="538"/>
    </row>
    <row r="20" spans="1:5" s="92" customFormat="1" ht="79.5" customHeight="1">
      <c r="A20" s="91" t="e">
        <f>'1. CUTTING DOCKET'!#REF!</f>
        <v>#REF!</v>
      </c>
      <c r="B20" s="509" t="e">
        <f>'1. CUTTING DOCKET'!#REF!</f>
        <v>#REF!</v>
      </c>
      <c r="C20" s="510"/>
      <c r="D20" s="510"/>
      <c r="E20" s="512"/>
    </row>
    <row r="21" spans="1:5" s="92" customFormat="1" ht="346.5" customHeight="1">
      <c r="A21" s="94" t="s">
        <v>157</v>
      </c>
      <c r="B21" s="539"/>
      <c r="C21" s="540"/>
      <c r="D21" s="541"/>
      <c r="E21" s="542"/>
    </row>
    <row r="22" spans="1:5" s="92" customFormat="1" ht="35.25">
      <c r="A22" s="91" t="e">
        <f>'1. CUTTING DOCKET'!#REF!</f>
        <v>#REF!</v>
      </c>
      <c r="B22" s="534" t="e">
        <f>'1. CUTTING DOCKET'!#REF!</f>
        <v>#REF!</v>
      </c>
      <c r="C22" s="510"/>
      <c r="D22" s="535"/>
      <c r="E22" s="131"/>
    </row>
    <row r="23" spans="1:5" s="92" customFormat="1" ht="299.25" customHeight="1">
      <c r="A23" s="96" t="s">
        <v>140</v>
      </c>
      <c r="B23" s="543"/>
      <c r="C23" s="544"/>
      <c r="D23" s="545"/>
      <c r="E23" s="545"/>
    </row>
    <row r="24" spans="1:5" s="92" customFormat="1" ht="101.45" customHeight="1">
      <c r="A24" s="91" t="str">
        <f>'1. CUTTING DOCKET'!B55</f>
        <v xml:space="preserve">NHÃN THÀNH PHẦN </v>
      </c>
      <c r="B24" s="534" t="str">
        <f>'1. CUTTING DOCKET'!F55</f>
        <v>NỀN TRẮNG CHỮ ĐEN</v>
      </c>
      <c r="C24" s="510"/>
      <c r="D24" s="535"/>
      <c r="E24" s="131"/>
    </row>
    <row r="25" spans="1:5" s="92" customFormat="1" ht="362.25" customHeight="1">
      <c r="A25" s="96" t="s">
        <v>212</v>
      </c>
      <c r="B25" s="546" t="s">
        <v>213</v>
      </c>
      <c r="C25" s="547"/>
      <c r="D25" s="548"/>
      <c r="E25" s="143"/>
    </row>
    <row r="26" spans="1:5" s="92" customFormat="1" ht="109.5" customHeight="1">
      <c r="A26" s="91" t="s">
        <v>141</v>
      </c>
      <c r="B26" s="534" t="str">
        <f>'1. CUTTING DOCKET'!F59</f>
        <v>NỀN TRẮNG CHỮ ĐEN</v>
      </c>
      <c r="C26" s="510"/>
      <c r="D26" s="535"/>
      <c r="E26" s="132"/>
    </row>
    <row r="27" spans="1:5" s="92" customFormat="1" ht="282" customHeight="1">
      <c r="A27" s="96" t="s">
        <v>142</v>
      </c>
      <c r="B27" s="549" t="s">
        <v>207</v>
      </c>
      <c r="C27" s="550"/>
      <c r="D27" s="551"/>
      <c r="E27" s="551"/>
    </row>
    <row r="28" spans="1:5" s="92" customFormat="1" ht="93.6" customHeight="1">
      <c r="A28" s="91" t="str">
        <f>'1. CUTTING DOCKET'!B67</f>
        <v>TẤM LÓT THÙNG</v>
      </c>
      <c r="B28" s="534" t="str">
        <f>'1. CUTTING DOCKET'!F67</f>
        <v>NATURAL</v>
      </c>
      <c r="C28" s="510"/>
      <c r="D28" s="535"/>
      <c r="E28" s="132"/>
    </row>
    <row r="29" spans="1:5" s="92" customFormat="1" ht="273" customHeight="1">
      <c r="A29" s="94" t="s">
        <v>143</v>
      </c>
      <c r="B29" s="527"/>
      <c r="C29" s="528"/>
      <c r="D29" s="529"/>
      <c r="E29" s="529"/>
    </row>
    <row r="30" spans="1:5" s="92" customFormat="1" ht="95.25" customHeight="1">
      <c r="A30" s="91" t="str">
        <f>'1. CUTTING DOCKET'!B71</f>
        <v xml:space="preserve">GIẤY CHỐNG ẨM </v>
      </c>
      <c r="B30" s="534" t="str">
        <f>'1. CUTTING DOCKET'!F71</f>
        <v>CLEAR</v>
      </c>
      <c r="C30" s="510"/>
      <c r="D30" s="535"/>
      <c r="E30" s="132"/>
    </row>
    <row r="31" spans="1:5" s="92" customFormat="1" ht="324.75" customHeight="1">
      <c r="A31" s="94"/>
      <c r="B31" s="527"/>
      <c r="C31" s="528"/>
      <c r="D31" s="529"/>
      <c r="E31" s="529"/>
    </row>
    <row r="32" spans="1:5" s="92" customFormat="1" ht="119.45" customHeight="1">
      <c r="A32" s="91" t="s">
        <v>145</v>
      </c>
      <c r="B32" s="534" t="e">
        <f>'1. CUTTING DOCKET'!#REF!</f>
        <v>#REF!</v>
      </c>
      <c r="C32" s="510"/>
      <c r="D32" s="535"/>
      <c r="E32" s="132"/>
    </row>
    <row r="33" spans="1:9" s="92" customFormat="1" ht="287.25" customHeight="1">
      <c r="A33" s="94" t="s">
        <v>146</v>
      </c>
      <c r="B33" s="527"/>
      <c r="C33" s="528"/>
      <c r="D33" s="529"/>
      <c r="E33" s="529"/>
    </row>
    <row r="34" spans="1:9" s="92" customFormat="1" ht="71.45" customHeight="1">
      <c r="A34" s="91" t="s">
        <v>136</v>
      </c>
      <c r="B34" s="534" t="s">
        <v>38</v>
      </c>
      <c r="C34" s="510"/>
      <c r="D34" s="535"/>
      <c r="E34" s="132"/>
    </row>
    <row r="35" spans="1:9" s="92" customFormat="1" ht="87" customHeight="1">
      <c r="A35" s="94" t="s">
        <v>144</v>
      </c>
      <c r="B35" s="527"/>
      <c r="C35" s="528"/>
      <c r="D35" s="529"/>
      <c r="E35" s="529"/>
    </row>
    <row r="36" spans="1:9" s="92" customFormat="1" ht="63.6" customHeight="1">
      <c r="A36" s="91" t="s">
        <v>137</v>
      </c>
      <c r="B36" s="534" t="s">
        <v>132</v>
      </c>
      <c r="C36" s="510"/>
      <c r="D36" s="535"/>
      <c r="E36" s="132"/>
    </row>
    <row r="37" spans="1:9" s="92" customFormat="1" ht="97.5" customHeight="1">
      <c r="A37" s="94" t="s">
        <v>144</v>
      </c>
      <c r="B37" s="527"/>
      <c r="C37" s="528"/>
      <c r="D37" s="529"/>
      <c r="E37" s="529"/>
    </row>
    <row r="38" spans="1:9" s="92" customFormat="1" ht="97.5" customHeight="1">
      <c r="A38" s="128" t="e">
        <f>'1. CUTTING DOCKET'!#REF!</f>
        <v>#REF!</v>
      </c>
      <c r="B38" s="530" t="e">
        <f>'1. CUTTING DOCKET'!#REF!</f>
        <v>#REF!</v>
      </c>
      <c r="C38" s="531"/>
      <c r="D38" s="532"/>
      <c r="E38" s="133"/>
    </row>
    <row r="39" spans="1:9" s="92" customFormat="1" ht="221.45" customHeight="1">
      <c r="A39" s="94"/>
      <c r="B39" s="533"/>
      <c r="C39" s="504"/>
      <c r="D39" s="533"/>
      <c r="E39" s="533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5"/>
    <col min="18" max="18" width="80.28515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65" t="s">
        <v>74</v>
      </c>
      <c r="E1" s="565"/>
      <c r="F1" s="565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66" t="s">
        <v>77</v>
      </c>
      <c r="E2" s="566"/>
      <c r="F2" s="566"/>
      <c r="G2" s="566"/>
      <c r="H2" s="566"/>
      <c r="I2" s="56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3B598-BCE5-499D-AF57-98984FABF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DFC93-82AD-45F6-821F-4FA1D2E8A1E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0562B58-BC07-4CD6-AD99-2889AEFAD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CUTTING DOCKET</vt:lpstr>
      <vt:lpstr>GREY</vt:lpstr>
      <vt:lpstr>2. TRIM CARD</vt:lpstr>
      <vt:lpstr>FULL-SIZE SPEC</vt:lpstr>
      <vt:lpstr>MER.QT-04.BM4</vt:lpstr>
      <vt:lpstr>STICKER DÁN BAO</vt:lpstr>
      <vt:lpstr>VỊ TRÍ THÊU</vt:lpstr>
      <vt:lpstr>2. TRIM CARD (GREY)</vt:lpstr>
      <vt:lpstr>3. ĐỊNH VỊ HÌNH IN.THÊU</vt:lpstr>
      <vt:lpstr>4. THÔNG SỐ SẢN XUẤT</vt:lpstr>
      <vt:lpstr>'1. CUTTING DOCKET'!Print_Area</vt:lpstr>
      <vt:lpstr>'2. TRIM CARD (GREY)'!Print_Area</vt:lpstr>
      <vt:lpstr>'FULL-SIZE SPEC'!Print_Area</vt:lpstr>
      <vt:lpstr>GREY!Print_Area</vt:lpstr>
      <vt:lpstr>'MER.QT-04.BM4'!Print_Area</vt:lpstr>
      <vt:lpstr>'STICKER DÁN BAO'!Print_Area</vt:lpstr>
      <vt:lpstr>'1. CUTTING DOCKET'!Print_Titles</vt:lpstr>
      <vt:lpstr>'2. TRIM CARD'!Print_Titles</vt:lpstr>
      <vt:lpstr>'2. TRIM CARD (GREY)'!Print_Titles</vt:lpstr>
      <vt:lpstr>GREY!Print_Titles</vt:lpstr>
      <vt:lpstr>'STICKER DÁN BAO'!Print_Titles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Nguyen Tran Nguyen Kim</cp:lastModifiedBy>
  <cp:lastPrinted>2024-02-28T07:41:11Z</cp:lastPrinted>
  <dcterms:created xsi:type="dcterms:W3CDTF">2016-05-06T01:47:29Z</dcterms:created>
  <dcterms:modified xsi:type="dcterms:W3CDTF">2024-09-05T04:12:21Z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