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goc.tran\Downloads\"/>
    </mc:Choice>
  </mc:AlternateContent>
  <xr:revisionPtr revIDLastSave="0" documentId="13_ncr:1_{E0AB3BEE-7AA8-43A7-911E-E145A1D5D8AE}" xr6:coauthVersionLast="47" xr6:coauthVersionMax="47" xr10:uidLastSave="{00000000-0000-0000-0000-000000000000}"/>
  <bookViews>
    <workbookView xWindow="-110" yWindow="-110" windowWidth="19420" windowHeight="10300" tabRatio="602" activeTab="1" xr2:uid="{00000000-000D-0000-FFFF-FFFF00000000}"/>
  </bookViews>
  <sheets>
    <sheet name="PUR.QT-2.BM1" sheetId="2" r:id="rId1"/>
    <sheet name="DETAIL STICKER. (2)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hidden="1">#REF!</definedName>
    <definedName name="_xlnm._FilterDatabase" localSheetId="1" hidden="1">'DETAIL STICKER. (2)'!$A$1:$H$14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'[8]Raw material movement'!#REF!</definedName>
    <definedName name="GDFD">'[9]Raw material movement'!#REF!</definedName>
    <definedName name="IB">#REF!</definedName>
    <definedName name="INTERNAL_INVOICE">[10]UN!#REF!</definedName>
    <definedName name="MAHANG">#REF!</definedName>
    <definedName name="MAVT">[11]Code!$A$7:$A$73</definedName>
    <definedName name="PRICE">#REF!</definedName>
    <definedName name="_xlnm.Print_Area" localSheetId="1">'DETAIL STICKER. (2)'!$A$1:$H$13</definedName>
    <definedName name="_xlnm.Print_Area" localSheetId="0">'PUR.QT-2.BM1'!$A$1:$N$14</definedName>
    <definedName name="_xlnm.Print_Titles" localSheetId="0">'PUR.QT-2.BM1'!$4:$10</definedName>
    <definedName name="style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I11" i="2"/>
  <c r="G14" i="8"/>
  <c r="H8" i="8"/>
  <c r="H2" i="8"/>
  <c r="H13" i="8"/>
  <c r="H12" i="8"/>
  <c r="H11" i="8"/>
  <c r="H10" i="8"/>
  <c r="H9" i="8"/>
  <c r="H7" i="8"/>
  <c r="H6" i="8"/>
  <c r="H5" i="8"/>
  <c r="H4" i="8"/>
  <c r="H3" i="8"/>
  <c r="H14" i="8" l="1"/>
  <c r="I13" i="2" l="1"/>
  <c r="K11" i="2" l="1"/>
  <c r="M11" i="2" s="1"/>
  <c r="K13" i="2" l="1"/>
  <c r="M13" i="2"/>
</calcChain>
</file>

<file path=xl/sharedStrings.xml><?xml version="1.0" encoding="utf-8"?>
<sst xmlns="http://schemas.openxmlformats.org/spreadsheetml/2006/main" count="126" uniqueCount="78">
  <si>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</si>
  <si>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</si>
  <si>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</si>
  <si>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</si>
  <si>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</si>
  <si>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</si>
  <si>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</si>
  <si>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</si>
  <si>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</si>
  <si>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</si>
  <si>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</si>
  <si>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</si>
  <si>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</si>
  <si>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</si>
  <si>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</si>
  <si>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</si>
  <si>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</si>
  <si>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</si>
  <si>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</si>
  <si>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</si>
  <si>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</si>
  <si>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</si>
  <si>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</si>
  <si>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</si>
  <si>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</si>
  <si>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</si>
  <si>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</si>
  <si>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</si>
  <si>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</si>
  <si>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</si>
  <si>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</si>
  <si>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</si>
  <si>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</si>
  <si>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</si>
  <si>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</si>
  <si>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GOLF WANG</t>
  </si>
  <si>
    <t>PCS</t>
  </si>
  <si>
    <t>ALL STYLES</t>
  </si>
  <si>
    <t>STICKER POLY BAG</t>
  </si>
  <si>
    <t>2 5/8" W X 1" H</t>
  </si>
  <si>
    <t>AS UA STANDARD</t>
  </si>
  <si>
    <t xml:space="preserve">BLACK/WHITE </t>
  </si>
  <si>
    <t xml:space="preserve">STYLE NO UA </t>
  </si>
  <si>
    <t>ITEM</t>
  </si>
  <si>
    <t>SIZE</t>
    <phoneticPr fontId="0" type="noConversion"/>
  </si>
  <si>
    <t>SKU CODE</t>
    <phoneticPr fontId="0" type="noConversion"/>
  </si>
  <si>
    <t>TOTAL PRODUCTION QUANTITY</t>
  </si>
  <si>
    <t>XS</t>
  </si>
  <si>
    <t>SM</t>
  </si>
  <si>
    <t>MD</t>
  </si>
  <si>
    <t>LG</t>
  </si>
  <si>
    <t>XL</t>
  </si>
  <si>
    <t>XX</t>
  </si>
  <si>
    <t>STICKER PRINT QUANTITY 
(WITH WASTAGE 15%)</t>
  </si>
  <si>
    <t>CHI TIẾT SỐ LƯỢNG ĐẶT Ở SHEET "STICKER PRINT QUANTITY 
(WITH WASTAGE 15%)"</t>
  </si>
  <si>
    <t>SH TRIMS</t>
  </si>
  <si>
    <t>SS25- DROP MAINLINE</t>
  </si>
  <si>
    <t>CHỊ LAN ANH</t>
  </si>
  <si>
    <t>STYLE CUSTOMER</t>
  </si>
  <si>
    <t>Black</t>
  </si>
  <si>
    <t>SS25F1006</t>
  </si>
  <si>
    <t>DIANA HOODIE</t>
  </si>
  <si>
    <t>C0010-SST237</t>
  </si>
  <si>
    <t>SS25T1007</t>
  </si>
  <si>
    <t>DIANA TEE</t>
  </si>
  <si>
    <t>C0010-HOD146</t>
  </si>
  <si>
    <t>SS25T1007-BLK-XX</t>
  </si>
  <si>
    <t>SS25T1007-BLK-XL</t>
  </si>
  <si>
    <t>SS25T1007-BLK-LG</t>
  </si>
  <si>
    <t>SS25T1007-BLK-MD</t>
  </si>
  <si>
    <t>SS25T1007-BLK-SM</t>
  </si>
  <si>
    <t>SS25T1007-BLK-XS</t>
  </si>
  <si>
    <t>SS25F1006-BLK-XS</t>
  </si>
  <si>
    <t>SS25F1006-BLK-MD</t>
  </si>
  <si>
    <t>SS25F1006-BLK-LG</t>
  </si>
  <si>
    <t>SS25F1006-BLK-XL</t>
  </si>
  <si>
    <t>SS25F1006-BLK-XX</t>
  </si>
  <si>
    <t>SS25F1006-BLK-SM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</si>
</sst>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-[$VND]\ * #,##0_-;\-[$VND]\ * #,##0_-;_-[$VND]\ * &quot;-&quot;_-;_-@_-"/>
    <numFmt numFmtId="169" formatCode="_([$VND]\ * #,##0_);_([$VND]\ * \(#,##0\);_([$VND]\ 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sz val="16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sz val="12"/>
      <color theme="1"/>
      <name val="Calibri"/>
      <family val="2"/>
      <charset val="134"/>
      <scheme val="minor"/>
    </font>
    <font>
      <sz val="11"/>
      <name val="Muli"/>
    </font>
    <font>
      <b/>
      <sz val="9"/>
      <color theme="1"/>
      <name val="Muli"/>
    </font>
    <font>
      <b/>
      <sz val="11"/>
      <color theme="1"/>
      <name val="Muli"/>
    </font>
    <font>
      <b/>
      <sz val="8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5" fillId="0" borderId="0">
      <alignment vertical="center"/>
    </xf>
    <xf numFmtId="43" fontId="25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15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6" fillId="4" borderId="1" xfId="3" quotePrefix="1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16" fillId="5" borderId="1" xfId="2" applyNumberFormat="1" applyFont="1" applyFill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6" borderId="1" xfId="9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6" borderId="1" xfId="6" applyFont="1" applyFill="1" applyBorder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9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 wrapText="1"/>
    </xf>
    <xf numFmtId="166" fontId="14" fillId="7" borderId="1" xfId="5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0" fontId="20" fillId="3" borderId="1" xfId="2" applyFont="1" applyFill="1" applyBorder="1" applyAlignment="1">
      <alignment horizontal="center" vertical="center" wrapText="1"/>
    </xf>
    <xf numFmtId="1" fontId="21" fillId="3" borderId="1" xfId="3" applyNumberFormat="1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vertical="center"/>
    </xf>
    <xf numFmtId="3" fontId="22" fillId="0" borderId="1" xfId="3" applyNumberFormat="1" applyFont="1" applyBorder="1" applyAlignment="1">
      <alignment horizontal="center" vertical="center"/>
    </xf>
    <xf numFmtId="168" fontId="23" fillId="3" borderId="1" xfId="4" applyNumberFormat="1" applyFont="1" applyFill="1" applyBorder="1" applyAlignment="1">
      <alignment horizontal="center" vertical="center" wrapText="1"/>
    </xf>
    <xf numFmtId="166" fontId="20" fillId="3" borderId="1" xfId="5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0" fillId="3" borderId="1" xfId="2" applyFont="1" applyFill="1" applyBorder="1" applyAlignment="1">
      <alignment vertical="center" wrapText="1"/>
    </xf>
    <xf numFmtId="3" fontId="20" fillId="3" borderId="1" xfId="2" applyNumberFormat="1" applyFont="1" applyFill="1" applyBorder="1" applyAlignment="1">
      <alignment horizontal="center" vertical="center"/>
    </xf>
    <xf numFmtId="1" fontId="21" fillId="3" borderId="1" xfId="3" applyNumberFormat="1" applyFont="1" applyFill="1" applyBorder="1" applyAlignment="1">
      <alignment horizontal="center" vertical="center" wrapText="1"/>
    </xf>
    <xf numFmtId="169" fontId="16" fillId="5" borderId="1" xfId="9" applyNumberFormat="1" applyFont="1" applyFill="1" applyBorder="1" applyAlignment="1">
      <alignment vertical="center" wrapText="1"/>
    </xf>
    <xf numFmtId="0" fontId="27" fillId="9" borderId="1" xfId="10" applyFont="1" applyFill="1" applyBorder="1" applyAlignment="1">
      <alignment horizontal="center" vertical="center" wrapText="1"/>
    </xf>
    <xf numFmtId="0" fontId="28" fillId="9" borderId="1" xfId="10" applyFont="1" applyFill="1" applyBorder="1" applyAlignment="1">
      <alignment horizontal="center" vertical="center" wrapText="1"/>
    </xf>
    <xf numFmtId="0" fontId="29" fillId="9" borderId="1" xfId="10" applyFont="1" applyFill="1" applyBorder="1" applyAlignment="1">
      <alignment horizontal="center" vertical="center" wrapText="1"/>
    </xf>
    <xf numFmtId="0" fontId="29" fillId="9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26" fillId="4" borderId="4" xfId="6" applyFont="1" applyFill="1" applyBorder="1" applyAlignment="1">
      <alignment horizontal="center" vertical="center" wrapText="1"/>
    </xf>
    <xf numFmtId="0" fontId="26" fillId="4" borderId="5" xfId="6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66" fontId="4" fillId="3" borderId="1" xfId="5" applyNumberFormat="1" applyFont="1" applyFill="1" applyBorder="1" applyAlignment="1">
      <alignment horizontal="center" vertical="center" wrapText="1"/>
    </xf>
  </cellXfs>
  <cellStyles count="12">
    <cellStyle name="Comma 2 4" xfId="11" xr:uid="{8A5AF02C-0666-4C63-A95A-A426C8ACAB42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 8" xfId="10" xr:uid="{09DC3DE2-795E-486E-8D66-901F184D507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view="pageBreakPreview" zoomScale="70" zoomScaleNormal="70" zoomScaleSheetLayoutView="70" zoomScalePageLayoutView="55" workbookViewId="0">
      <selection activeCell="L11" sqref="L11"/>
    </sheetView>
  </sheetViews>
  <sheetFormatPr defaultColWidth="9.1796875" defaultRowHeight="18"/>
  <cols>
    <col min="1" max="1" width="10.26953125" style="1" customWidth="1"/>
    <col min="2" max="2" width="14.54296875" style="1" customWidth="1"/>
    <col min="3" max="3" width="22.1796875" style="1" customWidth="1"/>
    <col min="4" max="4" width="12" style="1" customWidth="1"/>
    <col min="5" max="5" width="16.26953125" style="1" customWidth="1"/>
    <col min="6" max="6" width="11.54296875" style="1" customWidth="1"/>
    <col min="7" max="7" width="10.7265625" style="39" customWidth="1"/>
    <col min="8" max="8" width="11.1796875" style="1" customWidth="1"/>
    <col min="9" max="9" width="13.1796875" style="1" customWidth="1"/>
    <col min="10" max="10" width="12.26953125" style="1" customWidth="1"/>
    <col min="11" max="11" width="13.453125" style="1" customWidth="1"/>
    <col min="12" max="12" width="19.81640625" style="61" customWidth="1"/>
    <col min="13" max="13" width="23.7265625" style="61" customWidth="1"/>
    <col min="14" max="14" width="23.54296875" style="1" customWidth="1"/>
    <col min="15" max="16384" width="9.1796875" style="1"/>
  </cols>
  <sheetData>
    <row r="1" spans="1:14" ht="25" customHeight="1">
      <c r="A1" s="10"/>
      <c r="B1" s="10"/>
      <c r="C1" s="62"/>
      <c r="D1" s="10"/>
      <c r="E1" s="10"/>
      <c r="F1" s="10"/>
      <c r="G1" s="33"/>
      <c r="H1" s="10"/>
      <c r="I1" s="10"/>
      <c r="J1" s="10"/>
      <c r="K1" s="10"/>
      <c r="L1" s="51"/>
      <c r="M1" s="52" t="s">
        <v>0</v>
      </c>
      <c r="N1" s="2" t="s">
        <v>34</v>
      </c>
    </row>
    <row r="2" spans="1:14" ht="21.65" customHeight="1">
      <c r="A2" s="10"/>
      <c r="B2" s="10"/>
      <c r="C2" s="62"/>
      <c r="D2" s="10"/>
      <c r="E2" s="10"/>
      <c r="F2" s="10"/>
      <c r="G2" s="33"/>
      <c r="H2" s="10"/>
      <c r="I2" s="10"/>
      <c r="J2" s="10"/>
      <c r="K2" s="10"/>
      <c r="L2" s="51"/>
      <c r="M2" s="52" t="s">
        <v>1</v>
      </c>
      <c r="N2" s="3" t="s">
        <v>2</v>
      </c>
    </row>
    <row r="3" spans="1:14" ht="21.65" customHeight="1">
      <c r="A3" s="11"/>
      <c r="B3" s="11"/>
      <c r="C3" s="63"/>
      <c r="D3" s="11"/>
      <c r="E3" s="11"/>
      <c r="F3" s="11"/>
      <c r="G3" s="34"/>
      <c r="H3" s="11"/>
      <c r="I3" s="11"/>
      <c r="J3" s="11"/>
      <c r="K3" s="11"/>
      <c r="L3" s="53"/>
      <c r="M3" s="52" t="s">
        <v>4</v>
      </c>
      <c r="N3" s="4">
        <v>1</v>
      </c>
    </row>
    <row r="4" spans="1:14" ht="10" customHeight="1">
      <c r="A4" s="10"/>
      <c r="B4" s="10"/>
      <c r="C4" s="62"/>
      <c r="D4" s="10"/>
      <c r="E4" s="10"/>
      <c r="F4" s="11"/>
      <c r="G4" s="34"/>
      <c r="H4" s="11"/>
      <c r="I4" s="11"/>
      <c r="J4" s="10"/>
      <c r="K4" s="10"/>
      <c r="L4" s="54"/>
      <c r="M4" s="55"/>
      <c r="N4" s="19"/>
    </row>
    <row r="5" spans="1:14">
      <c r="A5" s="12" t="s">
        <v>5</v>
      </c>
      <c r="C5" s="29" t="s">
        <v>55</v>
      </c>
      <c r="D5" s="29"/>
      <c r="E5" s="13"/>
      <c r="F5" s="101" t="s">
        <v>6</v>
      </c>
      <c r="G5" s="102"/>
      <c r="H5" s="103" t="s">
        <v>35</v>
      </c>
      <c r="I5" s="104"/>
      <c r="J5" s="14"/>
      <c r="K5" s="14"/>
      <c r="L5" s="56"/>
      <c r="M5" s="57" t="s">
        <v>7</v>
      </c>
      <c r="N5" s="30">
        <v>45806</v>
      </c>
    </row>
    <row r="6" spans="1:14" ht="21.5">
      <c r="A6" s="15" t="s">
        <v>8</v>
      </c>
      <c r="B6" s="77"/>
      <c r="D6" s="50"/>
      <c r="E6" s="13"/>
      <c r="F6" s="101" t="s">
        <v>9</v>
      </c>
      <c r="G6" s="102"/>
      <c r="H6" s="105" t="s">
        <v>56</v>
      </c>
      <c r="I6" s="106"/>
      <c r="J6" s="14"/>
      <c r="K6" s="14"/>
      <c r="L6" s="56"/>
      <c r="M6" s="57" t="s">
        <v>10</v>
      </c>
      <c r="N6" s="41"/>
    </row>
    <row r="7" spans="1:14" ht="21.75" customHeight="1">
      <c r="A7" s="15" t="s">
        <v>11</v>
      </c>
      <c r="B7" s="110" t="s">
        <v>57</v>
      </c>
      <c r="C7" s="110"/>
      <c r="D7" s="5"/>
      <c r="E7" s="13"/>
      <c r="F7" s="101" t="s">
        <v>12</v>
      </c>
      <c r="G7" s="102"/>
      <c r="H7" s="108">
        <f>N5+10</f>
        <v>45816</v>
      </c>
      <c r="I7" s="109"/>
      <c r="J7" s="14"/>
      <c r="K7" s="14"/>
      <c r="L7" s="56"/>
      <c r="M7" s="57" t="s">
        <v>13</v>
      </c>
      <c r="N7" s="32"/>
    </row>
    <row r="8" spans="1:14" ht="37.5" customHeight="1">
      <c r="A8" s="16" t="s">
        <v>14</v>
      </c>
      <c r="B8" s="107"/>
      <c r="C8" s="107"/>
      <c r="D8" s="9"/>
      <c r="E8" s="13"/>
      <c r="F8" s="101" t="s">
        <v>15</v>
      </c>
      <c r="G8" s="102"/>
      <c r="H8" s="108"/>
      <c r="I8" s="109"/>
      <c r="J8" s="17"/>
      <c r="K8" s="17"/>
      <c r="L8" s="56"/>
      <c r="M8" s="57" t="s">
        <v>16</v>
      </c>
      <c r="N8" s="31"/>
    </row>
    <row r="9" spans="1:14" ht="22" customHeight="1">
      <c r="A9" s="18"/>
      <c r="B9" s="18"/>
      <c r="C9" s="64"/>
      <c r="D9" s="18"/>
      <c r="E9" s="11"/>
      <c r="F9" s="18"/>
      <c r="G9" s="35"/>
      <c r="H9" s="18"/>
      <c r="I9" s="18"/>
      <c r="J9" s="11"/>
      <c r="K9" s="11"/>
      <c r="L9" s="58"/>
      <c r="M9" s="55"/>
      <c r="N9" s="19"/>
    </row>
    <row r="10" spans="1:14" ht="65.150000000000006" customHeight="1">
      <c r="A10" s="7" t="s">
        <v>17</v>
      </c>
      <c r="B10" s="7" t="s">
        <v>18</v>
      </c>
      <c r="C10" s="65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59" t="s">
        <v>28</v>
      </c>
      <c r="M10" s="59" t="s">
        <v>29</v>
      </c>
      <c r="N10" s="6" t="s">
        <v>3</v>
      </c>
    </row>
    <row r="11" spans="1:14" s="84" customFormat="1" ht="108">
      <c r="A11" s="78" t="s">
        <v>37</v>
      </c>
      <c r="B11" s="78"/>
      <c r="C11" s="78" t="s">
        <v>38</v>
      </c>
      <c r="D11" s="78" t="s">
        <v>39</v>
      </c>
      <c r="E11" s="85" t="s">
        <v>40</v>
      </c>
      <c r="F11" s="79"/>
      <c r="G11" s="87" t="s">
        <v>41</v>
      </c>
      <c r="H11" s="80" t="s">
        <v>36</v>
      </c>
      <c r="I11" s="80">
        <f>'DETAIL STICKER. (2)'!H14</f>
        <v>744</v>
      </c>
      <c r="J11" s="81">
        <v>0</v>
      </c>
      <c r="K11" s="86">
        <f>I11</f>
        <v>744</v>
      </c>
      <c r="L11" s="82"/>
      <c r="M11" s="83">
        <f>K11*L11</f>
        <v>0</v>
      </c>
      <c r="N11" s="113" t="s">
        <v>54</v>
      </c>
    </row>
    <row r="12" spans="1:14" s="40" customFormat="1" ht="21.75" customHeight="1">
      <c r="A12" s="68"/>
      <c r="B12" s="68"/>
      <c r="C12" s="69"/>
      <c r="D12" s="70"/>
      <c r="E12" s="70"/>
      <c r="F12" s="71"/>
      <c r="G12" s="72"/>
      <c r="H12" s="68"/>
      <c r="I12" s="73"/>
      <c r="J12" s="73"/>
      <c r="K12" s="73"/>
      <c r="L12" s="74"/>
      <c r="M12" s="75"/>
      <c r="N12" s="76"/>
    </row>
    <row r="13" spans="1:14" s="40" customFormat="1" ht="33.65" customHeight="1">
      <c r="A13" s="42"/>
      <c r="B13" s="42"/>
      <c r="C13" s="66"/>
      <c r="D13" s="42"/>
      <c r="E13" s="42"/>
      <c r="F13" s="42"/>
      <c r="G13" s="43"/>
      <c r="H13" s="43" t="s">
        <v>30</v>
      </c>
      <c r="I13" s="44">
        <f>SUM(I11:I12)</f>
        <v>744</v>
      </c>
      <c r="J13" s="45"/>
      <c r="K13" s="44">
        <f>SUM(K11:K12)</f>
        <v>744</v>
      </c>
      <c r="L13" s="60"/>
      <c r="M13" s="88">
        <f>SUM(M11:M12)</f>
        <v>0</v>
      </c>
      <c r="N13" s="46"/>
    </row>
    <row r="14" spans="1:14" s="40" customFormat="1" ht="21.75" customHeight="1">
      <c r="A14" s="99" t="s">
        <v>31</v>
      </c>
      <c r="B14" s="99"/>
      <c r="C14" s="67"/>
      <c r="D14" s="47"/>
      <c r="E14" s="100" t="s">
        <v>32</v>
      </c>
      <c r="F14" s="100"/>
      <c r="G14" s="100"/>
      <c r="H14" s="48"/>
      <c r="I14" s="49"/>
      <c r="J14" s="49"/>
      <c r="K14" s="49"/>
      <c r="L14" s="98" t="s">
        <v>33</v>
      </c>
      <c r="M14" s="98"/>
      <c r="N14" s="46"/>
    </row>
    <row r="15" spans="1:14" ht="21.75" customHeight="1">
      <c r="A15" s="20"/>
      <c r="B15" s="21"/>
      <c r="C15" s="24"/>
      <c r="D15" s="20"/>
      <c r="E15" s="20"/>
      <c r="F15" s="20"/>
      <c r="G15" s="36"/>
      <c r="H15" s="22"/>
      <c r="I15" s="22"/>
      <c r="J15" s="22"/>
    </row>
    <row r="16" spans="1:14" ht="21.75" customHeight="1">
      <c r="A16" s="20"/>
      <c r="B16" s="21"/>
      <c r="C16" s="24"/>
      <c r="D16" s="20"/>
      <c r="E16" s="20"/>
      <c r="F16" s="20"/>
      <c r="G16" s="36"/>
      <c r="H16" s="22"/>
      <c r="I16" s="22"/>
      <c r="J16" s="22"/>
    </row>
    <row r="17" spans="1:10" ht="21.75" customHeight="1">
      <c r="A17" s="23"/>
      <c r="B17" s="24"/>
      <c r="C17" s="24"/>
      <c r="D17" s="20"/>
      <c r="E17" s="20"/>
      <c r="F17" s="20"/>
      <c r="G17" s="37"/>
      <c r="H17" s="25"/>
      <c r="I17" s="20"/>
      <c r="J17" s="22"/>
    </row>
    <row r="18" spans="1:10" ht="21.75" customHeight="1">
      <c r="A18" s="22"/>
      <c r="B18" s="26"/>
      <c r="C18" s="21"/>
      <c r="D18" s="22"/>
      <c r="E18" s="27"/>
      <c r="F18" s="27"/>
      <c r="G18" s="38"/>
      <c r="H18" s="28"/>
      <c r="I18" s="28"/>
      <c r="J18" s="22"/>
    </row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3">
    <mergeCell ref="L14:M14"/>
    <mergeCell ref="A14:B14"/>
    <mergeCell ref="E14:G14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rintOptions horizontalCentered="1"/>
  <pageMargins left="0.25" right="0.25" top="1.0416666666666701" bottom="0.75" header="0.3" footer="0.3"/>
  <pageSetup paperSize="9" scale="4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E15D-5106-4C47-8874-B242CB98DF60}">
  <sheetPr>
    <pageSetUpPr fitToPage="1"/>
  </sheetPr>
  <dimension ref="A1:L14"/>
  <sheetViews>
    <sheetView tabSelected="1" view="pageBreakPreview" zoomScale="60" zoomScaleNormal="100" workbookViewId="0">
      <selection activeCell="I28" sqref="I28"/>
    </sheetView>
  </sheetViews>
  <sheetFormatPr defaultColWidth="8.81640625" defaultRowHeight="14.5"/>
  <cols>
    <col min="1" max="1" width="15" customWidth="1"/>
    <col min="2" max="2" width="13.81640625" bestFit="1" customWidth="1"/>
    <col min="3" max="3" width="24.7265625" customWidth="1"/>
    <col min="4" max="4" width="16.453125" bestFit="1" customWidth="1"/>
    <col min="5" max="5" width="5.81640625" customWidth="1"/>
    <col min="6" max="6" width="21.54296875" customWidth="1"/>
    <col min="7" max="7" width="14.54296875" customWidth="1"/>
    <col min="8" max="8" width="18.54296875" customWidth="1"/>
  </cols>
  <sheetData>
    <row r="1" spans="1:12" ht="46">
      <c r="A1" s="89" t="s">
        <v>42</v>
      </c>
      <c r="B1" s="89" t="s">
        <v>58</v>
      </c>
      <c r="C1" s="90" t="s">
        <v>43</v>
      </c>
      <c r="D1" s="91" t="s">
        <v>23</v>
      </c>
      <c r="E1" s="92" t="s">
        <v>44</v>
      </c>
      <c r="F1" s="92" t="s">
        <v>45</v>
      </c>
      <c r="G1" s="91" t="s">
        <v>46</v>
      </c>
      <c r="H1" s="91" t="s">
        <v>53</v>
      </c>
      <c r="I1" s="111"/>
      <c r="J1" s="112"/>
      <c r="K1" s="112"/>
      <c r="L1" s="112"/>
    </row>
    <row r="2" spans="1:12">
      <c r="A2" s="95" t="s">
        <v>65</v>
      </c>
      <c r="B2" s="96" t="s">
        <v>60</v>
      </c>
      <c r="C2" s="97" t="s">
        <v>61</v>
      </c>
      <c r="D2" s="96" t="s">
        <v>59</v>
      </c>
      <c r="E2" s="93" t="s">
        <v>47</v>
      </c>
      <c r="F2" s="94" t="s">
        <v>72</v>
      </c>
      <c r="G2" s="93">
        <v>7</v>
      </c>
      <c r="H2" s="93">
        <f>ROUNDUP(G2*2,0)</f>
        <v>14</v>
      </c>
    </row>
    <row r="3" spans="1:12">
      <c r="A3" s="95" t="s">
        <v>65</v>
      </c>
      <c r="B3" s="96" t="s">
        <v>60</v>
      </c>
      <c r="C3" s="97" t="s">
        <v>61</v>
      </c>
      <c r="D3" s="96" t="s">
        <v>59</v>
      </c>
      <c r="E3" s="93" t="s">
        <v>48</v>
      </c>
      <c r="F3" s="94" t="s">
        <v>77</v>
      </c>
      <c r="G3" s="93">
        <v>19</v>
      </c>
      <c r="H3" s="93">
        <f t="shared" ref="H3:H13" si="0">ROUNDUP(G3*1.15,0)</f>
        <v>22</v>
      </c>
    </row>
    <row r="4" spans="1:12">
      <c r="A4" s="95" t="s">
        <v>65</v>
      </c>
      <c r="B4" s="96" t="s">
        <v>60</v>
      </c>
      <c r="C4" s="97" t="s">
        <v>61</v>
      </c>
      <c r="D4" s="96" t="s">
        <v>59</v>
      </c>
      <c r="E4" s="93" t="s">
        <v>49</v>
      </c>
      <c r="F4" s="94" t="s">
        <v>73</v>
      </c>
      <c r="G4" s="93">
        <v>86</v>
      </c>
      <c r="H4" s="93">
        <f t="shared" si="0"/>
        <v>99</v>
      </c>
    </row>
    <row r="5" spans="1:12">
      <c r="A5" s="95" t="s">
        <v>65</v>
      </c>
      <c r="B5" s="96" t="s">
        <v>60</v>
      </c>
      <c r="C5" s="97" t="s">
        <v>61</v>
      </c>
      <c r="D5" s="96" t="s">
        <v>59</v>
      </c>
      <c r="E5" s="93" t="s">
        <v>50</v>
      </c>
      <c r="F5" s="94" t="s">
        <v>74</v>
      </c>
      <c r="G5" s="93">
        <v>117</v>
      </c>
      <c r="H5" s="93">
        <f t="shared" si="0"/>
        <v>135</v>
      </c>
    </row>
    <row r="6" spans="1:12">
      <c r="A6" s="95" t="s">
        <v>65</v>
      </c>
      <c r="B6" s="96" t="s">
        <v>60</v>
      </c>
      <c r="C6" s="97" t="s">
        <v>61</v>
      </c>
      <c r="D6" s="96" t="s">
        <v>59</v>
      </c>
      <c r="E6" s="93" t="s">
        <v>51</v>
      </c>
      <c r="F6" s="94" t="s">
        <v>75</v>
      </c>
      <c r="G6" s="93">
        <v>63</v>
      </c>
      <c r="H6" s="93">
        <f t="shared" si="0"/>
        <v>73</v>
      </c>
    </row>
    <row r="7" spans="1:12">
      <c r="A7" s="95" t="s">
        <v>65</v>
      </c>
      <c r="B7" s="96" t="s">
        <v>60</v>
      </c>
      <c r="C7" s="97" t="s">
        <v>61</v>
      </c>
      <c r="D7" s="96" t="s">
        <v>59</v>
      </c>
      <c r="E7" s="93" t="s">
        <v>52</v>
      </c>
      <c r="F7" s="94" t="s">
        <v>76</v>
      </c>
      <c r="G7" s="93">
        <v>25</v>
      </c>
      <c r="H7" s="93">
        <f t="shared" si="0"/>
        <v>29</v>
      </c>
    </row>
    <row r="8" spans="1:12">
      <c r="A8" s="95" t="s">
        <v>62</v>
      </c>
      <c r="B8" s="96" t="s">
        <v>63</v>
      </c>
      <c r="C8" s="97" t="s">
        <v>64</v>
      </c>
      <c r="D8" s="96" t="s">
        <v>59</v>
      </c>
      <c r="E8" s="93" t="s">
        <v>47</v>
      </c>
      <c r="F8" s="94" t="s">
        <v>71</v>
      </c>
      <c r="G8" s="93">
        <v>7</v>
      </c>
      <c r="H8" s="93">
        <f>ROUNDUP(G8*2,0)</f>
        <v>14</v>
      </c>
    </row>
    <row r="9" spans="1:12">
      <c r="A9" s="95" t="s">
        <v>62</v>
      </c>
      <c r="B9" s="96" t="s">
        <v>63</v>
      </c>
      <c r="C9" s="97" t="s">
        <v>64</v>
      </c>
      <c r="D9" s="96" t="s">
        <v>59</v>
      </c>
      <c r="E9" s="93" t="s">
        <v>48</v>
      </c>
      <c r="F9" s="94" t="s">
        <v>70</v>
      </c>
      <c r="G9" s="93">
        <v>19</v>
      </c>
      <c r="H9" s="93">
        <f t="shared" si="0"/>
        <v>22</v>
      </c>
    </row>
    <row r="10" spans="1:12">
      <c r="A10" s="95" t="s">
        <v>62</v>
      </c>
      <c r="B10" s="96" t="s">
        <v>63</v>
      </c>
      <c r="C10" s="97" t="s">
        <v>64</v>
      </c>
      <c r="D10" s="96" t="s">
        <v>59</v>
      </c>
      <c r="E10" s="93" t="s">
        <v>49</v>
      </c>
      <c r="F10" s="94" t="s">
        <v>69</v>
      </c>
      <c r="G10" s="93">
        <v>86</v>
      </c>
      <c r="H10" s="93">
        <f t="shared" si="0"/>
        <v>99</v>
      </c>
    </row>
    <row r="11" spans="1:12">
      <c r="A11" s="95" t="s">
        <v>62</v>
      </c>
      <c r="B11" s="96" t="s">
        <v>63</v>
      </c>
      <c r="C11" s="97" t="s">
        <v>64</v>
      </c>
      <c r="D11" s="96" t="s">
        <v>59</v>
      </c>
      <c r="E11" s="93" t="s">
        <v>50</v>
      </c>
      <c r="F11" s="94" t="s">
        <v>68</v>
      </c>
      <c r="G11" s="93">
        <v>117</v>
      </c>
      <c r="H11" s="93">
        <f t="shared" si="0"/>
        <v>135</v>
      </c>
    </row>
    <row r="12" spans="1:12">
      <c r="A12" s="95" t="s">
        <v>62</v>
      </c>
      <c r="B12" s="96" t="s">
        <v>63</v>
      </c>
      <c r="C12" s="97" t="s">
        <v>64</v>
      </c>
      <c r="D12" s="96" t="s">
        <v>59</v>
      </c>
      <c r="E12" s="93" t="s">
        <v>51</v>
      </c>
      <c r="F12" s="94" t="s">
        <v>67</v>
      </c>
      <c r="G12" s="93">
        <v>63</v>
      </c>
      <c r="H12" s="93">
        <f t="shared" si="0"/>
        <v>73</v>
      </c>
    </row>
    <row r="13" spans="1:12">
      <c r="A13" s="95" t="s">
        <v>62</v>
      </c>
      <c r="B13" s="96" t="s">
        <v>63</v>
      </c>
      <c r="C13" s="97" t="s">
        <v>64</v>
      </c>
      <c r="D13" s="96" t="s">
        <v>59</v>
      </c>
      <c r="E13" s="93" t="s">
        <v>52</v>
      </c>
      <c r="F13" s="94" t="s">
        <v>66</v>
      </c>
      <c r="G13" s="93">
        <v>25</v>
      </c>
      <c r="H13" s="93">
        <f t="shared" si="0"/>
        <v>29</v>
      </c>
    </row>
    <row r="14" spans="1:12">
      <c r="G14">
        <f>SUM(G2:G13)</f>
        <v>634</v>
      </c>
      <c r="H14">
        <f>SUM(H2:H13)</f>
        <v>744</v>
      </c>
    </row>
  </sheetData>
  <autoFilter ref="A1:H14" xr:uid="{29866F59-571A-4AFE-BE8C-772F1AF7551E}"/>
  <mergeCells count="1">
    <mergeCell ref="I1:L1"/>
  </mergeCells>
  <pageMargins left="0.7" right="0.7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8C142-C600-4F1E-A536-E157E56CC1A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04590B1-A575-4F4E-9DA6-C8E16115B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1A915-146E-4E0D-B7C7-D87265957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PUR.QT-2.BM1</vt:lpstr>
      <vt:lpstr>DETAIL STICKER. (2)</vt:lpstr>
      <vt:lpstr>'DETAIL STICKER. (2)'!Print_Area</vt:lpstr>
      <vt:lpstr>'PUR.QT-2.BM1'!Print_Area</vt:lpstr>
      <vt:lpstr>'PUR.QT-2.BM1'!Print_Titles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2025-05-29T04:18:12Z</cp:lastPrinted>
  <dcterms:created xsi:type="dcterms:W3CDTF">2020-11-11T02:21:38Z</dcterms:created>
  <dcterms:modified xsi:type="dcterms:W3CDTF">2025-05-29T06:24:00Z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