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Ps\A. SMU - OOC- QS - RECUT - OX\HSC - SMU-OOC-RECUT-OX\2025 PO's\PO xxxx - 25S2 CITY PACK RO 3 - UNAVLB\"/>
    </mc:Choice>
  </mc:AlternateContent>
  <xr:revisionPtr revIDLastSave="0" documentId="13_ncr:1_{64A3B73D-1956-4CED-9F7C-37C69449756C}" xr6:coauthVersionLast="47" xr6:coauthVersionMax="47" xr10:uidLastSave="{00000000-0000-0000-0000-000000000000}"/>
  <bookViews>
    <workbookView xWindow="33720" yWindow="3555" windowWidth="29040" windowHeight="15720" firstSheet="1" activeTab="1" xr2:uid="{E3A471EE-65EB-43E5-A5C7-6DA3F476DE09}"/>
  </bookViews>
  <sheets>
    <sheet name="SUMMARY" sheetId="1" state="hidden" r:id="rId1"/>
    <sheet name="25S2 CITY PACK - UNAVLB" sheetId="2" r:id="rId2"/>
  </sheets>
  <definedNames>
    <definedName name="_xlnm._FilterDatabase" localSheetId="1" hidden="1">'25S2 CITY PACK - UNAVLB'!$A$17:$U$17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2" l="1"/>
  <c r="U47" i="2"/>
  <c r="U39" i="2"/>
  <c r="U31" i="2"/>
  <c r="U26" i="2"/>
  <c r="U23" i="2"/>
  <c r="U20" i="2"/>
  <c r="U19" i="2"/>
  <c r="U18" i="2"/>
  <c r="U21" i="2"/>
  <c r="U22" i="2"/>
  <c r="U24" i="2"/>
  <c r="U25" i="2"/>
  <c r="U27" i="2"/>
  <c r="U28" i="2"/>
  <c r="U29" i="2"/>
  <c r="U30" i="2"/>
  <c r="U32" i="2"/>
  <c r="U33" i="2"/>
  <c r="U34" i="2"/>
  <c r="U35" i="2"/>
  <c r="U36" i="2"/>
  <c r="U37" i="2"/>
  <c r="U38" i="2"/>
  <c r="U40" i="2"/>
  <c r="U41" i="2"/>
  <c r="U42" i="2"/>
  <c r="U43" i="2"/>
  <c r="U44" i="2"/>
  <c r="U45" i="2"/>
  <c r="U46" i="2"/>
  <c r="U48" i="2"/>
  <c r="U49" i="2"/>
  <c r="U51" i="2"/>
  <c r="U52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18" i="2"/>
  <c r="S16" i="2" s="1"/>
  <c r="G6" i="2"/>
  <c r="R16" i="2"/>
  <c r="R12" i="2"/>
  <c r="U50" i="2" l="1"/>
  <c r="U16" i="2" s="1"/>
  <c r="R8" i="2"/>
</calcChain>
</file>

<file path=xl/sharedStrings.xml><?xml version="1.0" encoding="utf-8"?>
<sst xmlns="http://schemas.openxmlformats.org/spreadsheetml/2006/main" count="614" uniqueCount="164">
  <si>
    <t>Herschel Supply Co.</t>
  </si>
  <si>
    <t>UPDATE</t>
  </si>
  <si>
    <t>SUMMARY</t>
  </si>
  <si>
    <t>PO</t>
  </si>
  <si>
    <t>DELIVERY</t>
  </si>
  <si>
    <t>EX-FTY</t>
  </si>
  <si>
    <t>SS</t>
  </si>
  <si>
    <t>%</t>
  </si>
  <si>
    <t>VENDOR REF</t>
  </si>
  <si>
    <t>PO VALUE - FOB</t>
  </si>
  <si>
    <t>PO VALUE - DDP</t>
  </si>
  <si>
    <t>COUNTRY CODE</t>
  </si>
  <si>
    <t>ORDER NO</t>
  </si>
  <si>
    <t>-</t>
  </si>
  <si>
    <t>CUSTOMER</t>
  </si>
  <si>
    <t>BUY</t>
  </si>
  <si>
    <t>LOB</t>
  </si>
  <si>
    <t>SITE</t>
  </si>
  <si>
    <t>REGION</t>
  </si>
  <si>
    <t>QTY</t>
  </si>
  <si>
    <t>Size</t>
  </si>
  <si>
    <t>Product ID</t>
  </si>
  <si>
    <t>Style Name</t>
  </si>
  <si>
    <t>Color</t>
  </si>
  <si>
    <t>Vendor</t>
  </si>
  <si>
    <t>Season</t>
  </si>
  <si>
    <t>Status</t>
  </si>
  <si>
    <t>COUNTRY</t>
  </si>
  <si>
    <t>TOTAL QTY</t>
  </si>
  <si>
    <t>FOB</t>
  </si>
  <si>
    <t>TOTAL FOB</t>
  </si>
  <si>
    <t>DESTINATION</t>
  </si>
  <si>
    <t xml:space="preserve">PO VALUE - FOB </t>
  </si>
  <si>
    <t>Style</t>
  </si>
  <si>
    <t>UPC</t>
  </si>
  <si>
    <t>French Style Name</t>
  </si>
  <si>
    <t>French Color</t>
  </si>
  <si>
    <t>Style + Color</t>
  </si>
  <si>
    <t>Family</t>
  </si>
  <si>
    <t>Category</t>
  </si>
  <si>
    <t>Story</t>
  </si>
  <si>
    <t>50417-06531-2X</t>
  </si>
  <si>
    <t>50417-06531-L</t>
  </si>
  <si>
    <t>50417-06531-M</t>
  </si>
  <si>
    <t>50417-06531-S</t>
  </si>
  <si>
    <t>50417-06531-XL</t>
  </si>
  <si>
    <t>50418-06515-2X</t>
  </si>
  <si>
    <t>50418-06515-L</t>
  </si>
  <si>
    <t>50418-06515-M</t>
  </si>
  <si>
    <t>50418-06515-S</t>
  </si>
  <si>
    <t>50418-06515-XL</t>
  </si>
  <si>
    <t>50638-00001-2X</t>
  </si>
  <si>
    <t>50638-00001-L</t>
  </si>
  <si>
    <t>50638-00001-M</t>
  </si>
  <si>
    <t>50638-00001-S</t>
  </si>
  <si>
    <t>50638-00001-XL</t>
  </si>
  <si>
    <t>50638-06531-2X</t>
  </si>
  <si>
    <t>50638-06531-L</t>
  </si>
  <si>
    <t>50638-06531-M</t>
  </si>
  <si>
    <t>50638-06531-S</t>
  </si>
  <si>
    <t>50638-06531-XL</t>
  </si>
  <si>
    <t>50639-05456-L</t>
  </si>
  <si>
    <t>50639-05456-M</t>
  </si>
  <si>
    <t>50639-05456-S</t>
  </si>
  <si>
    <t>50639-05456-XL</t>
  </si>
  <si>
    <t>50639-05456-XS</t>
  </si>
  <si>
    <t>50516-06531-2X</t>
  </si>
  <si>
    <t>50516-06531-L</t>
  </si>
  <si>
    <t>50516-06531-M</t>
  </si>
  <si>
    <t>50516-06531-S</t>
  </si>
  <si>
    <t>50516-06531-XL</t>
  </si>
  <si>
    <t>50518-06531-L</t>
  </si>
  <si>
    <t>50518-06531-M</t>
  </si>
  <si>
    <t>50518-06531-S</t>
  </si>
  <si>
    <t>50518-06531-XL</t>
  </si>
  <si>
    <t>50518-06531-XS</t>
  </si>
  <si>
    <t>Banff Parks Tee Men's</t>
  </si>
  <si>
    <t>Parks Hoodie Men's</t>
  </si>
  <si>
    <t>Banff Tourist Tee Men's</t>
  </si>
  <si>
    <t>Banff Tourist Crew Women's</t>
  </si>
  <si>
    <t>Vancouver Crest Tee Men's</t>
  </si>
  <si>
    <t>Vancouver Crest Tee Women's</t>
  </si>
  <si>
    <t>White</t>
  </si>
  <si>
    <t>Black Beauty</t>
  </si>
  <si>
    <t>Black</t>
  </si>
  <si>
    <t>Moonbeam</t>
  </si>
  <si>
    <t>UNAVLB</t>
  </si>
  <si>
    <t>50417</t>
  </si>
  <si>
    <t>06531</t>
  </si>
  <si>
    <t>50417-06531</t>
  </si>
  <si>
    <t>2X</t>
  </si>
  <si>
    <t>828432644490</t>
  </si>
  <si>
    <t>APPAREL</t>
  </si>
  <si>
    <t>TOPS</t>
  </si>
  <si>
    <t>City Pack</t>
  </si>
  <si>
    <t>L</t>
  </si>
  <si>
    <t>828432644476</t>
  </si>
  <si>
    <t>M</t>
  </si>
  <si>
    <t>828432644469</t>
  </si>
  <si>
    <t>S</t>
  </si>
  <si>
    <t>828432644452</t>
  </si>
  <si>
    <t>XL</t>
  </si>
  <si>
    <t>828432644483</t>
  </si>
  <si>
    <t>50418</t>
  </si>
  <si>
    <t>06515</t>
  </si>
  <si>
    <t>50418-06515</t>
  </si>
  <si>
    <t>828432644735</t>
  </si>
  <si>
    <t>828432644711</t>
  </si>
  <si>
    <t>828432644704</t>
  </si>
  <si>
    <t>828432644698</t>
  </si>
  <si>
    <t>828432644728</t>
  </si>
  <si>
    <t>50638</t>
  </si>
  <si>
    <t>00001</t>
  </si>
  <si>
    <t>50638-00001</t>
  </si>
  <si>
    <t>828432708314</t>
  </si>
  <si>
    <t>828432708291</t>
  </si>
  <si>
    <t>828432708284</t>
  </si>
  <si>
    <t>828432708277</t>
  </si>
  <si>
    <t>828432708307</t>
  </si>
  <si>
    <t>50638-06531</t>
  </si>
  <si>
    <t>828432708215</t>
  </si>
  <si>
    <t>828432708192</t>
  </si>
  <si>
    <t>828432708185</t>
  </si>
  <si>
    <t>828432708178</t>
  </si>
  <si>
    <t>828432708208</t>
  </si>
  <si>
    <t>50639</t>
  </si>
  <si>
    <t>05456</t>
  </si>
  <si>
    <t>50639-05456</t>
  </si>
  <si>
    <t>828432708406</t>
  </si>
  <si>
    <t>828432708390</t>
  </si>
  <si>
    <t>828432708383</t>
  </si>
  <si>
    <t>828432708413</t>
  </si>
  <si>
    <t>XS</t>
  </si>
  <si>
    <t>828432708376</t>
  </si>
  <si>
    <t>50516</t>
  </si>
  <si>
    <t>50516-06531</t>
  </si>
  <si>
    <t>828432664849</t>
  </si>
  <si>
    <t>828432664825</t>
  </si>
  <si>
    <t>828432664818</t>
  </si>
  <si>
    <t>828432664801</t>
  </si>
  <si>
    <t>828432664832</t>
  </si>
  <si>
    <t>50518</t>
  </si>
  <si>
    <t>50518-06531</t>
  </si>
  <si>
    <t>828432665082</t>
  </si>
  <si>
    <t>828432665075</t>
  </si>
  <si>
    <t>828432665068</t>
  </si>
  <si>
    <t>828432665099</t>
  </si>
  <si>
    <t>828432665051</t>
  </si>
  <si>
    <t>CANADA</t>
  </si>
  <si>
    <t>DTC W</t>
  </si>
  <si>
    <t>WHS</t>
  </si>
  <si>
    <t>T-Shirt Touristique Banff Pour Hommes</t>
  </si>
  <si>
    <t>Noir</t>
  </si>
  <si>
    <t>Blanc</t>
  </si>
  <si>
    <t>Noir Élégance</t>
  </si>
  <si>
    <t>Rayon de Lune</t>
  </si>
  <si>
    <t xml:space="preserve">Crew Touristique Banff Pour Femmes </t>
  </si>
  <si>
    <t>T-Shirt À Écusson Vancouver Pour Hommes</t>
  </si>
  <si>
    <t>T-Shirt À Écusson Vancouver Pour Femmes</t>
  </si>
  <si>
    <t>Sweat à Capuche Parks Pour Hommes</t>
  </si>
  <si>
    <t>T-Shirt Parcs Banff Pour Hommes</t>
  </si>
  <si>
    <t>25-S2</t>
  </si>
  <si>
    <t>25S2 CITY 3 UNAVLB</t>
  </si>
  <si>
    <t>D2C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</si>
</sst>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_(* #,##0_);_(* \(#,##0\);_(* &quot;-&quot;??_);_(@_)"/>
    <numFmt numFmtId="167" formatCode="_-* #,##0_-;\-* #,##0_-;_-* &quot;-&quot;??_-;_-@_-"/>
    <numFmt numFmtId="168" formatCode="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Georgia"/>
      <family val="1"/>
    </font>
    <font>
      <sz val="10"/>
      <color theme="1"/>
      <name val="Georgia"/>
      <family val="1"/>
    </font>
    <font>
      <sz val="8"/>
      <name val="Calibri"/>
      <family val="2"/>
      <scheme val="minor"/>
    </font>
    <font>
      <sz val="9"/>
      <color theme="1"/>
      <name val="Graphik Regular"/>
      <family val="2"/>
    </font>
    <font>
      <b/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CE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14" fontId="0" fillId="2" borderId="0" xfId="0" applyNumberFormat="1" applyFill="1"/>
    <xf numFmtId="44" fontId="0" fillId="2" borderId="0" xfId="2" applyFont="1" applyFill="1"/>
    <xf numFmtId="0" fontId="3" fillId="2" borderId="0" xfId="0" applyFont="1" applyFill="1"/>
    <xf numFmtId="44" fontId="3" fillId="2" borderId="0" xfId="2" applyFont="1" applyFill="1"/>
    <xf numFmtId="0" fontId="3" fillId="2" borderId="0" xfId="0" applyFont="1" applyFill="1" applyAlignment="1">
      <alignment vertical="center"/>
    </xf>
    <xf numFmtId="44" fontId="3" fillId="2" borderId="0" xfId="2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165" fontId="2" fillId="3" borderId="0" xfId="0" applyNumberFormat="1" applyFont="1" applyFill="1" applyAlignment="1">
      <alignment horizontal="left"/>
    </xf>
    <xf numFmtId="0" fontId="4" fillId="0" borderId="0" xfId="0" applyFont="1"/>
    <xf numFmtId="166" fontId="4" fillId="0" borderId="0" xfId="1" applyNumberFormat="1" applyFont="1"/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7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44" fontId="2" fillId="2" borderId="0" xfId="2" applyFont="1" applyFill="1"/>
    <xf numFmtId="44" fontId="2" fillId="3" borderId="0" xfId="2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44" fontId="0" fillId="0" borderId="0" xfId="2" applyFont="1" applyFill="1" applyBorder="1" applyAlignment="1">
      <alignment horizontal="center" vertical="center"/>
    </xf>
    <xf numFmtId="44" fontId="0" fillId="0" borderId="0" xfId="2" applyFont="1" applyFill="1" applyAlignment="1">
      <alignment horizontal="center" vertical="center"/>
    </xf>
    <xf numFmtId="44" fontId="0" fillId="0" borderId="0" xfId="2" applyFont="1" applyFill="1"/>
    <xf numFmtId="0" fontId="10" fillId="2" borderId="0" xfId="0" applyFont="1" applyFill="1"/>
    <xf numFmtId="168" fontId="4" fillId="2" borderId="0" xfId="0" applyNumberFormat="1" applyFont="1" applyFill="1" applyAlignment="1">
      <alignment horizontal="center"/>
    </xf>
    <xf numFmtId="168" fontId="5" fillId="2" borderId="0" xfId="0" applyNumberFormat="1" applyFont="1" applyFill="1"/>
    <xf numFmtId="168" fontId="2" fillId="3" borderId="0" xfId="0" applyNumberFormat="1" applyFont="1" applyFill="1"/>
    <xf numFmtId="168" fontId="4" fillId="0" borderId="0" xfId="0" applyNumberFormat="1" applyFont="1"/>
    <xf numFmtId="168" fontId="0" fillId="0" borderId="0" xfId="0" applyNumberFormat="1"/>
    <xf numFmtId="49" fontId="4" fillId="2" borderId="0" xfId="0" applyNumberFormat="1" applyFont="1" applyFill="1"/>
    <xf numFmtId="49" fontId="0" fillId="2" borderId="0" xfId="0" applyNumberFormat="1" applyFill="1"/>
    <xf numFmtId="49" fontId="6" fillId="2" borderId="0" xfId="0" applyNumberFormat="1" applyFont="1" applyFill="1"/>
    <xf numFmtId="49" fontId="7" fillId="2" borderId="0" xfId="0" applyNumberFormat="1" applyFont="1" applyFill="1" applyAlignment="1">
      <alignment vertical="center"/>
    </xf>
    <xf numFmtId="49" fontId="5" fillId="2" borderId="0" xfId="0" applyNumberFormat="1" applyFont="1" applyFill="1"/>
    <xf numFmtId="49" fontId="2" fillId="3" borderId="0" xfId="0" applyNumberFormat="1" applyFont="1" applyFill="1"/>
    <xf numFmtId="49" fontId="4" fillId="0" borderId="0" xfId="0" applyNumberFormat="1" applyFont="1"/>
    <xf numFmtId="49" fontId="0" fillId="0" borderId="0" xfId="0" applyNumberFormat="1"/>
    <xf numFmtId="166" fontId="4" fillId="0" borderId="0" xfId="1" applyNumberFormat="1" applyFont="1" applyFill="1"/>
    <xf numFmtId="0" fontId="11" fillId="5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4" fillId="3" borderId="0" xfId="0" applyFont="1" applyFill="1"/>
    <xf numFmtId="168" fontId="4" fillId="3" borderId="0" xfId="0" applyNumberFormat="1" applyFont="1" applyFill="1"/>
    <xf numFmtId="49" fontId="4" fillId="3" borderId="0" xfId="0" applyNumberFormat="1" applyFont="1" applyFill="1"/>
    <xf numFmtId="0" fontId="0" fillId="3" borderId="0" xfId="0" applyFill="1"/>
    <xf numFmtId="166" fontId="4" fillId="3" borderId="0" xfId="1" applyNumberFormat="1" applyFont="1" applyFill="1"/>
    <xf numFmtId="44" fontId="0" fillId="3" borderId="0" xfId="2" applyFont="1" applyFill="1" applyAlignment="1">
      <alignment horizontal="center" vertical="center"/>
    </xf>
    <xf numFmtId="44" fontId="0" fillId="3" borderId="0" xfId="2" applyFont="1" applyFill="1"/>
    <xf numFmtId="0" fontId="12" fillId="0" borderId="0" xfId="0" applyFont="1" applyFill="1" applyAlignment="1">
      <alignment horizontal="center"/>
    </xf>
    <xf numFmtId="14" fontId="4" fillId="4" borderId="0" xfId="0" applyNumberFormat="1" applyFont="1" applyFill="1" applyAlignment="1">
      <alignment horizontal="center" vertical="center"/>
    </xf>
  </cellXfs>
  <cellStyles count="5">
    <cellStyle name="Comma" xfId="1" builtinId="3"/>
    <cellStyle name="Comma 2" xfId="4" xr:uid="{30370CE9-735A-462E-9911-20F853C35230}"/>
    <cellStyle name="Currency" xfId="2" builtinId="4"/>
    <cellStyle name="Normal" xfId="0" builtinId="0"/>
    <cellStyle name="Normal 2" xfId="3" xr:uid="{E51CC113-B196-4F60-AB23-3EE2F43EF7C9}"/>
  </cellStyles>
  <dxfs count="31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7175" cy="1315387"/>
    <xdr:pic>
      <xdr:nvPicPr>
        <xdr:cNvPr id="2" name="Picture 1">
          <a:extLst>
            <a:ext uri="{FF2B5EF4-FFF2-40B4-BE49-F238E27FC236}">
              <a16:creationId xmlns:a16="http://schemas.microsoft.com/office/drawing/2014/main" id="{9CB3DF0A-8CDD-4BDA-8314-E62BB0104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7175" cy="13153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4</xdr:col>
      <xdr:colOff>17182</xdr:colOff>
      <xdr:row>7</xdr:row>
      <xdr:rowOff>82550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ECF664-E523-4038-9BE1-0BC2A83580B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063936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EFF4-B01C-4916-8498-C57A16FFFA8D}">
  <dimension ref="B1:J9"/>
  <sheetViews>
    <sheetView workbookViewId="0">
      <selection activeCell="K10" sqref="K10"/>
    </sheetView>
  </sheetViews>
  <sheetFormatPr defaultColWidth="9.1796875" defaultRowHeight="14.5" x14ac:dyDescent="0.35"/>
  <cols>
    <col min="1" max="1" width="9.1796875" style="1"/>
    <col min="2" max="2" width="15.453125" style="1" customWidth="1"/>
    <col min="3" max="3" width="12.1796875" style="1" customWidth="1"/>
    <col min="4" max="4" width="11.26953125" style="1" customWidth="1"/>
    <col min="5" max="5" width="11.54296875" style="1" bestFit="1" customWidth="1"/>
    <col min="6" max="6" width="9.1796875" style="1"/>
    <col min="7" max="7" width="15.08984375" style="1" customWidth="1"/>
    <col min="8" max="8" width="12.90625" style="1" customWidth="1"/>
    <col min="9" max="9" width="14.81640625" style="1" bestFit="1" customWidth="1"/>
    <col min="10" max="16384" width="9.1796875" style="1"/>
  </cols>
  <sheetData>
    <row r="1" spans="2:10" x14ac:dyDescent="0.35">
      <c r="C1" s="2"/>
      <c r="D1" s="2"/>
      <c r="J1" s="3"/>
    </row>
    <row r="2" spans="2:10" ht="15" customHeight="1" x14ac:dyDescent="0.35">
      <c r="C2" s="2"/>
      <c r="D2" s="52" t="s">
        <v>0</v>
      </c>
      <c r="E2" s="52"/>
      <c r="F2" s="4"/>
      <c r="J2" s="5"/>
    </row>
    <row r="3" spans="2:10" ht="15" customHeight="1" x14ac:dyDescent="0.35">
      <c r="C3" s="2"/>
      <c r="D3" s="52"/>
      <c r="E3" s="52"/>
      <c r="F3" s="4"/>
      <c r="J3" s="5"/>
    </row>
    <row r="4" spans="2:10" x14ac:dyDescent="0.35">
      <c r="C4" s="2"/>
      <c r="D4" s="53" t="s">
        <v>1</v>
      </c>
      <c r="E4" s="53"/>
      <c r="F4" s="6"/>
      <c r="J4" s="7"/>
    </row>
    <row r="5" spans="2:10" x14ac:dyDescent="0.35">
      <c r="C5" s="2"/>
      <c r="D5" s="54" t="s">
        <v>2</v>
      </c>
      <c r="E5" s="54"/>
      <c r="F5" s="6"/>
      <c r="J5" s="7"/>
    </row>
    <row r="6" spans="2:10" x14ac:dyDescent="0.35">
      <c r="C6" s="2"/>
      <c r="D6" s="54"/>
      <c r="E6" s="54"/>
      <c r="J6" s="3"/>
    </row>
    <row r="7" spans="2:10" x14ac:dyDescent="0.35">
      <c r="C7" s="2"/>
      <c r="D7" s="2"/>
      <c r="J7" s="3"/>
    </row>
    <row r="9" spans="2:10" x14ac:dyDescent="0.35">
      <c r="B9" s="51" t="s">
        <v>3</v>
      </c>
      <c r="C9" s="51" t="s">
        <v>5</v>
      </c>
      <c r="D9" s="51" t="s">
        <v>6</v>
      </c>
      <c r="E9" s="51" t="s">
        <v>8</v>
      </c>
      <c r="F9" s="51" t="s">
        <v>17</v>
      </c>
      <c r="G9" s="51" t="s">
        <v>31</v>
      </c>
      <c r="H9" s="51" t="s">
        <v>19</v>
      </c>
      <c r="I9" s="51" t="s">
        <v>32</v>
      </c>
    </row>
  </sheetData>
  <mergeCells count="4">
    <mergeCell ref="D2:E3"/>
    <mergeCell ref="D4:E4"/>
    <mergeCell ref="D5:E5"/>
    <mergeCell ref="D6:E6"/>
  </mergeCells>
  <conditionalFormatting sqref="D4">
    <cfRule type="duplicateValues" dxfId="30" priority="3"/>
    <cfRule type="duplicateValues" dxfId="29" priority="4"/>
  </conditionalFormatting>
  <conditionalFormatting sqref="D5:D6">
    <cfRule type="duplicateValues" dxfId="28" priority="1"/>
    <cfRule type="duplicateValues" dxfId="27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EDE2-1FE5-46BE-8152-3B57D2637615}">
  <dimension ref="A1:U142"/>
  <sheetViews>
    <sheetView tabSelected="1" zoomScale="85" zoomScaleNormal="85" workbookViewId="0">
      <pane ySplit="17" topLeftCell="A18" activePane="bottomLeft" state="frozen"/>
      <selection pane="bottomLeft" activeCell="I7" sqref="I7"/>
    </sheetView>
  </sheetViews>
  <sheetFormatPr defaultColWidth="9.1796875" defaultRowHeight="14.5" outlineLevelCol="1" x14ac:dyDescent="0.35"/>
  <cols>
    <col min="1" max="1" width="7.26953125" customWidth="1" outlineLevel="1"/>
    <col min="2" max="2" width="7.54296875" style="41" customWidth="1" outlineLevel="1"/>
    <col min="3" max="3" width="11.7265625" customWidth="1" outlineLevel="1"/>
    <col min="4" max="4" width="4" customWidth="1" outlineLevel="1"/>
    <col min="5" max="5" width="14.453125" bestFit="1" customWidth="1"/>
    <col min="6" max="6" width="15" style="49" customWidth="1"/>
    <col min="7" max="7" width="44" bestFit="1" customWidth="1"/>
    <col min="8" max="8" width="18.26953125" bestFit="1" customWidth="1"/>
    <col min="9" max="9" width="31" bestFit="1" customWidth="1" outlineLevel="1"/>
    <col min="10" max="10" width="18.26953125" customWidth="1" outlineLevel="1"/>
    <col min="11" max="14" width="7.81640625" customWidth="1" outlineLevel="1"/>
    <col min="15" max="15" width="6.453125" bestFit="1" customWidth="1"/>
    <col min="16" max="16" width="5.81640625" bestFit="1" customWidth="1"/>
    <col min="17" max="17" width="15.26953125" bestFit="1" customWidth="1"/>
    <col min="18" max="18" width="17.7265625" style="26" bestFit="1" customWidth="1"/>
    <col min="19" max="19" width="14.54296875" style="26" bestFit="1" customWidth="1"/>
    <col min="20" max="20" width="10" style="33" bestFit="1" customWidth="1"/>
    <col min="21" max="21" width="12" style="35" bestFit="1" customWidth="1"/>
    <col min="22" max="22" width="14.26953125" bestFit="1" customWidth="1"/>
  </cols>
  <sheetData>
    <row r="1" spans="1:21" s="1" customFormat="1" x14ac:dyDescent="0.35">
      <c r="A1" s="8"/>
      <c r="B1" s="37"/>
      <c r="C1" s="9"/>
      <c r="D1" s="8"/>
      <c r="E1" s="8"/>
      <c r="F1" s="42"/>
      <c r="G1" s="8"/>
      <c r="H1" s="10"/>
      <c r="I1" s="10"/>
      <c r="J1" s="10"/>
      <c r="K1" s="11"/>
      <c r="L1" s="11"/>
      <c r="M1" s="11"/>
      <c r="N1" s="11"/>
      <c r="O1" s="11"/>
      <c r="P1" s="11"/>
      <c r="Q1" s="16" t="s">
        <v>3</v>
      </c>
      <c r="R1" s="22"/>
      <c r="S1" s="19"/>
      <c r="T1" s="3"/>
      <c r="U1" s="3"/>
    </row>
    <row r="2" spans="1:21" s="1" customFormat="1" x14ac:dyDescent="0.35">
      <c r="A2" s="8"/>
      <c r="B2" s="37"/>
      <c r="C2" s="9"/>
      <c r="D2" s="8"/>
      <c r="E2" s="8"/>
      <c r="F2" s="42"/>
      <c r="G2" s="8"/>
      <c r="H2" s="10"/>
      <c r="I2" s="10"/>
      <c r="J2" s="10"/>
      <c r="K2" s="11"/>
      <c r="L2" s="11"/>
      <c r="M2" s="11"/>
      <c r="N2" s="11"/>
      <c r="O2" s="11"/>
      <c r="P2" s="11"/>
      <c r="Q2" s="16" t="s">
        <v>4</v>
      </c>
      <c r="R2" s="22"/>
      <c r="S2" s="19"/>
      <c r="T2" s="3"/>
      <c r="U2" s="3"/>
    </row>
    <row r="3" spans="1:21" s="1" customFormat="1" ht="15" customHeight="1" x14ac:dyDescent="0.35">
      <c r="A3" s="8"/>
      <c r="B3" s="37"/>
      <c r="C3" s="9"/>
      <c r="F3" s="43"/>
      <c r="G3" s="64"/>
      <c r="K3" s="11"/>
      <c r="L3" s="11"/>
      <c r="M3" s="11"/>
      <c r="N3" s="11"/>
      <c r="O3" s="11"/>
      <c r="P3" s="11"/>
      <c r="Q3" s="16" t="s">
        <v>5</v>
      </c>
      <c r="R3" s="65"/>
      <c r="S3" s="19"/>
      <c r="T3" s="3"/>
      <c r="U3" s="3"/>
    </row>
    <row r="4" spans="1:21" s="1" customFormat="1" ht="15" customHeight="1" x14ac:dyDescent="0.4">
      <c r="A4" s="8"/>
      <c r="B4" s="37"/>
      <c r="C4" s="9"/>
      <c r="F4" s="44"/>
      <c r="G4" s="55" t="s">
        <v>0</v>
      </c>
      <c r="H4" s="14"/>
      <c r="I4" s="14"/>
      <c r="J4" s="14"/>
      <c r="K4" s="11"/>
      <c r="L4" s="11"/>
      <c r="M4" s="11"/>
      <c r="N4" s="11"/>
      <c r="O4" s="11"/>
      <c r="P4" s="11"/>
      <c r="Q4" s="16" t="s">
        <v>6</v>
      </c>
      <c r="R4" s="65"/>
      <c r="S4" s="19"/>
      <c r="T4" s="3"/>
      <c r="U4" s="3"/>
    </row>
    <row r="5" spans="1:21" s="1" customFormat="1" ht="15" customHeight="1" x14ac:dyDescent="0.4">
      <c r="A5" s="8"/>
      <c r="B5" s="37"/>
      <c r="C5" s="9"/>
      <c r="F5" s="44"/>
      <c r="G5" s="55"/>
      <c r="H5" s="14"/>
      <c r="I5" s="14"/>
      <c r="J5" s="14"/>
      <c r="K5" s="11"/>
      <c r="L5" s="11"/>
      <c r="M5" s="11"/>
      <c r="N5" s="11"/>
      <c r="O5" s="11"/>
      <c r="P5" s="11"/>
      <c r="Q5" s="16" t="s">
        <v>7</v>
      </c>
      <c r="R5" s="23">
        <v>1</v>
      </c>
      <c r="S5" s="19"/>
      <c r="T5" s="3"/>
      <c r="U5" s="3"/>
    </row>
    <row r="6" spans="1:21" s="1" customFormat="1" x14ac:dyDescent="0.35">
      <c r="A6" s="8"/>
      <c r="B6" s="37"/>
      <c r="C6" s="9"/>
      <c r="F6" s="45"/>
      <c r="G6" s="56" t="str">
        <f>O18&amp;"CITYPACK 3"&amp;K18</f>
        <v>25-S2CITYPACK 3UNAVLB</v>
      </c>
      <c r="H6" s="20"/>
      <c r="I6" s="20"/>
      <c r="J6" s="20"/>
      <c r="K6" s="11"/>
      <c r="L6" s="11"/>
      <c r="M6" s="11"/>
      <c r="N6" s="11"/>
      <c r="O6" s="11"/>
      <c r="P6" s="11"/>
      <c r="Q6" s="16" t="s">
        <v>8</v>
      </c>
      <c r="R6" s="22" t="s">
        <v>162</v>
      </c>
      <c r="S6" s="19"/>
      <c r="T6" s="3"/>
      <c r="U6" s="3"/>
    </row>
    <row r="7" spans="1:21" s="1" customFormat="1" x14ac:dyDescent="0.35">
      <c r="A7" s="8"/>
      <c r="B7" s="37"/>
      <c r="C7" s="9"/>
      <c r="D7" s="8"/>
      <c r="E7" s="8"/>
      <c r="F7" s="45"/>
      <c r="G7" s="56"/>
      <c r="H7" s="20"/>
      <c r="I7" s="20"/>
      <c r="J7" s="20"/>
      <c r="K7" s="11"/>
      <c r="L7" s="11"/>
      <c r="M7" s="11"/>
      <c r="N7" s="11"/>
      <c r="O7" s="11"/>
      <c r="P7" s="11"/>
      <c r="Q7" s="16" t="s">
        <v>9</v>
      </c>
      <c r="R7" s="24">
        <f>SUMPRODUCT(R18:R499,$T18:$T499)</f>
        <v>32076.520000000008</v>
      </c>
      <c r="S7" s="19"/>
      <c r="T7" s="3"/>
      <c r="U7" s="3"/>
    </row>
    <row r="8" spans="1:21" s="1" customFormat="1" x14ac:dyDescent="0.35">
      <c r="A8" s="8"/>
      <c r="B8" s="37"/>
      <c r="C8" s="9"/>
      <c r="D8" s="8"/>
      <c r="E8" s="8"/>
      <c r="F8" s="42"/>
      <c r="G8" s="8"/>
      <c r="H8" s="10"/>
      <c r="I8" s="10"/>
      <c r="J8" s="10"/>
      <c r="K8" s="11"/>
      <c r="L8" s="11"/>
      <c r="M8" s="11"/>
      <c r="N8" s="11"/>
      <c r="O8" s="11"/>
      <c r="P8" s="11"/>
      <c r="Q8" s="16" t="s">
        <v>10</v>
      </c>
      <c r="R8" s="24">
        <f>SUMPRODUCT(R18:R499,$T18:$T499)</f>
        <v>32076.520000000008</v>
      </c>
      <c r="S8" s="19"/>
      <c r="T8" s="3"/>
      <c r="U8" s="3"/>
    </row>
    <row r="9" spans="1:21" s="1" customFormat="1" x14ac:dyDescent="0.35">
      <c r="A9" s="8"/>
      <c r="B9" s="37"/>
      <c r="C9" s="9"/>
      <c r="D9" s="8"/>
      <c r="E9" s="8"/>
      <c r="F9" s="42"/>
      <c r="G9" s="8"/>
      <c r="H9" s="10"/>
      <c r="I9" s="10"/>
      <c r="J9" s="10"/>
      <c r="K9" s="11"/>
      <c r="L9" s="11"/>
      <c r="M9" s="11"/>
      <c r="N9" s="11"/>
      <c r="O9" s="11"/>
      <c r="P9" s="11"/>
      <c r="Q9" s="16" t="s">
        <v>11</v>
      </c>
      <c r="R9" s="22">
        <v>5</v>
      </c>
      <c r="S9" s="19"/>
      <c r="T9" s="3"/>
      <c r="U9" s="3"/>
    </row>
    <row r="10" spans="1:21" s="1" customFormat="1" x14ac:dyDescent="0.35">
      <c r="A10" s="8"/>
      <c r="B10" s="37"/>
      <c r="C10" s="9"/>
      <c r="D10" s="8"/>
      <c r="E10" s="8"/>
      <c r="F10" s="42"/>
      <c r="G10" s="8"/>
      <c r="H10" s="10"/>
      <c r="I10" s="10"/>
      <c r="J10" s="10"/>
      <c r="K10" s="11"/>
      <c r="L10" s="11"/>
      <c r="M10" s="11"/>
      <c r="N10" s="11"/>
      <c r="O10" s="11"/>
      <c r="P10" s="11"/>
      <c r="Q10" s="16" t="s">
        <v>12</v>
      </c>
      <c r="R10" s="22" t="s">
        <v>13</v>
      </c>
      <c r="S10" s="19"/>
      <c r="T10" s="3"/>
      <c r="U10" s="3"/>
    </row>
    <row r="11" spans="1:21" s="1" customFormat="1" x14ac:dyDescent="0.35">
      <c r="A11" s="8"/>
      <c r="B11" s="37"/>
      <c r="C11" s="9"/>
      <c r="D11" s="8"/>
      <c r="E11" s="8"/>
      <c r="F11" s="42"/>
      <c r="G11" s="8"/>
      <c r="H11" s="10"/>
      <c r="I11" s="10"/>
      <c r="J11" s="10"/>
      <c r="K11" s="11"/>
      <c r="L11" s="11"/>
      <c r="M11" s="11"/>
      <c r="N11" s="11"/>
      <c r="O11" s="11"/>
      <c r="P11" s="11"/>
      <c r="Q11" s="16" t="s">
        <v>14</v>
      </c>
      <c r="R11" s="22" t="s">
        <v>13</v>
      </c>
      <c r="S11" s="19"/>
      <c r="T11" s="3"/>
      <c r="U11" s="3"/>
    </row>
    <row r="12" spans="1:21" s="1" customFormat="1" ht="20" x14ac:dyDescent="0.4">
      <c r="A12" s="12"/>
      <c r="B12" s="38"/>
      <c r="C12" s="13"/>
      <c r="D12" s="12"/>
      <c r="E12" s="12"/>
      <c r="F12" s="46"/>
      <c r="G12" s="12"/>
      <c r="H12" s="14"/>
      <c r="I12" s="14"/>
      <c r="J12" s="14"/>
      <c r="K12" s="12"/>
      <c r="L12" s="12"/>
      <c r="M12" s="12"/>
      <c r="N12" s="12"/>
      <c r="O12" s="12"/>
      <c r="P12" s="12"/>
      <c r="Q12" s="16" t="s">
        <v>15</v>
      </c>
      <c r="R12" s="22" t="str">
        <f>$O$18</f>
        <v>25-S2</v>
      </c>
      <c r="S12" s="19"/>
      <c r="T12" s="3"/>
      <c r="U12" s="3"/>
    </row>
    <row r="13" spans="1:21" s="1" customFormat="1" x14ac:dyDescent="0.35">
      <c r="A13" s="12"/>
      <c r="B13" s="38"/>
      <c r="C13" s="13"/>
      <c r="D13" s="12"/>
      <c r="E13" s="12"/>
      <c r="F13" s="46"/>
      <c r="G13" s="12"/>
      <c r="H13" s="15"/>
      <c r="I13" s="15"/>
      <c r="J13" s="15"/>
      <c r="K13" s="12"/>
      <c r="L13" s="12"/>
      <c r="M13" s="12"/>
      <c r="N13" s="12"/>
      <c r="O13" s="12"/>
      <c r="P13" s="12"/>
      <c r="Q13" s="16" t="s">
        <v>16</v>
      </c>
      <c r="R13" s="32" t="s">
        <v>150</v>
      </c>
      <c r="S13" s="19"/>
      <c r="T13" s="3"/>
      <c r="U13" s="3"/>
    </row>
    <row r="14" spans="1:21" s="1" customFormat="1" x14ac:dyDescent="0.35">
      <c r="A14" s="12"/>
      <c r="B14" s="38"/>
      <c r="C14" s="13"/>
      <c r="D14" s="12"/>
      <c r="E14" s="12"/>
      <c r="F14" s="4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6" t="s">
        <v>17</v>
      </c>
      <c r="R14" s="32">
        <v>11</v>
      </c>
      <c r="S14" s="19"/>
      <c r="T14" s="3"/>
      <c r="U14" s="3"/>
    </row>
    <row r="15" spans="1:21" s="1" customFormat="1" x14ac:dyDescent="0.35">
      <c r="A15" s="12"/>
      <c r="B15" s="38"/>
      <c r="C15" s="13"/>
      <c r="D15" s="12"/>
      <c r="E15" s="12"/>
      <c r="F15" s="4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27" t="s">
        <v>18</v>
      </c>
      <c r="R15" s="32" t="s">
        <v>148</v>
      </c>
      <c r="S15" s="19"/>
      <c r="T15" s="3"/>
      <c r="U15" s="3"/>
    </row>
    <row r="16" spans="1:21" s="1" customFormat="1" x14ac:dyDescent="0.35">
      <c r="A16" s="12"/>
      <c r="B16" s="38"/>
      <c r="C16" s="13"/>
      <c r="D16" s="12"/>
      <c r="E16" s="12"/>
      <c r="F16" s="46"/>
      <c r="G16" s="12"/>
      <c r="H16" s="12"/>
      <c r="I16" s="12"/>
      <c r="J16" s="12"/>
      <c r="K16" s="12"/>
      <c r="L16" s="12"/>
      <c r="M16" s="12"/>
      <c r="N16" s="12"/>
      <c r="O16" s="36"/>
      <c r="P16" s="12"/>
      <c r="Q16" s="27" t="s">
        <v>19</v>
      </c>
      <c r="R16" s="25">
        <f>SUM(R18:R142)</f>
        <v>2700</v>
      </c>
      <c r="S16" s="21">
        <f>SUM(S18:S499)</f>
        <v>2700</v>
      </c>
      <c r="T16" s="3"/>
      <c r="U16" s="30">
        <f>SUM(U18:U499)</f>
        <v>32076.520000000008</v>
      </c>
    </row>
    <row r="17" spans="1:21" s="1" customFormat="1" x14ac:dyDescent="0.35">
      <c r="A17" s="27" t="s">
        <v>33</v>
      </c>
      <c r="B17" s="39" t="s">
        <v>23</v>
      </c>
      <c r="C17" s="27" t="s">
        <v>37</v>
      </c>
      <c r="D17" s="27" t="s">
        <v>20</v>
      </c>
      <c r="E17" s="27" t="s">
        <v>21</v>
      </c>
      <c r="F17" s="47" t="s">
        <v>34</v>
      </c>
      <c r="G17" s="27" t="s">
        <v>22</v>
      </c>
      <c r="H17" s="27" t="s">
        <v>23</v>
      </c>
      <c r="I17" s="27" t="s">
        <v>35</v>
      </c>
      <c r="J17" s="27" t="s">
        <v>36</v>
      </c>
      <c r="K17" s="27" t="s">
        <v>24</v>
      </c>
      <c r="L17" s="27" t="s">
        <v>38</v>
      </c>
      <c r="M17" s="27" t="s">
        <v>39</v>
      </c>
      <c r="N17" s="27" t="s">
        <v>40</v>
      </c>
      <c r="O17" s="27" t="s">
        <v>25</v>
      </c>
      <c r="P17" s="27" t="s">
        <v>26</v>
      </c>
      <c r="Q17" s="27" t="s">
        <v>27</v>
      </c>
      <c r="R17" s="29" t="s">
        <v>149</v>
      </c>
      <c r="S17" s="28" t="s">
        <v>28</v>
      </c>
      <c r="T17" s="31" t="s">
        <v>29</v>
      </c>
      <c r="U17" s="31" t="s">
        <v>30</v>
      </c>
    </row>
    <row r="18" spans="1:21" s="1" customFormat="1" x14ac:dyDescent="0.35">
      <c r="A18" s="17" t="s">
        <v>87</v>
      </c>
      <c r="B18" s="17" t="s">
        <v>88</v>
      </c>
      <c r="C18" s="17" t="s">
        <v>89</v>
      </c>
      <c r="D18" s="17" t="s">
        <v>90</v>
      </c>
      <c r="E18" s="17" t="s">
        <v>41</v>
      </c>
      <c r="F18" s="17" t="s">
        <v>91</v>
      </c>
      <c r="G18" s="17" t="s">
        <v>76</v>
      </c>
      <c r="H18" s="17" t="s">
        <v>82</v>
      </c>
      <c r="I18" s="17" t="s">
        <v>160</v>
      </c>
      <c r="J18" s="17" t="s">
        <v>153</v>
      </c>
      <c r="K18" s="17" t="s">
        <v>86</v>
      </c>
      <c r="L18" s="17" t="s">
        <v>92</v>
      </c>
      <c r="M18" s="17" t="s">
        <v>93</v>
      </c>
      <c r="N18" s="17" t="s">
        <v>94</v>
      </c>
      <c r="O18" s="17" t="s">
        <v>161</v>
      </c>
      <c r="P18" s="17" t="s">
        <v>163</v>
      </c>
      <c r="Q18" s="17"/>
      <c r="R18" s="17">
        <v>20</v>
      </c>
      <c r="S18" s="18">
        <f>R18</f>
        <v>20</v>
      </c>
      <c r="T18" s="34">
        <v>11.93</v>
      </c>
      <c r="U18" s="35">
        <f>S18*T18</f>
        <v>238.6</v>
      </c>
    </row>
    <row r="19" spans="1:21" s="1" customFormat="1" x14ac:dyDescent="0.35">
      <c r="A19" s="17" t="s">
        <v>87</v>
      </c>
      <c r="B19" s="17" t="s">
        <v>88</v>
      </c>
      <c r="C19" s="17" t="s">
        <v>89</v>
      </c>
      <c r="D19" s="17" t="s">
        <v>95</v>
      </c>
      <c r="E19" s="17" t="s">
        <v>42</v>
      </c>
      <c r="F19" s="17" t="s">
        <v>96</v>
      </c>
      <c r="G19" s="17" t="s">
        <v>76</v>
      </c>
      <c r="H19" s="17" t="s">
        <v>82</v>
      </c>
      <c r="I19" s="17" t="s">
        <v>160</v>
      </c>
      <c r="J19" s="17" t="s">
        <v>153</v>
      </c>
      <c r="K19" s="17" t="s">
        <v>86</v>
      </c>
      <c r="L19" s="17" t="s">
        <v>92</v>
      </c>
      <c r="M19" s="17" t="s">
        <v>93</v>
      </c>
      <c r="N19" s="17" t="s">
        <v>94</v>
      </c>
      <c r="O19" s="17" t="s">
        <v>161</v>
      </c>
      <c r="P19" s="17" t="s">
        <v>163</v>
      </c>
      <c r="Q19" s="17"/>
      <c r="R19" s="17">
        <v>100</v>
      </c>
      <c r="S19" s="18">
        <f t="shared" ref="S19:S52" si="0">R19</f>
        <v>100</v>
      </c>
      <c r="T19" s="34">
        <v>11.93</v>
      </c>
      <c r="U19" s="35">
        <f t="shared" ref="U19:U52" si="1">S19*T19</f>
        <v>1193</v>
      </c>
    </row>
    <row r="20" spans="1:21" s="1" customFormat="1" x14ac:dyDescent="0.35">
      <c r="A20" s="17" t="s">
        <v>87</v>
      </c>
      <c r="B20" s="17" t="s">
        <v>88</v>
      </c>
      <c r="C20" s="17" t="s">
        <v>89</v>
      </c>
      <c r="D20" s="17" t="s">
        <v>97</v>
      </c>
      <c r="E20" s="17" t="s">
        <v>43</v>
      </c>
      <c r="F20" s="17" t="s">
        <v>98</v>
      </c>
      <c r="G20" s="17" t="s">
        <v>76</v>
      </c>
      <c r="H20" s="17" t="s">
        <v>82</v>
      </c>
      <c r="I20" s="17" t="s">
        <v>160</v>
      </c>
      <c r="J20" s="17" t="s">
        <v>153</v>
      </c>
      <c r="K20" s="17" t="s">
        <v>86</v>
      </c>
      <c r="L20" s="17" t="s">
        <v>92</v>
      </c>
      <c r="M20" s="17" t="s">
        <v>93</v>
      </c>
      <c r="N20" s="17" t="s">
        <v>94</v>
      </c>
      <c r="O20" s="17" t="s">
        <v>161</v>
      </c>
      <c r="P20" s="17" t="s">
        <v>163</v>
      </c>
      <c r="Q20" s="17"/>
      <c r="R20" s="17">
        <v>68</v>
      </c>
      <c r="S20" s="18">
        <f t="shared" si="0"/>
        <v>68</v>
      </c>
      <c r="T20" s="34">
        <v>11.93</v>
      </c>
      <c r="U20" s="35">
        <f t="shared" si="1"/>
        <v>811.24</v>
      </c>
    </row>
    <row r="21" spans="1:21" s="1" customFormat="1" x14ac:dyDescent="0.35">
      <c r="A21" s="17" t="s">
        <v>87</v>
      </c>
      <c r="B21" s="17" t="s">
        <v>88</v>
      </c>
      <c r="C21" s="17" t="s">
        <v>89</v>
      </c>
      <c r="D21" s="17" t="s">
        <v>99</v>
      </c>
      <c r="E21" s="17" t="s">
        <v>44</v>
      </c>
      <c r="F21" s="17" t="s">
        <v>100</v>
      </c>
      <c r="G21" s="17" t="s">
        <v>76</v>
      </c>
      <c r="H21" s="17" t="s">
        <v>82</v>
      </c>
      <c r="I21" s="17" t="s">
        <v>160</v>
      </c>
      <c r="J21" s="17" t="s">
        <v>153</v>
      </c>
      <c r="K21" s="17" t="s">
        <v>86</v>
      </c>
      <c r="L21" s="17" t="s">
        <v>92</v>
      </c>
      <c r="M21" s="17" t="s">
        <v>93</v>
      </c>
      <c r="N21" s="17" t="s">
        <v>94</v>
      </c>
      <c r="O21" s="17" t="s">
        <v>161</v>
      </c>
      <c r="P21" s="17" t="s">
        <v>163</v>
      </c>
      <c r="Q21" s="17"/>
      <c r="R21" s="17">
        <v>59</v>
      </c>
      <c r="S21" s="18">
        <f t="shared" si="0"/>
        <v>59</v>
      </c>
      <c r="T21" s="34">
        <v>11.93</v>
      </c>
      <c r="U21" s="35">
        <f t="shared" si="1"/>
        <v>703.87</v>
      </c>
    </row>
    <row r="22" spans="1:21" s="1" customFormat="1" x14ac:dyDescent="0.35">
      <c r="A22" s="17" t="s">
        <v>87</v>
      </c>
      <c r="B22" s="17" t="s">
        <v>88</v>
      </c>
      <c r="C22" s="17" t="s">
        <v>89</v>
      </c>
      <c r="D22" s="17" t="s">
        <v>101</v>
      </c>
      <c r="E22" s="17" t="s">
        <v>45</v>
      </c>
      <c r="F22" s="17" t="s">
        <v>102</v>
      </c>
      <c r="G22" s="17" t="s">
        <v>76</v>
      </c>
      <c r="H22" s="17" t="s">
        <v>82</v>
      </c>
      <c r="I22" s="17" t="s">
        <v>160</v>
      </c>
      <c r="J22" s="17" t="s">
        <v>153</v>
      </c>
      <c r="K22" s="17" t="s">
        <v>86</v>
      </c>
      <c r="L22" s="17" t="s">
        <v>92</v>
      </c>
      <c r="M22" s="17" t="s">
        <v>93</v>
      </c>
      <c r="N22" s="17" t="s">
        <v>94</v>
      </c>
      <c r="O22" s="17" t="s">
        <v>161</v>
      </c>
      <c r="P22" s="17" t="s">
        <v>163</v>
      </c>
      <c r="Q22" s="17"/>
      <c r="R22" s="17">
        <v>53</v>
      </c>
      <c r="S22" s="18">
        <f t="shared" si="0"/>
        <v>53</v>
      </c>
      <c r="T22" s="34">
        <v>11.93</v>
      </c>
      <c r="U22" s="35">
        <f t="shared" si="1"/>
        <v>632.29</v>
      </c>
    </row>
    <row r="23" spans="1:21" s="1" customFormat="1" x14ac:dyDescent="0.35">
      <c r="A23" s="17" t="s">
        <v>103</v>
      </c>
      <c r="B23" s="17" t="s">
        <v>104</v>
      </c>
      <c r="C23" s="17" t="s">
        <v>105</v>
      </c>
      <c r="D23" s="17" t="s">
        <v>90</v>
      </c>
      <c r="E23" s="17" t="s">
        <v>46</v>
      </c>
      <c r="F23" s="17" t="s">
        <v>106</v>
      </c>
      <c r="G23" s="17" t="s">
        <v>77</v>
      </c>
      <c r="H23" s="17" t="s">
        <v>83</v>
      </c>
      <c r="I23" s="17" t="s">
        <v>159</v>
      </c>
      <c r="J23" s="17" t="s">
        <v>154</v>
      </c>
      <c r="K23" s="17" t="s">
        <v>86</v>
      </c>
      <c r="L23" s="17" t="s">
        <v>92</v>
      </c>
      <c r="M23" s="17" t="s">
        <v>93</v>
      </c>
      <c r="N23" s="17" t="s">
        <v>94</v>
      </c>
      <c r="O23" s="17" t="s">
        <v>161</v>
      </c>
      <c r="P23" s="17" t="s">
        <v>163</v>
      </c>
      <c r="Q23" s="17"/>
      <c r="R23" s="17">
        <v>37</v>
      </c>
      <c r="S23" s="18">
        <f t="shared" si="0"/>
        <v>37</v>
      </c>
      <c r="T23" s="34">
        <v>29.16</v>
      </c>
      <c r="U23" s="35">
        <f t="shared" si="1"/>
        <v>1078.92</v>
      </c>
    </row>
    <row r="24" spans="1:21" s="1" customFormat="1" x14ac:dyDescent="0.35">
      <c r="A24" s="17" t="s">
        <v>103</v>
      </c>
      <c r="B24" s="17" t="s">
        <v>104</v>
      </c>
      <c r="C24" s="17" t="s">
        <v>105</v>
      </c>
      <c r="D24" s="17" t="s">
        <v>95</v>
      </c>
      <c r="E24" s="17" t="s">
        <v>47</v>
      </c>
      <c r="F24" s="17" t="s">
        <v>107</v>
      </c>
      <c r="G24" s="17" t="s">
        <v>77</v>
      </c>
      <c r="H24" s="17" t="s">
        <v>83</v>
      </c>
      <c r="I24" s="17" t="s">
        <v>159</v>
      </c>
      <c r="J24" s="17" t="s">
        <v>154</v>
      </c>
      <c r="K24" s="17" t="s">
        <v>86</v>
      </c>
      <c r="L24" s="17" t="s">
        <v>92</v>
      </c>
      <c r="M24" s="17" t="s">
        <v>93</v>
      </c>
      <c r="N24" s="17" t="s">
        <v>94</v>
      </c>
      <c r="O24" s="17" t="s">
        <v>161</v>
      </c>
      <c r="P24" s="17" t="s">
        <v>163</v>
      </c>
      <c r="Q24" s="17"/>
      <c r="R24" s="17">
        <v>79</v>
      </c>
      <c r="S24" s="18">
        <f t="shared" si="0"/>
        <v>79</v>
      </c>
      <c r="T24" s="34">
        <v>29.16</v>
      </c>
      <c r="U24" s="35">
        <f t="shared" si="1"/>
        <v>2303.64</v>
      </c>
    </row>
    <row r="25" spans="1:21" s="1" customFormat="1" x14ac:dyDescent="0.35">
      <c r="A25" s="17" t="s">
        <v>103</v>
      </c>
      <c r="B25" s="17" t="s">
        <v>104</v>
      </c>
      <c r="C25" s="17" t="s">
        <v>105</v>
      </c>
      <c r="D25" s="17" t="s">
        <v>97</v>
      </c>
      <c r="E25" s="17" t="s">
        <v>48</v>
      </c>
      <c r="F25" s="17" t="s">
        <v>108</v>
      </c>
      <c r="G25" s="17" t="s">
        <v>77</v>
      </c>
      <c r="H25" s="17" t="s">
        <v>83</v>
      </c>
      <c r="I25" s="17" t="s">
        <v>159</v>
      </c>
      <c r="J25" s="17" t="s">
        <v>154</v>
      </c>
      <c r="K25" s="17" t="s">
        <v>86</v>
      </c>
      <c r="L25" s="17" t="s">
        <v>92</v>
      </c>
      <c r="M25" s="17" t="s">
        <v>93</v>
      </c>
      <c r="N25" s="17" t="s">
        <v>94</v>
      </c>
      <c r="O25" s="17" t="s">
        <v>161</v>
      </c>
      <c r="P25" s="17" t="s">
        <v>163</v>
      </c>
      <c r="Q25" s="17"/>
      <c r="R25" s="17">
        <v>74</v>
      </c>
      <c r="S25" s="18">
        <f t="shared" si="0"/>
        <v>74</v>
      </c>
      <c r="T25" s="34">
        <v>29.16</v>
      </c>
      <c r="U25" s="35">
        <f t="shared" si="1"/>
        <v>2157.84</v>
      </c>
    </row>
    <row r="26" spans="1:21" s="1" customFormat="1" x14ac:dyDescent="0.35">
      <c r="A26" s="17" t="s">
        <v>103</v>
      </c>
      <c r="B26" s="17" t="s">
        <v>104</v>
      </c>
      <c r="C26" s="17" t="s">
        <v>105</v>
      </c>
      <c r="D26" s="17" t="s">
        <v>99</v>
      </c>
      <c r="E26" s="17" t="s">
        <v>49</v>
      </c>
      <c r="F26" s="17" t="s">
        <v>109</v>
      </c>
      <c r="G26" s="17" t="s">
        <v>77</v>
      </c>
      <c r="H26" s="17" t="s">
        <v>83</v>
      </c>
      <c r="I26" s="17" t="s">
        <v>159</v>
      </c>
      <c r="J26" s="17" t="s">
        <v>154</v>
      </c>
      <c r="K26" s="17" t="s">
        <v>86</v>
      </c>
      <c r="L26" s="17" t="s">
        <v>92</v>
      </c>
      <c r="M26" s="17" t="s">
        <v>93</v>
      </c>
      <c r="N26" s="17" t="s">
        <v>94</v>
      </c>
      <c r="O26" s="17" t="s">
        <v>161</v>
      </c>
      <c r="P26" s="17" t="s">
        <v>163</v>
      </c>
      <c r="Q26" s="17"/>
      <c r="R26" s="17">
        <v>31</v>
      </c>
      <c r="S26" s="18">
        <f t="shared" si="0"/>
        <v>31</v>
      </c>
      <c r="T26" s="34">
        <v>29.16</v>
      </c>
      <c r="U26" s="35">
        <f t="shared" si="1"/>
        <v>903.96</v>
      </c>
    </row>
    <row r="27" spans="1:21" s="1" customFormat="1" x14ac:dyDescent="0.35">
      <c r="A27" s="17" t="s">
        <v>103</v>
      </c>
      <c r="B27" s="17" t="s">
        <v>104</v>
      </c>
      <c r="C27" s="17" t="s">
        <v>105</v>
      </c>
      <c r="D27" s="17" t="s">
        <v>101</v>
      </c>
      <c r="E27" s="17" t="s">
        <v>50</v>
      </c>
      <c r="F27" s="17" t="s">
        <v>110</v>
      </c>
      <c r="G27" s="17" t="s">
        <v>77</v>
      </c>
      <c r="H27" s="17" t="s">
        <v>83</v>
      </c>
      <c r="I27" s="17" t="s">
        <v>159</v>
      </c>
      <c r="J27" s="17" t="s">
        <v>154</v>
      </c>
      <c r="K27" s="17" t="s">
        <v>86</v>
      </c>
      <c r="L27" s="17" t="s">
        <v>92</v>
      </c>
      <c r="M27" s="17" t="s">
        <v>93</v>
      </c>
      <c r="N27" s="17" t="s">
        <v>94</v>
      </c>
      <c r="O27" s="17" t="s">
        <v>161</v>
      </c>
      <c r="P27" s="17" t="s">
        <v>163</v>
      </c>
      <c r="Q27" s="17"/>
      <c r="R27" s="17">
        <v>79</v>
      </c>
      <c r="S27" s="18">
        <f t="shared" si="0"/>
        <v>79</v>
      </c>
      <c r="T27" s="34">
        <v>29.16</v>
      </c>
      <c r="U27" s="35">
        <f t="shared" si="1"/>
        <v>2303.64</v>
      </c>
    </row>
    <row r="28" spans="1:21" s="1" customFormat="1" x14ac:dyDescent="0.35">
      <c r="A28" s="17" t="s">
        <v>111</v>
      </c>
      <c r="B28" s="17" t="s">
        <v>112</v>
      </c>
      <c r="C28" s="17" t="s">
        <v>113</v>
      </c>
      <c r="D28" s="17" t="s">
        <v>90</v>
      </c>
      <c r="E28" s="17" t="s">
        <v>51</v>
      </c>
      <c r="F28" s="17" t="s">
        <v>114</v>
      </c>
      <c r="G28" s="17" t="s">
        <v>78</v>
      </c>
      <c r="H28" s="17" t="s">
        <v>84</v>
      </c>
      <c r="I28" s="17" t="s">
        <v>151</v>
      </c>
      <c r="J28" s="17" t="s">
        <v>152</v>
      </c>
      <c r="K28" s="17" t="s">
        <v>86</v>
      </c>
      <c r="L28" s="17" t="s">
        <v>92</v>
      </c>
      <c r="M28" s="17" t="s">
        <v>93</v>
      </c>
      <c r="N28" s="17" t="s">
        <v>94</v>
      </c>
      <c r="O28" s="17" t="s">
        <v>161</v>
      </c>
      <c r="P28" s="17" t="s">
        <v>163</v>
      </c>
      <c r="Q28" s="17"/>
      <c r="R28" s="17">
        <v>78</v>
      </c>
      <c r="S28" s="18">
        <f t="shared" si="0"/>
        <v>78</v>
      </c>
      <c r="T28" s="34">
        <v>8.2799999999999994</v>
      </c>
      <c r="U28" s="35">
        <f t="shared" si="1"/>
        <v>645.83999999999992</v>
      </c>
    </row>
    <row r="29" spans="1:21" s="1" customFormat="1" x14ac:dyDescent="0.35">
      <c r="A29" s="17" t="s">
        <v>111</v>
      </c>
      <c r="B29" s="17" t="s">
        <v>112</v>
      </c>
      <c r="C29" s="17" t="s">
        <v>113</v>
      </c>
      <c r="D29" s="17" t="s">
        <v>95</v>
      </c>
      <c r="E29" s="17" t="s">
        <v>52</v>
      </c>
      <c r="F29" s="17" t="s">
        <v>115</v>
      </c>
      <c r="G29" s="17" t="s">
        <v>78</v>
      </c>
      <c r="H29" s="17" t="s">
        <v>84</v>
      </c>
      <c r="I29" s="17" t="s">
        <v>151</v>
      </c>
      <c r="J29" s="17" t="s">
        <v>152</v>
      </c>
      <c r="K29" s="17" t="s">
        <v>86</v>
      </c>
      <c r="L29" s="17" t="s">
        <v>92</v>
      </c>
      <c r="M29" s="17" t="s">
        <v>93</v>
      </c>
      <c r="N29" s="17" t="s">
        <v>94</v>
      </c>
      <c r="O29" s="17" t="s">
        <v>161</v>
      </c>
      <c r="P29" s="17" t="s">
        <v>163</v>
      </c>
      <c r="Q29" s="17"/>
      <c r="R29" s="17">
        <v>200</v>
      </c>
      <c r="S29" s="18">
        <f t="shared" si="0"/>
        <v>200</v>
      </c>
      <c r="T29" s="34">
        <v>8.2799999999999994</v>
      </c>
      <c r="U29" s="35">
        <f t="shared" si="1"/>
        <v>1655.9999999999998</v>
      </c>
    </row>
    <row r="30" spans="1:21" s="1" customFormat="1" x14ac:dyDescent="0.35">
      <c r="A30" s="17" t="s">
        <v>111</v>
      </c>
      <c r="B30" s="17" t="s">
        <v>112</v>
      </c>
      <c r="C30" s="17" t="s">
        <v>113</v>
      </c>
      <c r="D30" s="17" t="s">
        <v>97</v>
      </c>
      <c r="E30" s="17" t="s">
        <v>53</v>
      </c>
      <c r="F30" s="17" t="s">
        <v>116</v>
      </c>
      <c r="G30" s="17" t="s">
        <v>78</v>
      </c>
      <c r="H30" s="17" t="s">
        <v>84</v>
      </c>
      <c r="I30" s="17" t="s">
        <v>151</v>
      </c>
      <c r="J30" s="17" t="s">
        <v>152</v>
      </c>
      <c r="K30" s="17" t="s">
        <v>86</v>
      </c>
      <c r="L30" s="17" t="s">
        <v>92</v>
      </c>
      <c r="M30" s="17" t="s">
        <v>93</v>
      </c>
      <c r="N30" s="17" t="s">
        <v>94</v>
      </c>
      <c r="O30" s="17" t="s">
        <v>161</v>
      </c>
      <c r="P30" s="17" t="s">
        <v>163</v>
      </c>
      <c r="Q30" s="17"/>
      <c r="R30" s="17">
        <v>183</v>
      </c>
      <c r="S30" s="18">
        <f t="shared" si="0"/>
        <v>183</v>
      </c>
      <c r="T30" s="34">
        <v>8.2799999999999994</v>
      </c>
      <c r="U30" s="35">
        <f t="shared" si="1"/>
        <v>1515.2399999999998</v>
      </c>
    </row>
    <row r="31" spans="1:21" s="1" customFormat="1" x14ac:dyDescent="0.35">
      <c r="A31" s="17" t="s">
        <v>111</v>
      </c>
      <c r="B31" s="17" t="s">
        <v>112</v>
      </c>
      <c r="C31" s="17" t="s">
        <v>113</v>
      </c>
      <c r="D31" s="17" t="s">
        <v>99</v>
      </c>
      <c r="E31" s="17" t="s">
        <v>54</v>
      </c>
      <c r="F31" s="17" t="s">
        <v>117</v>
      </c>
      <c r="G31" s="17" t="s">
        <v>78</v>
      </c>
      <c r="H31" s="17" t="s">
        <v>84</v>
      </c>
      <c r="I31" s="17" t="s">
        <v>151</v>
      </c>
      <c r="J31" s="17" t="s">
        <v>152</v>
      </c>
      <c r="K31" s="17" t="s">
        <v>86</v>
      </c>
      <c r="L31" s="17" t="s">
        <v>92</v>
      </c>
      <c r="M31" s="17" t="s">
        <v>93</v>
      </c>
      <c r="N31" s="17" t="s">
        <v>94</v>
      </c>
      <c r="O31" s="17" t="s">
        <v>161</v>
      </c>
      <c r="P31" s="17" t="s">
        <v>163</v>
      </c>
      <c r="Q31" s="17"/>
      <c r="R31" s="17">
        <v>122</v>
      </c>
      <c r="S31" s="18">
        <f t="shared" si="0"/>
        <v>122</v>
      </c>
      <c r="T31" s="34">
        <v>8.2799999999999994</v>
      </c>
      <c r="U31" s="35">
        <f t="shared" si="1"/>
        <v>1010.16</v>
      </c>
    </row>
    <row r="32" spans="1:21" s="1" customFormat="1" x14ac:dyDescent="0.35">
      <c r="A32" s="17" t="s">
        <v>111</v>
      </c>
      <c r="B32" s="17" t="s">
        <v>112</v>
      </c>
      <c r="C32" s="17" t="s">
        <v>113</v>
      </c>
      <c r="D32" s="17" t="s">
        <v>101</v>
      </c>
      <c r="E32" s="17" t="s">
        <v>55</v>
      </c>
      <c r="F32" s="17" t="s">
        <v>118</v>
      </c>
      <c r="G32" s="17" t="s">
        <v>78</v>
      </c>
      <c r="H32" s="17" t="s">
        <v>84</v>
      </c>
      <c r="I32" s="17" t="s">
        <v>151</v>
      </c>
      <c r="J32" s="17" t="s">
        <v>152</v>
      </c>
      <c r="K32" s="17" t="s">
        <v>86</v>
      </c>
      <c r="L32" s="17" t="s">
        <v>92</v>
      </c>
      <c r="M32" s="17" t="s">
        <v>93</v>
      </c>
      <c r="N32" s="17" t="s">
        <v>94</v>
      </c>
      <c r="O32" s="17" t="s">
        <v>161</v>
      </c>
      <c r="P32" s="17" t="s">
        <v>163</v>
      </c>
      <c r="Q32" s="17"/>
      <c r="R32" s="17">
        <v>119</v>
      </c>
      <c r="S32" s="18">
        <f t="shared" si="0"/>
        <v>119</v>
      </c>
      <c r="T32" s="34">
        <v>8.2799999999999994</v>
      </c>
      <c r="U32" s="35">
        <f t="shared" si="1"/>
        <v>985.31999999999994</v>
      </c>
    </row>
    <row r="33" spans="1:21" s="1" customFormat="1" x14ac:dyDescent="0.35">
      <c r="A33" s="17" t="s">
        <v>111</v>
      </c>
      <c r="B33" s="17" t="s">
        <v>88</v>
      </c>
      <c r="C33" s="17" t="s">
        <v>119</v>
      </c>
      <c r="D33" s="17" t="s">
        <v>90</v>
      </c>
      <c r="E33" s="17" t="s">
        <v>56</v>
      </c>
      <c r="F33" s="17" t="s">
        <v>120</v>
      </c>
      <c r="G33" s="17" t="s">
        <v>78</v>
      </c>
      <c r="H33" s="17" t="s">
        <v>82</v>
      </c>
      <c r="I33" s="17" t="s">
        <v>151</v>
      </c>
      <c r="J33" s="17" t="s">
        <v>153</v>
      </c>
      <c r="K33" s="17" t="s">
        <v>86</v>
      </c>
      <c r="L33" s="17" t="s">
        <v>92</v>
      </c>
      <c r="M33" s="17" t="s">
        <v>93</v>
      </c>
      <c r="N33" s="17" t="s">
        <v>94</v>
      </c>
      <c r="O33" s="17" t="s">
        <v>161</v>
      </c>
      <c r="P33" s="17" t="s">
        <v>163</v>
      </c>
      <c r="Q33" s="17"/>
      <c r="R33" s="17">
        <v>30</v>
      </c>
      <c r="S33" s="18">
        <f t="shared" si="0"/>
        <v>30</v>
      </c>
      <c r="T33" s="34">
        <v>8.2799999999999994</v>
      </c>
      <c r="U33" s="35">
        <f t="shared" si="1"/>
        <v>248.39999999999998</v>
      </c>
    </row>
    <row r="34" spans="1:21" s="1" customFormat="1" x14ac:dyDescent="0.35">
      <c r="A34" s="17" t="s">
        <v>111</v>
      </c>
      <c r="B34" s="17" t="s">
        <v>88</v>
      </c>
      <c r="C34" s="17" t="s">
        <v>119</v>
      </c>
      <c r="D34" s="17" t="s">
        <v>95</v>
      </c>
      <c r="E34" s="17" t="s">
        <v>57</v>
      </c>
      <c r="F34" s="17" t="s">
        <v>121</v>
      </c>
      <c r="G34" s="17" t="s">
        <v>78</v>
      </c>
      <c r="H34" s="17" t="s">
        <v>82</v>
      </c>
      <c r="I34" s="17" t="s">
        <v>151</v>
      </c>
      <c r="J34" s="17" t="s">
        <v>153</v>
      </c>
      <c r="K34" s="17" t="s">
        <v>86</v>
      </c>
      <c r="L34" s="17" t="s">
        <v>92</v>
      </c>
      <c r="M34" s="17" t="s">
        <v>93</v>
      </c>
      <c r="N34" s="17" t="s">
        <v>94</v>
      </c>
      <c r="O34" s="17" t="s">
        <v>161</v>
      </c>
      <c r="P34" s="17" t="s">
        <v>163</v>
      </c>
      <c r="Q34" s="17"/>
      <c r="R34" s="17">
        <v>125</v>
      </c>
      <c r="S34" s="18">
        <f t="shared" si="0"/>
        <v>125</v>
      </c>
      <c r="T34" s="34">
        <v>8.2799999999999994</v>
      </c>
      <c r="U34" s="35">
        <f t="shared" si="1"/>
        <v>1035</v>
      </c>
    </row>
    <row r="35" spans="1:21" s="1" customFormat="1" x14ac:dyDescent="0.35">
      <c r="A35" s="17" t="s">
        <v>111</v>
      </c>
      <c r="B35" s="17" t="s">
        <v>88</v>
      </c>
      <c r="C35" s="17" t="s">
        <v>119</v>
      </c>
      <c r="D35" s="17" t="s">
        <v>97</v>
      </c>
      <c r="E35" s="17" t="s">
        <v>58</v>
      </c>
      <c r="F35" s="17" t="s">
        <v>122</v>
      </c>
      <c r="G35" s="17" t="s">
        <v>78</v>
      </c>
      <c r="H35" s="17" t="s">
        <v>82</v>
      </c>
      <c r="I35" s="17" t="s">
        <v>151</v>
      </c>
      <c r="J35" s="17" t="s">
        <v>153</v>
      </c>
      <c r="K35" s="17" t="s">
        <v>86</v>
      </c>
      <c r="L35" s="17" t="s">
        <v>92</v>
      </c>
      <c r="M35" s="17" t="s">
        <v>93</v>
      </c>
      <c r="N35" s="17" t="s">
        <v>94</v>
      </c>
      <c r="O35" s="17" t="s">
        <v>161</v>
      </c>
      <c r="P35" s="17" t="s">
        <v>163</v>
      </c>
      <c r="Q35" s="17"/>
      <c r="R35" s="17">
        <v>135</v>
      </c>
      <c r="S35" s="18">
        <f t="shared" si="0"/>
        <v>135</v>
      </c>
      <c r="T35" s="34">
        <v>8.2799999999999994</v>
      </c>
      <c r="U35" s="35">
        <f t="shared" si="1"/>
        <v>1117.8</v>
      </c>
    </row>
    <row r="36" spans="1:21" s="1" customFormat="1" x14ac:dyDescent="0.35">
      <c r="A36" s="17" t="s">
        <v>111</v>
      </c>
      <c r="B36" s="17" t="s">
        <v>88</v>
      </c>
      <c r="C36" s="17" t="s">
        <v>119</v>
      </c>
      <c r="D36" s="17" t="s">
        <v>99</v>
      </c>
      <c r="E36" s="17" t="s">
        <v>59</v>
      </c>
      <c r="F36" s="17" t="s">
        <v>123</v>
      </c>
      <c r="G36" s="17" t="s">
        <v>78</v>
      </c>
      <c r="H36" s="17" t="s">
        <v>82</v>
      </c>
      <c r="I36" s="17" t="s">
        <v>151</v>
      </c>
      <c r="J36" s="17" t="s">
        <v>153</v>
      </c>
      <c r="K36" s="17" t="s">
        <v>86</v>
      </c>
      <c r="L36" s="17" t="s">
        <v>92</v>
      </c>
      <c r="M36" s="17" t="s">
        <v>93</v>
      </c>
      <c r="N36" s="17" t="s">
        <v>94</v>
      </c>
      <c r="O36" s="17" t="s">
        <v>161</v>
      </c>
      <c r="P36" s="17" t="s">
        <v>163</v>
      </c>
      <c r="Q36" s="17"/>
      <c r="R36" s="17">
        <v>132</v>
      </c>
      <c r="S36" s="18">
        <f t="shared" si="0"/>
        <v>132</v>
      </c>
      <c r="T36" s="34">
        <v>8.2799999999999994</v>
      </c>
      <c r="U36" s="35">
        <f t="shared" si="1"/>
        <v>1092.9599999999998</v>
      </c>
    </row>
    <row r="37" spans="1:21" s="1" customFormat="1" x14ac:dyDescent="0.35">
      <c r="A37" s="17" t="s">
        <v>111</v>
      </c>
      <c r="B37" s="17" t="s">
        <v>88</v>
      </c>
      <c r="C37" s="17" t="s">
        <v>119</v>
      </c>
      <c r="D37" s="17" t="s">
        <v>101</v>
      </c>
      <c r="E37" s="17" t="s">
        <v>60</v>
      </c>
      <c r="F37" s="17" t="s">
        <v>124</v>
      </c>
      <c r="G37" s="17" t="s">
        <v>78</v>
      </c>
      <c r="H37" s="17" t="s">
        <v>82</v>
      </c>
      <c r="I37" s="17" t="s">
        <v>151</v>
      </c>
      <c r="J37" s="17" t="s">
        <v>153</v>
      </c>
      <c r="K37" s="17" t="s">
        <v>86</v>
      </c>
      <c r="L37" s="17" t="s">
        <v>92</v>
      </c>
      <c r="M37" s="17" t="s">
        <v>93</v>
      </c>
      <c r="N37" s="17" t="s">
        <v>94</v>
      </c>
      <c r="O37" s="17" t="s">
        <v>161</v>
      </c>
      <c r="P37" s="17" t="s">
        <v>163</v>
      </c>
      <c r="Q37" s="17"/>
      <c r="R37" s="17">
        <v>74</v>
      </c>
      <c r="S37" s="18">
        <f t="shared" si="0"/>
        <v>74</v>
      </c>
      <c r="T37" s="34">
        <v>8.2799999999999994</v>
      </c>
      <c r="U37" s="35">
        <f t="shared" si="1"/>
        <v>612.71999999999991</v>
      </c>
    </row>
    <row r="38" spans="1:21" s="1" customFormat="1" x14ac:dyDescent="0.35">
      <c r="A38" s="17" t="s">
        <v>125</v>
      </c>
      <c r="B38" s="17" t="s">
        <v>126</v>
      </c>
      <c r="C38" s="17" t="s">
        <v>127</v>
      </c>
      <c r="D38" s="17" t="s">
        <v>95</v>
      </c>
      <c r="E38" s="17" t="s">
        <v>61</v>
      </c>
      <c r="F38" s="17" t="s">
        <v>128</v>
      </c>
      <c r="G38" s="17" t="s">
        <v>79</v>
      </c>
      <c r="H38" s="17" t="s">
        <v>85</v>
      </c>
      <c r="I38" s="17" t="s">
        <v>156</v>
      </c>
      <c r="J38" s="17" t="s">
        <v>155</v>
      </c>
      <c r="K38" s="17" t="s">
        <v>86</v>
      </c>
      <c r="L38" s="17" t="s">
        <v>92</v>
      </c>
      <c r="M38" s="17" t="s">
        <v>93</v>
      </c>
      <c r="N38" s="17" t="s">
        <v>94</v>
      </c>
      <c r="O38" s="17" t="s">
        <v>161</v>
      </c>
      <c r="P38" s="17" t="s">
        <v>163</v>
      </c>
      <c r="Q38" s="17"/>
      <c r="R38" s="17">
        <v>76</v>
      </c>
      <c r="S38" s="18">
        <f t="shared" si="0"/>
        <v>76</v>
      </c>
      <c r="T38" s="34">
        <v>15.63</v>
      </c>
      <c r="U38" s="35">
        <f t="shared" si="1"/>
        <v>1187.8800000000001</v>
      </c>
    </row>
    <row r="39" spans="1:21" s="1" customFormat="1" x14ac:dyDescent="0.35">
      <c r="A39" s="17" t="s">
        <v>125</v>
      </c>
      <c r="B39" s="17" t="s">
        <v>126</v>
      </c>
      <c r="C39" s="17" t="s">
        <v>127</v>
      </c>
      <c r="D39" s="17" t="s">
        <v>97</v>
      </c>
      <c r="E39" s="17" t="s">
        <v>62</v>
      </c>
      <c r="F39" s="17" t="s">
        <v>129</v>
      </c>
      <c r="G39" s="17" t="s">
        <v>79</v>
      </c>
      <c r="H39" s="17" t="s">
        <v>85</v>
      </c>
      <c r="I39" s="17" t="s">
        <v>156</v>
      </c>
      <c r="J39" s="17" t="s">
        <v>155</v>
      </c>
      <c r="K39" s="17" t="s">
        <v>86</v>
      </c>
      <c r="L39" s="17" t="s">
        <v>92</v>
      </c>
      <c r="M39" s="17" t="s">
        <v>93</v>
      </c>
      <c r="N39" s="17" t="s">
        <v>94</v>
      </c>
      <c r="O39" s="17" t="s">
        <v>161</v>
      </c>
      <c r="P39" s="17" t="s">
        <v>163</v>
      </c>
      <c r="Q39" s="17"/>
      <c r="R39" s="17">
        <v>106</v>
      </c>
      <c r="S39" s="18">
        <f t="shared" si="0"/>
        <v>106</v>
      </c>
      <c r="T39" s="34">
        <v>15.63</v>
      </c>
      <c r="U39" s="35">
        <f t="shared" si="1"/>
        <v>1656.78</v>
      </c>
    </row>
    <row r="40" spans="1:21" s="1" customFormat="1" x14ac:dyDescent="0.35">
      <c r="A40" s="17" t="s">
        <v>125</v>
      </c>
      <c r="B40" s="17" t="s">
        <v>126</v>
      </c>
      <c r="C40" s="17" t="s">
        <v>127</v>
      </c>
      <c r="D40" s="17" t="s">
        <v>99</v>
      </c>
      <c r="E40" s="17" t="s">
        <v>63</v>
      </c>
      <c r="F40" s="17" t="s">
        <v>130</v>
      </c>
      <c r="G40" s="17" t="s">
        <v>79</v>
      </c>
      <c r="H40" s="17" t="s">
        <v>85</v>
      </c>
      <c r="I40" s="17" t="s">
        <v>156</v>
      </c>
      <c r="J40" s="17" t="s">
        <v>155</v>
      </c>
      <c r="K40" s="17" t="s">
        <v>86</v>
      </c>
      <c r="L40" s="17" t="s">
        <v>92</v>
      </c>
      <c r="M40" s="17" t="s">
        <v>93</v>
      </c>
      <c r="N40" s="17" t="s">
        <v>94</v>
      </c>
      <c r="O40" s="17" t="s">
        <v>161</v>
      </c>
      <c r="P40" s="17" t="s">
        <v>163</v>
      </c>
      <c r="Q40" s="17"/>
      <c r="R40" s="17">
        <v>48</v>
      </c>
      <c r="S40" s="18">
        <f t="shared" si="0"/>
        <v>48</v>
      </c>
      <c r="T40" s="34">
        <v>15.63</v>
      </c>
      <c r="U40" s="35">
        <f t="shared" si="1"/>
        <v>750.24</v>
      </c>
    </row>
    <row r="41" spans="1:21" s="1" customFormat="1" x14ac:dyDescent="0.35">
      <c r="A41" s="17" t="s">
        <v>125</v>
      </c>
      <c r="B41" s="17" t="s">
        <v>126</v>
      </c>
      <c r="C41" s="17" t="s">
        <v>127</v>
      </c>
      <c r="D41" s="17" t="s">
        <v>101</v>
      </c>
      <c r="E41" s="17" t="s">
        <v>64</v>
      </c>
      <c r="F41" s="17" t="s">
        <v>131</v>
      </c>
      <c r="G41" s="17" t="s">
        <v>79</v>
      </c>
      <c r="H41" s="17" t="s">
        <v>85</v>
      </c>
      <c r="I41" s="17" t="s">
        <v>156</v>
      </c>
      <c r="J41" s="17" t="s">
        <v>155</v>
      </c>
      <c r="K41" s="17" t="s">
        <v>86</v>
      </c>
      <c r="L41" s="17" t="s">
        <v>92</v>
      </c>
      <c r="M41" s="17" t="s">
        <v>93</v>
      </c>
      <c r="N41" s="17" t="s">
        <v>94</v>
      </c>
      <c r="O41" s="17" t="s">
        <v>161</v>
      </c>
      <c r="P41" s="17" t="s">
        <v>163</v>
      </c>
      <c r="Q41" s="17"/>
      <c r="R41" s="17">
        <v>48</v>
      </c>
      <c r="S41" s="18">
        <f t="shared" si="0"/>
        <v>48</v>
      </c>
      <c r="T41" s="34">
        <v>15.63</v>
      </c>
      <c r="U41" s="35">
        <f t="shared" si="1"/>
        <v>750.24</v>
      </c>
    </row>
    <row r="42" spans="1:21" s="1" customFormat="1" x14ac:dyDescent="0.35">
      <c r="A42" s="17" t="s">
        <v>125</v>
      </c>
      <c r="B42" s="17" t="s">
        <v>126</v>
      </c>
      <c r="C42" s="17" t="s">
        <v>127</v>
      </c>
      <c r="D42" s="17" t="s">
        <v>132</v>
      </c>
      <c r="E42" s="17" t="s">
        <v>65</v>
      </c>
      <c r="F42" s="17" t="s">
        <v>133</v>
      </c>
      <c r="G42" s="17" t="s">
        <v>79</v>
      </c>
      <c r="H42" s="17" t="s">
        <v>85</v>
      </c>
      <c r="I42" s="17" t="s">
        <v>156</v>
      </c>
      <c r="J42" s="17" t="s">
        <v>155</v>
      </c>
      <c r="K42" s="17" t="s">
        <v>86</v>
      </c>
      <c r="L42" s="17" t="s">
        <v>92</v>
      </c>
      <c r="M42" s="17" t="s">
        <v>93</v>
      </c>
      <c r="N42" s="17" t="s">
        <v>94</v>
      </c>
      <c r="O42" s="17" t="s">
        <v>161</v>
      </c>
      <c r="P42" s="17" t="s">
        <v>163</v>
      </c>
      <c r="Q42" s="17"/>
      <c r="R42" s="17">
        <v>22</v>
      </c>
      <c r="S42" s="18">
        <f t="shared" si="0"/>
        <v>22</v>
      </c>
      <c r="T42" s="34">
        <v>15.63</v>
      </c>
      <c r="U42" s="35">
        <f t="shared" si="1"/>
        <v>343.86</v>
      </c>
    </row>
    <row r="43" spans="1:21" s="1" customFormat="1" x14ac:dyDescent="0.35">
      <c r="A43" s="17" t="s">
        <v>134</v>
      </c>
      <c r="B43" s="17" t="s">
        <v>88</v>
      </c>
      <c r="C43" s="17" t="s">
        <v>135</v>
      </c>
      <c r="D43" s="17" t="s">
        <v>90</v>
      </c>
      <c r="E43" s="17" t="s">
        <v>66</v>
      </c>
      <c r="F43" s="17" t="s">
        <v>136</v>
      </c>
      <c r="G43" s="17" t="s">
        <v>80</v>
      </c>
      <c r="H43" s="17" t="s">
        <v>82</v>
      </c>
      <c r="I43" s="17" t="s">
        <v>157</v>
      </c>
      <c r="J43" s="17" t="s">
        <v>153</v>
      </c>
      <c r="K43" s="17" t="s">
        <v>86</v>
      </c>
      <c r="L43" s="17" t="s">
        <v>92</v>
      </c>
      <c r="M43" s="17" t="s">
        <v>93</v>
      </c>
      <c r="N43" s="17" t="s">
        <v>94</v>
      </c>
      <c r="O43" s="17" t="s">
        <v>161</v>
      </c>
      <c r="P43" s="17" t="s">
        <v>163</v>
      </c>
      <c r="Q43" s="17"/>
      <c r="R43" s="17">
        <v>14</v>
      </c>
      <c r="S43" s="18">
        <f t="shared" si="0"/>
        <v>14</v>
      </c>
      <c r="T43" s="34">
        <v>8.82</v>
      </c>
      <c r="U43" s="35">
        <f t="shared" si="1"/>
        <v>123.48</v>
      </c>
    </row>
    <row r="44" spans="1:21" s="1" customFormat="1" x14ac:dyDescent="0.35">
      <c r="A44" s="17" t="s">
        <v>134</v>
      </c>
      <c r="B44" s="17" t="s">
        <v>88</v>
      </c>
      <c r="C44" s="17" t="s">
        <v>135</v>
      </c>
      <c r="D44" s="17" t="s">
        <v>95</v>
      </c>
      <c r="E44" s="17" t="s">
        <v>67</v>
      </c>
      <c r="F44" s="17" t="s">
        <v>137</v>
      </c>
      <c r="G44" s="17" t="s">
        <v>80</v>
      </c>
      <c r="H44" s="17" t="s">
        <v>82</v>
      </c>
      <c r="I44" s="17" t="s">
        <v>157</v>
      </c>
      <c r="J44" s="17" t="s">
        <v>153</v>
      </c>
      <c r="K44" s="17" t="s">
        <v>86</v>
      </c>
      <c r="L44" s="17" t="s">
        <v>92</v>
      </c>
      <c r="M44" s="17" t="s">
        <v>93</v>
      </c>
      <c r="N44" s="17" t="s">
        <v>94</v>
      </c>
      <c r="O44" s="17" t="s">
        <v>161</v>
      </c>
      <c r="P44" s="17" t="s">
        <v>163</v>
      </c>
      <c r="Q44" s="17"/>
      <c r="R44" s="17">
        <v>96</v>
      </c>
      <c r="S44" s="18">
        <f t="shared" si="0"/>
        <v>96</v>
      </c>
      <c r="T44" s="34">
        <v>8.82</v>
      </c>
      <c r="U44" s="35">
        <f t="shared" si="1"/>
        <v>846.72</v>
      </c>
    </row>
    <row r="45" spans="1:21" s="1" customFormat="1" x14ac:dyDescent="0.35">
      <c r="A45" s="17" t="s">
        <v>134</v>
      </c>
      <c r="B45" s="17" t="s">
        <v>88</v>
      </c>
      <c r="C45" s="17" t="s">
        <v>135</v>
      </c>
      <c r="D45" s="17" t="s">
        <v>97</v>
      </c>
      <c r="E45" s="17" t="s">
        <v>68</v>
      </c>
      <c r="F45" s="17" t="s">
        <v>138</v>
      </c>
      <c r="G45" s="17" t="s">
        <v>80</v>
      </c>
      <c r="H45" s="17" t="s">
        <v>82</v>
      </c>
      <c r="I45" s="17" t="s">
        <v>157</v>
      </c>
      <c r="J45" s="17" t="s">
        <v>153</v>
      </c>
      <c r="K45" s="17" t="s">
        <v>86</v>
      </c>
      <c r="L45" s="17" t="s">
        <v>92</v>
      </c>
      <c r="M45" s="17" t="s">
        <v>93</v>
      </c>
      <c r="N45" s="17" t="s">
        <v>94</v>
      </c>
      <c r="O45" s="17" t="s">
        <v>161</v>
      </c>
      <c r="P45" s="17" t="s">
        <v>163</v>
      </c>
      <c r="Q45" s="17"/>
      <c r="R45" s="17">
        <v>91</v>
      </c>
      <c r="S45" s="18">
        <f t="shared" si="0"/>
        <v>91</v>
      </c>
      <c r="T45" s="34">
        <v>8.82</v>
      </c>
      <c r="U45" s="35">
        <f t="shared" si="1"/>
        <v>802.62</v>
      </c>
    </row>
    <row r="46" spans="1:21" s="1" customFormat="1" x14ac:dyDescent="0.35">
      <c r="A46" s="17" t="s">
        <v>134</v>
      </c>
      <c r="B46" s="17" t="s">
        <v>88</v>
      </c>
      <c r="C46" s="17" t="s">
        <v>135</v>
      </c>
      <c r="D46" s="17" t="s">
        <v>99</v>
      </c>
      <c r="E46" s="17" t="s">
        <v>69</v>
      </c>
      <c r="F46" s="17" t="s">
        <v>139</v>
      </c>
      <c r="G46" s="17" t="s">
        <v>80</v>
      </c>
      <c r="H46" s="17" t="s">
        <v>82</v>
      </c>
      <c r="I46" s="17" t="s">
        <v>157</v>
      </c>
      <c r="J46" s="17" t="s">
        <v>153</v>
      </c>
      <c r="K46" s="17" t="s">
        <v>86</v>
      </c>
      <c r="L46" s="17" t="s">
        <v>92</v>
      </c>
      <c r="M46" s="17" t="s">
        <v>93</v>
      </c>
      <c r="N46" s="17" t="s">
        <v>94</v>
      </c>
      <c r="O46" s="17" t="s">
        <v>161</v>
      </c>
      <c r="P46" s="17" t="s">
        <v>163</v>
      </c>
      <c r="Q46" s="17"/>
      <c r="R46" s="17">
        <v>51</v>
      </c>
      <c r="S46" s="18">
        <f t="shared" si="0"/>
        <v>51</v>
      </c>
      <c r="T46" s="34">
        <v>8.82</v>
      </c>
      <c r="U46" s="35">
        <f t="shared" si="1"/>
        <v>449.82</v>
      </c>
    </row>
    <row r="47" spans="1:21" s="1" customFormat="1" x14ac:dyDescent="0.35">
      <c r="A47" s="17" t="s">
        <v>134</v>
      </c>
      <c r="B47" s="17" t="s">
        <v>88</v>
      </c>
      <c r="C47" s="17" t="s">
        <v>135</v>
      </c>
      <c r="D47" s="17" t="s">
        <v>101</v>
      </c>
      <c r="E47" s="17" t="s">
        <v>70</v>
      </c>
      <c r="F47" s="17" t="s">
        <v>140</v>
      </c>
      <c r="G47" s="17" t="s">
        <v>80</v>
      </c>
      <c r="H47" s="17" t="s">
        <v>82</v>
      </c>
      <c r="I47" s="17" t="s">
        <v>157</v>
      </c>
      <c r="J47" s="17" t="s">
        <v>153</v>
      </c>
      <c r="K47" s="17" t="s">
        <v>86</v>
      </c>
      <c r="L47" s="17" t="s">
        <v>92</v>
      </c>
      <c r="M47" s="17" t="s">
        <v>93</v>
      </c>
      <c r="N47" s="17" t="s">
        <v>94</v>
      </c>
      <c r="O47" s="17" t="s">
        <v>161</v>
      </c>
      <c r="P47" s="17" t="s">
        <v>163</v>
      </c>
      <c r="Q47" s="17"/>
      <c r="R47" s="17">
        <v>49</v>
      </c>
      <c r="S47" s="18">
        <f t="shared" si="0"/>
        <v>49</v>
      </c>
      <c r="T47" s="34">
        <v>8.82</v>
      </c>
      <c r="U47" s="35">
        <f t="shared" si="1"/>
        <v>432.18</v>
      </c>
    </row>
    <row r="48" spans="1:21" s="1" customFormat="1" x14ac:dyDescent="0.35">
      <c r="A48" s="17" t="s">
        <v>141</v>
      </c>
      <c r="B48" s="17" t="s">
        <v>88</v>
      </c>
      <c r="C48" s="17" t="s">
        <v>142</v>
      </c>
      <c r="D48" s="17" t="s">
        <v>95</v>
      </c>
      <c r="E48" s="17" t="s">
        <v>71</v>
      </c>
      <c r="F48" s="17" t="s">
        <v>143</v>
      </c>
      <c r="G48" s="17" t="s">
        <v>81</v>
      </c>
      <c r="H48" s="17" t="s">
        <v>82</v>
      </c>
      <c r="I48" s="17" t="s">
        <v>158</v>
      </c>
      <c r="J48" s="17" t="s">
        <v>153</v>
      </c>
      <c r="K48" s="17" t="s">
        <v>86</v>
      </c>
      <c r="L48" s="17" t="s">
        <v>92</v>
      </c>
      <c r="M48" s="17" t="s">
        <v>93</v>
      </c>
      <c r="N48" s="17" t="s">
        <v>94</v>
      </c>
      <c r="O48" s="17" t="s">
        <v>161</v>
      </c>
      <c r="P48" s="17" t="s">
        <v>163</v>
      </c>
      <c r="Q48" s="17"/>
      <c r="R48" s="17">
        <v>51</v>
      </c>
      <c r="S48" s="18">
        <f t="shared" si="0"/>
        <v>51</v>
      </c>
      <c r="T48" s="34">
        <v>8.26</v>
      </c>
      <c r="U48" s="35">
        <f t="shared" si="1"/>
        <v>421.26</v>
      </c>
    </row>
    <row r="49" spans="1:21" s="1" customFormat="1" x14ac:dyDescent="0.35">
      <c r="A49" s="17" t="s">
        <v>141</v>
      </c>
      <c r="B49" s="17" t="s">
        <v>88</v>
      </c>
      <c r="C49" s="17" t="s">
        <v>142</v>
      </c>
      <c r="D49" s="17" t="s">
        <v>97</v>
      </c>
      <c r="E49" s="17" t="s">
        <v>72</v>
      </c>
      <c r="F49" s="17" t="s">
        <v>144</v>
      </c>
      <c r="G49" s="17" t="s">
        <v>81</v>
      </c>
      <c r="H49" s="17" t="s">
        <v>82</v>
      </c>
      <c r="I49" s="17" t="s">
        <v>158</v>
      </c>
      <c r="J49" s="17" t="s">
        <v>153</v>
      </c>
      <c r="K49" s="17" t="s">
        <v>86</v>
      </c>
      <c r="L49" s="17" t="s">
        <v>92</v>
      </c>
      <c r="M49" s="17" t="s">
        <v>93</v>
      </c>
      <c r="N49" s="17" t="s">
        <v>94</v>
      </c>
      <c r="O49" s="17" t="s">
        <v>161</v>
      </c>
      <c r="P49" s="17" t="s">
        <v>163</v>
      </c>
      <c r="Q49" s="17"/>
      <c r="R49" s="17">
        <v>95</v>
      </c>
      <c r="S49" s="18">
        <f t="shared" si="0"/>
        <v>95</v>
      </c>
      <c r="T49" s="34">
        <v>8.26</v>
      </c>
      <c r="U49" s="35">
        <f t="shared" si="1"/>
        <v>784.69999999999993</v>
      </c>
    </row>
    <row r="50" spans="1:21" s="1" customFormat="1" x14ac:dyDescent="0.35">
      <c r="A50" s="17" t="s">
        <v>141</v>
      </c>
      <c r="B50" s="17" t="s">
        <v>88</v>
      </c>
      <c r="C50" s="17" t="s">
        <v>142</v>
      </c>
      <c r="D50" s="17" t="s">
        <v>99</v>
      </c>
      <c r="E50" s="17" t="s">
        <v>73</v>
      </c>
      <c r="F50" s="17" t="s">
        <v>145</v>
      </c>
      <c r="G50" s="17" t="s">
        <v>81</v>
      </c>
      <c r="H50" s="17" t="s">
        <v>82</v>
      </c>
      <c r="I50" s="17" t="s">
        <v>158</v>
      </c>
      <c r="J50" s="17" t="s">
        <v>153</v>
      </c>
      <c r="K50" s="17" t="s">
        <v>86</v>
      </c>
      <c r="L50" s="17" t="s">
        <v>92</v>
      </c>
      <c r="M50" s="17" t="s">
        <v>93</v>
      </c>
      <c r="N50" s="17" t="s">
        <v>94</v>
      </c>
      <c r="O50" s="17" t="s">
        <v>161</v>
      </c>
      <c r="P50" s="17" t="s">
        <v>163</v>
      </c>
      <c r="Q50" s="17"/>
      <c r="R50" s="17">
        <v>91</v>
      </c>
      <c r="S50" s="18">
        <f t="shared" si="0"/>
        <v>91</v>
      </c>
      <c r="T50" s="34">
        <v>8.26</v>
      </c>
      <c r="U50" s="35">
        <f t="shared" si="1"/>
        <v>751.66</v>
      </c>
    </row>
    <row r="51" spans="1:21" s="1" customFormat="1" x14ac:dyDescent="0.35">
      <c r="A51" s="17" t="s">
        <v>141</v>
      </c>
      <c r="B51" s="17" t="s">
        <v>88</v>
      </c>
      <c r="C51" s="17" t="s">
        <v>142</v>
      </c>
      <c r="D51" s="17" t="s">
        <v>101</v>
      </c>
      <c r="E51" s="17" t="s">
        <v>74</v>
      </c>
      <c r="F51" s="17" t="s">
        <v>146</v>
      </c>
      <c r="G51" s="17" t="s">
        <v>81</v>
      </c>
      <c r="H51" s="17" t="s">
        <v>82</v>
      </c>
      <c r="I51" s="17" t="s">
        <v>158</v>
      </c>
      <c r="J51" s="17" t="s">
        <v>153</v>
      </c>
      <c r="K51" s="17" t="s">
        <v>86</v>
      </c>
      <c r="L51" s="17" t="s">
        <v>92</v>
      </c>
      <c r="M51" s="17" t="s">
        <v>93</v>
      </c>
      <c r="N51" s="17" t="s">
        <v>94</v>
      </c>
      <c r="O51" s="17" t="s">
        <v>161</v>
      </c>
      <c r="P51" s="17" t="s">
        <v>163</v>
      </c>
      <c r="Q51" s="17"/>
      <c r="R51" s="17">
        <v>15</v>
      </c>
      <c r="S51" s="18">
        <f t="shared" si="0"/>
        <v>15</v>
      </c>
      <c r="T51" s="34">
        <v>8.26</v>
      </c>
      <c r="U51" s="35">
        <f t="shared" si="1"/>
        <v>123.89999999999999</v>
      </c>
    </row>
    <row r="52" spans="1:21" s="1" customFormat="1" x14ac:dyDescent="0.35">
      <c r="A52" s="17" t="s">
        <v>141</v>
      </c>
      <c r="B52" s="17" t="s">
        <v>88</v>
      </c>
      <c r="C52" s="17" t="s">
        <v>142</v>
      </c>
      <c r="D52" s="17" t="s">
        <v>132</v>
      </c>
      <c r="E52" s="17" t="s">
        <v>75</v>
      </c>
      <c r="F52" s="17" t="s">
        <v>147</v>
      </c>
      <c r="G52" s="17" t="s">
        <v>81</v>
      </c>
      <c r="H52" s="17" t="s">
        <v>82</v>
      </c>
      <c r="I52" s="17" t="s">
        <v>158</v>
      </c>
      <c r="J52" s="17" t="s">
        <v>153</v>
      </c>
      <c r="K52" s="17" t="s">
        <v>86</v>
      </c>
      <c r="L52" s="17" t="s">
        <v>92</v>
      </c>
      <c r="M52" s="17" t="s">
        <v>93</v>
      </c>
      <c r="N52" s="17" t="s">
        <v>94</v>
      </c>
      <c r="O52" s="17" t="s">
        <v>161</v>
      </c>
      <c r="P52" s="17" t="s">
        <v>163</v>
      </c>
      <c r="Q52" s="17"/>
      <c r="R52" s="17">
        <v>49</v>
      </c>
      <c r="S52" s="18">
        <f t="shared" si="0"/>
        <v>49</v>
      </c>
      <c r="T52" s="34">
        <v>8.26</v>
      </c>
      <c r="U52" s="35">
        <f t="shared" si="1"/>
        <v>404.74</v>
      </c>
    </row>
    <row r="53" spans="1:21" s="1" customFormat="1" x14ac:dyDescent="0.35">
      <c r="A53" s="57"/>
      <c r="B53" s="58"/>
      <c r="C53" s="57"/>
      <c r="D53" s="57"/>
      <c r="E53" s="57"/>
      <c r="F53" s="59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60"/>
      <c r="S53" s="61"/>
      <c r="T53" s="62"/>
      <c r="U53" s="63"/>
    </row>
    <row r="54" spans="1:21" s="1" customFormat="1" x14ac:dyDescent="0.35">
      <c r="A54" s="17"/>
      <c r="B54" s="40"/>
      <c r="C54" s="17"/>
      <c r="D54" s="17"/>
      <c r="E54" s="17"/>
      <c r="F54" s="4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S54" s="18"/>
      <c r="T54" s="34"/>
      <c r="U54" s="35"/>
    </row>
    <row r="55" spans="1:21" s="1" customFormat="1" x14ac:dyDescent="0.35">
      <c r="A55" s="17"/>
      <c r="B55" s="40"/>
      <c r="C55" s="17"/>
      <c r="D55" s="17"/>
      <c r="E55" s="17"/>
      <c r="F55" s="4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S55" s="18"/>
      <c r="T55" s="34"/>
      <c r="U55" s="35"/>
    </row>
    <row r="56" spans="1:21" s="1" customFormat="1" x14ac:dyDescent="0.35">
      <c r="A56" s="17"/>
      <c r="B56" s="40"/>
      <c r="C56" s="17"/>
      <c r="D56" s="17"/>
      <c r="E56" s="17"/>
      <c r="F56" s="4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S56" s="18"/>
      <c r="T56" s="34"/>
      <c r="U56" s="35"/>
    </row>
    <row r="57" spans="1:21" s="1" customFormat="1" x14ac:dyDescent="0.35">
      <c r="A57" s="17"/>
      <c r="B57" s="40"/>
      <c r="C57" s="17"/>
      <c r="D57" s="17"/>
      <c r="E57" s="17"/>
      <c r="F57" s="4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S57" s="18"/>
      <c r="T57" s="34"/>
      <c r="U57" s="35"/>
    </row>
    <row r="58" spans="1:21" s="1" customFormat="1" x14ac:dyDescent="0.35">
      <c r="A58" s="17"/>
      <c r="B58" s="40"/>
      <c r="C58" s="17"/>
      <c r="D58" s="17"/>
      <c r="E58" s="17"/>
      <c r="F58" s="4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S58" s="18"/>
      <c r="T58" s="34"/>
      <c r="U58" s="35"/>
    </row>
    <row r="59" spans="1:21" s="1" customFormat="1" x14ac:dyDescent="0.35">
      <c r="A59" s="17"/>
      <c r="B59" s="40"/>
      <c r="C59" s="17"/>
      <c r="D59" s="17"/>
      <c r="E59" s="17"/>
      <c r="F59" s="4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S59" s="18"/>
      <c r="T59" s="34"/>
      <c r="U59" s="35"/>
    </row>
    <row r="60" spans="1:21" s="1" customFormat="1" x14ac:dyDescent="0.35">
      <c r="A60" s="17"/>
      <c r="B60" s="40"/>
      <c r="C60" s="17"/>
      <c r="D60" s="17"/>
      <c r="E60" s="17"/>
      <c r="F60" s="4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S60" s="18"/>
      <c r="T60" s="34"/>
      <c r="U60" s="35"/>
    </row>
    <row r="61" spans="1:21" s="1" customFormat="1" x14ac:dyDescent="0.35">
      <c r="A61" s="17"/>
      <c r="B61" s="40"/>
      <c r="C61" s="17"/>
      <c r="D61" s="17"/>
      <c r="E61" s="17"/>
      <c r="F61" s="4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S61" s="18"/>
      <c r="T61" s="34"/>
      <c r="U61" s="35"/>
    </row>
    <row r="62" spans="1:21" s="1" customFormat="1" x14ac:dyDescent="0.35">
      <c r="A62" s="17"/>
      <c r="B62" s="40"/>
      <c r="C62" s="17"/>
      <c r="D62" s="17"/>
      <c r="E62" s="17"/>
      <c r="F62" s="4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S62" s="18"/>
      <c r="T62" s="34"/>
      <c r="U62" s="35"/>
    </row>
    <row r="63" spans="1:21" s="1" customFormat="1" x14ac:dyDescent="0.35">
      <c r="A63" s="17"/>
      <c r="B63" s="40"/>
      <c r="C63" s="17"/>
      <c r="D63" s="17"/>
      <c r="E63" s="17"/>
      <c r="F63" s="4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S63" s="18"/>
      <c r="T63" s="34"/>
      <c r="U63" s="35"/>
    </row>
    <row r="64" spans="1:21" s="1" customFormat="1" x14ac:dyDescent="0.35">
      <c r="A64" s="17"/>
      <c r="B64" s="40"/>
      <c r="C64" s="17"/>
      <c r="D64" s="17"/>
      <c r="E64" s="17"/>
      <c r="F64" s="48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S64" s="18"/>
      <c r="T64" s="34"/>
      <c r="U64" s="35"/>
    </row>
    <row r="65" spans="1:21" s="1" customFormat="1" x14ac:dyDescent="0.35">
      <c r="A65" s="17"/>
      <c r="B65" s="40"/>
      <c r="C65" s="17"/>
      <c r="D65" s="17"/>
      <c r="E65" s="17"/>
      <c r="F65" s="48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S65" s="18"/>
      <c r="T65" s="34"/>
      <c r="U65" s="35"/>
    </row>
    <row r="66" spans="1:21" s="1" customFormat="1" x14ac:dyDescent="0.35">
      <c r="A66" s="17"/>
      <c r="B66" s="40"/>
      <c r="C66" s="17"/>
      <c r="D66" s="17"/>
      <c r="E66" s="17"/>
      <c r="F66" s="48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8"/>
      <c r="T66" s="34"/>
      <c r="U66" s="35"/>
    </row>
    <row r="67" spans="1:21" s="1" customFormat="1" x14ac:dyDescent="0.35">
      <c r="A67" s="17"/>
      <c r="B67" s="40"/>
      <c r="C67" s="17"/>
      <c r="D67" s="17"/>
      <c r="E67" s="17"/>
      <c r="F67" s="48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8"/>
      <c r="T67" s="34"/>
      <c r="U67" s="35"/>
    </row>
    <row r="68" spans="1:21" s="1" customFormat="1" x14ac:dyDescent="0.35">
      <c r="A68" s="17"/>
      <c r="B68" s="40"/>
      <c r="C68" s="17"/>
      <c r="D68" s="17"/>
      <c r="E68" s="17"/>
      <c r="F68" s="48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8"/>
      <c r="T68" s="34"/>
      <c r="U68" s="35"/>
    </row>
    <row r="69" spans="1:21" s="1" customFormat="1" x14ac:dyDescent="0.35">
      <c r="A69" s="17"/>
      <c r="B69" s="40"/>
      <c r="C69" s="17"/>
      <c r="D69" s="17"/>
      <c r="E69" s="17"/>
      <c r="F69" s="48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8"/>
      <c r="T69" s="34"/>
      <c r="U69" s="35"/>
    </row>
    <row r="70" spans="1:21" s="1" customFormat="1" x14ac:dyDescent="0.35">
      <c r="A70" s="17"/>
      <c r="B70" s="40"/>
      <c r="C70" s="17"/>
      <c r="D70" s="17"/>
      <c r="E70" s="17"/>
      <c r="F70" s="48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8"/>
      <c r="T70" s="34"/>
      <c r="U70" s="35"/>
    </row>
    <row r="71" spans="1:21" s="1" customFormat="1" x14ac:dyDescent="0.35">
      <c r="A71" s="17"/>
      <c r="B71" s="40"/>
      <c r="C71" s="17"/>
      <c r="D71" s="17"/>
      <c r="E71" s="17"/>
      <c r="F71" s="48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8"/>
      <c r="T71" s="34"/>
      <c r="U71" s="35"/>
    </row>
    <row r="72" spans="1:21" s="1" customFormat="1" x14ac:dyDescent="0.35">
      <c r="A72" s="17"/>
      <c r="B72" s="40"/>
      <c r="C72" s="17"/>
      <c r="D72" s="17"/>
      <c r="E72" s="17"/>
      <c r="F72" s="48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8"/>
      <c r="T72" s="34"/>
      <c r="U72" s="35"/>
    </row>
    <row r="73" spans="1:21" s="1" customFormat="1" x14ac:dyDescent="0.35">
      <c r="A73" s="17"/>
      <c r="B73" s="40"/>
      <c r="C73" s="17"/>
      <c r="D73" s="17"/>
      <c r="E73" s="17"/>
      <c r="F73" s="48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8"/>
      <c r="T73" s="34"/>
      <c r="U73" s="35"/>
    </row>
    <row r="74" spans="1:21" s="1" customFormat="1" x14ac:dyDescent="0.35">
      <c r="A74" s="17"/>
      <c r="B74" s="40"/>
      <c r="C74" s="17"/>
      <c r="D74" s="17"/>
      <c r="E74" s="17"/>
      <c r="F74" s="48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8"/>
      <c r="T74" s="34"/>
      <c r="U74" s="35"/>
    </row>
    <row r="75" spans="1:21" s="1" customFormat="1" x14ac:dyDescent="0.35">
      <c r="A75" s="17"/>
      <c r="B75" s="40"/>
      <c r="C75" s="17"/>
      <c r="D75" s="17"/>
      <c r="E75" s="17"/>
      <c r="F75" s="48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8"/>
      <c r="T75" s="34"/>
      <c r="U75" s="35"/>
    </row>
    <row r="76" spans="1:21" s="1" customFormat="1" x14ac:dyDescent="0.35">
      <c r="A76" s="17"/>
      <c r="B76" s="40"/>
      <c r="C76" s="17"/>
      <c r="D76" s="17"/>
      <c r="E76" s="17"/>
      <c r="F76" s="48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8"/>
      <c r="T76" s="34"/>
      <c r="U76" s="35"/>
    </row>
    <row r="77" spans="1:21" s="1" customFormat="1" x14ac:dyDescent="0.35">
      <c r="A77" s="17"/>
      <c r="B77" s="40"/>
      <c r="C77" s="17"/>
      <c r="D77" s="17"/>
      <c r="E77" s="17"/>
      <c r="F77" s="48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8"/>
      <c r="T77" s="34"/>
      <c r="U77" s="35"/>
    </row>
    <row r="78" spans="1:21" s="1" customFormat="1" x14ac:dyDescent="0.35">
      <c r="A78"/>
      <c r="B78" s="41"/>
      <c r="C78" s="17"/>
      <c r="D78"/>
      <c r="E78"/>
      <c r="F78" s="49"/>
      <c r="G78"/>
      <c r="H78"/>
      <c r="I78"/>
      <c r="J78"/>
      <c r="K78" s="17"/>
      <c r="L78" s="17"/>
      <c r="M78" s="17"/>
      <c r="N78" s="17"/>
      <c r="O78" s="17"/>
      <c r="P78"/>
      <c r="Q78"/>
      <c r="R78" s="17"/>
      <c r="S78" s="18"/>
      <c r="T78" s="34"/>
      <c r="U78" s="35"/>
    </row>
    <row r="79" spans="1:21" s="1" customFormat="1" x14ac:dyDescent="0.35">
      <c r="A79"/>
      <c r="B79" s="41"/>
      <c r="C79" s="17"/>
      <c r="D79"/>
      <c r="E79"/>
      <c r="F79" s="49"/>
      <c r="G79"/>
      <c r="H79"/>
      <c r="I79"/>
      <c r="J79"/>
      <c r="K79" s="17"/>
      <c r="L79" s="17"/>
      <c r="M79" s="17"/>
      <c r="N79" s="17"/>
      <c r="O79" s="17"/>
      <c r="P79"/>
      <c r="Q79"/>
      <c r="R79" s="17"/>
      <c r="S79" s="18"/>
      <c r="T79" s="34"/>
      <c r="U79" s="35"/>
    </row>
    <row r="80" spans="1:21" s="1" customFormat="1" x14ac:dyDescent="0.35">
      <c r="A80"/>
      <c r="B80" s="41"/>
      <c r="C80" s="17"/>
      <c r="D80"/>
      <c r="E80"/>
      <c r="F80" s="49"/>
      <c r="G80"/>
      <c r="H80"/>
      <c r="I80"/>
      <c r="J80"/>
      <c r="K80" s="17"/>
      <c r="L80" s="17"/>
      <c r="M80" s="17"/>
      <c r="N80" s="17"/>
      <c r="O80" s="17"/>
      <c r="P80"/>
      <c r="Q80"/>
      <c r="R80" s="17"/>
      <c r="S80" s="18"/>
      <c r="T80" s="34"/>
      <c r="U80" s="35"/>
    </row>
    <row r="81" spans="1:21" s="1" customFormat="1" x14ac:dyDescent="0.35">
      <c r="A81"/>
      <c r="B81" s="41"/>
      <c r="C81" s="17"/>
      <c r="D81"/>
      <c r="E81"/>
      <c r="F81" s="49"/>
      <c r="G81"/>
      <c r="H81"/>
      <c r="I81"/>
      <c r="J81"/>
      <c r="K81" s="17"/>
      <c r="L81" s="17"/>
      <c r="M81" s="17"/>
      <c r="N81" s="17"/>
      <c r="O81" s="17"/>
      <c r="P81"/>
      <c r="Q81"/>
      <c r="R81" s="17"/>
      <c r="S81" s="18"/>
      <c r="T81" s="34"/>
      <c r="U81" s="35"/>
    </row>
    <row r="82" spans="1:21" s="1" customFormat="1" x14ac:dyDescent="0.35">
      <c r="A82"/>
      <c r="B82" s="41"/>
      <c r="C82" s="17"/>
      <c r="D82"/>
      <c r="E82"/>
      <c r="F82" s="49"/>
      <c r="G82"/>
      <c r="H82"/>
      <c r="I82"/>
      <c r="J82"/>
      <c r="K82" s="17"/>
      <c r="L82" s="17"/>
      <c r="M82" s="17"/>
      <c r="N82" s="17"/>
      <c r="O82" s="17"/>
      <c r="P82"/>
      <c r="Q82"/>
      <c r="R82" s="17"/>
      <c r="S82" s="18"/>
      <c r="T82" s="34"/>
      <c r="U82" s="35"/>
    </row>
    <row r="83" spans="1:21" s="1" customFormat="1" x14ac:dyDescent="0.35">
      <c r="A83"/>
      <c r="B83" s="41"/>
      <c r="C83" s="17"/>
      <c r="D83"/>
      <c r="E83"/>
      <c r="F83" s="49"/>
      <c r="G83"/>
      <c r="H83"/>
      <c r="I83"/>
      <c r="J83"/>
      <c r="K83" s="17"/>
      <c r="L83" s="17"/>
      <c r="M83" s="17"/>
      <c r="N83" s="17"/>
      <c r="O83" s="17"/>
      <c r="P83"/>
      <c r="Q83"/>
      <c r="R83" s="17"/>
      <c r="S83" s="18"/>
      <c r="T83" s="34"/>
      <c r="U83" s="35"/>
    </row>
    <row r="84" spans="1:21" s="1" customFormat="1" x14ac:dyDescent="0.35">
      <c r="A84"/>
      <c r="B84" s="41"/>
      <c r="C84" s="17"/>
      <c r="D84"/>
      <c r="E84"/>
      <c r="F84" s="49"/>
      <c r="G84"/>
      <c r="H84"/>
      <c r="I84"/>
      <c r="J84"/>
      <c r="K84" s="17"/>
      <c r="L84" s="17"/>
      <c r="M84" s="17"/>
      <c r="N84" s="17"/>
      <c r="O84" s="17"/>
      <c r="P84"/>
      <c r="Q84"/>
      <c r="R84" s="17"/>
      <c r="S84" s="18"/>
      <c r="T84" s="34"/>
      <c r="U84" s="35"/>
    </row>
    <row r="85" spans="1:21" s="1" customFormat="1" x14ac:dyDescent="0.35">
      <c r="A85"/>
      <c r="B85" s="41"/>
      <c r="C85" s="17"/>
      <c r="D85"/>
      <c r="E85"/>
      <c r="F85" s="49"/>
      <c r="G85"/>
      <c r="H85"/>
      <c r="I85"/>
      <c r="J85"/>
      <c r="K85" s="17"/>
      <c r="L85" s="17"/>
      <c r="M85" s="17"/>
      <c r="N85" s="17"/>
      <c r="O85" s="17"/>
      <c r="P85"/>
      <c r="Q85"/>
      <c r="R85" s="17"/>
      <c r="S85" s="18"/>
      <c r="T85" s="34"/>
      <c r="U85" s="35"/>
    </row>
    <row r="86" spans="1:21" s="1" customFormat="1" x14ac:dyDescent="0.35">
      <c r="A86"/>
      <c r="B86" s="41"/>
      <c r="C86" s="17"/>
      <c r="D86"/>
      <c r="E86"/>
      <c r="F86" s="49"/>
      <c r="G86"/>
      <c r="H86"/>
      <c r="I86"/>
      <c r="J86"/>
      <c r="K86" s="17"/>
      <c r="L86" s="17"/>
      <c r="M86" s="17"/>
      <c r="N86" s="17"/>
      <c r="O86" s="17"/>
      <c r="P86"/>
      <c r="Q86"/>
      <c r="R86" s="17"/>
      <c r="S86" s="18"/>
      <c r="T86" s="34"/>
      <c r="U86" s="35"/>
    </row>
    <row r="87" spans="1:21" s="1" customFormat="1" x14ac:dyDescent="0.35">
      <c r="A87"/>
      <c r="B87" s="41"/>
      <c r="C87" s="17"/>
      <c r="D87"/>
      <c r="E87"/>
      <c r="F87" s="49"/>
      <c r="G87"/>
      <c r="H87"/>
      <c r="I87"/>
      <c r="J87"/>
      <c r="K87" s="17"/>
      <c r="L87" s="17"/>
      <c r="M87" s="17"/>
      <c r="N87" s="17"/>
      <c r="O87" s="17"/>
      <c r="P87"/>
      <c r="Q87"/>
      <c r="R87" s="17"/>
      <c r="S87" s="18"/>
      <c r="T87" s="34"/>
      <c r="U87" s="35"/>
    </row>
    <row r="88" spans="1:21" s="1" customFormat="1" x14ac:dyDescent="0.35">
      <c r="A88"/>
      <c r="B88" s="41"/>
      <c r="C88" s="17"/>
      <c r="D88"/>
      <c r="E88"/>
      <c r="F88" s="49"/>
      <c r="G88"/>
      <c r="H88"/>
      <c r="I88"/>
      <c r="J88"/>
      <c r="K88" s="17"/>
      <c r="L88" s="17"/>
      <c r="M88" s="17"/>
      <c r="N88" s="17"/>
      <c r="O88" s="17"/>
      <c r="P88"/>
      <c r="Q88"/>
      <c r="R88" s="17"/>
      <c r="S88" s="18"/>
      <c r="T88" s="34"/>
      <c r="U88" s="35"/>
    </row>
    <row r="89" spans="1:21" s="1" customFormat="1" x14ac:dyDescent="0.35">
      <c r="A89"/>
      <c r="B89" s="41"/>
      <c r="C89" s="17"/>
      <c r="D89"/>
      <c r="E89"/>
      <c r="F89" s="49"/>
      <c r="G89"/>
      <c r="H89"/>
      <c r="I89"/>
      <c r="J89"/>
      <c r="K89" s="17"/>
      <c r="L89" s="17"/>
      <c r="M89" s="17"/>
      <c r="N89" s="17"/>
      <c r="O89" s="17"/>
      <c r="P89"/>
      <c r="Q89"/>
      <c r="R89" s="17"/>
      <c r="S89" s="18"/>
      <c r="T89" s="34"/>
      <c r="U89" s="35"/>
    </row>
    <row r="90" spans="1:21" s="1" customFormat="1" x14ac:dyDescent="0.35">
      <c r="A90"/>
      <c r="B90" s="41"/>
      <c r="C90" s="17"/>
      <c r="D90"/>
      <c r="E90"/>
      <c r="F90" s="49"/>
      <c r="G90"/>
      <c r="H90"/>
      <c r="I90"/>
      <c r="J90"/>
      <c r="K90" s="17"/>
      <c r="L90" s="17"/>
      <c r="M90" s="17"/>
      <c r="N90" s="17"/>
      <c r="O90" s="17"/>
      <c r="P90"/>
      <c r="Q90"/>
      <c r="R90" s="17"/>
      <c r="S90" s="18"/>
      <c r="T90" s="34"/>
      <c r="U90" s="35"/>
    </row>
    <row r="91" spans="1:21" s="1" customFormat="1" x14ac:dyDescent="0.35">
      <c r="A91"/>
      <c r="B91" s="41"/>
      <c r="C91" s="17"/>
      <c r="D91"/>
      <c r="E91"/>
      <c r="F91" s="49"/>
      <c r="G91"/>
      <c r="H91"/>
      <c r="I91"/>
      <c r="J91"/>
      <c r="K91" s="17"/>
      <c r="L91" s="17"/>
      <c r="M91" s="17"/>
      <c r="N91" s="17"/>
      <c r="O91" s="17"/>
      <c r="P91"/>
      <c r="Q91"/>
      <c r="R91" s="17"/>
      <c r="S91" s="18"/>
      <c r="T91" s="34"/>
      <c r="U91" s="35"/>
    </row>
    <row r="92" spans="1:21" s="1" customFormat="1" x14ac:dyDescent="0.35">
      <c r="A92"/>
      <c r="B92" s="41"/>
      <c r="C92" s="17"/>
      <c r="D92"/>
      <c r="E92"/>
      <c r="F92" s="49"/>
      <c r="G92"/>
      <c r="H92"/>
      <c r="I92"/>
      <c r="J92"/>
      <c r="K92" s="17"/>
      <c r="L92" s="17"/>
      <c r="M92" s="17"/>
      <c r="N92" s="17"/>
      <c r="O92" s="17"/>
      <c r="P92"/>
      <c r="Q92"/>
      <c r="R92" s="17"/>
      <c r="S92" s="18"/>
      <c r="T92" s="34"/>
      <c r="U92" s="35"/>
    </row>
    <row r="93" spans="1:21" s="1" customFormat="1" x14ac:dyDescent="0.35">
      <c r="A93"/>
      <c r="B93" s="41"/>
      <c r="C93" s="17"/>
      <c r="D93"/>
      <c r="E93"/>
      <c r="F93" s="49"/>
      <c r="G93"/>
      <c r="H93"/>
      <c r="I93"/>
      <c r="J93"/>
      <c r="K93" s="17"/>
      <c r="L93" s="17"/>
      <c r="M93" s="17"/>
      <c r="N93" s="17"/>
      <c r="O93" s="17"/>
      <c r="P93"/>
      <c r="Q93"/>
      <c r="R93" s="17"/>
      <c r="S93" s="18"/>
      <c r="T93" s="34"/>
      <c r="U93" s="35"/>
    </row>
    <row r="94" spans="1:21" s="1" customFormat="1" x14ac:dyDescent="0.35">
      <c r="A94"/>
      <c r="B94" s="41"/>
      <c r="C94" s="17"/>
      <c r="D94"/>
      <c r="E94"/>
      <c r="F94" s="49"/>
      <c r="G94"/>
      <c r="H94"/>
      <c r="I94"/>
      <c r="J94"/>
      <c r="K94" s="17"/>
      <c r="L94" s="17"/>
      <c r="M94" s="17"/>
      <c r="N94" s="17"/>
      <c r="O94" s="17"/>
      <c r="P94"/>
      <c r="Q94"/>
      <c r="R94" s="17"/>
      <c r="S94" s="18"/>
      <c r="T94" s="34"/>
      <c r="U94" s="35"/>
    </row>
    <row r="95" spans="1:21" s="1" customFormat="1" x14ac:dyDescent="0.35">
      <c r="A95"/>
      <c r="B95" s="41"/>
      <c r="C95" s="17"/>
      <c r="D95"/>
      <c r="E95"/>
      <c r="F95" s="49"/>
      <c r="G95"/>
      <c r="H95"/>
      <c r="I95"/>
      <c r="J95"/>
      <c r="K95" s="17"/>
      <c r="L95" s="17"/>
      <c r="M95" s="17"/>
      <c r="N95" s="17"/>
      <c r="O95" s="17"/>
      <c r="P95"/>
      <c r="Q95"/>
      <c r="R95" s="17"/>
      <c r="S95" s="18"/>
      <c r="T95" s="34"/>
      <c r="U95" s="35"/>
    </row>
    <row r="96" spans="1:21" s="1" customFormat="1" x14ac:dyDescent="0.35">
      <c r="A96"/>
      <c r="B96" s="41"/>
      <c r="C96" s="17"/>
      <c r="D96"/>
      <c r="E96"/>
      <c r="F96" s="49"/>
      <c r="G96"/>
      <c r="H96"/>
      <c r="I96"/>
      <c r="J96"/>
      <c r="K96" s="17"/>
      <c r="L96" s="17"/>
      <c r="M96" s="17"/>
      <c r="N96" s="17"/>
      <c r="O96" s="17"/>
      <c r="P96"/>
      <c r="Q96"/>
      <c r="R96" s="17"/>
      <c r="S96" s="18"/>
      <c r="T96" s="34"/>
      <c r="U96" s="35"/>
    </row>
    <row r="97" spans="1:21" s="1" customFormat="1" x14ac:dyDescent="0.35">
      <c r="A97"/>
      <c r="B97" s="41"/>
      <c r="C97" s="17"/>
      <c r="D97"/>
      <c r="E97"/>
      <c r="F97" s="49"/>
      <c r="G97"/>
      <c r="H97"/>
      <c r="I97"/>
      <c r="J97"/>
      <c r="K97" s="17"/>
      <c r="L97" s="17"/>
      <c r="M97" s="17"/>
      <c r="N97" s="17"/>
      <c r="O97" s="17"/>
      <c r="P97"/>
      <c r="Q97"/>
      <c r="R97" s="17"/>
      <c r="S97" s="18"/>
      <c r="T97" s="34"/>
      <c r="U97" s="35"/>
    </row>
    <row r="98" spans="1:21" s="1" customFormat="1" x14ac:dyDescent="0.35">
      <c r="A98"/>
      <c r="B98" s="41"/>
      <c r="C98" s="17"/>
      <c r="D98"/>
      <c r="E98"/>
      <c r="F98" s="49"/>
      <c r="G98"/>
      <c r="H98"/>
      <c r="I98"/>
      <c r="J98"/>
      <c r="K98" s="17"/>
      <c r="L98" s="17"/>
      <c r="M98" s="17"/>
      <c r="N98" s="17"/>
      <c r="O98" s="17"/>
      <c r="P98"/>
      <c r="Q98"/>
      <c r="R98" s="17"/>
      <c r="S98" s="18"/>
      <c r="T98" s="34"/>
      <c r="U98" s="35"/>
    </row>
    <row r="99" spans="1:21" s="1" customFormat="1" x14ac:dyDescent="0.35">
      <c r="A99"/>
      <c r="B99" s="41"/>
      <c r="C99" s="17"/>
      <c r="D99"/>
      <c r="E99"/>
      <c r="F99" s="49"/>
      <c r="G99"/>
      <c r="H99"/>
      <c r="I99"/>
      <c r="J99"/>
      <c r="K99" s="17"/>
      <c r="L99" s="17"/>
      <c r="M99" s="17"/>
      <c r="N99" s="17"/>
      <c r="O99" s="17"/>
      <c r="P99"/>
      <c r="Q99"/>
      <c r="R99" s="17"/>
      <c r="S99" s="18"/>
      <c r="T99" s="34"/>
      <c r="U99" s="35"/>
    </row>
    <row r="100" spans="1:21" s="1" customFormat="1" x14ac:dyDescent="0.35">
      <c r="A100"/>
      <c r="B100" s="41"/>
      <c r="C100" s="17"/>
      <c r="D100"/>
      <c r="E100"/>
      <c r="F100" s="49"/>
      <c r="G100"/>
      <c r="H100"/>
      <c r="I100"/>
      <c r="J100"/>
      <c r="K100" s="17"/>
      <c r="L100" s="17"/>
      <c r="M100" s="17"/>
      <c r="N100" s="17"/>
      <c r="O100" s="17"/>
      <c r="P100"/>
      <c r="Q100"/>
      <c r="R100" s="17"/>
      <c r="S100" s="18"/>
      <c r="T100" s="34"/>
      <c r="U100" s="35"/>
    </row>
    <row r="101" spans="1:21" s="1" customFormat="1" x14ac:dyDescent="0.35">
      <c r="A101"/>
      <c r="B101" s="41"/>
      <c r="C101" s="17"/>
      <c r="D101"/>
      <c r="E101"/>
      <c r="F101" s="49"/>
      <c r="G101"/>
      <c r="H101"/>
      <c r="I101"/>
      <c r="J101"/>
      <c r="K101" s="17"/>
      <c r="L101" s="17"/>
      <c r="M101" s="17"/>
      <c r="N101" s="17"/>
      <c r="O101" s="17"/>
      <c r="P101"/>
      <c r="Q101"/>
      <c r="R101" s="17"/>
      <c r="S101" s="18"/>
      <c r="T101" s="34"/>
      <c r="U101" s="35"/>
    </row>
    <row r="102" spans="1:21" s="1" customFormat="1" x14ac:dyDescent="0.35">
      <c r="A102"/>
      <c r="B102" s="41"/>
      <c r="C102" s="17"/>
      <c r="D102"/>
      <c r="E102"/>
      <c r="F102" s="49"/>
      <c r="G102"/>
      <c r="H102"/>
      <c r="I102"/>
      <c r="J102"/>
      <c r="K102" s="17"/>
      <c r="L102" s="17"/>
      <c r="M102" s="17"/>
      <c r="N102" s="17"/>
      <c r="O102" s="17"/>
      <c r="P102"/>
      <c r="Q102"/>
      <c r="R102" s="17"/>
      <c r="S102" s="18"/>
      <c r="T102" s="34"/>
      <c r="U102" s="35"/>
    </row>
    <row r="103" spans="1:21" s="1" customFormat="1" x14ac:dyDescent="0.35">
      <c r="A103"/>
      <c r="B103" s="41"/>
      <c r="C103" s="17"/>
      <c r="D103"/>
      <c r="E103"/>
      <c r="F103" s="49"/>
      <c r="G103"/>
      <c r="H103"/>
      <c r="I103"/>
      <c r="J103"/>
      <c r="K103" s="17"/>
      <c r="L103" s="17"/>
      <c r="M103" s="17"/>
      <c r="N103" s="17"/>
      <c r="O103" s="17"/>
      <c r="P103"/>
      <c r="Q103"/>
      <c r="R103" s="17"/>
      <c r="S103" s="18"/>
      <c r="T103" s="34"/>
      <c r="U103" s="35"/>
    </row>
    <row r="104" spans="1:21" s="1" customFormat="1" x14ac:dyDescent="0.35">
      <c r="A104"/>
      <c r="B104" s="41"/>
      <c r="C104" s="17"/>
      <c r="D104"/>
      <c r="E104"/>
      <c r="F104" s="49"/>
      <c r="G104"/>
      <c r="H104"/>
      <c r="I104"/>
      <c r="J104"/>
      <c r="K104" s="17"/>
      <c r="L104" s="17"/>
      <c r="M104" s="17"/>
      <c r="N104" s="17"/>
      <c r="O104" s="17"/>
      <c r="P104"/>
      <c r="Q104"/>
      <c r="R104" s="17"/>
      <c r="S104" s="18"/>
      <c r="T104" s="34"/>
      <c r="U104" s="35"/>
    </row>
    <row r="105" spans="1:21" s="1" customFormat="1" x14ac:dyDescent="0.35">
      <c r="A105"/>
      <c r="B105" s="41"/>
      <c r="C105" s="17"/>
      <c r="D105"/>
      <c r="E105"/>
      <c r="F105" s="49"/>
      <c r="G105"/>
      <c r="H105"/>
      <c r="I105"/>
      <c r="J105"/>
      <c r="K105" s="17"/>
      <c r="L105" s="17"/>
      <c r="M105" s="17"/>
      <c r="N105" s="17"/>
      <c r="O105" s="17"/>
      <c r="P105"/>
      <c r="Q105"/>
      <c r="R105" s="17"/>
      <c r="S105" s="18"/>
      <c r="T105" s="34"/>
      <c r="U105" s="35"/>
    </row>
    <row r="106" spans="1:21" s="1" customFormat="1" x14ac:dyDescent="0.35">
      <c r="A106"/>
      <c r="B106" s="41"/>
      <c r="C106" s="17"/>
      <c r="D106"/>
      <c r="E106"/>
      <c r="F106" s="49"/>
      <c r="G106"/>
      <c r="H106"/>
      <c r="I106"/>
      <c r="J106"/>
      <c r="K106" s="17"/>
      <c r="L106" s="17"/>
      <c r="M106" s="17"/>
      <c r="N106" s="17"/>
      <c r="O106" s="17"/>
      <c r="P106"/>
      <c r="Q106"/>
      <c r="R106" s="17"/>
      <c r="S106" s="18"/>
      <c r="T106" s="34"/>
      <c r="U106" s="35"/>
    </row>
    <row r="107" spans="1:21" s="1" customFormat="1" x14ac:dyDescent="0.35">
      <c r="A107"/>
      <c r="B107" s="41"/>
      <c r="C107" s="17"/>
      <c r="D107"/>
      <c r="E107"/>
      <c r="F107" s="49"/>
      <c r="G107"/>
      <c r="H107"/>
      <c r="I107"/>
      <c r="J107"/>
      <c r="K107" s="17"/>
      <c r="L107" s="17"/>
      <c r="M107" s="17"/>
      <c r="N107" s="17"/>
      <c r="O107" s="17"/>
      <c r="P107"/>
      <c r="Q107"/>
      <c r="R107" s="17"/>
      <c r="S107" s="18"/>
      <c r="T107" s="34"/>
      <c r="U107" s="35"/>
    </row>
    <row r="108" spans="1:21" s="1" customFormat="1" x14ac:dyDescent="0.35">
      <c r="A108"/>
      <c r="B108" s="41"/>
      <c r="C108" s="17"/>
      <c r="D108"/>
      <c r="E108"/>
      <c r="F108" s="49"/>
      <c r="G108"/>
      <c r="H108"/>
      <c r="I108"/>
      <c r="J108"/>
      <c r="K108" s="17"/>
      <c r="L108" s="17"/>
      <c r="M108" s="17"/>
      <c r="N108" s="17"/>
      <c r="O108" s="17"/>
      <c r="P108"/>
      <c r="Q108"/>
      <c r="R108" s="17"/>
      <c r="S108" s="18"/>
      <c r="T108" s="34"/>
      <c r="U108" s="35"/>
    </row>
    <row r="109" spans="1:21" s="1" customFormat="1" x14ac:dyDescent="0.35">
      <c r="A109"/>
      <c r="B109" s="41"/>
      <c r="C109" s="17"/>
      <c r="D109"/>
      <c r="E109"/>
      <c r="F109" s="49"/>
      <c r="G109"/>
      <c r="H109"/>
      <c r="I109"/>
      <c r="J109"/>
      <c r="K109" s="17"/>
      <c r="L109" s="17"/>
      <c r="M109" s="17"/>
      <c r="N109" s="17"/>
      <c r="O109" s="17"/>
      <c r="P109"/>
      <c r="Q109"/>
      <c r="R109" s="17"/>
      <c r="S109" s="18"/>
      <c r="T109" s="34"/>
      <c r="U109" s="35"/>
    </row>
    <row r="110" spans="1:21" s="1" customFormat="1" x14ac:dyDescent="0.35">
      <c r="A110"/>
      <c r="B110" s="41"/>
      <c r="C110" s="17"/>
      <c r="D110"/>
      <c r="E110"/>
      <c r="F110" s="49"/>
      <c r="G110"/>
      <c r="H110"/>
      <c r="I110"/>
      <c r="J110"/>
      <c r="K110" s="17"/>
      <c r="L110" s="17"/>
      <c r="M110" s="17"/>
      <c r="N110" s="17"/>
      <c r="O110" s="17"/>
      <c r="P110"/>
      <c r="Q110"/>
      <c r="R110" s="17"/>
      <c r="S110" s="18"/>
      <c r="T110" s="34"/>
      <c r="U110" s="35"/>
    </row>
    <row r="111" spans="1:21" s="1" customFormat="1" x14ac:dyDescent="0.35">
      <c r="A111"/>
      <c r="B111" s="41"/>
      <c r="C111" s="17"/>
      <c r="D111"/>
      <c r="E111"/>
      <c r="F111" s="49"/>
      <c r="G111"/>
      <c r="H111"/>
      <c r="I111"/>
      <c r="J111"/>
      <c r="K111" s="17"/>
      <c r="L111" s="17"/>
      <c r="M111" s="17"/>
      <c r="N111" s="17"/>
      <c r="O111" s="17"/>
      <c r="P111"/>
      <c r="Q111"/>
      <c r="R111" s="17"/>
      <c r="S111" s="18"/>
      <c r="T111" s="34"/>
      <c r="U111" s="35"/>
    </row>
    <row r="112" spans="1:21" s="1" customFormat="1" x14ac:dyDescent="0.35">
      <c r="A112"/>
      <c r="B112" s="41"/>
      <c r="C112" s="17"/>
      <c r="D112"/>
      <c r="E112"/>
      <c r="F112" s="49"/>
      <c r="G112"/>
      <c r="H112"/>
      <c r="I112"/>
      <c r="J112"/>
      <c r="K112" s="17"/>
      <c r="L112" s="17"/>
      <c r="M112" s="17"/>
      <c r="N112" s="17"/>
      <c r="O112" s="17"/>
      <c r="P112"/>
      <c r="Q112"/>
      <c r="R112" s="17"/>
      <c r="S112" s="18"/>
      <c r="T112" s="34"/>
      <c r="U112" s="35"/>
    </row>
    <row r="113" spans="1:21" s="1" customFormat="1" x14ac:dyDescent="0.35">
      <c r="A113"/>
      <c r="B113" s="41"/>
      <c r="C113" s="17"/>
      <c r="D113"/>
      <c r="E113"/>
      <c r="F113" s="49"/>
      <c r="G113"/>
      <c r="H113"/>
      <c r="I113"/>
      <c r="J113"/>
      <c r="K113" s="17"/>
      <c r="L113" s="17"/>
      <c r="M113" s="17"/>
      <c r="N113" s="17"/>
      <c r="O113" s="17"/>
      <c r="P113"/>
      <c r="Q113"/>
      <c r="R113" s="17"/>
      <c r="S113" s="18"/>
      <c r="T113" s="34"/>
      <c r="U113" s="35"/>
    </row>
    <row r="114" spans="1:21" s="1" customFormat="1" x14ac:dyDescent="0.35">
      <c r="A114"/>
      <c r="B114" s="41"/>
      <c r="C114" s="17"/>
      <c r="D114"/>
      <c r="E114"/>
      <c r="F114" s="49"/>
      <c r="G114"/>
      <c r="H114"/>
      <c r="I114"/>
      <c r="J114"/>
      <c r="K114" s="17"/>
      <c r="L114" s="17"/>
      <c r="M114" s="17"/>
      <c r="N114" s="17"/>
      <c r="O114" s="17"/>
      <c r="P114"/>
      <c r="Q114"/>
      <c r="R114" s="17"/>
      <c r="S114" s="18"/>
      <c r="T114" s="34"/>
      <c r="U114" s="35"/>
    </row>
    <row r="115" spans="1:21" s="1" customFormat="1" x14ac:dyDescent="0.35">
      <c r="A115"/>
      <c r="B115" s="41"/>
      <c r="C115" s="17"/>
      <c r="D115"/>
      <c r="E115"/>
      <c r="F115" s="49"/>
      <c r="G115"/>
      <c r="H115"/>
      <c r="I115"/>
      <c r="J115"/>
      <c r="K115" s="17"/>
      <c r="L115" s="17"/>
      <c r="M115" s="17"/>
      <c r="N115" s="17"/>
      <c r="O115" s="17"/>
      <c r="P115"/>
      <c r="Q115"/>
      <c r="R115" s="17"/>
      <c r="S115" s="18"/>
      <c r="T115" s="34"/>
      <c r="U115" s="35"/>
    </row>
    <row r="116" spans="1:21" s="1" customFormat="1" x14ac:dyDescent="0.35">
      <c r="A116"/>
      <c r="B116" s="41"/>
      <c r="C116" s="17"/>
      <c r="D116"/>
      <c r="E116"/>
      <c r="F116" s="49"/>
      <c r="G116"/>
      <c r="H116"/>
      <c r="I116"/>
      <c r="J116"/>
      <c r="K116" s="17"/>
      <c r="L116" s="17"/>
      <c r="M116" s="17"/>
      <c r="N116" s="17"/>
      <c r="O116" s="17"/>
      <c r="P116"/>
      <c r="Q116"/>
      <c r="R116" s="17"/>
      <c r="S116" s="18"/>
      <c r="T116" s="34"/>
      <c r="U116" s="35"/>
    </row>
    <row r="117" spans="1:21" s="1" customFormat="1" x14ac:dyDescent="0.35">
      <c r="A117"/>
      <c r="B117" s="41"/>
      <c r="C117" s="17"/>
      <c r="D117"/>
      <c r="E117"/>
      <c r="F117" s="49"/>
      <c r="G117"/>
      <c r="H117"/>
      <c r="I117"/>
      <c r="J117"/>
      <c r="K117" s="17"/>
      <c r="L117" s="17"/>
      <c r="M117" s="17"/>
      <c r="N117" s="17"/>
      <c r="O117" s="17"/>
      <c r="P117"/>
      <c r="Q117"/>
      <c r="R117" s="17"/>
      <c r="S117" s="18"/>
      <c r="T117" s="34"/>
      <c r="U117" s="35"/>
    </row>
    <row r="118" spans="1:21" s="1" customFormat="1" x14ac:dyDescent="0.35">
      <c r="A118"/>
      <c r="B118" s="41"/>
      <c r="C118" s="17"/>
      <c r="D118"/>
      <c r="E118"/>
      <c r="F118" s="49"/>
      <c r="G118"/>
      <c r="H118"/>
      <c r="I118"/>
      <c r="J118"/>
      <c r="K118" s="17"/>
      <c r="L118" s="17"/>
      <c r="M118" s="17"/>
      <c r="N118" s="17"/>
      <c r="O118" s="17"/>
      <c r="P118"/>
      <c r="Q118"/>
      <c r="R118" s="17"/>
      <c r="S118" s="18"/>
      <c r="T118" s="34"/>
      <c r="U118" s="35"/>
    </row>
    <row r="119" spans="1:21" s="1" customFormat="1" x14ac:dyDescent="0.35">
      <c r="A119"/>
      <c r="B119" s="41"/>
      <c r="C119" s="17"/>
      <c r="D119"/>
      <c r="E119"/>
      <c r="F119" s="49"/>
      <c r="G119"/>
      <c r="H119"/>
      <c r="I119"/>
      <c r="J119"/>
      <c r="K119" s="17"/>
      <c r="L119" s="17"/>
      <c r="M119" s="17"/>
      <c r="N119" s="17"/>
      <c r="O119" s="17"/>
      <c r="P119"/>
      <c r="Q119"/>
      <c r="R119" s="17"/>
      <c r="S119" s="18"/>
      <c r="T119" s="34"/>
      <c r="U119" s="35"/>
    </row>
    <row r="120" spans="1:21" s="1" customFormat="1" x14ac:dyDescent="0.35">
      <c r="A120"/>
      <c r="B120" s="41"/>
      <c r="C120" s="17"/>
      <c r="D120"/>
      <c r="E120"/>
      <c r="F120" s="49"/>
      <c r="G120"/>
      <c r="H120"/>
      <c r="I120"/>
      <c r="J120"/>
      <c r="K120" s="17"/>
      <c r="L120" s="17"/>
      <c r="M120" s="17"/>
      <c r="N120" s="17"/>
      <c r="O120" s="17"/>
      <c r="P120"/>
      <c r="Q120"/>
      <c r="R120" s="17"/>
      <c r="S120" s="18"/>
      <c r="T120" s="34"/>
      <c r="U120" s="35"/>
    </row>
    <row r="121" spans="1:21" s="1" customFormat="1" x14ac:dyDescent="0.35">
      <c r="A121"/>
      <c r="B121" s="41"/>
      <c r="C121" s="17"/>
      <c r="D121"/>
      <c r="E121"/>
      <c r="F121" s="49"/>
      <c r="G121"/>
      <c r="H121"/>
      <c r="I121"/>
      <c r="J121"/>
      <c r="K121" s="17"/>
      <c r="L121" s="17"/>
      <c r="M121" s="17"/>
      <c r="N121" s="17"/>
      <c r="O121" s="17"/>
      <c r="P121"/>
      <c r="Q121"/>
      <c r="R121" s="17"/>
      <c r="S121" s="18"/>
      <c r="T121" s="34"/>
      <c r="U121" s="35"/>
    </row>
    <row r="122" spans="1:21" s="1" customFormat="1" x14ac:dyDescent="0.35">
      <c r="A122"/>
      <c r="B122" s="41"/>
      <c r="C122" s="17"/>
      <c r="D122"/>
      <c r="E122"/>
      <c r="F122" s="49"/>
      <c r="G122"/>
      <c r="H122"/>
      <c r="I122"/>
      <c r="J122"/>
      <c r="K122" s="17"/>
      <c r="L122" s="17"/>
      <c r="M122" s="17"/>
      <c r="N122" s="17"/>
      <c r="O122" s="17"/>
      <c r="P122"/>
      <c r="Q122"/>
      <c r="R122" s="17"/>
      <c r="S122" s="18"/>
      <c r="T122" s="34"/>
      <c r="U122" s="35"/>
    </row>
    <row r="123" spans="1:21" s="1" customFormat="1" x14ac:dyDescent="0.35">
      <c r="A123"/>
      <c r="B123" s="41"/>
      <c r="C123" s="17"/>
      <c r="D123"/>
      <c r="E123"/>
      <c r="F123" s="49"/>
      <c r="G123"/>
      <c r="H123"/>
      <c r="I123"/>
      <c r="J123"/>
      <c r="K123" s="17"/>
      <c r="L123" s="17"/>
      <c r="M123" s="17"/>
      <c r="N123" s="17"/>
      <c r="O123" s="17"/>
      <c r="P123"/>
      <c r="Q123"/>
      <c r="R123" s="17"/>
      <c r="S123" s="18"/>
      <c r="T123" s="34"/>
      <c r="U123" s="35"/>
    </row>
    <row r="124" spans="1:21" s="1" customFormat="1" x14ac:dyDescent="0.35">
      <c r="A124"/>
      <c r="B124" s="41"/>
      <c r="C124" s="17"/>
      <c r="D124"/>
      <c r="E124"/>
      <c r="F124" s="49"/>
      <c r="G124"/>
      <c r="H124"/>
      <c r="I124"/>
      <c r="J124"/>
      <c r="K124" s="17"/>
      <c r="L124" s="17"/>
      <c r="M124" s="17"/>
      <c r="N124" s="17"/>
      <c r="O124" s="17"/>
      <c r="P124"/>
      <c r="Q124"/>
      <c r="R124" s="17"/>
      <c r="S124" s="18"/>
      <c r="T124" s="34"/>
      <c r="U124" s="35"/>
    </row>
    <row r="125" spans="1:21" s="1" customFormat="1" x14ac:dyDescent="0.35">
      <c r="A125"/>
      <c r="B125" s="41"/>
      <c r="C125" s="17"/>
      <c r="D125"/>
      <c r="E125"/>
      <c r="F125" s="49"/>
      <c r="G125"/>
      <c r="H125"/>
      <c r="I125"/>
      <c r="J125"/>
      <c r="K125" s="17"/>
      <c r="L125" s="17"/>
      <c r="M125" s="17"/>
      <c r="N125" s="17"/>
      <c r="O125" s="17"/>
      <c r="P125"/>
      <c r="Q125"/>
      <c r="R125" s="17"/>
      <c r="S125" s="18"/>
      <c r="T125" s="34"/>
      <c r="U125" s="35"/>
    </row>
    <row r="126" spans="1:21" s="1" customFormat="1" x14ac:dyDescent="0.35">
      <c r="A126"/>
      <c r="B126" s="41"/>
      <c r="C126" s="17"/>
      <c r="D126"/>
      <c r="E126"/>
      <c r="F126" s="49"/>
      <c r="G126"/>
      <c r="H126"/>
      <c r="I126"/>
      <c r="J126"/>
      <c r="K126" s="17"/>
      <c r="L126" s="17"/>
      <c r="M126" s="17"/>
      <c r="N126" s="17"/>
      <c r="O126" s="17"/>
      <c r="P126"/>
      <c r="Q126"/>
      <c r="R126" s="17"/>
      <c r="S126" s="18"/>
      <c r="T126" s="34"/>
      <c r="U126" s="35"/>
    </row>
    <row r="127" spans="1:21" s="1" customFormat="1" x14ac:dyDescent="0.35">
      <c r="A127"/>
      <c r="B127" s="41"/>
      <c r="C127" s="17"/>
      <c r="D127"/>
      <c r="E127"/>
      <c r="F127" s="49"/>
      <c r="G127"/>
      <c r="H127"/>
      <c r="I127"/>
      <c r="J127"/>
      <c r="K127" s="17"/>
      <c r="L127" s="17"/>
      <c r="M127" s="17"/>
      <c r="N127" s="17"/>
      <c r="O127" s="17"/>
      <c r="P127"/>
      <c r="Q127"/>
      <c r="R127" s="17"/>
      <c r="S127" s="18"/>
      <c r="T127" s="34"/>
      <c r="U127" s="35"/>
    </row>
    <row r="128" spans="1:21" s="1" customFormat="1" x14ac:dyDescent="0.35">
      <c r="A128"/>
      <c r="B128" s="41"/>
      <c r="C128" s="17"/>
      <c r="D128"/>
      <c r="E128"/>
      <c r="F128" s="49"/>
      <c r="G128"/>
      <c r="H128"/>
      <c r="I128"/>
      <c r="J128"/>
      <c r="K128" s="17"/>
      <c r="L128" s="17"/>
      <c r="M128" s="17"/>
      <c r="N128" s="17"/>
      <c r="O128" s="17"/>
      <c r="P128"/>
      <c r="Q128"/>
      <c r="R128" s="17"/>
      <c r="S128" s="18"/>
      <c r="T128" s="34"/>
      <c r="U128" s="35"/>
    </row>
    <row r="129" spans="1:21" s="1" customFormat="1" x14ac:dyDescent="0.35">
      <c r="A129"/>
      <c r="B129" s="41"/>
      <c r="C129" s="17"/>
      <c r="D129"/>
      <c r="E129"/>
      <c r="F129" s="49"/>
      <c r="G129"/>
      <c r="H129"/>
      <c r="I129"/>
      <c r="J129"/>
      <c r="K129" s="17"/>
      <c r="L129" s="17"/>
      <c r="M129" s="17"/>
      <c r="N129" s="17"/>
      <c r="O129" s="17"/>
      <c r="P129"/>
      <c r="Q129"/>
      <c r="R129" s="17"/>
      <c r="S129" s="18"/>
      <c r="T129" s="34"/>
      <c r="U129" s="35"/>
    </row>
    <row r="130" spans="1:21" s="1" customFormat="1" x14ac:dyDescent="0.35">
      <c r="A130"/>
      <c r="B130" s="41"/>
      <c r="C130" s="17"/>
      <c r="D130"/>
      <c r="E130"/>
      <c r="F130" s="49"/>
      <c r="G130"/>
      <c r="H130"/>
      <c r="I130"/>
      <c r="J130"/>
      <c r="K130" s="17"/>
      <c r="L130" s="17"/>
      <c r="M130" s="17"/>
      <c r="N130" s="17"/>
      <c r="O130" s="17"/>
      <c r="P130"/>
      <c r="Q130"/>
      <c r="R130" s="17"/>
      <c r="S130" s="18"/>
      <c r="T130" s="34"/>
      <c r="U130" s="35"/>
    </row>
    <row r="131" spans="1:21" s="1" customFormat="1" x14ac:dyDescent="0.35">
      <c r="A131"/>
      <c r="B131" s="41"/>
      <c r="C131" s="17"/>
      <c r="D131"/>
      <c r="E131"/>
      <c r="F131" s="49"/>
      <c r="G131"/>
      <c r="H131"/>
      <c r="I131"/>
      <c r="J131"/>
      <c r="K131" s="17"/>
      <c r="L131" s="17"/>
      <c r="M131" s="17"/>
      <c r="N131" s="17"/>
      <c r="O131" s="17"/>
      <c r="P131"/>
      <c r="Q131"/>
      <c r="R131" s="17"/>
      <c r="S131" s="18"/>
      <c r="T131" s="34"/>
      <c r="U131" s="35"/>
    </row>
    <row r="132" spans="1:21" s="1" customFormat="1" x14ac:dyDescent="0.35">
      <c r="A132"/>
      <c r="B132" s="41"/>
      <c r="C132" s="17"/>
      <c r="D132"/>
      <c r="E132"/>
      <c r="F132" s="49"/>
      <c r="G132"/>
      <c r="H132"/>
      <c r="I132"/>
      <c r="J132"/>
      <c r="K132" s="17"/>
      <c r="L132" s="17"/>
      <c r="M132" s="17"/>
      <c r="N132" s="17"/>
      <c r="O132" s="17"/>
      <c r="P132"/>
      <c r="Q132"/>
      <c r="R132" s="17"/>
      <c r="S132" s="18"/>
      <c r="T132" s="34"/>
      <c r="U132" s="35"/>
    </row>
    <row r="133" spans="1:21" s="1" customFormat="1" x14ac:dyDescent="0.35">
      <c r="A133"/>
      <c r="B133" s="41"/>
      <c r="C133" s="17"/>
      <c r="D133"/>
      <c r="E133"/>
      <c r="F133" s="49"/>
      <c r="G133"/>
      <c r="H133"/>
      <c r="I133"/>
      <c r="J133"/>
      <c r="K133" s="17"/>
      <c r="L133" s="17"/>
      <c r="M133" s="17"/>
      <c r="N133" s="17"/>
      <c r="O133" s="17"/>
      <c r="P133"/>
      <c r="Q133"/>
      <c r="R133" s="17"/>
      <c r="S133" s="18"/>
      <c r="T133" s="34"/>
      <c r="U133" s="35"/>
    </row>
    <row r="134" spans="1:21" s="1" customFormat="1" x14ac:dyDescent="0.35">
      <c r="A134"/>
      <c r="B134" s="41"/>
      <c r="C134" s="17"/>
      <c r="D134"/>
      <c r="E134"/>
      <c r="F134" s="49"/>
      <c r="G134"/>
      <c r="H134"/>
      <c r="I134"/>
      <c r="J134"/>
      <c r="K134" s="17"/>
      <c r="L134" s="17"/>
      <c r="M134" s="17"/>
      <c r="N134" s="17"/>
      <c r="O134" s="17"/>
      <c r="P134"/>
      <c r="Q134"/>
      <c r="R134" s="17"/>
      <c r="S134" s="18"/>
      <c r="T134" s="34"/>
      <c r="U134" s="35"/>
    </row>
    <row r="135" spans="1:21" x14ac:dyDescent="0.35">
      <c r="C135" s="17"/>
      <c r="K135" s="17"/>
      <c r="L135" s="17"/>
      <c r="M135" s="17"/>
      <c r="N135" s="17"/>
      <c r="O135" s="17"/>
      <c r="R135" s="17"/>
      <c r="S135" s="50"/>
      <c r="T135" s="34"/>
    </row>
    <row r="136" spans="1:21" x14ac:dyDescent="0.35">
      <c r="C136" s="17"/>
      <c r="K136" s="17"/>
      <c r="L136" s="17"/>
      <c r="M136" s="17"/>
      <c r="N136" s="17"/>
      <c r="O136" s="17"/>
      <c r="R136" s="17"/>
      <c r="S136" s="50"/>
      <c r="T136" s="34"/>
    </row>
    <row r="137" spans="1:21" x14ac:dyDescent="0.35">
      <c r="C137" s="17"/>
      <c r="K137" s="17"/>
      <c r="L137" s="17"/>
      <c r="M137" s="17"/>
      <c r="N137" s="17"/>
      <c r="O137" s="17"/>
      <c r="R137" s="17"/>
      <c r="S137" s="50"/>
      <c r="T137" s="34"/>
    </row>
    <row r="138" spans="1:21" x14ac:dyDescent="0.35">
      <c r="C138" s="17"/>
      <c r="K138" s="17"/>
      <c r="L138" s="17"/>
      <c r="M138" s="17"/>
      <c r="N138" s="17"/>
      <c r="O138" s="17"/>
      <c r="R138" s="17"/>
      <c r="S138" s="50"/>
      <c r="T138" s="34"/>
    </row>
    <row r="139" spans="1:21" x14ac:dyDescent="0.35">
      <c r="C139" s="17"/>
      <c r="K139" s="17"/>
      <c r="L139" s="17"/>
      <c r="M139" s="17"/>
      <c r="N139" s="17"/>
      <c r="O139" s="17"/>
      <c r="R139" s="17"/>
      <c r="S139" s="50"/>
      <c r="T139" s="34"/>
    </row>
    <row r="140" spans="1:21" x14ac:dyDescent="0.35">
      <c r="C140" s="17"/>
      <c r="K140" s="17"/>
      <c r="L140" s="17"/>
      <c r="M140" s="17"/>
      <c r="N140" s="17"/>
      <c r="O140" s="17"/>
      <c r="R140" s="17"/>
      <c r="S140" s="50"/>
      <c r="T140" s="34"/>
    </row>
    <row r="141" spans="1:21" x14ac:dyDescent="0.35">
      <c r="C141" s="17"/>
      <c r="K141" s="17"/>
      <c r="L141" s="17"/>
      <c r="M141" s="17"/>
      <c r="N141" s="17"/>
      <c r="O141" s="17"/>
      <c r="R141" s="17"/>
      <c r="S141" s="50"/>
      <c r="T141" s="34"/>
    </row>
    <row r="142" spans="1:21" x14ac:dyDescent="0.35">
      <c r="C142" s="17"/>
      <c r="K142" s="17"/>
      <c r="L142" s="17"/>
      <c r="M142" s="17"/>
      <c r="N142" s="17"/>
      <c r="O142" s="17"/>
      <c r="R142" s="17"/>
      <c r="S142" s="50"/>
      <c r="T142" s="34"/>
    </row>
  </sheetData>
  <autoFilter ref="A17:U17" xr:uid="{2CFAEDE2-1FE5-46BE-8152-3B57D2637615}"/>
  <mergeCells count="2">
    <mergeCell ref="G4:G5"/>
    <mergeCell ref="G6:G7"/>
  </mergeCells>
  <phoneticPr fontId="8" type="noConversion"/>
  <conditionalFormatting sqref="A12:A13">
    <cfRule type="duplicateValues" dxfId="26" priority="70"/>
    <cfRule type="duplicateValues" dxfId="25" priority="71"/>
    <cfRule type="duplicateValues" dxfId="24" priority="72"/>
    <cfRule type="duplicateValues" dxfId="23" priority="73"/>
  </conditionalFormatting>
  <conditionalFormatting sqref="C12:D13">
    <cfRule type="duplicateValues" dxfId="22" priority="11"/>
    <cfRule type="duplicateValues" dxfId="21" priority="12"/>
  </conditionalFormatting>
  <conditionalFormatting sqref="E7:E13 E1:E2">
    <cfRule type="duplicateValues" dxfId="20" priority="45"/>
  </conditionalFormatting>
  <conditionalFormatting sqref="E17">
    <cfRule type="duplicateValues" dxfId="19" priority="69"/>
  </conditionalFormatting>
  <conditionalFormatting sqref="E18:E77">
    <cfRule type="duplicateValues" dxfId="18" priority="2"/>
  </conditionalFormatting>
  <conditionalFormatting sqref="F12:F13">
    <cfRule type="duplicateValues" dxfId="17" priority="18"/>
    <cfRule type="duplicateValues" dxfId="16" priority="19"/>
    <cfRule type="duplicateValues" dxfId="15" priority="20"/>
    <cfRule type="duplicateValues" dxfId="14" priority="21"/>
    <cfRule type="duplicateValues" dxfId="13" priority="22"/>
    <cfRule type="duplicateValues" dxfId="12" priority="23"/>
    <cfRule type="duplicateValues" dxfId="11" priority="24"/>
    <cfRule type="duplicateValues" dxfId="10" priority="25"/>
  </conditionalFormatting>
  <conditionalFormatting sqref="G8:G11 G1:G2">
    <cfRule type="duplicateValues" dxfId="9" priority="63"/>
  </conditionalFormatting>
  <conditionalFormatting sqref="G8:G13 G1:G2">
    <cfRule type="duplicateValues" dxfId="8" priority="65"/>
    <cfRule type="duplicateValues" dxfId="7" priority="66"/>
    <cfRule type="duplicateValues" dxfId="6" priority="67"/>
    <cfRule type="duplicateValues" dxfId="5" priority="68"/>
  </conditionalFormatting>
  <conditionalFormatting sqref="Q12:Q14 K12:P13">
    <cfRule type="duplicateValues" dxfId="4" priority="44"/>
  </conditionalFormatting>
  <conditionalFormatting sqref="Q13:Q14 A13:B13 A12 K12:Q12 F12:G13 H13:P13">
    <cfRule type="duplicateValues" dxfId="3" priority="80"/>
    <cfRule type="duplicateValues" dxfId="2" priority="81"/>
  </conditionalFormatting>
  <conditionalFormatting sqref="G6">
    <cfRule type="duplicateValues" dxfId="1" priority="88"/>
    <cfRule type="duplicateValues" dxfId="0" priority="89"/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25S2 CITY PACK - UNAVLB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Nia Basilan</dc:creator>
  <cp:keywords/>
  <dc:description/>
  <cp:lastModifiedBy>Nia Basilan</cp:lastModifiedBy>
  <cp:revision/>
  <dcterms:created xsi:type="dcterms:W3CDTF">2023-11-01T22:15:28Z</dcterms:created>
  <dcterms:modified xsi:type="dcterms:W3CDTF">2024-11-20T22:36:34Z</dcterms:modified>
  <cp:category/>
  <cp:contentStatus/>
</cp:coreProperties>
</file>