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quynh_phan_un-available_net/Documents/Desktop/Q/CÁ NHÂN/HÌNH ERP HERSCHEL/"/>
    </mc:Choice>
  </mc:AlternateContent>
  <xr:revisionPtr revIDLastSave="0" documentId="8_{BD19492C-8415-4D79-AFC0-8B75E319D89E}" xr6:coauthVersionLast="47" xr6:coauthVersionMax="47" xr10:uidLastSave="{00000000-0000-0000-0000-000000000000}"/>
  <bookViews>
    <workbookView xWindow="-110" yWindow="-110" windowWidth="19420" windowHeight="10300" xr2:uid="{FDDC8D1A-A04C-44D8-A01B-30BB7E73A227}"/>
  </bookViews>
  <sheets>
    <sheet name="TS add L=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'TS add L=4'!$A$1:$M$40</definedName>
    <definedName name="_xlnm.Print_Titles" localSheetId="0">'TS add L=4'!$1:$7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L38" i="1" s="1"/>
  <c r="M38" i="1" s="1"/>
  <c r="H38" i="1"/>
  <c r="K37" i="1"/>
  <c r="L37" i="1" s="1"/>
  <c r="M37" i="1" s="1"/>
  <c r="H37" i="1"/>
  <c r="K36" i="1"/>
  <c r="L36" i="1" s="1"/>
  <c r="M36" i="1" s="1"/>
  <c r="H36" i="1"/>
  <c r="M35" i="1"/>
  <c r="L35" i="1"/>
  <c r="K35" i="1"/>
  <c r="H35" i="1"/>
  <c r="K34" i="1"/>
  <c r="L34" i="1" s="1"/>
  <c r="M34" i="1" s="1"/>
  <c r="H34" i="1"/>
  <c r="M33" i="1"/>
  <c r="L33" i="1"/>
  <c r="K33" i="1"/>
  <c r="H33" i="1"/>
  <c r="K32" i="1"/>
  <c r="L32" i="1" s="1"/>
  <c r="M32" i="1" s="1"/>
  <c r="H32" i="1"/>
  <c r="M31" i="1"/>
  <c r="L31" i="1"/>
  <c r="K31" i="1"/>
  <c r="H31" i="1"/>
  <c r="K30" i="1"/>
  <c r="L30" i="1" s="1"/>
  <c r="M30" i="1" s="1"/>
  <c r="H30" i="1"/>
  <c r="M29" i="1"/>
  <c r="L29" i="1"/>
  <c r="K29" i="1"/>
  <c r="H29" i="1"/>
  <c r="K28" i="1"/>
  <c r="L28" i="1" s="1"/>
  <c r="M28" i="1" s="1"/>
  <c r="H28" i="1"/>
  <c r="M27" i="1"/>
  <c r="L27" i="1"/>
  <c r="K27" i="1"/>
  <c r="H27" i="1"/>
  <c r="K26" i="1"/>
  <c r="L26" i="1" s="1"/>
  <c r="M26" i="1" s="1"/>
  <c r="H26" i="1"/>
  <c r="K25" i="1"/>
  <c r="L25" i="1" s="1"/>
  <c r="M25" i="1" s="1"/>
  <c r="H25" i="1"/>
  <c r="K24" i="1"/>
  <c r="L24" i="1" s="1"/>
  <c r="M24" i="1" s="1"/>
  <c r="H24" i="1"/>
  <c r="K23" i="1"/>
  <c r="L23" i="1" s="1"/>
  <c r="M23" i="1" s="1"/>
  <c r="H23" i="1"/>
  <c r="K22" i="1"/>
  <c r="L22" i="1" s="1"/>
  <c r="M22" i="1" s="1"/>
  <c r="H22" i="1"/>
  <c r="K21" i="1"/>
  <c r="L21" i="1" s="1"/>
  <c r="M21" i="1" s="1"/>
  <c r="H21" i="1"/>
  <c r="K20" i="1"/>
  <c r="L20" i="1" s="1"/>
  <c r="M20" i="1" s="1"/>
  <c r="H20" i="1"/>
  <c r="K19" i="1"/>
  <c r="L19" i="1" s="1"/>
  <c r="M19" i="1" s="1"/>
  <c r="H19" i="1"/>
  <c r="K18" i="1"/>
  <c r="L18" i="1" s="1"/>
  <c r="M18" i="1" s="1"/>
  <c r="H18" i="1"/>
  <c r="K17" i="1"/>
  <c r="L17" i="1" s="1"/>
  <c r="M17" i="1" s="1"/>
  <c r="H17" i="1"/>
  <c r="K16" i="1"/>
  <c r="L16" i="1" s="1"/>
  <c r="M16" i="1" s="1"/>
  <c r="H16" i="1"/>
  <c r="K15" i="1"/>
  <c r="L15" i="1" s="1"/>
  <c r="M15" i="1" s="1"/>
  <c r="H15" i="1"/>
  <c r="K14" i="1"/>
  <c r="L14" i="1" s="1"/>
  <c r="M14" i="1" s="1"/>
  <c r="H14" i="1"/>
  <c r="K13" i="1"/>
  <c r="L13" i="1" s="1"/>
  <c r="M13" i="1" s="1"/>
  <c r="H13" i="1"/>
  <c r="K12" i="1"/>
  <c r="L12" i="1" s="1"/>
  <c r="M12" i="1" s="1"/>
  <c r="H12" i="1"/>
  <c r="K11" i="1"/>
  <c r="L11" i="1" s="1"/>
  <c r="M11" i="1" s="1"/>
  <c r="H11" i="1"/>
  <c r="K10" i="1"/>
  <c r="L10" i="1" s="1"/>
  <c r="M10" i="1" s="1"/>
  <c r="H10" i="1"/>
  <c r="K9" i="1"/>
  <c r="L9" i="1" s="1"/>
  <c r="M9" i="1" s="1"/>
  <c r="H9" i="1"/>
  <c r="K8" i="1"/>
  <c r="L8" i="1" s="1"/>
  <c r="M8" i="1" s="1"/>
  <c r="H8" i="1"/>
</calcChain>
</file>

<file path=xl/sharedStrings.xml><?xml version="1.0" encoding="utf-8"?>
<sst xmlns="http://schemas.openxmlformats.org/spreadsheetml/2006/main" count="170" uniqueCount="139">
  <si>
    <t>Base Measurements</t>
  </si>
  <si>
    <t>Style Name:</t>
  </si>
  <si>
    <t>Men's PO Hoodie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</si>
  <si>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</si>
  <si>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</si>
  <si>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</si>
  <si>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</si>
  <si>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</si>
  <si>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</si>
  <si>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</si>
  <si>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</si>
  <si>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</si>
  <si>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BẢNG THÔNG SỐ CÓ ADD L= 4%,W=0.5%</t>
  </si>
  <si>
    <t>CODE</t>
  </si>
  <si>
    <t>DESCRIPTION</t>
  </si>
  <si>
    <t/>
  </si>
  <si>
    <t>Tolerance (+/-)</t>
  </si>
  <si>
    <t>Tol UA suggest</t>
  </si>
  <si>
    <t>GRADE RULE</t>
  </si>
  <si>
    <t>S</t>
  </si>
  <si>
    <t>M</t>
  </si>
  <si>
    <t>MTP</t>
  </si>
  <si>
    <t>L</t>
  </si>
  <si>
    <t>XL</t>
  </si>
  <si>
    <t>XXL</t>
  </si>
  <si>
    <t>A</t>
  </si>
  <si>
    <t>NECK WIDTH HSP SEAM TO SEAM</t>
  </si>
  <si>
    <t>RỘNG CỔ TẠI ĐỈNH VAI TỪ ĐƯỜNG MAY ĐẾN ĐƯỜNG MAY</t>
  </si>
  <si>
    <t>1/4</t>
  </si>
  <si>
    <t>8 3/4</t>
  </si>
  <si>
    <t>B</t>
  </si>
  <si>
    <t>FRONT NECK DROP FROM HSP</t>
  </si>
  <si>
    <t>HẠ CỔ TRƯỚC TỪ ĐỈNH VAI (KHÔNG BAO GỒM BO CỔ)</t>
  </si>
  <si>
    <t>1/8</t>
  </si>
  <si>
    <t>4 1/4</t>
  </si>
  <si>
    <t>C</t>
  </si>
  <si>
    <t>BACK NECK DROP FROM HSP</t>
  </si>
  <si>
    <t>HẠ CỔ SAU TỪ ĐỈNH VAI (KHÔNG BAO GỒM BO CỔ)</t>
  </si>
  <si>
    <t>D</t>
  </si>
  <si>
    <t>SHOULDER WIDTH - SET IN</t>
  </si>
  <si>
    <t>RỘNG VAI - ĐO NGANG TỪ ĐIỂM HẠ VAI TRÁI QUA ĐIỂM HẠ VAI PHẢI</t>
  </si>
  <si>
    <t>5/8</t>
  </si>
  <si>
    <t>19 1/2</t>
  </si>
  <si>
    <t>F</t>
  </si>
  <si>
    <t>ACROSS FRONT (6" FROM HSP)</t>
  </si>
  <si>
    <t>NGANG THÂN TRƯỚC (6" TỪ ĐỈNH VAI)</t>
  </si>
  <si>
    <t>G</t>
  </si>
  <si>
    <t>ACROSS BACK (6" FROM HSP)</t>
  </si>
  <si>
    <t>NGANG THÂN SAU (6" TỪ ĐỈNH VAI)</t>
  </si>
  <si>
    <t>H</t>
  </si>
  <si>
    <t>ARMHOLE DROP FROM HSP</t>
  </si>
  <si>
    <t>HA NACH- ĐO KHOẢNG CÁCH TỪ ĐỈNH VAI ĐẾN HẠ VAI</t>
  </si>
  <si>
    <t>12 1/4</t>
  </si>
  <si>
    <t>I</t>
  </si>
  <si>
    <t>SHOULDER SLOPE (FOR REF.)</t>
  </si>
  <si>
    <t>XUOI VAI</t>
  </si>
  <si>
    <t>1 3/4</t>
  </si>
  <si>
    <t>J</t>
  </si>
  <si>
    <t>SHOULDER SEAM FORWARD (FOR REF. AT LSP ONLY, 0" AT HSP)</t>
  </si>
  <si>
    <t>CHOM VAI</t>
  </si>
  <si>
    <t>1/2</t>
  </si>
  <si>
    <t>K</t>
  </si>
  <si>
    <t>CHEST CIRCUMFERENCE  1" BELOW ARMHOLE</t>
  </si>
  <si>
    <t xml:space="preserve">VÒNG NGỰC THÂN TRƯỚC 1" DƯỚI NÁCH </t>
  </si>
  <si>
    <t>2 1/2</t>
  </si>
  <si>
    <t>HEM CIRCUMFERENCE (RELAXED)</t>
  </si>
  <si>
    <t>LAI ĐO ÊM</t>
  </si>
  <si>
    <t>41 1/2</t>
  </si>
  <si>
    <t>N</t>
  </si>
  <si>
    <t>HEM CIRCUMFERENCE (EXTENDED)</t>
  </si>
  <si>
    <t xml:space="preserve">LAI ĐO CĂNG </t>
  </si>
  <si>
    <t>45 1/2</t>
  </si>
  <si>
    <t>O</t>
  </si>
  <si>
    <t>BOTTOM TRIM/RIB HEIGHT</t>
  </si>
  <si>
    <t>TO BẢN RIB LAI</t>
  </si>
  <si>
    <t>P</t>
  </si>
  <si>
    <t>FRONT LENGTH (HSP TO HEM) - ABOVE LOW HIP (NON ZIP)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</si>
  <si>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</si>
  <si>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</si>
  <si>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</si>
  <si>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</si>
  <si>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</si>
  <si>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>T</t>
  </si>
  <si>
    <t>BICEP CIRCUMFERENCE 1" FROM UNDERARM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</si>
  <si>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</si>
  <si>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</si>
  <si>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</si>
  <si>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</si>
  <si>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</si>
  <si>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</si>
  <si>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</si>
  <si>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</si>
  <si>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</si>
  <si>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</si>
  <si>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</si>
  <si>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</si>
  <si>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</si>
  <si>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</si>
  <si>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</si>
  <si>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</si>
  <si>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</si>
  <si>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</si>
  <si>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</si>
  <si>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</si>
  <si>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</si>
  <si>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</si>
  <si>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</si>
  <si>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MIỆNG NÓN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</si>
  <si>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</si>
  <si>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</si>
  <si>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</si>
  <si>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</si>
  <si>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</si>
  <si>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</si>
  <si>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11 1/2</t>
  </si>
  <si>
    <t>AE</t>
  </si>
  <si>
    <t>HOOD HEIGHT (HSP TO TOP OF HOOD)</t>
  </si>
  <si>
    <t>CAO NÓN - ĐỈNH VAI TỚI ĐỈNH NÓN</t>
  </si>
  <si>
    <t>AF</t>
  </si>
  <si>
    <t>HOOD DRAWCORD LENGTH</t>
  </si>
  <si>
    <t>DÀI DÂY LUỒN NÓN- THÀNH PHẨM</t>
  </si>
  <si>
    <t>AG</t>
  </si>
  <si>
    <t>KANGAROO POCKET HEIGHT AT CENTER</t>
  </si>
  <si>
    <t>CAO TÚI KANGAROO TẠI GIỮA</t>
  </si>
  <si>
    <t>9 1/2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</si>
  <si>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</si>
  <si>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</si>
  <si>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</si>
  <si>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</si>
  <si>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</si>
  <si>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</si>
  <si>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</si>
  <si>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</si>
  <si>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</si>
  <si>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</si>
  <si>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Chữ tô đỏ UA đề xuất dung size mới cho sản xuất</t>
  </si>
  <si>
    <t>CẬP NHẬT THÔNG SỐ DÀI TAY 21/08</t>
  </si>
  <si>
    <t>Dây tape 1.2cm giữa cổ sau</t>
  </si>
  <si>
    <t>40cm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</si>
</sst>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#\ ?/4"/>
    <numFmt numFmtId="166" formatCode="#\ ?/8"/>
    <numFmt numFmtId="167" formatCode="#\ ?/2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2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8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wrapText="1"/>
    </xf>
    <xf numFmtId="0" fontId="8" fillId="0" borderId="5" xfId="1" applyFont="1" applyBorder="1" applyAlignment="1">
      <alignment horizontal="center" vertical="top" wrapText="1"/>
    </xf>
    <xf numFmtId="164" fontId="8" fillId="0" borderId="5" xfId="1" applyNumberFormat="1" applyFont="1" applyBorder="1" applyAlignment="1">
      <alignment horizontal="center" vertical="top" shrinkToFit="1"/>
    </xf>
    <xf numFmtId="0" fontId="8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1" fontId="2" fillId="0" borderId="0" xfId="1" applyNumberFormat="1" applyFont="1" applyAlignment="1">
      <alignment horizontal="left" vertical="top" shrinkToFit="1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top" wrapText="1"/>
    </xf>
    <xf numFmtId="0" fontId="8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wrapText="1"/>
    </xf>
    <xf numFmtId="0" fontId="7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top" wrapText="1"/>
    </xf>
    <xf numFmtId="12" fontId="1" fillId="0" borderId="2" xfId="1" applyNumberFormat="1" applyFont="1" applyBorder="1" applyAlignment="1">
      <alignment horizontal="center" vertical="top" wrapText="1"/>
    </xf>
    <xf numFmtId="12" fontId="1" fillId="2" borderId="13" xfId="1" applyNumberFormat="1" applyFont="1" applyFill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12" fontId="10" fillId="0" borderId="12" xfId="1" applyNumberFormat="1" applyFont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left" vertical="top"/>
    </xf>
    <xf numFmtId="165" fontId="12" fillId="0" borderId="0" xfId="1" applyNumberFormat="1" applyFont="1" applyAlignment="1">
      <alignment horizontal="left" vertical="top"/>
    </xf>
    <xf numFmtId="12" fontId="9" fillId="2" borderId="13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Alignment="1">
      <alignment horizontal="left" vertical="top"/>
    </xf>
    <xf numFmtId="1" fontId="1" fillId="0" borderId="3" xfId="1" applyNumberFormat="1" applyFont="1" applyBorder="1" applyAlignment="1">
      <alignment horizontal="center" vertical="top" shrinkToFit="1"/>
    </xf>
    <xf numFmtId="12" fontId="10" fillId="0" borderId="12" xfId="1" applyNumberFormat="1" applyFont="1" applyBorder="1" applyAlignment="1">
      <alignment horizontal="center" vertical="center" wrapText="1"/>
    </xf>
    <xf numFmtId="12" fontId="10" fillId="3" borderId="12" xfId="1" applyNumberFormat="1" applyFont="1" applyFill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wrapText="1"/>
    </xf>
    <xf numFmtId="12" fontId="10" fillId="3" borderId="12" xfId="1" applyNumberFormat="1" applyFont="1" applyFill="1" applyBorder="1" applyAlignment="1">
      <alignment horizontal="center" vertical="center" wrapText="1"/>
    </xf>
    <xf numFmtId="167" fontId="12" fillId="0" borderId="0" xfId="1" applyNumberFormat="1" applyFont="1" applyAlignment="1">
      <alignment horizontal="left" vertical="top"/>
    </xf>
    <xf numFmtId="12" fontId="2" fillId="2" borderId="13" xfId="1" applyNumberFormat="1" applyFont="1" applyFill="1" applyBorder="1" applyAlignment="1">
      <alignment horizontal="center" vertical="top" wrapText="1"/>
    </xf>
    <xf numFmtId="12" fontId="9" fillId="2" borderId="13" xfId="1" applyNumberFormat="1" applyFont="1" applyFill="1" applyBorder="1" applyAlignment="1">
      <alignment horizontal="center" vertical="top" wrapText="1"/>
    </xf>
    <xf numFmtId="0" fontId="10" fillId="0" borderId="6" xfId="1" applyFont="1" applyBorder="1" applyAlignment="1">
      <alignment horizontal="left" vertical="top" wrapText="1"/>
    </xf>
    <xf numFmtId="12" fontId="1" fillId="0" borderId="5" xfId="1" applyNumberFormat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12" fontId="10" fillId="0" borderId="14" xfId="1" applyNumberFormat="1" applyFont="1" applyBorder="1" applyAlignment="1">
      <alignment horizontal="center" vertical="center" shrinkToFit="1"/>
    </xf>
    <xf numFmtId="12" fontId="11" fillId="2" borderId="14" xfId="1" applyNumberFormat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top" wrapText="1"/>
    </xf>
    <xf numFmtId="12" fontId="1" fillId="0" borderId="15" xfId="1" applyNumberFormat="1" applyFont="1" applyBorder="1" applyAlignment="1">
      <alignment horizontal="center" vertical="top" wrapText="1"/>
    </xf>
    <xf numFmtId="12" fontId="1" fillId="2" borderId="16" xfId="1" applyNumberFormat="1" applyFont="1" applyFill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12" fontId="10" fillId="0" borderId="16" xfId="1" applyNumberFormat="1" applyFont="1" applyBorder="1" applyAlignment="1">
      <alignment horizontal="center" vertical="center" shrinkToFit="1"/>
    </xf>
    <xf numFmtId="12" fontId="11" fillId="2" borderId="16" xfId="1" applyNumberFormat="1" applyFont="1" applyFill="1" applyBorder="1" applyAlignment="1">
      <alignment horizontal="center" vertical="center" wrapText="1"/>
    </xf>
    <xf numFmtId="12" fontId="10" fillId="3" borderId="5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12" fontId="1" fillId="0" borderId="0" xfId="1" applyNumberFormat="1" applyFont="1" applyAlignment="1">
      <alignment horizontal="center" vertical="top" wrapText="1"/>
    </xf>
    <xf numFmtId="12" fontId="13" fillId="2" borderId="13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top"/>
    </xf>
    <xf numFmtId="0" fontId="14" fillId="2" borderId="13" xfId="1" applyFont="1" applyFill="1" applyBorder="1" applyAlignment="1">
      <alignment horizontal="left" vertical="top"/>
    </xf>
    <xf numFmtId="0" fontId="1" fillId="0" borderId="13" xfId="1" applyFont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</cellXfs>
  <cellStyles count="2">
    <cellStyle name="Normal" xfId="0" builtinId="0"/>
    <cellStyle name="Normal 11" xfId="1" xr:uid="{0D949FFB-DFDF-40AB-BCF8-4AA46B7A9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1/CITY%20PACK/H06-HD59M%20-%20Parks%20Basic%20Hoodie%20Men's%20-%20BLACK.XLSX" TargetMode="External"/><Relationship Id="rId2" Type="http://schemas.microsoft.com/office/2019/04/relationships/externalLinkLongPath" Target="https://unavailablevn.sharepoint.com/sites/COMMERCIAL/Shared%20Documents/General/2-CUSTOMER-FOLDER/HERSCHEL/3-SS25/2-PRODUCTION/2-STYLE-FILE/CUTTING%20DOCKET/PRODUCTION/25S1/CITY%20PACK/H06-HD59M%20-%20Parks%20Basic%20Hoodie%20Men's%20-%20BLACK.XLSX?83D7B3EF" TargetMode="External"/><Relationship Id="rId1" Type="http://schemas.openxmlformats.org/officeDocument/2006/relationships/externalLinkPath" Target="file:///\\83D7B3EF\H06-HD59M%20-%20Parks%20Basic%20Hoodie%20Men's%20-%20BLA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Sheet1"/>
      <sheetName val="GREY"/>
      <sheetName val="2. TRIM CARD"/>
      <sheetName val="2. TRIM CARD (GREY)"/>
      <sheetName val="3. ĐỊNH VỊ HÌNH IN.THÊU"/>
      <sheetName val="MER.QT-04.BM4"/>
      <sheetName val="DETAIL (SS25-S1-CITY PACK)"/>
      <sheetName val="TS gốc"/>
      <sheetName val="TS add L=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70A7-F8E5-4268-A0E6-8D84FF67D244}">
  <sheetPr>
    <tabColor rgb="FFFF0000"/>
    <pageSetUpPr fitToPage="1"/>
  </sheetPr>
  <dimension ref="A1:T40"/>
  <sheetViews>
    <sheetView tabSelected="1" view="pageBreakPreview" zoomScale="60" zoomScaleNormal="90" workbookViewId="0">
      <selection activeCell="G5" sqref="G5"/>
    </sheetView>
  </sheetViews>
  <sheetFormatPr defaultColWidth="7.54296875" defaultRowHeight="23.5" x14ac:dyDescent="0.35"/>
  <cols>
    <col min="1" max="2" width="13.7265625" style="52" customWidth="1"/>
    <col min="3" max="3" width="33.1796875" style="52" customWidth="1"/>
    <col min="4" max="4" width="48.1796875" style="86" customWidth="1"/>
    <col min="5" max="5" width="13.453125" style="87" customWidth="1"/>
    <col min="6" max="6" width="13.453125" style="87" hidden="1" customWidth="1"/>
    <col min="7" max="7" width="12.54296875" style="87" customWidth="1"/>
    <col min="8" max="8" width="14.453125" style="88" customWidth="1"/>
    <col min="9" max="9" width="18.453125" style="88" customWidth="1"/>
    <col min="10" max="10" width="18.453125" style="88" hidden="1" customWidth="1"/>
    <col min="11" max="13" width="14.453125" style="88" customWidth="1"/>
    <col min="14" max="16384" width="7.54296875" style="52"/>
  </cols>
  <sheetData>
    <row r="1" spans="1:20" s="4" customFormat="1" ht="21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0" s="4" customFormat="1" ht="25.5" customHeight="1" x14ac:dyDescent="0.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20" s="4" customFormat="1" ht="16.5" customHeight="1" x14ac:dyDescent="0.55000000000000004">
      <c r="A3" s="8" t="s">
        <v>1</v>
      </c>
      <c r="B3" s="9" t="s">
        <v>2</v>
      </c>
      <c r="C3" s="9"/>
      <c r="D3" s="10"/>
      <c r="E3" s="11"/>
      <c r="F3" s="11"/>
      <c r="G3" s="11" t="s">
        <v>3</v>
      </c>
      <c r="H3" s="12"/>
      <c r="I3" s="12"/>
      <c r="J3" s="12"/>
      <c r="K3" s="13" t="s">
        <v>4</v>
      </c>
      <c r="L3" s="14">
        <v>45086</v>
      </c>
      <c r="M3" s="15"/>
    </row>
    <row r="4" spans="1:20" s="4" customFormat="1" ht="26.25" customHeight="1" x14ac:dyDescent="0.55000000000000004">
      <c r="A4" s="16" t="s">
        <v>5</v>
      </c>
      <c r="B4" s="17">
        <v>50289</v>
      </c>
      <c r="C4" s="18"/>
      <c r="D4" s="19"/>
      <c r="E4" s="20"/>
      <c r="F4" s="20"/>
      <c r="G4" s="21" t="s">
        <v>6</v>
      </c>
      <c r="H4" s="22"/>
      <c r="I4" s="22"/>
      <c r="J4" s="22"/>
      <c r="K4" s="23" t="s">
        <v>7</v>
      </c>
      <c r="L4" s="23" t="s">
        <v>8</v>
      </c>
      <c r="M4" s="24"/>
    </row>
    <row r="5" spans="1:20" s="4" customFormat="1" ht="43.5" customHeight="1" x14ac:dyDescent="0.55000000000000004">
      <c r="A5" s="25" t="s">
        <v>9</v>
      </c>
      <c r="B5" s="26" t="s">
        <v>10</v>
      </c>
      <c r="C5" s="27"/>
      <c r="D5" s="28"/>
      <c r="E5" s="29"/>
      <c r="F5" s="29"/>
      <c r="G5" s="30" t="s">
        <v>11</v>
      </c>
      <c r="H5" s="31"/>
      <c r="I5" s="31"/>
      <c r="J5" s="31"/>
      <c r="K5" s="31"/>
      <c r="L5" s="31"/>
      <c r="M5" s="32"/>
    </row>
    <row r="6" spans="1:20" s="4" customFormat="1" ht="26.25" customHeight="1" x14ac:dyDescent="0.35">
      <c r="A6" s="33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0" s="4" customFormat="1" ht="40.5" customHeight="1" x14ac:dyDescent="0.35">
      <c r="A7" s="36" t="s">
        <v>13</v>
      </c>
      <c r="B7" s="37" t="s">
        <v>14</v>
      </c>
      <c r="C7" s="38"/>
      <c r="D7" s="39" t="s">
        <v>15</v>
      </c>
      <c r="E7" s="40" t="s">
        <v>16</v>
      </c>
      <c r="F7" s="41" t="s">
        <v>17</v>
      </c>
      <c r="G7" s="36" t="s">
        <v>18</v>
      </c>
      <c r="H7" s="36" t="s">
        <v>19</v>
      </c>
      <c r="I7" s="42" t="s">
        <v>20</v>
      </c>
      <c r="J7" s="36" t="s">
        <v>21</v>
      </c>
      <c r="K7" s="36" t="s">
        <v>22</v>
      </c>
      <c r="L7" s="36" t="s">
        <v>23</v>
      </c>
      <c r="M7" s="36" t="s">
        <v>24</v>
      </c>
    </row>
    <row r="8" spans="1:20" ht="37.5" customHeight="1" x14ac:dyDescent="0.35">
      <c r="A8" s="43" t="s">
        <v>25</v>
      </c>
      <c r="B8" s="44" t="s">
        <v>26</v>
      </c>
      <c r="C8" s="45"/>
      <c r="D8" s="46" t="s">
        <v>27</v>
      </c>
      <c r="E8" s="47">
        <v>0.25</v>
      </c>
      <c r="F8" s="48">
        <v>0.25</v>
      </c>
      <c r="G8" s="49" t="s">
        <v>28</v>
      </c>
      <c r="H8" s="50">
        <f t="shared" ref="H8:H15" si="0">I8-Q8</f>
        <v>8.5</v>
      </c>
      <c r="I8" s="51" t="s">
        <v>29</v>
      </c>
      <c r="J8" s="50" t="s">
        <v>29</v>
      </c>
      <c r="K8" s="50">
        <f t="shared" ref="K8:K15" si="1">I8+R8</f>
        <v>9</v>
      </c>
      <c r="L8" s="50">
        <f t="shared" ref="L8:M23" si="2">K8+S8</f>
        <v>9.25</v>
      </c>
      <c r="M8" s="50">
        <f t="shared" si="2"/>
        <v>9.5</v>
      </c>
      <c r="P8" s="53"/>
      <c r="Q8" s="53">
        <v>0.25</v>
      </c>
      <c r="R8" s="53">
        <v>0.25</v>
      </c>
      <c r="S8" s="53">
        <v>0.25</v>
      </c>
      <c r="T8" s="53">
        <v>0.25</v>
      </c>
    </row>
    <row r="9" spans="1:20" ht="37.5" customHeight="1" x14ac:dyDescent="0.35">
      <c r="A9" s="43" t="s">
        <v>30</v>
      </c>
      <c r="B9" s="44" t="s">
        <v>31</v>
      </c>
      <c r="C9" s="45"/>
      <c r="D9" s="46" t="s">
        <v>32</v>
      </c>
      <c r="E9" s="47">
        <v>0.125</v>
      </c>
      <c r="F9" s="54">
        <v>0.25</v>
      </c>
      <c r="G9" s="49" t="s">
        <v>33</v>
      </c>
      <c r="H9" s="50">
        <f t="shared" si="0"/>
        <v>4.25</v>
      </c>
      <c r="I9" s="51">
        <v>4.375</v>
      </c>
      <c r="J9" s="50" t="s">
        <v>34</v>
      </c>
      <c r="K9" s="50">
        <f t="shared" si="1"/>
        <v>4.5</v>
      </c>
      <c r="L9" s="50">
        <f t="shared" si="2"/>
        <v>4.625</v>
      </c>
      <c r="M9" s="50">
        <f t="shared" si="2"/>
        <v>4.75</v>
      </c>
      <c r="Q9" s="55">
        <v>0.125</v>
      </c>
      <c r="R9" s="55">
        <v>0.125</v>
      </c>
      <c r="S9" s="55">
        <v>0.125</v>
      </c>
      <c r="T9" s="55">
        <v>0.125</v>
      </c>
    </row>
    <row r="10" spans="1:20" ht="37.5" customHeight="1" x14ac:dyDescent="0.35">
      <c r="A10" s="43" t="s">
        <v>35</v>
      </c>
      <c r="B10" s="44" t="s">
        <v>36</v>
      </c>
      <c r="C10" s="45"/>
      <c r="D10" s="46" t="s">
        <v>37</v>
      </c>
      <c r="E10" s="47">
        <v>0.125</v>
      </c>
      <c r="F10" s="48">
        <v>0.125</v>
      </c>
      <c r="G10" s="56">
        <v>0</v>
      </c>
      <c r="H10" s="57">
        <f t="shared" si="0"/>
        <v>1</v>
      </c>
      <c r="I10" s="51">
        <v>1</v>
      </c>
      <c r="J10" s="58">
        <v>1</v>
      </c>
      <c r="K10" s="50">
        <f t="shared" si="1"/>
        <v>1</v>
      </c>
      <c r="L10" s="50">
        <f t="shared" si="2"/>
        <v>1</v>
      </c>
      <c r="M10" s="50">
        <f t="shared" si="2"/>
        <v>1</v>
      </c>
      <c r="Q10" s="53">
        <v>0</v>
      </c>
      <c r="R10" s="53">
        <v>0</v>
      </c>
      <c r="S10" s="53">
        <v>0</v>
      </c>
      <c r="T10" s="52">
        <v>0</v>
      </c>
    </row>
    <row r="11" spans="1:20" ht="37.5" customHeight="1" x14ac:dyDescent="0.35">
      <c r="A11" s="43" t="s">
        <v>38</v>
      </c>
      <c r="B11" s="44" t="s">
        <v>39</v>
      </c>
      <c r="C11" s="45"/>
      <c r="D11" s="46" t="s">
        <v>40</v>
      </c>
      <c r="E11" s="47">
        <v>0.375</v>
      </c>
      <c r="F11" s="48">
        <v>0.375</v>
      </c>
      <c r="G11" s="49" t="s">
        <v>41</v>
      </c>
      <c r="H11" s="50">
        <f t="shared" si="0"/>
        <v>18.875</v>
      </c>
      <c r="I11" s="59" t="s">
        <v>42</v>
      </c>
      <c r="J11" s="60" t="s">
        <v>42</v>
      </c>
      <c r="K11" s="50">
        <f t="shared" si="1"/>
        <v>20.125</v>
      </c>
      <c r="L11" s="50">
        <f>K11+S11</f>
        <v>20.75</v>
      </c>
      <c r="M11" s="50">
        <f t="shared" si="2"/>
        <v>21.375</v>
      </c>
      <c r="Q11" s="55">
        <v>0.625</v>
      </c>
      <c r="R11" s="55">
        <v>0.625</v>
      </c>
      <c r="S11" s="55">
        <v>0.625</v>
      </c>
      <c r="T11" s="55">
        <v>0.625</v>
      </c>
    </row>
    <row r="12" spans="1:20" ht="26.25" customHeight="1" x14ac:dyDescent="0.35">
      <c r="A12" s="43" t="s">
        <v>43</v>
      </c>
      <c r="B12" s="44" t="s">
        <v>44</v>
      </c>
      <c r="C12" s="45"/>
      <c r="D12" s="46" t="s">
        <v>45</v>
      </c>
      <c r="E12" s="47">
        <v>0.375</v>
      </c>
      <c r="F12" s="48">
        <v>0.375</v>
      </c>
      <c r="G12" s="49" t="s">
        <v>41</v>
      </c>
      <c r="H12" s="50">
        <f t="shared" si="0"/>
        <v>17.375</v>
      </c>
      <c r="I12" s="51">
        <v>18</v>
      </c>
      <c r="J12" s="58">
        <v>18</v>
      </c>
      <c r="K12" s="50">
        <f t="shared" si="1"/>
        <v>18.625</v>
      </c>
      <c r="L12" s="50">
        <f t="shared" si="2"/>
        <v>19.25</v>
      </c>
      <c r="M12" s="50">
        <f t="shared" si="2"/>
        <v>19.875</v>
      </c>
      <c r="Q12" s="55">
        <v>0.625</v>
      </c>
      <c r="R12" s="55">
        <v>0.625</v>
      </c>
      <c r="S12" s="55">
        <v>0.625</v>
      </c>
      <c r="T12" s="55">
        <v>0.625</v>
      </c>
    </row>
    <row r="13" spans="1:20" ht="26.25" customHeight="1" x14ac:dyDescent="0.35">
      <c r="A13" s="43" t="s">
        <v>46</v>
      </c>
      <c r="B13" s="44" t="s">
        <v>47</v>
      </c>
      <c r="C13" s="45"/>
      <c r="D13" s="46" t="s">
        <v>48</v>
      </c>
      <c r="E13" s="47">
        <v>0.375</v>
      </c>
      <c r="F13" s="48">
        <v>0.375</v>
      </c>
      <c r="G13" s="49" t="s">
        <v>41</v>
      </c>
      <c r="H13" s="50">
        <f t="shared" si="0"/>
        <v>18.375</v>
      </c>
      <c r="I13" s="51">
        <v>19</v>
      </c>
      <c r="J13" s="58">
        <v>19</v>
      </c>
      <c r="K13" s="50">
        <f t="shared" si="1"/>
        <v>19.625</v>
      </c>
      <c r="L13" s="50">
        <f t="shared" si="2"/>
        <v>20.25</v>
      </c>
      <c r="M13" s="50">
        <f t="shared" si="2"/>
        <v>20.875</v>
      </c>
      <c r="Q13" s="55">
        <v>0.625</v>
      </c>
      <c r="R13" s="55">
        <v>0.625</v>
      </c>
      <c r="S13" s="55">
        <v>0.625</v>
      </c>
      <c r="T13" s="55">
        <v>0.625</v>
      </c>
    </row>
    <row r="14" spans="1:20" ht="33" customHeight="1" x14ac:dyDescent="0.35">
      <c r="A14" s="43" t="s">
        <v>49</v>
      </c>
      <c r="B14" s="44" t="s">
        <v>50</v>
      </c>
      <c r="C14" s="45"/>
      <c r="D14" s="46" t="s">
        <v>51</v>
      </c>
      <c r="E14" s="47">
        <v>0.25</v>
      </c>
      <c r="F14" s="54">
        <v>0.375</v>
      </c>
      <c r="G14" s="49" t="s">
        <v>28</v>
      </c>
      <c r="H14" s="50">
        <f t="shared" si="0"/>
        <v>12.5</v>
      </c>
      <c r="I14" s="59">
        <v>12.75</v>
      </c>
      <c r="J14" s="60" t="s">
        <v>52</v>
      </c>
      <c r="K14" s="50">
        <f t="shared" si="1"/>
        <v>13</v>
      </c>
      <c r="L14" s="50">
        <f t="shared" si="2"/>
        <v>13.25</v>
      </c>
      <c r="M14" s="50">
        <f t="shared" si="2"/>
        <v>13.5</v>
      </c>
      <c r="Q14" s="53">
        <v>0.25</v>
      </c>
      <c r="R14" s="53">
        <v>0.25</v>
      </c>
      <c r="S14" s="53">
        <v>0.25</v>
      </c>
      <c r="T14" s="53">
        <v>0.25</v>
      </c>
    </row>
    <row r="15" spans="1:20" ht="36" customHeight="1" x14ac:dyDescent="0.35">
      <c r="A15" s="43" t="s">
        <v>53</v>
      </c>
      <c r="B15" s="44" t="s">
        <v>54</v>
      </c>
      <c r="C15" s="45"/>
      <c r="D15" s="46" t="s">
        <v>55</v>
      </c>
      <c r="E15" s="47">
        <v>0.125</v>
      </c>
      <c r="F15" s="48">
        <v>0.125</v>
      </c>
      <c r="G15" s="56">
        <v>0</v>
      </c>
      <c r="H15" s="50">
        <f t="shared" si="0"/>
        <v>1.75</v>
      </c>
      <c r="I15" s="59" t="s">
        <v>56</v>
      </c>
      <c r="J15" s="60" t="s">
        <v>56</v>
      </c>
      <c r="K15" s="50">
        <f t="shared" si="1"/>
        <v>1.75</v>
      </c>
      <c r="L15" s="50">
        <f t="shared" si="2"/>
        <v>1.75</v>
      </c>
      <c r="M15" s="50">
        <f t="shared" si="2"/>
        <v>1.75</v>
      </c>
      <c r="Q15" s="53">
        <v>0</v>
      </c>
      <c r="R15" s="53">
        <v>0</v>
      </c>
      <c r="S15" s="53">
        <v>0</v>
      </c>
      <c r="T15" s="52">
        <v>0</v>
      </c>
    </row>
    <row r="16" spans="1:20" ht="30" customHeight="1" x14ac:dyDescent="0.35">
      <c r="A16" s="43" t="s">
        <v>57</v>
      </c>
      <c r="B16" s="44" t="s">
        <v>58</v>
      </c>
      <c r="C16" s="45"/>
      <c r="D16" s="46" t="s">
        <v>59</v>
      </c>
      <c r="E16" s="47">
        <v>0.125</v>
      </c>
      <c r="F16" s="48">
        <v>0.125</v>
      </c>
      <c r="G16" s="56">
        <v>0</v>
      </c>
      <c r="H16" s="50" t="str">
        <f>I16</f>
        <v>1/2</v>
      </c>
      <c r="I16" s="59" t="s">
        <v>60</v>
      </c>
      <c r="J16" s="60" t="s">
        <v>60</v>
      </c>
      <c r="K16" s="50" t="str">
        <f>I16</f>
        <v>1/2</v>
      </c>
      <c r="L16" s="50" t="str">
        <f>K16</f>
        <v>1/2</v>
      </c>
      <c r="M16" s="50" t="str">
        <f>L16</f>
        <v>1/2</v>
      </c>
      <c r="Q16" s="53">
        <v>0</v>
      </c>
      <c r="R16" s="53">
        <v>0</v>
      </c>
      <c r="S16" s="53">
        <v>0</v>
      </c>
      <c r="T16" s="52">
        <v>0</v>
      </c>
    </row>
    <row r="17" spans="1:20" ht="30" customHeight="1" x14ac:dyDescent="0.35">
      <c r="A17" s="43" t="s">
        <v>61</v>
      </c>
      <c r="B17" s="44" t="s">
        <v>62</v>
      </c>
      <c r="C17" s="45"/>
      <c r="D17" s="46" t="s">
        <v>63</v>
      </c>
      <c r="E17" s="47">
        <v>1</v>
      </c>
      <c r="F17" s="48">
        <v>1</v>
      </c>
      <c r="G17" s="49" t="s">
        <v>64</v>
      </c>
      <c r="H17" s="50">
        <f t="shared" ref="H17:H38" si="3">I17-Q17</f>
        <v>46.5</v>
      </c>
      <c r="I17" s="51">
        <v>49</v>
      </c>
      <c r="J17" s="58">
        <v>49</v>
      </c>
      <c r="K17" s="50">
        <f t="shared" ref="K17:K38" si="4">I17+R17</f>
        <v>51.5</v>
      </c>
      <c r="L17" s="50">
        <f t="shared" si="2"/>
        <v>54</v>
      </c>
      <c r="M17" s="50">
        <f t="shared" si="2"/>
        <v>56.5</v>
      </c>
      <c r="Q17" s="61">
        <v>2.5</v>
      </c>
      <c r="R17" s="61">
        <v>2.5</v>
      </c>
      <c r="S17" s="61">
        <v>2.5</v>
      </c>
      <c r="T17" s="61">
        <v>2.5</v>
      </c>
    </row>
    <row r="18" spans="1:20" ht="30" customHeight="1" x14ac:dyDescent="0.35">
      <c r="A18" s="43" t="s">
        <v>20</v>
      </c>
      <c r="B18" s="44" t="s">
        <v>65</v>
      </c>
      <c r="C18" s="45"/>
      <c r="D18" s="46" t="s">
        <v>66</v>
      </c>
      <c r="E18" s="47">
        <v>1</v>
      </c>
      <c r="F18" s="48">
        <v>1</v>
      </c>
      <c r="G18" s="49" t="s">
        <v>64</v>
      </c>
      <c r="H18" s="50">
        <f t="shared" si="3"/>
        <v>39</v>
      </c>
      <c r="I18" s="59" t="s">
        <v>67</v>
      </c>
      <c r="J18" s="60" t="s">
        <v>67</v>
      </c>
      <c r="K18" s="50">
        <f t="shared" si="4"/>
        <v>44</v>
      </c>
      <c r="L18" s="50">
        <f t="shared" si="2"/>
        <v>46.5</v>
      </c>
      <c r="M18" s="50">
        <f t="shared" si="2"/>
        <v>49</v>
      </c>
      <c r="Q18" s="61">
        <v>2.5</v>
      </c>
      <c r="R18" s="61">
        <v>2.5</v>
      </c>
      <c r="S18" s="61">
        <v>2.5</v>
      </c>
      <c r="T18" s="61">
        <v>2.5</v>
      </c>
    </row>
    <row r="19" spans="1:20" ht="30" customHeight="1" x14ac:dyDescent="0.35">
      <c r="A19" s="43" t="s">
        <v>68</v>
      </c>
      <c r="B19" s="44" t="s">
        <v>69</v>
      </c>
      <c r="C19" s="45"/>
      <c r="D19" s="46" t="s">
        <v>70</v>
      </c>
      <c r="E19" s="47">
        <v>1</v>
      </c>
      <c r="F19" s="48">
        <v>1</v>
      </c>
      <c r="G19" s="49" t="s">
        <v>64</v>
      </c>
      <c r="H19" s="50">
        <f t="shared" si="3"/>
        <v>43</v>
      </c>
      <c r="I19" s="59" t="s">
        <v>71</v>
      </c>
      <c r="J19" s="60" t="s">
        <v>71</v>
      </c>
      <c r="K19" s="50">
        <f t="shared" si="4"/>
        <v>48</v>
      </c>
      <c r="L19" s="50">
        <f t="shared" si="2"/>
        <v>50.5</v>
      </c>
      <c r="M19" s="50">
        <f t="shared" si="2"/>
        <v>53</v>
      </c>
      <c r="Q19" s="61">
        <v>2.5</v>
      </c>
      <c r="R19" s="61">
        <v>2.5</v>
      </c>
      <c r="S19" s="61">
        <v>2.5</v>
      </c>
      <c r="T19" s="61">
        <v>2.5</v>
      </c>
    </row>
    <row r="20" spans="1:20" ht="30" customHeight="1" x14ac:dyDescent="0.35">
      <c r="A20" s="43" t="s">
        <v>72</v>
      </c>
      <c r="B20" s="44" t="s">
        <v>73</v>
      </c>
      <c r="C20" s="45"/>
      <c r="D20" s="46" t="s">
        <v>74</v>
      </c>
      <c r="E20" s="47">
        <v>0.125</v>
      </c>
      <c r="F20" s="48">
        <v>0.125</v>
      </c>
      <c r="G20" s="56">
        <v>0</v>
      </c>
      <c r="H20" s="50">
        <f t="shared" si="3"/>
        <v>3</v>
      </c>
      <c r="I20" s="51">
        <v>3</v>
      </c>
      <c r="J20" s="58">
        <v>3</v>
      </c>
      <c r="K20" s="50">
        <f t="shared" si="4"/>
        <v>3</v>
      </c>
      <c r="L20" s="50">
        <f t="shared" si="2"/>
        <v>3</v>
      </c>
      <c r="M20" s="50">
        <f t="shared" si="2"/>
        <v>3</v>
      </c>
      <c r="Q20" s="53">
        <v>0</v>
      </c>
      <c r="R20" s="53">
        <v>0</v>
      </c>
      <c r="S20" s="53">
        <v>0</v>
      </c>
      <c r="T20" s="52">
        <v>0</v>
      </c>
    </row>
    <row r="21" spans="1:20" ht="30" customHeight="1" x14ac:dyDescent="0.35">
      <c r="A21" s="43" t="s">
        <v>75</v>
      </c>
      <c r="B21" s="44" t="s">
        <v>76</v>
      </c>
      <c r="C21" s="45"/>
      <c r="D21" s="46" t="s">
        <v>77</v>
      </c>
      <c r="E21" s="47">
        <v>0.375</v>
      </c>
      <c r="F21" s="54">
        <v>0.5</v>
      </c>
      <c r="G21" s="49" t="s">
        <v>60</v>
      </c>
      <c r="H21" s="50">
        <f t="shared" si="3"/>
        <v>28.875</v>
      </c>
      <c r="I21" s="59">
        <v>29.375</v>
      </c>
      <c r="J21" s="60" t="s">
        <v>78</v>
      </c>
      <c r="K21" s="50">
        <f t="shared" si="4"/>
        <v>29.875</v>
      </c>
      <c r="L21" s="50">
        <f t="shared" si="2"/>
        <v>30.375</v>
      </c>
      <c r="M21" s="50">
        <f t="shared" si="2"/>
        <v>30.875</v>
      </c>
      <c r="Q21" s="61">
        <v>0.5</v>
      </c>
      <c r="R21" s="61">
        <v>0.5</v>
      </c>
      <c r="S21" s="61">
        <v>0.5</v>
      </c>
      <c r="T21" s="61">
        <v>0.5</v>
      </c>
    </row>
    <row r="22" spans="1:20" ht="30" customHeight="1" x14ac:dyDescent="0.35">
      <c r="A22" s="43" t="s">
        <v>19</v>
      </c>
      <c r="B22" s="44" t="s">
        <v>79</v>
      </c>
      <c r="C22" s="45"/>
      <c r="D22" s="46" t="s">
        <v>80</v>
      </c>
      <c r="E22" s="47">
        <v>0.625</v>
      </c>
      <c r="F22" s="48">
        <v>0.625</v>
      </c>
      <c r="G22" s="49" t="s">
        <v>41</v>
      </c>
      <c r="H22" s="50">
        <f t="shared" si="3"/>
        <v>35.875</v>
      </c>
      <c r="I22" s="59">
        <v>36.5</v>
      </c>
      <c r="J22" s="60" t="s">
        <v>81</v>
      </c>
      <c r="K22" s="50">
        <f t="shared" si="4"/>
        <v>37.375</v>
      </c>
      <c r="L22" s="50">
        <f t="shared" si="2"/>
        <v>38.25</v>
      </c>
      <c r="M22" s="50">
        <f t="shared" si="2"/>
        <v>39.125</v>
      </c>
      <c r="Q22" s="55">
        <v>0.625</v>
      </c>
      <c r="R22" s="55">
        <v>0.875</v>
      </c>
      <c r="S22" s="55">
        <v>0.875</v>
      </c>
      <c r="T22" s="55">
        <v>0.875</v>
      </c>
    </row>
    <row r="23" spans="1:20" ht="30" customHeight="1" x14ac:dyDescent="0.35">
      <c r="A23" s="43" t="s">
        <v>82</v>
      </c>
      <c r="B23" s="44" t="s">
        <v>83</v>
      </c>
      <c r="C23" s="45"/>
      <c r="D23" s="46" t="s">
        <v>84</v>
      </c>
      <c r="E23" s="47">
        <v>0.375</v>
      </c>
      <c r="F23" s="54">
        <v>0.5</v>
      </c>
      <c r="G23" s="49" t="s">
        <v>41</v>
      </c>
      <c r="H23" s="50">
        <f t="shared" si="3"/>
        <v>20.375</v>
      </c>
      <c r="I23" s="51">
        <v>21</v>
      </c>
      <c r="J23" s="58">
        <v>21</v>
      </c>
      <c r="K23" s="50">
        <f t="shared" si="4"/>
        <v>21.625</v>
      </c>
      <c r="L23" s="50">
        <f t="shared" si="2"/>
        <v>22.25</v>
      </c>
      <c r="M23" s="50">
        <f t="shared" si="2"/>
        <v>22.875</v>
      </c>
      <c r="Q23" s="55">
        <v>0.625</v>
      </c>
      <c r="R23" s="55">
        <v>0.625</v>
      </c>
      <c r="S23" s="55">
        <v>0.625</v>
      </c>
      <c r="T23" s="55">
        <v>0.625</v>
      </c>
    </row>
    <row r="24" spans="1:20" ht="30" customHeight="1" x14ac:dyDescent="0.35">
      <c r="A24" s="43" t="s">
        <v>85</v>
      </c>
      <c r="B24" s="44" t="s">
        <v>86</v>
      </c>
      <c r="C24" s="45"/>
      <c r="D24" s="46" t="s">
        <v>87</v>
      </c>
      <c r="E24" s="47" t="s">
        <v>88</v>
      </c>
      <c r="F24" s="62"/>
      <c r="G24" s="56">
        <v>0</v>
      </c>
      <c r="H24" s="50">
        <f t="shared" si="3"/>
        <v>10</v>
      </c>
      <c r="I24" s="51">
        <v>10</v>
      </c>
      <c r="J24" s="58">
        <v>10</v>
      </c>
      <c r="K24" s="50">
        <f t="shared" si="4"/>
        <v>10</v>
      </c>
      <c r="L24" s="50">
        <f t="shared" ref="L24:M38" si="5">K24+S24</f>
        <v>10</v>
      </c>
      <c r="M24" s="50">
        <f t="shared" si="5"/>
        <v>10</v>
      </c>
      <c r="Q24" s="53">
        <v>0</v>
      </c>
      <c r="R24" s="53">
        <v>0</v>
      </c>
      <c r="S24" s="53">
        <v>0</v>
      </c>
      <c r="T24" s="52">
        <v>0</v>
      </c>
    </row>
    <row r="25" spans="1:20" ht="30" customHeight="1" x14ac:dyDescent="0.35">
      <c r="A25" s="43" t="s">
        <v>89</v>
      </c>
      <c r="B25" s="44" t="s">
        <v>90</v>
      </c>
      <c r="C25" s="45"/>
      <c r="D25" s="46" t="s">
        <v>91</v>
      </c>
      <c r="E25" s="47">
        <v>0.375</v>
      </c>
      <c r="F25" s="48">
        <v>0.375</v>
      </c>
      <c r="G25" s="49" t="s">
        <v>60</v>
      </c>
      <c r="H25" s="50">
        <f t="shared" si="3"/>
        <v>15</v>
      </c>
      <c r="I25" s="59" t="s">
        <v>92</v>
      </c>
      <c r="J25" s="60" t="s">
        <v>92</v>
      </c>
      <c r="K25" s="50">
        <f t="shared" si="4"/>
        <v>16</v>
      </c>
      <c r="L25" s="50">
        <f t="shared" si="5"/>
        <v>16.5</v>
      </c>
      <c r="M25" s="50">
        <f t="shared" si="5"/>
        <v>17</v>
      </c>
      <c r="Q25" s="61">
        <v>0.5</v>
      </c>
      <c r="R25" s="61">
        <v>0.5</v>
      </c>
      <c r="S25" s="61">
        <v>0.5</v>
      </c>
      <c r="T25" s="61">
        <v>0.5</v>
      </c>
    </row>
    <row r="26" spans="1:20" ht="30" customHeight="1" x14ac:dyDescent="0.35">
      <c r="A26" s="43" t="s">
        <v>93</v>
      </c>
      <c r="B26" s="44" t="s">
        <v>94</v>
      </c>
      <c r="C26" s="45"/>
      <c r="D26" s="46" t="s">
        <v>95</v>
      </c>
      <c r="E26" s="47">
        <v>0.25</v>
      </c>
      <c r="F26" s="48">
        <v>0.25</v>
      </c>
      <c r="G26" s="49" t="s">
        <v>28</v>
      </c>
      <c r="H26" s="50">
        <f t="shared" si="3"/>
        <v>7.75</v>
      </c>
      <c r="I26" s="51">
        <v>8</v>
      </c>
      <c r="J26" s="58">
        <v>8</v>
      </c>
      <c r="K26" s="50">
        <f t="shared" si="4"/>
        <v>8.25</v>
      </c>
      <c r="L26" s="50">
        <f t="shared" si="5"/>
        <v>8.5</v>
      </c>
      <c r="M26" s="50">
        <f t="shared" si="5"/>
        <v>8.75</v>
      </c>
      <c r="Q26" s="53">
        <v>0.25</v>
      </c>
      <c r="R26" s="53">
        <v>0.25</v>
      </c>
      <c r="S26" s="53">
        <v>0.25</v>
      </c>
      <c r="T26" s="53">
        <v>0.25</v>
      </c>
    </row>
    <row r="27" spans="1:20" ht="30" customHeight="1" x14ac:dyDescent="0.35">
      <c r="A27" s="43" t="s">
        <v>96</v>
      </c>
      <c r="B27" s="44" t="s">
        <v>97</v>
      </c>
      <c r="C27" s="45"/>
      <c r="D27" s="46" t="s">
        <v>98</v>
      </c>
      <c r="E27" s="47">
        <v>0.25</v>
      </c>
      <c r="F27" s="48">
        <v>0.25</v>
      </c>
      <c r="G27" s="49" t="s">
        <v>28</v>
      </c>
      <c r="H27" s="50">
        <f t="shared" si="3"/>
        <v>10.75</v>
      </c>
      <c r="I27" s="51">
        <v>11</v>
      </c>
      <c r="J27" s="58">
        <v>11</v>
      </c>
      <c r="K27" s="50">
        <f t="shared" si="4"/>
        <v>11.25</v>
      </c>
      <c r="L27" s="50">
        <f t="shared" si="5"/>
        <v>11.5</v>
      </c>
      <c r="M27" s="50">
        <f t="shared" si="5"/>
        <v>11.75</v>
      </c>
      <c r="Q27" s="53">
        <v>0.25</v>
      </c>
      <c r="R27" s="53">
        <v>0.25</v>
      </c>
      <c r="S27" s="53">
        <v>0.25</v>
      </c>
      <c r="T27" s="53">
        <v>0.25</v>
      </c>
    </row>
    <row r="28" spans="1:20" ht="30" customHeight="1" x14ac:dyDescent="0.35">
      <c r="A28" s="43" t="s">
        <v>99</v>
      </c>
      <c r="B28" s="44" t="s">
        <v>100</v>
      </c>
      <c r="C28" s="45"/>
      <c r="D28" s="46" t="s">
        <v>101</v>
      </c>
      <c r="E28" s="47">
        <v>0.125</v>
      </c>
      <c r="F28" s="48">
        <v>0.125</v>
      </c>
      <c r="G28" s="56">
        <v>0</v>
      </c>
      <c r="H28" s="50">
        <f t="shared" si="3"/>
        <v>3</v>
      </c>
      <c r="I28" s="51">
        <v>3</v>
      </c>
      <c r="J28" s="58">
        <v>3</v>
      </c>
      <c r="K28" s="50">
        <f t="shared" si="4"/>
        <v>3</v>
      </c>
      <c r="L28" s="50">
        <f t="shared" si="5"/>
        <v>3</v>
      </c>
      <c r="M28" s="50">
        <f t="shared" si="5"/>
        <v>3</v>
      </c>
      <c r="Q28" s="53">
        <v>0</v>
      </c>
      <c r="R28" s="53">
        <v>0</v>
      </c>
      <c r="S28" s="53">
        <v>0</v>
      </c>
      <c r="T28" s="52">
        <v>0</v>
      </c>
    </row>
    <row r="29" spans="1:20" ht="30" customHeight="1" x14ac:dyDescent="0.35">
      <c r="A29" s="43" t="s">
        <v>102</v>
      </c>
      <c r="B29" s="44" t="s">
        <v>103</v>
      </c>
      <c r="C29" s="45"/>
      <c r="D29" s="46" t="s">
        <v>104</v>
      </c>
      <c r="E29" s="47">
        <v>0.125</v>
      </c>
      <c r="F29" s="48">
        <v>0.125</v>
      </c>
      <c r="G29" s="56">
        <v>0</v>
      </c>
      <c r="H29" s="50">
        <f t="shared" si="3"/>
        <v>1</v>
      </c>
      <c r="I29" s="51">
        <v>1</v>
      </c>
      <c r="J29" s="58">
        <v>1</v>
      </c>
      <c r="K29" s="50">
        <f t="shared" si="4"/>
        <v>1</v>
      </c>
      <c r="L29" s="50">
        <f t="shared" si="5"/>
        <v>1</v>
      </c>
      <c r="M29" s="50">
        <f t="shared" si="5"/>
        <v>1</v>
      </c>
      <c r="Q29" s="53">
        <v>0</v>
      </c>
      <c r="R29" s="53">
        <v>0</v>
      </c>
      <c r="S29" s="53">
        <v>0</v>
      </c>
      <c r="T29" s="52">
        <v>0</v>
      </c>
    </row>
    <row r="30" spans="1:20" ht="30" customHeight="1" x14ac:dyDescent="0.35">
      <c r="A30" s="43" t="s">
        <v>105</v>
      </c>
      <c r="B30" s="44" t="s">
        <v>106</v>
      </c>
      <c r="C30" s="45"/>
      <c r="D30" s="46" t="s">
        <v>107</v>
      </c>
      <c r="E30" s="47">
        <v>0.25</v>
      </c>
      <c r="F30" s="54">
        <v>0.5</v>
      </c>
      <c r="G30" s="49" t="s">
        <v>60</v>
      </c>
      <c r="H30" s="50">
        <f t="shared" si="3"/>
        <v>32.5</v>
      </c>
      <c r="I30" s="51">
        <v>33</v>
      </c>
      <c r="J30" s="58">
        <v>32</v>
      </c>
      <c r="K30" s="50">
        <f t="shared" si="4"/>
        <v>33.5</v>
      </c>
      <c r="L30" s="50">
        <f t="shared" si="5"/>
        <v>34</v>
      </c>
      <c r="M30" s="50">
        <f t="shared" si="5"/>
        <v>34.5</v>
      </c>
      <c r="Q30" s="61">
        <v>0.5</v>
      </c>
      <c r="R30" s="61">
        <v>0.5</v>
      </c>
      <c r="S30" s="61">
        <v>0.5</v>
      </c>
      <c r="T30" s="61">
        <v>0.5</v>
      </c>
    </row>
    <row r="31" spans="1:20" ht="30" customHeight="1" x14ac:dyDescent="0.35">
      <c r="A31" s="43" t="s">
        <v>108</v>
      </c>
      <c r="B31" s="44" t="s">
        <v>109</v>
      </c>
      <c r="C31" s="45"/>
      <c r="D31" s="46" t="s">
        <v>110</v>
      </c>
      <c r="E31" s="47" t="s">
        <v>88</v>
      </c>
      <c r="F31" s="62"/>
      <c r="G31" s="56">
        <v>0</v>
      </c>
      <c r="H31" s="50">
        <f t="shared" si="3"/>
        <v>6</v>
      </c>
      <c r="I31" s="51">
        <v>6</v>
      </c>
      <c r="J31" s="58">
        <v>6</v>
      </c>
      <c r="K31" s="50">
        <f t="shared" si="4"/>
        <v>6</v>
      </c>
      <c r="L31" s="50">
        <f t="shared" si="5"/>
        <v>6</v>
      </c>
      <c r="M31" s="50">
        <f t="shared" si="5"/>
        <v>6</v>
      </c>
      <c r="Q31" s="53">
        <v>0</v>
      </c>
      <c r="R31" s="53">
        <v>0</v>
      </c>
      <c r="S31" s="53">
        <v>0</v>
      </c>
      <c r="T31" s="52">
        <v>0</v>
      </c>
    </row>
    <row r="32" spans="1:20" ht="30" customHeight="1" x14ac:dyDescent="0.35">
      <c r="A32" s="43" t="s">
        <v>111</v>
      </c>
      <c r="B32" s="44" t="s">
        <v>112</v>
      </c>
      <c r="C32" s="45"/>
      <c r="D32" s="46" t="s">
        <v>113</v>
      </c>
      <c r="E32" s="47">
        <v>0.25</v>
      </c>
      <c r="F32" s="48">
        <v>0.25</v>
      </c>
      <c r="G32" s="49" t="s">
        <v>28</v>
      </c>
      <c r="H32" s="50">
        <f t="shared" si="3"/>
        <v>11.25</v>
      </c>
      <c r="I32" s="59" t="s">
        <v>114</v>
      </c>
      <c r="J32" s="60" t="s">
        <v>114</v>
      </c>
      <c r="K32" s="50">
        <f t="shared" si="4"/>
        <v>11.75</v>
      </c>
      <c r="L32" s="50">
        <f t="shared" si="5"/>
        <v>12</v>
      </c>
      <c r="M32" s="50">
        <f t="shared" si="5"/>
        <v>12.25</v>
      </c>
      <c r="Q32" s="53">
        <v>0.25</v>
      </c>
      <c r="R32" s="53">
        <v>0.25</v>
      </c>
      <c r="S32" s="53">
        <v>0.25</v>
      </c>
      <c r="T32" s="53">
        <v>0.25</v>
      </c>
    </row>
    <row r="33" spans="1:20" ht="30" customHeight="1" x14ac:dyDescent="0.35">
      <c r="A33" s="43" t="s">
        <v>115</v>
      </c>
      <c r="B33" s="44" t="s">
        <v>116</v>
      </c>
      <c r="C33" s="45"/>
      <c r="D33" s="46" t="s">
        <v>117</v>
      </c>
      <c r="E33" s="47">
        <v>0.25</v>
      </c>
      <c r="F33" s="48">
        <v>0.25</v>
      </c>
      <c r="G33" s="49" t="s">
        <v>28</v>
      </c>
      <c r="H33" s="50">
        <f t="shared" si="3"/>
        <v>15.25</v>
      </c>
      <c r="I33" s="51">
        <v>15.5</v>
      </c>
      <c r="J33" s="58">
        <v>15</v>
      </c>
      <c r="K33" s="50">
        <f t="shared" si="4"/>
        <v>15.75</v>
      </c>
      <c r="L33" s="50">
        <f t="shared" si="5"/>
        <v>16</v>
      </c>
      <c r="M33" s="50">
        <f t="shared" si="5"/>
        <v>16.25</v>
      </c>
      <c r="Q33" s="53">
        <v>0.25</v>
      </c>
      <c r="R33" s="53">
        <v>0.25</v>
      </c>
      <c r="S33" s="53">
        <v>0.25</v>
      </c>
      <c r="T33" s="53">
        <v>0.25</v>
      </c>
    </row>
    <row r="34" spans="1:20" ht="30" customHeight="1" x14ac:dyDescent="0.35">
      <c r="A34" s="43" t="s">
        <v>118</v>
      </c>
      <c r="B34" s="44" t="s">
        <v>119</v>
      </c>
      <c r="C34" s="45"/>
      <c r="D34" s="46" t="s">
        <v>120</v>
      </c>
      <c r="E34" s="47">
        <v>1</v>
      </c>
      <c r="F34" s="48">
        <v>1</v>
      </c>
      <c r="G34" s="49">
        <v>1</v>
      </c>
      <c r="H34" s="50">
        <f t="shared" si="3"/>
        <v>49</v>
      </c>
      <c r="I34" s="59">
        <v>50</v>
      </c>
      <c r="J34" s="60">
        <v>50</v>
      </c>
      <c r="K34" s="50">
        <f t="shared" si="4"/>
        <v>50</v>
      </c>
      <c r="L34" s="50">
        <f t="shared" si="5"/>
        <v>51</v>
      </c>
      <c r="M34" s="50">
        <f t="shared" si="5"/>
        <v>51</v>
      </c>
      <c r="Q34" s="53">
        <v>1</v>
      </c>
      <c r="R34" s="53">
        <v>0</v>
      </c>
      <c r="S34" s="53">
        <v>1</v>
      </c>
      <c r="T34" s="52">
        <v>0</v>
      </c>
    </row>
    <row r="35" spans="1:20" ht="30" customHeight="1" x14ac:dyDescent="0.35">
      <c r="A35" s="43" t="s">
        <v>121</v>
      </c>
      <c r="B35" s="44" t="s">
        <v>122</v>
      </c>
      <c r="C35" s="45"/>
      <c r="D35" s="46" t="s">
        <v>123</v>
      </c>
      <c r="E35" s="47">
        <v>0.125</v>
      </c>
      <c r="F35" s="63">
        <v>0.25</v>
      </c>
      <c r="G35" s="49" t="s">
        <v>33</v>
      </c>
      <c r="H35" s="50">
        <f t="shared" si="3"/>
        <v>9.75</v>
      </c>
      <c r="I35" s="59">
        <v>9.875</v>
      </c>
      <c r="J35" s="60" t="s">
        <v>124</v>
      </c>
      <c r="K35" s="50">
        <f t="shared" si="4"/>
        <v>10</v>
      </c>
      <c r="L35" s="50">
        <f t="shared" si="5"/>
        <v>10.125</v>
      </c>
      <c r="M35" s="50">
        <f t="shared" si="5"/>
        <v>10.25</v>
      </c>
      <c r="Q35" s="55">
        <v>0.125</v>
      </c>
      <c r="R35" s="55">
        <v>0.125</v>
      </c>
      <c r="S35" s="55">
        <v>0.125</v>
      </c>
      <c r="T35" s="55">
        <v>0.125</v>
      </c>
    </row>
    <row r="36" spans="1:20" ht="30" customHeight="1" x14ac:dyDescent="0.35">
      <c r="A36" s="43" t="s">
        <v>125</v>
      </c>
      <c r="B36" s="44" t="s">
        <v>126</v>
      </c>
      <c r="C36" s="45"/>
      <c r="D36" s="46" t="s">
        <v>127</v>
      </c>
      <c r="E36" s="47">
        <v>0.375</v>
      </c>
      <c r="F36" s="48">
        <v>0.375</v>
      </c>
      <c r="G36" s="49" t="s">
        <v>60</v>
      </c>
      <c r="H36" s="50">
        <f t="shared" si="3"/>
        <v>11</v>
      </c>
      <c r="I36" s="59" t="s">
        <v>114</v>
      </c>
      <c r="J36" s="60" t="s">
        <v>114</v>
      </c>
      <c r="K36" s="50">
        <f t="shared" si="4"/>
        <v>11.5</v>
      </c>
      <c r="L36" s="50">
        <f t="shared" si="5"/>
        <v>12</v>
      </c>
      <c r="M36" s="50">
        <f t="shared" si="5"/>
        <v>12</v>
      </c>
      <c r="Q36" s="53">
        <v>0.5</v>
      </c>
      <c r="R36" s="61">
        <v>0</v>
      </c>
      <c r="S36" s="53">
        <v>0.5</v>
      </c>
      <c r="T36" s="52">
        <v>0</v>
      </c>
    </row>
    <row r="37" spans="1:20" ht="30" customHeight="1" x14ac:dyDescent="0.35">
      <c r="A37" s="43" t="s">
        <v>128</v>
      </c>
      <c r="B37" s="44" t="s">
        <v>129</v>
      </c>
      <c r="C37" s="45"/>
      <c r="D37" s="64" t="s">
        <v>130</v>
      </c>
      <c r="E37" s="65">
        <v>0.375</v>
      </c>
      <c r="F37" s="48">
        <v>0.375</v>
      </c>
      <c r="G37" s="66" t="s">
        <v>60</v>
      </c>
      <c r="H37" s="67">
        <f t="shared" si="3"/>
        <v>14.5</v>
      </c>
      <c r="I37" s="68">
        <v>15</v>
      </c>
      <c r="J37" s="58">
        <v>15</v>
      </c>
      <c r="K37" s="67">
        <f t="shared" si="4"/>
        <v>15</v>
      </c>
      <c r="L37" s="67">
        <f t="shared" si="5"/>
        <v>15.5</v>
      </c>
      <c r="M37" s="67">
        <f t="shared" si="5"/>
        <v>15.5</v>
      </c>
      <c r="Q37" s="53">
        <v>0.5</v>
      </c>
      <c r="R37" s="61">
        <v>0</v>
      </c>
      <c r="S37" s="53">
        <v>0.5</v>
      </c>
      <c r="T37" s="52">
        <v>0</v>
      </c>
    </row>
    <row r="38" spans="1:20" ht="30" customHeight="1" x14ac:dyDescent="0.35">
      <c r="A38" s="43" t="s">
        <v>131</v>
      </c>
      <c r="B38" s="44" t="s">
        <v>132</v>
      </c>
      <c r="C38" s="69"/>
      <c r="D38" s="70" t="s">
        <v>133</v>
      </c>
      <c r="E38" s="71">
        <v>0.25</v>
      </c>
      <c r="F38" s="72">
        <v>0.25</v>
      </c>
      <c r="G38" s="73" t="s">
        <v>33</v>
      </c>
      <c r="H38" s="74">
        <f t="shared" si="3"/>
        <v>6.625</v>
      </c>
      <c r="I38" s="75">
        <v>6.75</v>
      </c>
      <c r="J38" s="76" t="s">
        <v>134</v>
      </c>
      <c r="K38" s="74">
        <f t="shared" si="4"/>
        <v>6.875</v>
      </c>
      <c r="L38" s="74">
        <f t="shared" si="5"/>
        <v>7</v>
      </c>
      <c r="M38" s="74">
        <f t="shared" si="5"/>
        <v>7.125</v>
      </c>
      <c r="Q38" s="55">
        <v>0.125</v>
      </c>
      <c r="R38" s="55">
        <v>0.125</v>
      </c>
      <c r="S38" s="55">
        <v>0.125</v>
      </c>
      <c r="T38" s="55">
        <v>0.125</v>
      </c>
    </row>
    <row r="39" spans="1:20" ht="30" hidden="1" customHeight="1" x14ac:dyDescent="0.35">
      <c r="A39" s="77"/>
      <c r="B39" s="78"/>
      <c r="C39" s="78"/>
      <c r="D39" s="79"/>
      <c r="E39" s="80"/>
      <c r="F39" s="81" t="s">
        <v>135</v>
      </c>
      <c r="G39" s="81"/>
      <c r="H39" s="81"/>
      <c r="I39" s="81"/>
      <c r="J39" s="81"/>
      <c r="K39" s="81"/>
      <c r="L39" s="81"/>
      <c r="M39" s="81"/>
      <c r="Q39" s="55"/>
      <c r="R39" s="55"/>
      <c r="S39" s="55"/>
      <c r="T39" s="55"/>
    </row>
    <row r="40" spans="1:20" ht="26.25" customHeight="1" x14ac:dyDescent="0.35">
      <c r="A40" s="82" t="s">
        <v>136</v>
      </c>
      <c r="B40" s="82"/>
      <c r="C40" s="82"/>
      <c r="D40" s="83" t="s">
        <v>137</v>
      </c>
      <c r="E40" s="84"/>
      <c r="F40" s="84"/>
      <c r="G40" s="84"/>
      <c r="H40" s="85" t="s">
        <v>138</v>
      </c>
      <c r="I40" s="85"/>
      <c r="J40" s="85"/>
      <c r="K40" s="85"/>
      <c r="L40" s="85"/>
      <c r="M40" s="85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M1"/>
    <mergeCell ref="A2:M2"/>
    <mergeCell ref="B3:C3"/>
    <mergeCell ref="A6:M6"/>
    <mergeCell ref="B7:C7"/>
    <mergeCell ref="B8:C8"/>
  </mergeCells>
  <pageMargins left="0.25" right="0.25" top="0.75" bottom="0.75" header="0.3" footer="0.3"/>
  <pageSetup paperSize="9" scale="6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TS add L=4</vt:lpstr>
      <vt:lpstr>'TS add L=4'!Print_Area</vt:lpstr>
      <vt:lpstr>'TS add L=4'!Print_Titles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 Phan Le Dieu</dc:creator>
  <cp:lastModifiedBy>Quynh Phan Le Dieu</cp:lastModifiedBy>
  <dcterms:created xsi:type="dcterms:W3CDTF">2024-11-22T08:49:46Z</dcterms:created>
  <dcterms:modified xsi:type="dcterms:W3CDTF">2024-11-22T08:50:48Z</dcterms:modified>
</cp:coreProperties>
</file>