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BC2C5197-4D12-4CC7-8C43-4D1BEDA30BAF}" xr6:coauthVersionLast="47" xr6:coauthVersionMax="47" xr10:uidLastSave="{00000000-0000-0000-0000-000000000000}"/>
  <bookViews>
    <workbookView xWindow="-110" yWindow="-110" windowWidth="19420" windowHeight="10300" xr2:uid="{6EE08374-6014-4317-9B49-399013DFECC7}"/>
  </bookViews>
  <sheets>
    <sheet name="TS sau khi add L=4%,W=0.5%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>'[8]Raw material movement'!#REF!</definedName>
    <definedName name="df" localSheetId="0">'[2]Raw material movement'!#REF!</definedName>
    <definedName name="df">'[2]Raw material movement'!#REF!</definedName>
    <definedName name="dsdf" localSheetId="0">'[1]Raw material movement'!#REF!</definedName>
    <definedName name="dsdf">'[1]Raw material movement'!#REF!</definedName>
    <definedName name="GDFD" localSheetId="0">'[9]Raw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_xlnm.Print_Area" localSheetId="0">'TS sau khi add L=4%,W=0.5%'!$A$1:$L$40</definedName>
    <definedName name="_xlnm.Print_Titles" localSheetId="0">'TS sau khi add L=4%,W=0.5%'!$1:$8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L37" i="1" s="1"/>
  <c r="G37" i="1"/>
  <c r="K36" i="1"/>
  <c r="L36" i="1" s="1"/>
  <c r="J36" i="1"/>
  <c r="G36" i="1"/>
  <c r="J35" i="1"/>
  <c r="K35" i="1" s="1"/>
  <c r="L35" i="1" s="1"/>
  <c r="G35" i="1"/>
  <c r="J34" i="1"/>
  <c r="K34" i="1" s="1"/>
  <c r="G34" i="1"/>
  <c r="K33" i="1"/>
  <c r="J33" i="1"/>
  <c r="G33" i="1"/>
  <c r="J32" i="1"/>
  <c r="K32" i="1" s="1"/>
  <c r="L32" i="1" s="1"/>
  <c r="G32" i="1"/>
  <c r="K31" i="1"/>
  <c r="L31" i="1" s="1"/>
  <c r="J31" i="1"/>
  <c r="G31" i="1"/>
  <c r="J30" i="1"/>
  <c r="K30" i="1" s="1"/>
  <c r="L30" i="1" s="1"/>
  <c r="G30" i="1"/>
  <c r="K29" i="1"/>
  <c r="L29" i="1" s="1"/>
  <c r="J29" i="1"/>
  <c r="G29" i="1"/>
  <c r="J28" i="1"/>
  <c r="K28" i="1" s="1"/>
  <c r="L28" i="1" s="1"/>
  <c r="G28" i="1"/>
  <c r="K27" i="1"/>
  <c r="L27" i="1" s="1"/>
  <c r="J27" i="1"/>
  <c r="G27" i="1"/>
  <c r="J26" i="1"/>
  <c r="K26" i="1" s="1"/>
  <c r="L26" i="1" s="1"/>
  <c r="G26" i="1"/>
  <c r="K25" i="1"/>
  <c r="L25" i="1" s="1"/>
  <c r="J25" i="1"/>
  <c r="G25" i="1"/>
  <c r="J24" i="1"/>
  <c r="K24" i="1" s="1"/>
  <c r="L24" i="1" s="1"/>
  <c r="G24" i="1"/>
  <c r="K23" i="1"/>
  <c r="L23" i="1" s="1"/>
  <c r="J23" i="1"/>
  <c r="G23" i="1"/>
  <c r="J22" i="1"/>
  <c r="K22" i="1" s="1"/>
  <c r="L22" i="1" s="1"/>
  <c r="G22" i="1"/>
  <c r="K21" i="1"/>
  <c r="L21" i="1" s="1"/>
  <c r="J21" i="1"/>
  <c r="G21" i="1"/>
  <c r="J20" i="1"/>
  <c r="K20" i="1" s="1"/>
  <c r="L20" i="1" s="1"/>
  <c r="G20" i="1"/>
  <c r="K19" i="1"/>
  <c r="L19" i="1" s="1"/>
  <c r="J19" i="1"/>
  <c r="G19" i="1"/>
  <c r="J18" i="1"/>
  <c r="K18" i="1" s="1"/>
  <c r="L18" i="1" s="1"/>
  <c r="G18" i="1"/>
  <c r="K17" i="1"/>
  <c r="L17" i="1" s="1"/>
  <c r="K16" i="1"/>
  <c r="L16" i="1" s="1"/>
  <c r="J16" i="1"/>
  <c r="G16" i="1"/>
  <c r="K15" i="1"/>
  <c r="L15" i="1" s="1"/>
  <c r="J15" i="1"/>
  <c r="G15" i="1"/>
  <c r="K14" i="1"/>
  <c r="L14" i="1" s="1"/>
  <c r="J14" i="1"/>
  <c r="G14" i="1"/>
  <c r="K13" i="1"/>
  <c r="L13" i="1" s="1"/>
  <c r="J13" i="1"/>
  <c r="G13" i="1"/>
  <c r="K12" i="1"/>
  <c r="L12" i="1" s="1"/>
  <c r="J12" i="1"/>
  <c r="G12" i="1"/>
  <c r="K11" i="1"/>
  <c r="L11" i="1" s="1"/>
  <c r="J11" i="1"/>
  <c r="G11" i="1"/>
  <c r="K10" i="1"/>
  <c r="L10" i="1" s="1"/>
  <c r="J10" i="1"/>
  <c r="G10" i="1"/>
  <c r="K9" i="1"/>
  <c r="L9" i="1" s="1"/>
  <c r="J9" i="1"/>
  <c r="G9" i="1"/>
</calcChain>
</file>

<file path=xl/sharedStrings.xml><?xml version="1.0" encoding="utf-8"?>
<sst xmlns="http://schemas.openxmlformats.org/spreadsheetml/2006/main" count="196" uniqueCount="139">
  <si>
    <t>Herschel Supply Co.</t>
  </si>
  <si>
    <t>Base Measurements</t>
  </si>
  <si>
    <t>Style Name:</t>
  </si>
  <si>
    <t>CLASSIC HOODIE + PIGMENT HOODIE WOMEN'S</t>
  </si>
  <si>
    <t>Base Size:</t>
  </si>
  <si>
    <t>S</t>
  </si>
  <si>
    <t>Last Update</t>
  </si>
  <si>
    <t>Style Number:</t>
  </si>
  <si>
    <t>Category:</t>
  </si>
  <si>
    <t>Women's Apparel</t>
  </si>
  <si>
    <t>Status:</t>
  </si>
  <si>
    <t>new</t>
  </si>
  <si>
    <t>Season:</t>
  </si>
  <si>
    <t>2024 S3</t>
  </si>
  <si>
    <t>Developer:</t>
  </si>
  <si>
    <t>BJ Kang</t>
  </si>
  <si>
    <t>Stage:</t>
  </si>
  <si>
    <t>1st Proto Sample</t>
  </si>
  <si>
    <t>BẢNG THÔNG SỐ CÓ ADD THÊM L=4%, W=0.5%</t>
  </si>
  <si>
    <t>Code</t>
  </si>
  <si>
    <t>Description</t>
  </si>
  <si>
    <t xml:space="preserve">Tolerance </t>
  </si>
  <si>
    <t>Tol UA suggest</t>
  </si>
  <si>
    <t>Grading</t>
  </si>
  <si>
    <t>XS</t>
  </si>
  <si>
    <t>S(TS TP)</t>
  </si>
  <si>
    <t>M</t>
  </si>
  <si>
    <t>L</t>
  </si>
  <si>
    <t>XL</t>
  </si>
  <si>
    <t>UA comment</t>
  </si>
  <si>
    <t>A</t>
  </si>
  <si>
    <t>Neck Width HSP Seam to Seam</t>
  </si>
  <si>
    <t>RỘNG CỔ TẠI ĐỈNH VAI TỪ ĐƯỜNG MAY ĐẾN ĐƯỜNG MAY</t>
  </si>
  <si>
    <t>1/4</t>
  </si>
  <si>
    <t>B</t>
  </si>
  <si>
    <t>Front Neck Drop from HSP (excl nkbd)</t>
  </si>
  <si>
    <t>HẠ CỔ TRƯỚC TỪ ĐỈNH VAI (KHÔNG BAO GỒM BO CỔ)</t>
  </si>
  <si>
    <t>C</t>
  </si>
  <si>
    <t>Back Neck Drop from HSP (excl nkbd)</t>
  </si>
  <si>
    <t>HẠ CỔ SAU TỪ ĐỈNH VAI (KHÔNG BAO GỒM BO CỔ)</t>
  </si>
  <si>
    <t>1/8</t>
  </si>
  <si>
    <t>D</t>
  </si>
  <si>
    <t>Shoulder Width - Set in</t>
  </si>
  <si>
    <t>RỘNG VAI - ĐO NGANG TỪ ĐIỂM HẠ VAI TRÁI QUA ĐIỂM HẠ VAI PHẢI</t>
  </si>
  <si>
    <t>3/8</t>
  </si>
  <si>
    <t>F</t>
  </si>
  <si>
    <t>Across Front (6" from HSP)</t>
  </si>
  <si>
    <t>NGANG THÂN TRƯỚC (6" TỪ ĐỈNH VAI)</t>
  </si>
  <si>
    <t>18 1/4</t>
  </si>
  <si>
    <t>G</t>
  </si>
  <si>
    <t>Across Back (6" from HSP)</t>
  </si>
  <si>
    <t>NGANG THÂN SAU (6" TỪ ĐỈNH VAI)</t>
  </si>
  <si>
    <t>18 1/2</t>
  </si>
  <si>
    <t>H</t>
  </si>
  <si>
    <t>Armhole Drop from HSP</t>
  </si>
  <si>
    <t>HẠ NÁCH TỪ ĐỈNH VAI - ĐO THẲNG TỪ ĐỈNH VAI ĐẾN NÁCH</t>
  </si>
  <si>
    <t>12 1/4</t>
  </si>
  <si>
    <t>I</t>
  </si>
  <si>
    <t>Shoulder Slope (for Ref.)</t>
  </si>
  <si>
    <t>XUÔI VAI - ĐO KHOẢNG CÁCH TỪ ĐỈNH VAI ĐẾN HẠ VAI</t>
  </si>
  <si>
    <t>1 3/4</t>
  </si>
  <si>
    <t>J</t>
  </si>
  <si>
    <t>Shoulder Seam Forward (for Ref. At LSP only, 0" at HSP)</t>
  </si>
  <si>
    <t>CHỒM VAI TRƯỚC(CHỈ THAM KHẢO TẠI ĐIỂM HẠ VAI, 0" TẠI ĐỈNH VAI)</t>
  </si>
  <si>
    <t>1/2</t>
  </si>
  <si>
    <t>K</t>
  </si>
  <si>
    <t>Front Length (HSP to Hem) - Above Low Hip</t>
  </si>
  <si>
    <t>DÀI THÂN TRƯỚC TỪ ĐỈNH VAI TỚI LAI</t>
  </si>
  <si>
    <t>24 1/2</t>
  </si>
  <si>
    <t>Chest Circumference  1" Below Armhole</t>
  </si>
  <si>
    <t xml:space="preserve">VÒNG NGỰC THÂN TRƯỚC 1" DƯỚI NÁCH </t>
  </si>
  <si>
    <t>Bottom Hem Circumference (Relaxed) RIB</t>
  </si>
  <si>
    <t>LAI NGUYÊN VÒNG ĐO ÊM TẠI RIB</t>
  </si>
  <si>
    <t>N</t>
  </si>
  <si>
    <t>Bottom Hem Circumference at join seam</t>
  </si>
  <si>
    <t>LAI NGUYÊN VÒNG ĐO CĂNG TẠI ĐƯỜNG MAY</t>
  </si>
  <si>
    <t>P</t>
  </si>
  <si>
    <t>Bottom Trim/Rib Height</t>
  </si>
  <si>
    <t>TO BẢN RIB</t>
  </si>
  <si>
    <t>2 1/2</t>
  </si>
  <si>
    <t>Q</t>
  </si>
  <si>
    <t>CB Sleeve Length - Long SLV</t>
  </si>
  <si>
    <t>DÀI TAY TỪ GIỮA THÂN SAU</t>
  </si>
  <si>
    <t xml:space="preserve">BJ- 1/2" down &amp; 3/4" up for the long sleeve women's. 5/8" down &amp; 7/8" up for the long sleeve men's. I will update Men's accordingly. </t>
  </si>
  <si>
    <t>R</t>
  </si>
  <si>
    <t>Bicep Circumference 1" from underarm</t>
  </si>
  <si>
    <t>BẮP TAY NGUYÊN VÒNG DƯỚI NÁCH 1 INCH</t>
  </si>
  <si>
    <t>Elbow Postion from Underarm</t>
  </si>
  <si>
    <t>VỊ TRÍ ĐO KHỦY TAY TỪ DƯỚI NÁCH</t>
  </si>
  <si>
    <t>T</t>
  </si>
  <si>
    <t>Elbow Circumference</t>
  </si>
  <si>
    <t>VÒNG KHỦY TAY</t>
  </si>
  <si>
    <t>15 1/2</t>
  </si>
  <si>
    <t>BJ - 3/8" grading for smooth line from bicep to cuff. (bicep 1/2" grading. Cuff 1/4" grading)</t>
  </si>
  <si>
    <t>U</t>
  </si>
  <si>
    <t>Cuff Circumference at edge (Relaxed)</t>
  </si>
  <si>
    <t>VÒNG CỬA TAY TẠI GIỮA - ĐO ÊM</t>
  </si>
  <si>
    <t>7 1/2</t>
  </si>
  <si>
    <t>V</t>
  </si>
  <si>
    <t>Cuff Circumference at join seam</t>
  </si>
  <si>
    <t>VÒNG CỬA TAY TẠI ĐƯỜNG MAY</t>
  </si>
  <si>
    <t>10 3/4</t>
  </si>
  <si>
    <t>X</t>
  </si>
  <si>
    <t>Cuff Height</t>
  </si>
  <si>
    <t>TO BẢN RIB TAY</t>
  </si>
  <si>
    <t>Y</t>
  </si>
  <si>
    <t>Hood Ht @ HPS to Top of Hood</t>
  </si>
  <si>
    <t>CAO NÓN TỪ ĐỈNH VAI ĐỂN ĐỈNH NÓN</t>
  </si>
  <si>
    <r>
      <t xml:space="preserve">adjust to fit with spec of Hood Opening. </t>
    </r>
    <r>
      <rPr>
        <b/>
        <sz val="18"/>
        <color rgb="FFFF0000"/>
        <rFont val="Muli"/>
      </rPr>
      <t xml:space="preserve">BJ- Confirmed. </t>
    </r>
  </si>
  <si>
    <t>Z</t>
  </si>
  <si>
    <t>Hood Opening @ CF (Half)</t>
  </si>
  <si>
    <t>CAO NÓN TẠI GIỮA</t>
  </si>
  <si>
    <t>AA</t>
  </si>
  <si>
    <t>Hood width (@ 6" down)</t>
  </si>
  <si>
    <t>RỘNG NÓN( 6'' XUỐNG)</t>
  </si>
  <si>
    <t>11 1/2</t>
  </si>
  <si>
    <t>AB</t>
  </si>
  <si>
    <t>Kangaroo PKT Width @ Top</t>
  </si>
  <si>
    <t>RỘNG TÚI CẠNH TRÊN</t>
  </si>
  <si>
    <t>8 1/2</t>
  </si>
  <si>
    <t>BJ- PKTs grade in jump sizes.</t>
  </si>
  <si>
    <t>AC</t>
  </si>
  <si>
    <t>Kangaroo PKT Width @ Cuff seam</t>
  </si>
  <si>
    <t>RỘNG TÚI CẠNH DƯỚI</t>
  </si>
  <si>
    <t>12 1/2</t>
  </si>
  <si>
    <t>AD</t>
  </si>
  <si>
    <t>Kangaroo PKT HT @ Center</t>
  </si>
  <si>
    <t>CAO TÚI KANGAROO TẠI GIỮA</t>
  </si>
  <si>
    <t>AE</t>
  </si>
  <si>
    <t>Kangaroo PKT HT @ Side</t>
  </si>
  <si>
    <t>RỘNG TÚI KANGAROO TẠI CẠNH SƯỜN</t>
  </si>
  <si>
    <t>AF</t>
  </si>
  <si>
    <t>Kangaroo PKT Opening</t>
  </si>
  <si>
    <t>RỘNG MIỆNG TÚI</t>
  </si>
  <si>
    <r>
      <t>- Actual Opening of size S is 6 inch.
- Adjust to fit with spec of Kangaroo PKT HT @ Center and Kangaroo PKT Opening.</t>
    </r>
    <r>
      <rPr>
        <b/>
        <sz val="18"/>
        <color rgb="FFFF0000"/>
        <rFont val="Muli"/>
      </rPr>
      <t xml:space="preserve"> BJ - Confirmed. </t>
    </r>
  </si>
  <si>
    <t>1st Proto Sample Comments:</t>
  </si>
  <si>
    <t>Chữ tô đỏ UA đề xuất dung size mới cho sản xuất</t>
  </si>
  <si>
    <t>Dây tape 1.2cm ở cổ ( có dye)</t>
  </si>
  <si>
    <t>40cm allsize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</si>
</sst>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8"/>
      <name val="Muli"/>
    </font>
    <font>
      <sz val="18"/>
      <color rgb="FF000000"/>
      <name val="Muli"/>
    </font>
    <font>
      <b/>
      <sz val="22"/>
      <name val="Muli"/>
    </font>
    <font>
      <b/>
      <sz val="18"/>
      <name val="Muli"/>
    </font>
    <font>
      <b/>
      <sz val="18"/>
      <color rgb="FFFF0000"/>
      <name val="Muli"/>
    </font>
    <font>
      <b/>
      <sz val="26"/>
      <color rgb="FF000000"/>
      <name val="Muli"/>
    </font>
    <font>
      <b/>
      <sz val="18"/>
      <color rgb="FF000000"/>
      <name val="Muli"/>
    </font>
    <font>
      <sz val="18"/>
      <color theme="1"/>
      <name val="Muli"/>
    </font>
    <font>
      <b/>
      <sz val="18"/>
      <color theme="1"/>
      <name val="Muli"/>
    </font>
    <font>
      <sz val="18"/>
      <color rgb="FFFF0000"/>
      <name val="Muli"/>
    </font>
    <font>
      <b/>
      <sz val="22"/>
      <color rgb="FFFF0000"/>
      <name val="Muli"/>
    </font>
    <font>
      <b/>
      <sz val="24"/>
      <color rgb="FF000000"/>
      <name val="Mul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 wrapText="1"/>
    </xf>
    <xf numFmtId="12" fontId="2" fillId="0" borderId="3" xfId="1" applyNumberFormat="1" applyFont="1" applyBorder="1" applyAlignment="1">
      <alignment horizontal="left" vertical="top" wrapText="1"/>
    </xf>
    <xf numFmtId="12" fontId="3" fillId="0" borderId="3" xfId="1" applyNumberFormat="1" applyFont="1" applyBorder="1" applyAlignment="1">
      <alignment horizontal="left" wrapText="1"/>
    </xf>
    <xf numFmtId="12" fontId="3" fillId="0" borderId="3" xfId="1" applyNumberFormat="1" applyFont="1" applyBorder="1" applyAlignment="1">
      <alignment horizontal="center" vertical="top" shrinkToFit="1"/>
    </xf>
    <xf numFmtId="0" fontId="3" fillId="0" borderId="3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2" fontId="2" fillId="0" borderId="0" xfId="1" applyNumberFormat="1" applyFont="1" applyAlignment="1">
      <alignment horizontal="left" vertical="top" wrapText="1"/>
    </xf>
    <xf numFmtId="12" fontId="2" fillId="0" borderId="0" xfId="1" applyNumberFormat="1" applyFont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wrapText="1"/>
    </xf>
    <xf numFmtId="12" fontId="2" fillId="0" borderId="5" xfId="1" applyNumberFormat="1" applyFont="1" applyBorder="1" applyAlignment="1">
      <alignment horizontal="left" vertical="top" wrapText="1"/>
    </xf>
    <xf numFmtId="12" fontId="3" fillId="0" borderId="5" xfId="1" applyNumberFormat="1" applyFont="1" applyBorder="1" applyAlignment="1">
      <alignment horizontal="left" wrapText="1"/>
    </xf>
    <xf numFmtId="0" fontId="3" fillId="0" borderId="5" xfId="1" applyFont="1" applyBorder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2" fontId="6" fillId="0" borderId="6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12" fontId="6" fillId="0" borderId="9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12" fontId="3" fillId="0" borderId="13" xfId="1" applyNumberFormat="1" applyFont="1" applyBorder="1" applyAlignment="1">
      <alignment horizontal="center" vertical="center" wrapText="1"/>
    </xf>
    <xf numFmtId="12" fontId="2" fillId="0" borderId="11" xfId="1" applyNumberFormat="1" applyFont="1" applyBorder="1" applyAlignment="1">
      <alignment horizontal="center" vertical="center" wrapText="1"/>
    </xf>
    <xf numFmtId="12" fontId="5" fillId="3" borderId="11" xfId="1" applyNumberFormat="1" applyFont="1" applyFill="1" applyBorder="1" applyAlignment="1">
      <alignment horizontal="center" vertical="center" wrapText="1"/>
    </xf>
    <xf numFmtId="12" fontId="3" fillId="0" borderId="1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2" fontId="8" fillId="3" borderId="11" xfId="1" applyNumberFormat="1" applyFont="1" applyFill="1" applyBorder="1" applyAlignment="1">
      <alignment horizontal="center" vertical="center" shrinkToFit="1"/>
    </xf>
    <xf numFmtId="12" fontId="6" fillId="3" borderId="13" xfId="1" applyNumberFormat="1" applyFont="1" applyFill="1" applyBorder="1" applyAlignment="1">
      <alignment horizontal="center" vertical="center" wrapText="1"/>
    </xf>
    <xf numFmtId="12" fontId="6" fillId="3" borderId="14" xfId="1" applyNumberFormat="1" applyFont="1" applyFill="1" applyBorder="1" applyAlignment="1">
      <alignment horizontal="center" vertical="center" wrapText="1"/>
    </xf>
    <xf numFmtId="12" fontId="3" fillId="0" borderId="7" xfId="1" applyNumberFormat="1" applyFont="1" applyBorder="1" applyAlignment="1">
      <alignment horizontal="center" vertical="center" wrapText="1"/>
    </xf>
    <xf numFmtId="12" fontId="6" fillId="3" borderId="4" xfId="1" applyNumberFormat="1" applyFont="1" applyFill="1" applyBorder="1" applyAlignment="1">
      <alignment horizontal="center" vertical="center" wrapText="1"/>
    </xf>
    <xf numFmtId="12" fontId="3" fillId="0" borderId="12" xfId="1" applyNumberFormat="1" applyFont="1" applyBorder="1" applyAlignment="1">
      <alignment horizontal="center" vertical="center" wrapText="1"/>
    </xf>
    <xf numFmtId="12" fontId="6" fillId="3" borderId="15" xfId="1" applyNumberFormat="1" applyFont="1" applyFill="1" applyBorder="1" applyAlignment="1">
      <alignment horizontal="center" vertical="center" wrapText="1"/>
    </xf>
    <xf numFmtId="12" fontId="3" fillId="0" borderId="15" xfId="1" applyNumberFormat="1" applyFont="1" applyBorder="1" applyAlignment="1">
      <alignment horizontal="center" vertical="center" wrapText="1"/>
    </xf>
    <xf numFmtId="1" fontId="9" fillId="0" borderId="11" xfId="1" applyNumberFormat="1" applyFont="1" applyBorder="1" applyAlignment="1">
      <alignment horizontal="center" vertical="center" shrinkToFit="1"/>
    </xf>
    <xf numFmtId="1" fontId="10" fillId="3" borderId="11" xfId="1" applyNumberFormat="1" applyFont="1" applyFill="1" applyBorder="1" applyAlignment="1">
      <alignment horizontal="center" vertical="center" shrinkToFit="1"/>
    </xf>
    <xf numFmtId="12" fontId="10" fillId="3" borderId="11" xfId="1" applyNumberFormat="1" applyFont="1" applyFill="1" applyBorder="1" applyAlignment="1">
      <alignment horizontal="center" vertical="center" shrinkToFit="1"/>
    </xf>
    <xf numFmtId="0" fontId="2" fillId="0" borderId="12" xfId="1" applyFont="1" applyBorder="1" applyAlignment="1">
      <alignment vertical="center" wrapText="1"/>
    </xf>
    <xf numFmtId="12" fontId="10" fillId="3" borderId="11" xfId="1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12" fontId="9" fillId="0" borderId="11" xfId="1" applyNumberFormat="1" applyFont="1" applyBorder="1" applyAlignment="1">
      <alignment horizontal="center" vertical="center" wrapText="1"/>
    </xf>
    <xf numFmtId="12" fontId="11" fillId="0" borderId="13" xfId="1" applyNumberFormat="1" applyFont="1" applyBorder="1" applyAlignment="1">
      <alignment horizontal="center" vertical="center" wrapText="1"/>
    </xf>
    <xf numFmtId="12" fontId="11" fillId="0" borderId="1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3" fillId="0" borderId="12" xfId="1" applyFont="1" applyBorder="1" applyAlignment="1">
      <alignment vertical="center" wrapText="1"/>
    </xf>
    <xf numFmtId="12" fontId="5" fillId="3" borderId="13" xfId="1" applyNumberFormat="1" applyFont="1" applyFill="1" applyBorder="1" applyAlignment="1">
      <alignment horizontal="center" vertical="center" wrapText="1"/>
    </xf>
    <xf numFmtId="12" fontId="6" fillId="3" borderId="1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8" fillId="0" borderId="0" xfId="1" quotePrefix="1" applyFont="1" applyAlignment="1">
      <alignment horizontal="left" vertical="center" wrapText="1"/>
    </xf>
    <xf numFmtId="0" fontId="5" fillId="0" borderId="16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164" fontId="3" fillId="0" borderId="0" xfId="1" applyNumberFormat="1" applyFont="1" applyAlignment="1">
      <alignment horizontal="left" vertical="top" indent="2" shrinkToFi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2" fontId="13" fillId="2" borderId="18" xfId="1" applyNumberFormat="1" applyFont="1" applyFill="1" applyBorder="1" applyAlignment="1">
      <alignment horizontal="center" vertical="center"/>
    </xf>
    <xf numFmtId="12" fontId="13" fillId="2" borderId="12" xfId="1" applyNumberFormat="1" applyFont="1" applyFill="1" applyBorder="1" applyAlignment="1">
      <alignment horizontal="center" vertical="center"/>
    </xf>
    <xf numFmtId="12" fontId="3" fillId="0" borderId="0" xfId="1" applyNumberFormat="1" applyFont="1" applyAlignment="1">
      <alignment horizontal="center" vertical="top"/>
    </xf>
  </cellXfs>
  <cellStyles count="2">
    <cellStyle name="Normal" xfId="0" builtinId="0"/>
    <cellStyle name="Normal 8 2" xfId="1" xr:uid="{4EDB9FF3-3744-48E2-8192-3A89FAE34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WOMEN/H06-HD55W_HERSCHEL-SS25-S4-CLASSIC%20HOODIE%20WO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WOMEN/H06-HD55W_HERSCHEL-SS25-S4-CLASSIC%20HOODIE%20WOMEN'S.XLSX?8327726C" TargetMode="External"/><Relationship Id="rId1" Type="http://schemas.openxmlformats.org/officeDocument/2006/relationships/externalLinkPath" Target="file:///\\8327726C\H06-HD55W_HERSCHEL-SS25-S4-CLASSIC%20HOODIE%20WO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TS sau khi add L=4%,W=0.5%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5C83-6C6A-4381-9A8C-5A8504124458}">
  <sheetPr>
    <pageSetUpPr fitToPage="1"/>
  </sheetPr>
  <dimension ref="A1:M40"/>
  <sheetViews>
    <sheetView tabSelected="1" view="pageBreakPreview" topLeftCell="D9" zoomScale="40" zoomScaleNormal="40" zoomScaleSheetLayoutView="40" workbookViewId="0">
      <selection activeCell="N14" sqref="N14"/>
    </sheetView>
  </sheetViews>
  <sheetFormatPr defaultColWidth="8.7265625" defaultRowHeight="22.5"/>
  <cols>
    <col min="1" max="1" width="14.26953125" style="3" customWidth="1"/>
    <col min="2" max="2" width="85.7265625" style="3" customWidth="1"/>
    <col min="3" max="3" width="97.26953125" style="3" customWidth="1"/>
    <col min="4" max="4" width="18" style="79" customWidth="1"/>
    <col min="5" max="5" width="28" style="79" hidden="1" customWidth="1"/>
    <col min="6" max="6" width="18" style="79" customWidth="1"/>
    <col min="7" max="7" width="30" style="82" customWidth="1"/>
    <col min="8" max="8" width="20" style="82" hidden="1" customWidth="1"/>
    <col min="9" max="9" width="20.453125" style="82" customWidth="1"/>
    <col min="10" max="10" width="24.54296875" style="82" customWidth="1"/>
    <col min="11" max="11" width="19.453125" style="82" customWidth="1"/>
    <col min="12" max="12" width="25.26953125" style="82" customWidth="1"/>
    <col min="13" max="13" width="81.1796875" style="3" customWidth="1"/>
    <col min="14" max="16384" width="8.7265625" style="3"/>
  </cols>
  <sheetData>
    <row r="1" spans="1:13" ht="26.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6.1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10" customFormat="1" ht="26.15" customHeight="1">
      <c r="A3" s="4" t="s">
        <v>2</v>
      </c>
      <c r="B3" s="5" t="s">
        <v>3</v>
      </c>
      <c r="C3" s="5"/>
      <c r="D3" s="6"/>
      <c r="E3" s="6"/>
      <c r="F3" s="6"/>
      <c r="G3" s="7" t="s">
        <v>4</v>
      </c>
      <c r="H3" s="7"/>
      <c r="I3" s="7" t="s">
        <v>5</v>
      </c>
      <c r="J3" s="8"/>
      <c r="K3" s="7" t="s">
        <v>6</v>
      </c>
      <c r="L3" s="9"/>
    </row>
    <row r="4" spans="1:13" ht="26.15" customHeight="1">
      <c r="A4" s="11" t="s">
        <v>7</v>
      </c>
      <c r="B4" s="12"/>
      <c r="C4" s="12"/>
      <c r="D4" s="13"/>
      <c r="E4" s="13"/>
      <c r="F4" s="13"/>
      <c r="G4" s="14" t="s">
        <v>8</v>
      </c>
      <c r="H4" s="14"/>
      <c r="I4" s="15" t="s">
        <v>9</v>
      </c>
      <c r="J4" s="15"/>
      <c r="K4" s="14" t="s">
        <v>10</v>
      </c>
      <c r="L4" s="14" t="s">
        <v>11</v>
      </c>
    </row>
    <row r="5" spans="1:13" s="21" customFormat="1" ht="26.15" customHeight="1">
      <c r="A5" s="16" t="s">
        <v>12</v>
      </c>
      <c r="B5" s="17" t="s">
        <v>13</v>
      </c>
      <c r="C5" s="17"/>
      <c r="D5" s="18"/>
      <c r="E5" s="18"/>
      <c r="F5" s="18"/>
      <c r="G5" s="19" t="s">
        <v>14</v>
      </c>
      <c r="H5" s="19"/>
      <c r="I5" s="19" t="s">
        <v>15</v>
      </c>
      <c r="J5" s="20"/>
      <c r="K5" s="19" t="s">
        <v>16</v>
      </c>
      <c r="L5" s="19" t="s">
        <v>17</v>
      </c>
    </row>
    <row r="6" spans="1:13" ht="69.75" customHeight="1">
      <c r="A6" s="22" t="s">
        <v>18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s="30" customFormat="1" ht="33" customHeight="1">
      <c r="A7" s="24" t="s">
        <v>19</v>
      </c>
      <c r="B7" s="25" t="s">
        <v>20</v>
      </c>
      <c r="C7" s="26"/>
      <c r="D7" s="24" t="s">
        <v>21</v>
      </c>
      <c r="E7" s="27" t="s">
        <v>22</v>
      </c>
      <c r="F7" s="24" t="s">
        <v>23</v>
      </c>
      <c r="G7" s="28" t="s">
        <v>24</v>
      </c>
      <c r="H7" s="28" t="s">
        <v>25</v>
      </c>
      <c r="I7" s="28" t="s">
        <v>5</v>
      </c>
      <c r="J7" s="28" t="s">
        <v>26</v>
      </c>
      <c r="K7" s="28" t="s">
        <v>27</v>
      </c>
      <c r="L7" s="28" t="s">
        <v>28</v>
      </c>
      <c r="M7" s="29" t="s">
        <v>29</v>
      </c>
    </row>
    <row r="8" spans="1:13" s="36" customFormat="1" ht="48.65" customHeight="1">
      <c r="A8" s="31"/>
      <c r="B8" s="32"/>
      <c r="C8" s="33"/>
      <c r="D8" s="31"/>
      <c r="E8" s="34"/>
      <c r="F8" s="31"/>
      <c r="G8" s="35"/>
      <c r="H8" s="35"/>
      <c r="I8" s="35"/>
      <c r="J8" s="35"/>
      <c r="K8" s="35"/>
      <c r="L8" s="35"/>
      <c r="M8" s="29"/>
    </row>
    <row r="9" spans="1:13" s="46" customFormat="1" ht="68.25" customHeight="1">
      <c r="A9" s="37" t="s">
        <v>30</v>
      </c>
      <c r="B9" s="38" t="s">
        <v>31</v>
      </c>
      <c r="C9" s="39" t="s">
        <v>32</v>
      </c>
      <c r="D9" s="40" t="s">
        <v>33</v>
      </c>
      <c r="E9" s="41" t="s">
        <v>33</v>
      </c>
      <c r="F9" s="42">
        <v>0.25</v>
      </c>
      <c r="G9" s="43">
        <f t="shared" ref="G9:G16" si="0">I9-F9</f>
        <v>8</v>
      </c>
      <c r="H9" s="44">
        <v>8.25</v>
      </c>
      <c r="I9" s="44">
        <v>8.25</v>
      </c>
      <c r="J9" s="43">
        <f t="shared" ref="J9:J16" si="1">I9+F9</f>
        <v>8.5</v>
      </c>
      <c r="K9" s="45">
        <f t="shared" ref="K9:K36" si="2">J9+F9</f>
        <v>8.75</v>
      </c>
      <c r="L9" s="45">
        <f t="shared" ref="L9:L36" si="3">K9+F9</f>
        <v>9</v>
      </c>
    </row>
    <row r="10" spans="1:13" s="46" customFormat="1" ht="68.25" customHeight="1">
      <c r="A10" s="37" t="s">
        <v>34</v>
      </c>
      <c r="B10" s="38" t="s">
        <v>35</v>
      </c>
      <c r="C10" s="39" t="s">
        <v>36</v>
      </c>
      <c r="D10" s="40" t="s">
        <v>33</v>
      </c>
      <c r="E10" s="41" t="s">
        <v>33</v>
      </c>
      <c r="F10" s="42">
        <v>0.125</v>
      </c>
      <c r="G10" s="43">
        <f>I10-F10</f>
        <v>4.25</v>
      </c>
      <c r="H10" s="47">
        <v>4.25</v>
      </c>
      <c r="I10" s="47">
        <v>4.375</v>
      </c>
      <c r="J10" s="43">
        <f>I10+F10</f>
        <v>4.5</v>
      </c>
      <c r="K10" s="45">
        <f>J10+F10</f>
        <v>4.625</v>
      </c>
      <c r="L10" s="45">
        <f>K10+F10</f>
        <v>4.75</v>
      </c>
    </row>
    <row r="11" spans="1:13" s="46" customFormat="1" ht="68.25" customHeight="1">
      <c r="A11" s="37" t="s">
        <v>37</v>
      </c>
      <c r="B11" s="38" t="s">
        <v>38</v>
      </c>
      <c r="C11" s="39" t="s">
        <v>39</v>
      </c>
      <c r="D11" s="40" t="s">
        <v>40</v>
      </c>
      <c r="E11" s="41" t="s">
        <v>40</v>
      </c>
      <c r="F11" s="42">
        <v>0</v>
      </c>
      <c r="G11" s="43">
        <f t="shared" si="0"/>
        <v>1</v>
      </c>
      <c r="H11" s="47">
        <v>1</v>
      </c>
      <c r="I11" s="47">
        <v>1</v>
      </c>
      <c r="J11" s="43">
        <f t="shared" si="1"/>
        <v>1</v>
      </c>
      <c r="K11" s="45">
        <f t="shared" si="2"/>
        <v>1</v>
      </c>
      <c r="L11" s="45">
        <f t="shared" si="3"/>
        <v>1</v>
      </c>
    </row>
    <row r="12" spans="1:13" s="46" customFormat="1" ht="68.25" customHeight="1">
      <c r="A12" s="37" t="s">
        <v>41</v>
      </c>
      <c r="B12" s="38" t="s">
        <v>42</v>
      </c>
      <c r="C12" s="39" t="s">
        <v>43</v>
      </c>
      <c r="D12" s="40" t="s">
        <v>44</v>
      </c>
      <c r="E12" s="41" t="s">
        <v>44</v>
      </c>
      <c r="F12" s="42">
        <v>0.5</v>
      </c>
      <c r="G12" s="43">
        <f t="shared" si="0"/>
        <v>18.5</v>
      </c>
      <c r="H12" s="47">
        <v>19</v>
      </c>
      <c r="I12" s="47">
        <v>19</v>
      </c>
      <c r="J12" s="43">
        <f t="shared" si="1"/>
        <v>19.5</v>
      </c>
      <c r="K12" s="45">
        <f t="shared" si="2"/>
        <v>20</v>
      </c>
      <c r="L12" s="45">
        <f t="shared" si="3"/>
        <v>20.5</v>
      </c>
    </row>
    <row r="13" spans="1:13" s="46" customFormat="1" ht="68.25" customHeight="1">
      <c r="A13" s="37" t="s">
        <v>45</v>
      </c>
      <c r="B13" s="38" t="s">
        <v>46</v>
      </c>
      <c r="C13" s="39" t="s">
        <v>47</v>
      </c>
      <c r="D13" s="40" t="s">
        <v>44</v>
      </c>
      <c r="E13" s="41" t="s">
        <v>44</v>
      </c>
      <c r="F13" s="42">
        <v>0.5</v>
      </c>
      <c r="G13" s="43">
        <f t="shared" si="0"/>
        <v>17.75</v>
      </c>
      <c r="H13" s="44" t="s">
        <v>48</v>
      </c>
      <c r="I13" s="44" t="s">
        <v>48</v>
      </c>
      <c r="J13" s="43">
        <f t="shared" si="1"/>
        <v>18.75</v>
      </c>
      <c r="K13" s="45">
        <f t="shared" si="2"/>
        <v>19.25</v>
      </c>
      <c r="L13" s="45">
        <f t="shared" si="3"/>
        <v>19.75</v>
      </c>
    </row>
    <row r="14" spans="1:13" s="46" customFormat="1" ht="68.25" customHeight="1">
      <c r="A14" s="37" t="s">
        <v>49</v>
      </c>
      <c r="B14" s="38" t="s">
        <v>50</v>
      </c>
      <c r="C14" s="39" t="s">
        <v>51</v>
      </c>
      <c r="D14" s="40" t="s">
        <v>44</v>
      </c>
      <c r="E14" s="41" t="s">
        <v>44</v>
      </c>
      <c r="F14" s="42">
        <v>0.5</v>
      </c>
      <c r="G14" s="43">
        <f t="shared" si="0"/>
        <v>18</v>
      </c>
      <c r="H14" s="44" t="s">
        <v>52</v>
      </c>
      <c r="I14" s="44" t="s">
        <v>52</v>
      </c>
      <c r="J14" s="43">
        <f t="shared" si="1"/>
        <v>19</v>
      </c>
      <c r="K14" s="45">
        <f t="shared" si="2"/>
        <v>19.5</v>
      </c>
      <c r="L14" s="45">
        <f t="shared" si="3"/>
        <v>20</v>
      </c>
    </row>
    <row r="15" spans="1:13" s="46" customFormat="1" ht="68.25" customHeight="1">
      <c r="A15" s="37" t="s">
        <v>53</v>
      </c>
      <c r="B15" s="38" t="s">
        <v>54</v>
      </c>
      <c r="C15" s="39" t="s">
        <v>55</v>
      </c>
      <c r="D15" s="40" t="s">
        <v>33</v>
      </c>
      <c r="E15" s="48">
        <v>0.375</v>
      </c>
      <c r="F15" s="42">
        <v>0.25</v>
      </c>
      <c r="G15" s="43">
        <f>I15-F15</f>
        <v>12.5</v>
      </c>
      <c r="H15" s="44" t="s">
        <v>56</v>
      </c>
      <c r="I15" s="44">
        <v>12.75</v>
      </c>
      <c r="J15" s="43">
        <f>I15+F15</f>
        <v>13</v>
      </c>
      <c r="K15" s="45">
        <f>J15+F15</f>
        <v>13.25</v>
      </c>
      <c r="L15" s="45">
        <f>K15+F15</f>
        <v>13.5</v>
      </c>
    </row>
    <row r="16" spans="1:13" s="46" customFormat="1" ht="68.25" customHeight="1">
      <c r="A16" s="37" t="s">
        <v>57</v>
      </c>
      <c r="B16" s="38" t="s">
        <v>58</v>
      </c>
      <c r="C16" s="39" t="s">
        <v>59</v>
      </c>
      <c r="D16" s="40">
        <v>0</v>
      </c>
      <c r="E16" s="49">
        <v>0.125</v>
      </c>
      <c r="F16" s="50">
        <v>0</v>
      </c>
      <c r="G16" s="43">
        <f t="shared" si="0"/>
        <v>1.75</v>
      </c>
      <c r="H16" s="44" t="s">
        <v>60</v>
      </c>
      <c r="I16" s="44" t="s">
        <v>60</v>
      </c>
      <c r="J16" s="43">
        <f t="shared" si="1"/>
        <v>1.75</v>
      </c>
      <c r="K16" s="45">
        <f t="shared" si="2"/>
        <v>1.75</v>
      </c>
      <c r="L16" s="45">
        <f t="shared" si="3"/>
        <v>1.75</v>
      </c>
    </row>
    <row r="17" spans="1:13" s="46" customFormat="1" ht="68.25" customHeight="1">
      <c r="A17" s="37" t="s">
        <v>61</v>
      </c>
      <c r="B17" s="38" t="s">
        <v>62</v>
      </c>
      <c r="C17" s="39" t="s">
        <v>63</v>
      </c>
      <c r="D17" s="40">
        <v>0</v>
      </c>
      <c r="E17" s="51">
        <v>0.125</v>
      </c>
      <c r="F17" s="52">
        <v>0</v>
      </c>
      <c r="G17" s="43">
        <v>0.5</v>
      </c>
      <c r="H17" s="44" t="s">
        <v>64</v>
      </c>
      <c r="I17" s="44" t="s">
        <v>64</v>
      </c>
      <c r="J17" s="43">
        <v>0.5</v>
      </c>
      <c r="K17" s="45">
        <f t="shared" si="2"/>
        <v>0.5</v>
      </c>
      <c r="L17" s="45">
        <f t="shared" si="3"/>
        <v>0.5</v>
      </c>
    </row>
    <row r="18" spans="1:13" s="46" customFormat="1" ht="68.25" customHeight="1">
      <c r="A18" s="37" t="s">
        <v>65</v>
      </c>
      <c r="B18" s="38" t="s">
        <v>66</v>
      </c>
      <c r="C18" s="39" t="s">
        <v>67</v>
      </c>
      <c r="D18" s="40" t="s">
        <v>44</v>
      </c>
      <c r="E18" s="53">
        <v>0.5</v>
      </c>
      <c r="F18" s="54">
        <v>0.5</v>
      </c>
      <c r="G18" s="43">
        <f>I18-F18</f>
        <v>25</v>
      </c>
      <c r="H18" s="44" t="s">
        <v>68</v>
      </c>
      <c r="I18" s="44">
        <v>25.5</v>
      </c>
      <c r="J18" s="43">
        <f>I18+F18</f>
        <v>26</v>
      </c>
      <c r="K18" s="45">
        <f>J18+F18</f>
        <v>26.5</v>
      </c>
      <c r="L18" s="45">
        <f>K18+F18</f>
        <v>27</v>
      </c>
    </row>
    <row r="19" spans="1:13" s="46" customFormat="1" ht="68.25" customHeight="1">
      <c r="A19" s="37" t="s">
        <v>27</v>
      </c>
      <c r="B19" s="38" t="s">
        <v>69</v>
      </c>
      <c r="C19" s="39" t="s">
        <v>70</v>
      </c>
      <c r="D19" s="55">
        <v>1</v>
      </c>
      <c r="E19" s="56">
        <v>1</v>
      </c>
      <c r="F19" s="42">
        <v>2</v>
      </c>
      <c r="G19" s="43">
        <f t="shared" ref="G19:G36" si="4">I19-F19</f>
        <v>40</v>
      </c>
      <c r="H19" s="47">
        <v>42</v>
      </c>
      <c r="I19" s="47">
        <v>42</v>
      </c>
      <c r="J19" s="43">
        <f t="shared" ref="J19:J32" si="5">I19+F19</f>
        <v>44</v>
      </c>
      <c r="K19" s="45">
        <f t="shared" si="2"/>
        <v>46</v>
      </c>
      <c r="L19" s="45">
        <f t="shared" si="3"/>
        <v>48</v>
      </c>
    </row>
    <row r="20" spans="1:13" s="46" customFormat="1" ht="68.25" customHeight="1">
      <c r="A20" s="37" t="s">
        <v>26</v>
      </c>
      <c r="B20" s="38" t="s">
        <v>71</v>
      </c>
      <c r="C20" s="39" t="s">
        <v>72</v>
      </c>
      <c r="D20" s="55">
        <v>1</v>
      </c>
      <c r="E20" s="56">
        <v>1</v>
      </c>
      <c r="F20" s="42">
        <v>2</v>
      </c>
      <c r="G20" s="43">
        <f t="shared" si="4"/>
        <v>30</v>
      </c>
      <c r="H20" s="57">
        <v>32</v>
      </c>
      <c r="I20" s="57">
        <v>32</v>
      </c>
      <c r="J20" s="43">
        <f t="shared" si="5"/>
        <v>34</v>
      </c>
      <c r="K20" s="45">
        <f t="shared" si="2"/>
        <v>36</v>
      </c>
      <c r="L20" s="45">
        <f t="shared" si="3"/>
        <v>38</v>
      </c>
    </row>
    <row r="21" spans="1:13" s="46" customFormat="1" ht="68.25" customHeight="1">
      <c r="A21" s="37" t="s">
        <v>73</v>
      </c>
      <c r="B21" s="38" t="s">
        <v>74</v>
      </c>
      <c r="C21" s="58" t="s">
        <v>75</v>
      </c>
      <c r="D21" s="55">
        <v>1</v>
      </c>
      <c r="E21" s="56">
        <v>1</v>
      </c>
      <c r="F21" s="42">
        <v>2</v>
      </c>
      <c r="G21" s="43">
        <f t="shared" si="4"/>
        <v>38</v>
      </c>
      <c r="H21" s="59">
        <v>40</v>
      </c>
      <c r="I21" s="59">
        <v>40</v>
      </c>
      <c r="J21" s="43">
        <f t="shared" si="5"/>
        <v>42</v>
      </c>
      <c r="K21" s="45">
        <f t="shared" si="2"/>
        <v>44</v>
      </c>
      <c r="L21" s="45">
        <f t="shared" si="3"/>
        <v>46</v>
      </c>
    </row>
    <row r="22" spans="1:13" s="46" customFormat="1" ht="68.25" customHeight="1">
      <c r="A22" s="37" t="s">
        <v>76</v>
      </c>
      <c r="B22" s="38" t="s">
        <v>77</v>
      </c>
      <c r="C22" s="60" t="s">
        <v>78</v>
      </c>
      <c r="D22" s="40" t="s">
        <v>40</v>
      </c>
      <c r="E22" s="41" t="s">
        <v>40</v>
      </c>
      <c r="F22" s="42">
        <v>0</v>
      </c>
      <c r="G22" s="43">
        <f t="shared" si="4"/>
        <v>2.5</v>
      </c>
      <c r="H22" s="44" t="s">
        <v>79</v>
      </c>
      <c r="I22" s="44" t="s">
        <v>79</v>
      </c>
      <c r="J22" s="43">
        <f t="shared" si="5"/>
        <v>2.5</v>
      </c>
      <c r="K22" s="45">
        <f t="shared" si="2"/>
        <v>2.5</v>
      </c>
      <c r="L22" s="45">
        <f t="shared" si="3"/>
        <v>2.5</v>
      </c>
    </row>
    <row r="23" spans="1:13" s="46" customFormat="1" ht="68.25" customHeight="1">
      <c r="A23" s="37" t="s">
        <v>80</v>
      </c>
      <c r="B23" s="38" t="s">
        <v>81</v>
      </c>
      <c r="C23" s="60" t="s">
        <v>82</v>
      </c>
      <c r="D23" s="61">
        <v>0.5</v>
      </c>
      <c r="E23" s="48">
        <v>0.625</v>
      </c>
      <c r="F23" s="62">
        <v>0.75</v>
      </c>
      <c r="G23" s="63">
        <f>I23-0.5</f>
        <v>34.5</v>
      </c>
      <c r="H23" s="47">
        <v>34</v>
      </c>
      <c r="I23" s="47">
        <v>35</v>
      </c>
      <c r="J23" s="63">
        <f>I23+F23</f>
        <v>35.75</v>
      </c>
      <c r="K23" s="63">
        <f>J23+F23</f>
        <v>36.5</v>
      </c>
      <c r="L23" s="63">
        <f>K23+F23</f>
        <v>37.25</v>
      </c>
      <c r="M23" s="64" t="s">
        <v>83</v>
      </c>
    </row>
    <row r="24" spans="1:13" s="46" customFormat="1" ht="68.25" customHeight="1">
      <c r="A24" s="37" t="s">
        <v>84</v>
      </c>
      <c r="B24" s="38" t="s">
        <v>85</v>
      </c>
      <c r="C24" s="58" t="s">
        <v>86</v>
      </c>
      <c r="D24" s="40" t="s">
        <v>44</v>
      </c>
      <c r="E24" s="48">
        <v>0.5</v>
      </c>
      <c r="F24" s="42">
        <v>0.5</v>
      </c>
      <c r="G24" s="43">
        <f t="shared" si="4"/>
        <v>18.5</v>
      </c>
      <c r="H24" s="47">
        <v>19</v>
      </c>
      <c r="I24" s="47">
        <v>19</v>
      </c>
      <c r="J24" s="43">
        <f t="shared" si="5"/>
        <v>19.5</v>
      </c>
      <c r="K24" s="45">
        <f t="shared" si="2"/>
        <v>20</v>
      </c>
      <c r="L24" s="45">
        <f t="shared" si="3"/>
        <v>20.5</v>
      </c>
    </row>
    <row r="25" spans="1:13" s="46" customFormat="1" ht="68.25" customHeight="1">
      <c r="A25" s="37" t="s">
        <v>5</v>
      </c>
      <c r="B25" s="38" t="s">
        <v>87</v>
      </c>
      <c r="C25" s="65" t="s">
        <v>88</v>
      </c>
      <c r="D25" s="40">
        <v>0</v>
      </c>
      <c r="E25" s="66"/>
      <c r="F25" s="42">
        <v>0</v>
      </c>
      <c r="G25" s="43">
        <f t="shared" si="4"/>
        <v>10</v>
      </c>
      <c r="H25" s="47">
        <v>10</v>
      </c>
      <c r="I25" s="47">
        <v>10</v>
      </c>
      <c r="J25" s="43">
        <f t="shared" si="5"/>
        <v>10</v>
      </c>
      <c r="K25" s="45">
        <f t="shared" si="2"/>
        <v>10</v>
      </c>
      <c r="L25" s="45">
        <f t="shared" si="3"/>
        <v>10</v>
      </c>
    </row>
    <row r="26" spans="1:13" s="46" customFormat="1" ht="68.25" customHeight="1">
      <c r="A26" s="37" t="s">
        <v>89</v>
      </c>
      <c r="B26" s="38" t="s">
        <v>90</v>
      </c>
      <c r="C26" s="39" t="s">
        <v>91</v>
      </c>
      <c r="D26" s="40" t="s">
        <v>44</v>
      </c>
      <c r="E26" s="41" t="s">
        <v>44</v>
      </c>
      <c r="F26" s="62">
        <v>0.375</v>
      </c>
      <c r="G26" s="63">
        <f>I26-F26</f>
        <v>15.125</v>
      </c>
      <c r="H26" s="67" t="s">
        <v>92</v>
      </c>
      <c r="I26" s="67" t="s">
        <v>92</v>
      </c>
      <c r="J26" s="63">
        <f>I26+F26</f>
        <v>15.875</v>
      </c>
      <c r="K26" s="63">
        <f>J26+F26</f>
        <v>16.25</v>
      </c>
      <c r="L26" s="63">
        <f>K26+F26</f>
        <v>16.625</v>
      </c>
      <c r="M26" s="64" t="s">
        <v>93</v>
      </c>
    </row>
    <row r="27" spans="1:13" s="46" customFormat="1" ht="68.25" customHeight="1">
      <c r="A27" s="37" t="s">
        <v>94</v>
      </c>
      <c r="B27" s="38" t="s">
        <v>95</v>
      </c>
      <c r="C27" s="65" t="s">
        <v>96</v>
      </c>
      <c r="D27" s="40" t="s">
        <v>33</v>
      </c>
      <c r="E27" s="41" t="s">
        <v>33</v>
      </c>
      <c r="F27" s="42">
        <v>0.25</v>
      </c>
      <c r="G27" s="43">
        <f t="shared" si="4"/>
        <v>7.25</v>
      </c>
      <c r="H27" s="44" t="s">
        <v>97</v>
      </c>
      <c r="I27" s="44" t="s">
        <v>97</v>
      </c>
      <c r="J27" s="43">
        <f t="shared" si="5"/>
        <v>7.75</v>
      </c>
      <c r="K27" s="45">
        <f t="shared" si="2"/>
        <v>8</v>
      </c>
      <c r="L27" s="45">
        <f t="shared" si="3"/>
        <v>8.25</v>
      </c>
    </row>
    <row r="28" spans="1:13" s="46" customFormat="1" ht="68.25" customHeight="1">
      <c r="A28" s="37" t="s">
        <v>98</v>
      </c>
      <c r="B28" s="38" t="s">
        <v>99</v>
      </c>
      <c r="C28" s="65" t="s">
        <v>100</v>
      </c>
      <c r="D28" s="40" t="s">
        <v>33</v>
      </c>
      <c r="E28" s="41" t="s">
        <v>33</v>
      </c>
      <c r="F28" s="42">
        <v>0.25</v>
      </c>
      <c r="G28" s="43">
        <f t="shared" si="4"/>
        <v>10.5</v>
      </c>
      <c r="H28" s="44" t="s">
        <v>101</v>
      </c>
      <c r="I28" s="44" t="s">
        <v>101</v>
      </c>
      <c r="J28" s="43">
        <f t="shared" si="5"/>
        <v>11</v>
      </c>
      <c r="K28" s="45">
        <f t="shared" si="2"/>
        <v>11.25</v>
      </c>
      <c r="L28" s="45">
        <f t="shared" si="3"/>
        <v>11.5</v>
      </c>
    </row>
    <row r="29" spans="1:13" s="46" customFormat="1" ht="68.25" customHeight="1">
      <c r="A29" s="37" t="s">
        <v>102</v>
      </c>
      <c r="B29" s="38" t="s">
        <v>103</v>
      </c>
      <c r="C29" s="39" t="s">
        <v>104</v>
      </c>
      <c r="D29" s="40" t="s">
        <v>40</v>
      </c>
      <c r="E29" s="41" t="s">
        <v>40</v>
      </c>
      <c r="F29" s="42">
        <v>0</v>
      </c>
      <c r="G29" s="43">
        <f t="shared" si="4"/>
        <v>2.5</v>
      </c>
      <c r="H29" s="44" t="s">
        <v>79</v>
      </c>
      <c r="I29" s="44" t="s">
        <v>79</v>
      </c>
      <c r="J29" s="43">
        <f t="shared" si="5"/>
        <v>2.5</v>
      </c>
      <c r="K29" s="45">
        <f t="shared" si="2"/>
        <v>2.5</v>
      </c>
      <c r="L29" s="45">
        <f t="shared" si="3"/>
        <v>2.5</v>
      </c>
    </row>
    <row r="30" spans="1:13" s="46" customFormat="1" ht="68.25" customHeight="1">
      <c r="A30" s="37" t="s">
        <v>105</v>
      </c>
      <c r="B30" s="38" t="s">
        <v>106</v>
      </c>
      <c r="C30" s="58" t="s">
        <v>107</v>
      </c>
      <c r="D30" s="40" t="s">
        <v>33</v>
      </c>
      <c r="E30" s="41" t="s">
        <v>33</v>
      </c>
      <c r="F30" s="42">
        <v>0.25</v>
      </c>
      <c r="G30" s="43">
        <f>I30-F30</f>
        <v>14.25</v>
      </c>
      <c r="H30" s="47">
        <v>14</v>
      </c>
      <c r="I30" s="47">
        <v>14.5</v>
      </c>
      <c r="J30" s="43">
        <f>I30+F30</f>
        <v>14.75</v>
      </c>
      <c r="K30" s="45">
        <f>J30+F30</f>
        <v>15</v>
      </c>
      <c r="L30" s="45">
        <f>K30+F30</f>
        <v>15.25</v>
      </c>
      <c r="M30" s="68" t="s">
        <v>108</v>
      </c>
    </row>
    <row r="31" spans="1:13" s="46" customFormat="1" ht="68.25" customHeight="1">
      <c r="A31" s="37" t="s">
        <v>109</v>
      </c>
      <c r="B31" s="38" t="s">
        <v>110</v>
      </c>
      <c r="C31" s="58" t="s">
        <v>111</v>
      </c>
      <c r="D31" s="40" t="s">
        <v>33</v>
      </c>
      <c r="E31" s="41" t="s">
        <v>33</v>
      </c>
      <c r="F31" s="42">
        <v>0.25</v>
      </c>
      <c r="G31" s="43">
        <f>I31-F31</f>
        <v>15.25</v>
      </c>
      <c r="H31" s="47">
        <v>15</v>
      </c>
      <c r="I31" s="47">
        <v>15.5</v>
      </c>
      <c r="J31" s="43">
        <f>I31+F31</f>
        <v>15.75</v>
      </c>
      <c r="K31" s="45">
        <f>J31+F31</f>
        <v>16</v>
      </c>
      <c r="L31" s="45">
        <f>K31+F31</f>
        <v>16.25</v>
      </c>
    </row>
    <row r="32" spans="1:13" s="46" customFormat="1" ht="68.25" customHeight="1">
      <c r="A32" s="37" t="s">
        <v>112</v>
      </c>
      <c r="B32" s="38" t="s">
        <v>113</v>
      </c>
      <c r="C32" s="58" t="s">
        <v>114</v>
      </c>
      <c r="D32" s="40" t="s">
        <v>33</v>
      </c>
      <c r="E32" s="41" t="s">
        <v>33</v>
      </c>
      <c r="F32" s="42">
        <v>0.25</v>
      </c>
      <c r="G32" s="43">
        <f t="shared" si="4"/>
        <v>11.25</v>
      </c>
      <c r="H32" s="44" t="s">
        <v>115</v>
      </c>
      <c r="I32" s="44" t="s">
        <v>115</v>
      </c>
      <c r="J32" s="43">
        <f t="shared" si="5"/>
        <v>11.75</v>
      </c>
      <c r="K32" s="45">
        <f t="shared" si="2"/>
        <v>12</v>
      </c>
      <c r="L32" s="45">
        <f t="shared" si="3"/>
        <v>12.25</v>
      </c>
    </row>
    <row r="33" spans="1:13" s="46" customFormat="1" ht="68.25" customHeight="1">
      <c r="A33" s="37" t="s">
        <v>116</v>
      </c>
      <c r="B33" s="38" t="s">
        <v>117</v>
      </c>
      <c r="C33" s="39" t="s">
        <v>118</v>
      </c>
      <c r="D33" s="40" t="s">
        <v>33</v>
      </c>
      <c r="E33" s="41" t="s">
        <v>33</v>
      </c>
      <c r="F33" s="42">
        <v>0.5</v>
      </c>
      <c r="G33" s="43">
        <f t="shared" si="4"/>
        <v>8</v>
      </c>
      <c r="H33" s="44" t="s">
        <v>119</v>
      </c>
      <c r="I33" s="44" t="s">
        <v>119</v>
      </c>
      <c r="J33" s="43" t="str">
        <f>I33</f>
        <v>8 1/2</v>
      </c>
      <c r="K33" s="45">
        <f t="shared" si="2"/>
        <v>9</v>
      </c>
      <c r="L33" s="63">
        <v>9</v>
      </c>
      <c r="M33" s="64" t="s">
        <v>120</v>
      </c>
    </row>
    <row r="34" spans="1:13" s="46" customFormat="1" ht="68.25" customHeight="1">
      <c r="A34" s="37" t="s">
        <v>121</v>
      </c>
      <c r="B34" s="38" t="s">
        <v>122</v>
      </c>
      <c r="C34" s="69" t="s">
        <v>123</v>
      </c>
      <c r="D34" s="40" t="s">
        <v>33</v>
      </c>
      <c r="E34" s="41" t="s">
        <v>33</v>
      </c>
      <c r="F34" s="42">
        <v>0.5</v>
      </c>
      <c r="G34" s="43">
        <f t="shared" si="4"/>
        <v>12</v>
      </c>
      <c r="H34" s="44" t="s">
        <v>124</v>
      </c>
      <c r="I34" s="44" t="s">
        <v>124</v>
      </c>
      <c r="J34" s="43" t="str">
        <f>I34</f>
        <v>12 1/2</v>
      </c>
      <c r="K34" s="45">
        <f t="shared" si="2"/>
        <v>13</v>
      </c>
      <c r="L34" s="63">
        <v>13</v>
      </c>
      <c r="M34" s="64" t="s">
        <v>120</v>
      </c>
    </row>
    <row r="35" spans="1:13" s="46" customFormat="1" ht="68.25" customHeight="1">
      <c r="A35" s="37" t="s">
        <v>125</v>
      </c>
      <c r="B35" s="38" t="s">
        <v>126</v>
      </c>
      <c r="C35" s="70" t="s">
        <v>127</v>
      </c>
      <c r="D35" s="40" t="s">
        <v>33</v>
      </c>
      <c r="E35" s="41" t="s">
        <v>33</v>
      </c>
      <c r="F35" s="42">
        <v>0.125</v>
      </c>
      <c r="G35" s="43">
        <f>I35-F35</f>
        <v>8.75</v>
      </c>
      <c r="H35" s="44" t="s">
        <v>119</v>
      </c>
      <c r="I35" s="44">
        <v>8.875</v>
      </c>
      <c r="J35" s="43">
        <f>I35+F35</f>
        <v>9</v>
      </c>
      <c r="K35" s="45">
        <f>J35+F35</f>
        <v>9.125</v>
      </c>
      <c r="L35" s="45">
        <f>K35+F35</f>
        <v>9.25</v>
      </c>
    </row>
    <row r="36" spans="1:13" s="46" customFormat="1" ht="68.25" customHeight="1">
      <c r="A36" s="37" t="s">
        <v>128</v>
      </c>
      <c r="B36" s="38" t="s">
        <v>129</v>
      </c>
      <c r="C36" s="70" t="s">
        <v>130</v>
      </c>
      <c r="D36" s="40" t="s">
        <v>40</v>
      </c>
      <c r="E36" s="41" t="s">
        <v>40</v>
      </c>
      <c r="F36" s="42">
        <v>0</v>
      </c>
      <c r="G36" s="43">
        <f t="shared" si="4"/>
        <v>3</v>
      </c>
      <c r="H36" s="47">
        <v>3</v>
      </c>
      <c r="I36" s="47">
        <v>3</v>
      </c>
      <c r="J36" s="43">
        <f>I36+F36</f>
        <v>3</v>
      </c>
      <c r="K36" s="45">
        <f t="shared" si="2"/>
        <v>3</v>
      </c>
      <c r="L36" s="45">
        <f t="shared" si="3"/>
        <v>3</v>
      </c>
    </row>
    <row r="37" spans="1:13" s="46" customFormat="1" ht="68.25" customHeight="1">
      <c r="A37" s="37" t="s">
        <v>131</v>
      </c>
      <c r="B37" s="38" t="s">
        <v>132</v>
      </c>
      <c r="C37" s="70" t="s">
        <v>133</v>
      </c>
      <c r="D37" s="40" t="s">
        <v>33</v>
      </c>
      <c r="E37" s="41" t="s">
        <v>33</v>
      </c>
      <c r="F37" s="42">
        <v>0.125</v>
      </c>
      <c r="G37" s="43">
        <f>I37-F37</f>
        <v>6.125</v>
      </c>
      <c r="H37" s="67">
        <v>6</v>
      </c>
      <c r="I37" s="67">
        <v>6.25</v>
      </c>
      <c r="J37" s="43">
        <f>I37+F37</f>
        <v>6.375</v>
      </c>
      <c r="K37" s="45">
        <f>J37+F37</f>
        <v>6.5</v>
      </c>
      <c r="L37" s="45">
        <f>K37+F37</f>
        <v>6.625</v>
      </c>
      <c r="M37" s="71" t="s">
        <v>134</v>
      </c>
    </row>
    <row r="38" spans="1:13" ht="16.5" hidden="1" customHeight="1">
      <c r="A38" s="72" t="s">
        <v>135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3" ht="65.25" hidden="1" customHeight="1">
      <c r="A39" s="73"/>
      <c r="B39" s="74"/>
      <c r="C39" s="74"/>
      <c r="D39" s="13"/>
      <c r="E39" s="75" t="s">
        <v>136</v>
      </c>
      <c r="F39" s="76"/>
      <c r="G39" s="76"/>
      <c r="H39" s="76"/>
      <c r="I39" s="76"/>
      <c r="J39" s="76"/>
      <c r="K39" s="76"/>
      <c r="L39" s="76"/>
    </row>
    <row r="40" spans="1:13" ht="72" customHeight="1">
      <c r="C40" s="77" t="s">
        <v>137</v>
      </c>
      <c r="D40" s="78"/>
      <c r="E40" s="78"/>
      <c r="G40" s="80" t="s">
        <v>138</v>
      </c>
      <c r="H40" s="80"/>
      <c r="I40" s="80"/>
      <c r="J40" s="80"/>
      <c r="K40" s="80"/>
      <c r="L40" s="81"/>
    </row>
  </sheetData>
  <mergeCells count="19">
    <mergeCell ref="A38:L38"/>
    <mergeCell ref="E39:L39"/>
    <mergeCell ref="G40:L40"/>
    <mergeCell ref="H7:H8"/>
    <mergeCell ref="I7:I8"/>
    <mergeCell ref="J7:J8"/>
    <mergeCell ref="K7:K8"/>
    <mergeCell ref="L7:L8"/>
    <mergeCell ref="M7:M8"/>
    <mergeCell ref="A1:L1"/>
    <mergeCell ref="A2:L2"/>
    <mergeCell ref="I4:J4"/>
    <mergeCell ref="A6:L6"/>
    <mergeCell ref="A7:A8"/>
    <mergeCell ref="B7:C8"/>
    <mergeCell ref="D7:D8"/>
    <mergeCell ref="E7:E8"/>
    <mergeCell ref="F7:F8"/>
    <mergeCell ref="G7:G8"/>
  </mergeCells>
  <pageMargins left="0.7" right="0.7" top="0.75" bottom="0.75" header="0.3" footer="0.3"/>
  <pageSetup paperSize="9" scale="37" fitToHeight="0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TS sau khi add L=4%,W=0.5%</vt:lpstr>
      <vt:lpstr>'TS sau khi add L=4%,W=0.5%'!Print_Area</vt:lpstr>
      <vt:lpstr>'TS sau khi add L=4%,W=0.5%'!Print_Titles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2024-09-10T10:41:13Z</dcterms:created>
  <dcterms:modified xsi:type="dcterms:W3CDTF">2024-09-10T10:41:30Z</dcterms:modified>
</cp:coreProperties>
</file>