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availablevn-my.sharepoint.com/personal/lai_vu_un-available_net/Documents/Desktop/"/>
    </mc:Choice>
  </mc:AlternateContent>
  <xr:revisionPtr revIDLastSave="0" documentId="8_{B66DB8C4-01DE-4EB7-BD5C-0E4C6D35A302}" xr6:coauthVersionLast="47" xr6:coauthVersionMax="47" xr10:uidLastSave="{00000000-0000-0000-0000-000000000000}"/>
  <bookViews>
    <workbookView xWindow="-110" yWindow="-110" windowWidth="19420" windowHeight="10300" xr2:uid="{F4DC7C9D-E75A-4B27-A5BE-8A55DA354EF2}"/>
  </bookViews>
  <sheets>
    <sheet name="FULLSIZE-27-05-202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_SCM40" localSheetId="0">'[1]Raw material movement'!#REF!</definedName>
    <definedName name="____SCM40">'[2]Raw material movement'!#REF!</definedName>
    <definedName name="___SCM40" localSheetId="0">'[3]Raw material movement'!#REF!</definedName>
    <definedName name="___SCM40">'[4]Raw material movement'!#REF!</definedName>
    <definedName name="__SCM40" localSheetId="0">'[5]Raw material movement'!#REF!</definedName>
    <definedName name="__SCM40">'[6]Raw material movement'!#REF!</definedName>
    <definedName name="_2DATA_DATA2_L" localSheetId="0">'[7]#REF'!#REF!</definedName>
    <definedName name="_2DATA_DATA2_L">'[8]#REF'!#REF!</definedName>
    <definedName name="_DATA_DATA2_L" localSheetId="0">'[9]#REF'!#REF!</definedName>
    <definedName name="_DATA_DATA2_L">'[10]#REF'!#REF!</definedName>
    <definedName name="_Fill" localSheetId="0" hidden="1">#REF!</definedName>
    <definedName name="_Fill" hidden="1">#REF!</definedName>
    <definedName name="_SCM40" localSheetId="0">'[3]Raw material movement'!#REF!</definedName>
    <definedName name="_SCM40">'[4]Raw material movement'!#REF!</definedName>
    <definedName name="AB" localSheetId="0">#REF!</definedName>
    <definedName name="AB">#REF!</definedName>
    <definedName name="CODE" localSheetId="0">[12]CODE!$A$6:$B$156</definedName>
    <definedName name="CODE">[13]CODE!$A$6:$B$156</definedName>
    <definedName name="DA" localSheetId="0">'[14]Raw material movement'!#REF!</definedName>
    <definedName name="DA">'[14]Raw material movement'!#REF!</definedName>
    <definedName name="df" localSheetId="0">'[3]Raw material movement'!#REF!</definedName>
    <definedName name="df">'[4]Raw material movement'!#REF!</definedName>
    <definedName name="dsdf" localSheetId="0">'[1]Raw material movement'!#REF!</definedName>
    <definedName name="dsdf">'[2]Raw material movement'!#REF!</definedName>
    <definedName name="GDFD">'[15]Raw material movement'!#REF!</definedName>
    <definedName name="IB" localSheetId="0">#REF!</definedName>
    <definedName name="IB">#REF!</definedName>
    <definedName name="INTERNAL_INVOICE" localSheetId="0">[16]UN!#REF!</definedName>
    <definedName name="INTERNAL_INVOICE">[16]UN!#REF!</definedName>
    <definedName name="MAHANG" localSheetId="0">#REF!</definedName>
    <definedName name="MAHANG">#REF!</definedName>
    <definedName name="MAVT" localSheetId="0">[17]Code!$A$7:$A$73</definedName>
    <definedName name="MAVT">[18]Code!$A$7:$A$73</definedName>
    <definedName name="PRICE" localSheetId="0">#REF!</definedName>
    <definedName name="PRICE">#REF!</definedName>
    <definedName name="_xlnm.Print_Area" localSheetId="0">'FULLSIZE-27-05-2024'!$A$1:$S$34</definedName>
    <definedName name="_xlnm.Print_Titles" localSheetId="0">'FULLSIZE-27-05-2024'!$1:$12</definedName>
    <definedName name="style" localSheetId="0">#REF!</definedName>
    <definedName name="style">#REF!</definedName>
    <definedName name="WAFORD" localSheetId="0">#REF!</definedName>
    <definedName name="WAF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9" i="1" l="1"/>
  <c r="S29" i="1" s="1"/>
  <c r="Q29" i="1"/>
  <c r="O29" i="1"/>
  <c r="Q27" i="1"/>
  <c r="R27" i="1" s="1"/>
  <c r="S27" i="1" s="1"/>
  <c r="R26" i="1"/>
  <c r="S26" i="1" s="1"/>
  <c r="Q26" i="1"/>
  <c r="O26" i="1"/>
  <c r="Q25" i="1"/>
  <c r="R25" i="1" s="1"/>
  <c r="S25" i="1" s="1"/>
  <c r="O25" i="1"/>
  <c r="R24" i="1"/>
  <c r="S24" i="1" s="1"/>
  <c r="Q24" i="1"/>
  <c r="O24" i="1"/>
  <c r="Q23" i="1"/>
  <c r="R23" i="1" s="1"/>
  <c r="S23" i="1" s="1"/>
  <c r="O23" i="1"/>
  <c r="R21" i="1"/>
  <c r="S21" i="1" s="1"/>
  <c r="Q21" i="1"/>
  <c r="O21" i="1"/>
  <c r="Q19" i="1"/>
  <c r="R19" i="1" s="1"/>
  <c r="S19" i="1" s="1"/>
  <c r="O19" i="1"/>
  <c r="R18" i="1"/>
  <c r="S18" i="1" s="1"/>
  <c r="Q18" i="1"/>
  <c r="O18" i="1"/>
  <c r="Q14" i="1"/>
  <c r="R14" i="1" s="1"/>
  <c r="S14" i="1" s="1"/>
  <c r="O14" i="1"/>
</calcChain>
</file>

<file path=xl/sharedStrings.xml><?xml version="1.0" encoding="utf-8"?>
<sst xmlns="http://schemas.openxmlformats.org/spreadsheetml/2006/main" count="161" uniqueCount="130">
  <si>
    <r>
      <rPr>
        <b/>
        <sz val="7"/>
        <rFont val="Arial"/>
        <family val="2"/>
      </rPr>
      <t>STYLE NAME</t>
    </r>
  </si>
  <si>
    <r>
      <rPr>
        <b/>
        <sz val="7"/>
        <rFont val="Arial"/>
        <family val="2"/>
      </rPr>
      <t>PRODUCT CATEGORY</t>
    </r>
  </si>
  <si>
    <r>
      <rPr>
        <b/>
        <sz val="7"/>
        <rFont val="Arial"/>
        <family val="2"/>
      </rPr>
      <t>PAGE</t>
    </r>
  </si>
  <si>
    <r>
      <rPr>
        <b/>
        <sz val="7"/>
        <rFont val="Arial"/>
        <family val="2"/>
      </rPr>
      <t>STYLE NO</t>
    </r>
  </si>
  <si>
    <r>
      <rPr>
        <sz val="8"/>
        <rFont val="Calibri"/>
        <family val="1"/>
      </rPr>
      <t>Diamond Stitch Classic</t>
    </r>
  </si>
  <si>
    <r>
      <rPr>
        <b/>
        <sz val="7"/>
        <rFont val="Arial"/>
        <family val="2"/>
      </rPr>
      <t>PRIMARY VENDOR</t>
    </r>
  </si>
  <si>
    <r>
      <rPr>
        <sz val="8"/>
        <rFont val="Calibri"/>
        <family val="1"/>
      </rPr>
      <t>UnAvailable Ltd.</t>
    </r>
  </si>
  <si>
    <r>
      <rPr>
        <b/>
        <sz val="7"/>
        <rFont val="Arial"/>
        <family val="2"/>
      </rPr>
      <t>PRODUCT COLLECTION</t>
    </r>
  </si>
  <si>
    <r>
      <rPr>
        <b/>
        <sz val="7"/>
        <rFont val="Arial"/>
        <family val="2"/>
      </rPr>
      <t>DATE</t>
    </r>
  </si>
  <si>
    <r>
      <rPr>
        <b/>
        <sz val="7"/>
        <rFont val="Arial"/>
        <family val="2"/>
      </rPr>
      <t>SEASON</t>
    </r>
  </si>
  <si>
    <r>
      <rPr>
        <sz val="8"/>
        <rFont val="Calibri"/>
        <family val="1"/>
      </rPr>
      <t>2024-S4</t>
    </r>
  </si>
  <si>
    <r>
      <rPr>
        <b/>
        <sz val="7"/>
        <rFont val="Arial"/>
        <family val="2"/>
      </rPr>
      <t>COUNTRY OF ORIGIN</t>
    </r>
  </si>
  <si>
    <r>
      <rPr>
        <sz val="8"/>
        <rFont val="Calibri"/>
        <family val="1"/>
      </rPr>
      <t>VN</t>
    </r>
  </si>
  <si>
    <r>
      <rPr>
        <b/>
        <sz val="7"/>
        <rFont val="Arial"/>
        <family val="2"/>
      </rPr>
      <t>PRODUCT STORY</t>
    </r>
  </si>
  <si>
    <r>
      <rPr>
        <b/>
        <sz val="8"/>
        <rFont val="Calibri"/>
        <family val="1"/>
      </rPr>
      <t>FIRST SEASON</t>
    </r>
  </si>
  <si>
    <r>
      <rPr>
        <b/>
        <sz val="7"/>
        <rFont val="Arial"/>
        <family val="2"/>
      </rPr>
      <t>SIZE RANGE</t>
    </r>
  </si>
  <si>
    <r>
      <rPr>
        <sz val="8"/>
        <rFont val="Calibri"/>
        <family val="1"/>
      </rPr>
      <t>AP1</t>
    </r>
  </si>
  <si>
    <r>
      <rPr>
        <b/>
        <sz val="7"/>
        <rFont val="Arial"/>
        <family val="2"/>
      </rPr>
      <t>STYLE GENDER</t>
    </r>
  </si>
  <si>
    <r>
      <rPr>
        <b/>
        <sz val="9"/>
        <color rgb="FFFFFFFF"/>
        <rFont val="Arial"/>
        <family val="2"/>
      </rPr>
      <t>Full Grade Measurements</t>
    </r>
  </si>
  <si>
    <r>
      <rPr>
        <sz val="7"/>
        <rFont val="Arial MT"/>
        <family val="2"/>
      </rPr>
      <t>Base Size</t>
    </r>
  </si>
  <si>
    <r>
      <rPr>
        <sz val="7"/>
        <rFont val="Arial MT"/>
        <family val="2"/>
      </rPr>
      <t>M</t>
    </r>
  </si>
  <si>
    <r>
      <rPr>
        <b/>
        <sz val="7"/>
        <rFont val="Arial"/>
        <family val="2"/>
      </rPr>
      <t>Unit of Measure</t>
    </r>
  </si>
  <si>
    <r>
      <rPr>
        <sz val="7"/>
        <rFont val="Arial MT"/>
        <family val="2"/>
      </rPr>
      <t>INCH</t>
    </r>
  </si>
  <si>
    <r>
      <rPr>
        <sz val="7"/>
        <rFont val="Arial MT"/>
        <family val="2"/>
      </rPr>
      <t>Selected Sizes</t>
    </r>
  </si>
  <si>
    <r>
      <rPr>
        <sz val="7"/>
        <rFont val="Arial MT"/>
        <family val="2"/>
      </rPr>
      <t>S         |M         |L         |XL        |2X</t>
    </r>
  </si>
  <si>
    <r>
      <rPr>
        <b/>
        <sz val="7"/>
        <rFont val="Arial"/>
        <family val="2"/>
      </rPr>
      <t>Code</t>
    </r>
  </si>
  <si>
    <r>
      <rPr>
        <b/>
        <sz val="7"/>
        <rFont val="Arial"/>
        <family val="2"/>
      </rPr>
      <t>Point Of Measure</t>
    </r>
  </si>
  <si>
    <r>
      <rPr>
        <b/>
        <sz val="7"/>
        <rFont val="Arial"/>
        <family val="2"/>
      </rPr>
      <t>How To Measure</t>
    </r>
  </si>
  <si>
    <r>
      <rPr>
        <b/>
        <sz val="7"/>
        <rFont val="Arial"/>
        <family val="2"/>
      </rPr>
      <t>Base</t>
    </r>
  </si>
  <si>
    <r>
      <rPr>
        <b/>
        <sz val="7"/>
        <rFont val="Arial"/>
        <family val="2"/>
      </rPr>
      <t>Tol</t>
    </r>
  </si>
  <si>
    <r>
      <rPr>
        <b/>
        <sz val="7"/>
        <rFont val="Arial"/>
        <family val="2"/>
      </rPr>
      <t>S</t>
    </r>
  </si>
  <si>
    <r>
      <rPr>
        <b/>
        <sz val="7"/>
        <rFont val="Arial"/>
        <family val="2"/>
      </rPr>
      <t>M</t>
    </r>
  </si>
  <si>
    <r>
      <rPr>
        <b/>
        <sz val="7"/>
        <rFont val="Arial"/>
        <family val="2"/>
      </rPr>
      <t>L</t>
    </r>
  </si>
  <si>
    <r>
      <rPr>
        <b/>
        <sz val="7"/>
        <rFont val="Arial"/>
        <family val="2"/>
      </rPr>
      <t>XL</t>
    </r>
  </si>
  <si>
    <r>
      <rPr>
        <b/>
        <sz val="7"/>
        <rFont val="Arial"/>
        <family val="2"/>
      </rPr>
      <t>2X</t>
    </r>
  </si>
  <si>
    <r>
      <rPr>
        <sz val="7"/>
        <rFont val="Arial MT"/>
        <family val="2"/>
      </rPr>
      <t>WBCCR X</t>
    </r>
  </si>
  <si>
    <r>
      <rPr>
        <sz val="7"/>
        <rFont val="Arial MT"/>
        <family val="2"/>
      </rPr>
      <t>Waistband Circumference - Relaxed (Full WB Circumference)</t>
    </r>
  </si>
  <si>
    <t>Vòng lưng - đo êm (đo full vòng lưng)</t>
  </si>
  <si>
    <r>
      <rPr>
        <sz val="7"/>
        <rFont val="Arial MT"/>
        <family val="2"/>
      </rPr>
      <t>33 1/2</t>
    </r>
  </si>
  <si>
    <r>
      <rPr>
        <sz val="7"/>
        <rFont val="Arial MT"/>
        <family val="2"/>
      </rPr>
      <t>38 1/2</t>
    </r>
  </si>
  <si>
    <r>
      <rPr>
        <sz val="7"/>
        <rFont val="Arial MT"/>
        <family val="2"/>
      </rPr>
      <t>WBCCE X</t>
    </r>
  </si>
  <si>
    <r>
      <rPr>
        <sz val="7"/>
        <rFont val="Arial MT"/>
        <family val="2"/>
      </rPr>
      <t>Waistband Circumference - Extended (Full WB Circumference)</t>
    </r>
  </si>
  <si>
    <t>Vòng lưng - kéo căng (đo full vòng lưng)</t>
  </si>
  <si>
    <r>
      <rPr>
        <sz val="7"/>
        <rFont val="Arial MT"/>
        <family val="2"/>
      </rPr>
      <t>WBHT</t>
    </r>
  </si>
  <si>
    <r>
      <rPr>
        <sz val="7"/>
        <rFont val="Arial MT"/>
        <family val="2"/>
      </rPr>
      <t>Waistband Height</t>
    </r>
  </si>
  <si>
    <t>Cao bản rib lưng</t>
  </si>
  <si>
    <r>
      <rPr>
        <sz val="7"/>
        <rFont val="Arial MT"/>
        <family val="2"/>
      </rPr>
      <t>1 3/4</t>
    </r>
  </si>
  <si>
    <r>
      <rPr>
        <sz val="7"/>
        <rFont val="Arial MT"/>
        <family val="2"/>
      </rPr>
      <t>1/4</t>
    </r>
  </si>
  <si>
    <r>
      <rPr>
        <sz val="7"/>
        <rFont val="Arial MT"/>
        <family val="2"/>
      </rPr>
      <t>DCWBL</t>
    </r>
  </si>
  <si>
    <r>
      <rPr>
        <sz val="7"/>
        <rFont val="Arial MT"/>
        <family val="2"/>
      </rPr>
      <t>Waistband Drawcord Total Length</t>
    </r>
  </si>
  <si>
    <t>Dài dây luồng</t>
  </si>
  <si>
    <r>
      <rPr>
        <sz val="7"/>
        <rFont val="Arial MT"/>
        <family val="2"/>
      </rPr>
      <t>55 1/2</t>
    </r>
  </si>
  <si>
    <r>
      <rPr>
        <sz val="7"/>
        <rFont val="Arial MT"/>
        <family val="2"/>
      </rPr>
      <t>60 1/2</t>
    </r>
  </si>
  <si>
    <r>
      <rPr>
        <sz val="7"/>
        <rFont val="Arial MT"/>
        <family val="2"/>
      </rPr>
      <t>65 1/2</t>
    </r>
  </si>
  <si>
    <r>
      <rPr>
        <sz val="7"/>
        <rFont val="Arial MT"/>
        <family val="2"/>
      </rPr>
      <t>HPLTP E</t>
    </r>
  </si>
  <si>
    <r>
      <rPr>
        <sz val="7"/>
        <rFont val="Arial MT"/>
        <family val="2"/>
      </rPr>
      <t>Low Hip Position from Top Edge</t>
    </r>
  </si>
  <si>
    <t>Vị trí mông dưới từ cạnh trên lưng</t>
  </si>
  <si>
    <r>
      <rPr>
        <sz val="7"/>
        <rFont val="Arial MT"/>
        <family val="2"/>
      </rPr>
      <t>HPLCC</t>
    </r>
  </si>
  <si>
    <r>
      <rPr>
        <sz val="7"/>
        <rFont val="Arial MT"/>
        <family val="2"/>
      </rPr>
      <t>Low Hip Circumference</t>
    </r>
  </si>
  <si>
    <t>Vòng mông dưới</t>
  </si>
  <si>
    <t>điều chỉnh lại thông số. Do nhập công thức bị lỗi size này</t>
  </si>
  <si>
    <r>
      <rPr>
        <sz val="7"/>
        <rFont val="Arial MT"/>
        <family val="2"/>
      </rPr>
      <t>THCCR S1</t>
    </r>
  </si>
  <si>
    <r>
      <rPr>
        <sz val="7"/>
        <rFont val="Arial MT"/>
        <family val="2"/>
      </rPr>
      <t>Thigh Circumference 1 inch from Rise Seam</t>
    </r>
  </si>
  <si>
    <t>Vòng đùi từ đường may đáy xuống 1''</t>
  </si>
  <si>
    <r>
      <rPr>
        <sz val="7"/>
        <rFont val="Arial MT"/>
        <family val="2"/>
      </rPr>
      <t>KNRS</t>
    </r>
  </si>
  <si>
    <r>
      <rPr>
        <sz val="7"/>
        <rFont val="Arial MT"/>
        <family val="2"/>
      </rPr>
      <t>Knee Position from Rise Seam</t>
    </r>
  </si>
  <si>
    <t>Vị trí gối từ đường mây đáy</t>
  </si>
  <si>
    <r>
      <rPr>
        <sz val="7"/>
        <rFont val="Arial MT"/>
        <family val="2"/>
      </rPr>
      <t>14 1/4</t>
    </r>
  </si>
  <si>
    <r>
      <rPr>
        <sz val="7"/>
        <rFont val="Arial MT"/>
        <family val="2"/>
      </rPr>
      <t>KNCC</t>
    </r>
  </si>
  <si>
    <r>
      <rPr>
        <sz val="7"/>
        <rFont val="Arial MT"/>
        <family val="2"/>
      </rPr>
      <t>Knee Circumference</t>
    </r>
  </si>
  <si>
    <t>Vòng bắp chân</t>
  </si>
  <si>
    <r>
      <rPr>
        <sz val="7"/>
        <rFont val="Arial MT"/>
        <family val="2"/>
      </rPr>
      <t>19 1/2</t>
    </r>
  </si>
  <si>
    <r>
      <rPr>
        <sz val="7"/>
        <rFont val="Arial MT"/>
        <family val="2"/>
      </rPr>
      <t>HMCCR X</t>
    </r>
  </si>
  <si>
    <r>
      <rPr>
        <sz val="7"/>
        <rFont val="Arial MT"/>
        <family val="2"/>
      </rPr>
      <t>Hem Circumference - Relaxed</t>
    </r>
  </si>
  <si>
    <t>Vòng lai đo êm</t>
  </si>
  <si>
    <r>
      <rPr>
        <sz val="7"/>
        <rFont val="Arial MT"/>
        <family val="2"/>
      </rPr>
      <t>10 1/4</t>
    </r>
  </si>
  <si>
    <r>
      <rPr>
        <sz val="7"/>
        <rFont val="Arial MT"/>
        <family val="2"/>
      </rPr>
      <t>11 3/4</t>
    </r>
  </si>
  <si>
    <r>
      <rPr>
        <sz val="7"/>
        <rFont val="Arial MT"/>
        <family val="2"/>
      </rPr>
      <t>12 1/2</t>
    </r>
  </si>
  <si>
    <r>
      <rPr>
        <sz val="7"/>
        <rFont val="Arial MT"/>
        <family val="2"/>
      </rPr>
      <t>13 1/4</t>
    </r>
  </si>
  <si>
    <r>
      <rPr>
        <sz val="7"/>
        <rFont val="Arial MT"/>
        <family val="2"/>
      </rPr>
      <t>HMCCE X</t>
    </r>
  </si>
  <si>
    <r>
      <rPr>
        <sz val="7"/>
        <rFont val="Arial MT"/>
        <family val="2"/>
      </rPr>
      <t>Hem Circumference - Extended</t>
    </r>
  </si>
  <si>
    <t>Vòng lai đo căng</t>
  </si>
  <si>
    <r>
      <rPr>
        <sz val="7"/>
        <rFont val="Arial MT"/>
        <family val="2"/>
      </rPr>
      <t>14 3/8</t>
    </r>
  </si>
  <si>
    <r>
      <rPr>
        <sz val="7"/>
        <rFont val="Arial MT"/>
        <family val="2"/>
      </rPr>
      <t>HMHT</t>
    </r>
  </si>
  <si>
    <r>
      <rPr>
        <sz val="7"/>
        <rFont val="Arial MT"/>
        <family val="2"/>
      </rPr>
      <t>Hem Height</t>
    </r>
  </si>
  <si>
    <t>To bản  lai</t>
  </si>
  <si>
    <r>
      <rPr>
        <sz val="7"/>
        <rFont val="Arial MT"/>
        <family val="2"/>
      </rPr>
      <t>RSFRE</t>
    </r>
  </si>
  <si>
    <r>
      <rPr>
        <sz val="7"/>
        <rFont val="Arial MT"/>
        <family val="2"/>
      </rPr>
      <t>Front Rise to Edge</t>
    </r>
  </si>
  <si>
    <t xml:space="preserve">Đáy trước từ cạnh </t>
  </si>
  <si>
    <r>
      <rPr>
        <sz val="7"/>
        <rFont val="Arial MT"/>
        <family val="2"/>
      </rPr>
      <t>12 1/4</t>
    </r>
  </si>
  <si>
    <r>
      <rPr>
        <sz val="7"/>
        <rFont val="Arial MT"/>
        <family val="2"/>
      </rPr>
      <t>RSBKE</t>
    </r>
  </si>
  <si>
    <r>
      <rPr>
        <sz val="7"/>
        <rFont val="Arial MT"/>
        <family val="2"/>
      </rPr>
      <t>Back Rise to Edge</t>
    </r>
  </si>
  <si>
    <t xml:space="preserve">Đáy sau từ cạnh </t>
  </si>
  <si>
    <r>
      <rPr>
        <sz val="7"/>
        <rFont val="Arial MT"/>
        <family val="2"/>
      </rPr>
      <t>16 1/2</t>
    </r>
  </si>
  <si>
    <r>
      <rPr>
        <sz val="7"/>
        <rFont val="Arial MT"/>
        <family val="2"/>
      </rPr>
      <t>PKFOP VS</t>
    </r>
  </si>
  <si>
    <r>
      <rPr>
        <sz val="7"/>
        <rFont val="Arial MT"/>
        <family val="2"/>
      </rPr>
      <t>Front Pocket Opening Vertical Along Side Seam</t>
    </r>
  </si>
  <si>
    <t>Miệng túi trước dọc theo đường may sườn</t>
  </si>
  <si>
    <r>
      <rPr>
        <sz val="7"/>
        <rFont val="Arial MT"/>
        <family val="2"/>
      </rPr>
      <t>6 3/4</t>
    </r>
  </si>
  <si>
    <r>
      <rPr>
        <sz val="7"/>
        <rFont val="Arial MT"/>
        <family val="2"/>
      </rPr>
      <t>PKFSS</t>
    </r>
  </si>
  <si>
    <r>
      <rPr>
        <sz val="7"/>
        <rFont val="Arial MT"/>
        <family val="2"/>
      </rPr>
      <t>Front Pocket Placement from Side Seam</t>
    </r>
  </si>
  <si>
    <t>Vị trí túi trước từ sườn ngoài</t>
  </si>
  <si>
    <r>
      <rPr>
        <sz val="7"/>
        <rFont val="Arial MT"/>
        <family val="2"/>
      </rPr>
      <t>1/8</t>
    </r>
  </si>
  <si>
    <r>
      <rPr>
        <sz val="7"/>
        <rFont val="Arial MT"/>
        <family val="2"/>
      </rPr>
      <t>PKFBD WB</t>
    </r>
  </si>
  <si>
    <r>
      <rPr>
        <sz val="7"/>
        <rFont val="Arial MT"/>
        <family val="2"/>
      </rPr>
      <t>Front Pocket Bag Depth from Waistband Seam</t>
    </r>
  </si>
  <si>
    <t>Sâu túi trước từ lưng</t>
  </si>
  <si>
    <r>
      <rPr>
        <sz val="7"/>
        <rFont val="Arial MT"/>
        <family val="2"/>
      </rPr>
      <t>11 7/8</t>
    </r>
  </si>
  <si>
    <r>
      <rPr>
        <sz val="7"/>
        <rFont val="Arial MT"/>
        <family val="2"/>
      </rPr>
      <t>PKBHT</t>
    </r>
  </si>
  <si>
    <r>
      <rPr>
        <sz val="7"/>
        <rFont val="Arial MT"/>
        <family val="2"/>
      </rPr>
      <t>Back Pocket Height</t>
    </r>
  </si>
  <si>
    <t>Cao túi sau</t>
  </si>
  <si>
    <r>
      <rPr>
        <sz val="7"/>
        <rFont val="Arial MT"/>
        <family val="2"/>
      </rPr>
      <t>5 3/4</t>
    </r>
  </si>
  <si>
    <r>
      <rPr>
        <sz val="7"/>
        <rFont val="Arial MT"/>
        <family val="2"/>
      </rPr>
      <t>6 1/4</t>
    </r>
  </si>
  <si>
    <r>
      <rPr>
        <sz val="7"/>
        <rFont val="Arial MT"/>
        <family val="2"/>
      </rPr>
      <t>PKBWD</t>
    </r>
  </si>
  <si>
    <r>
      <rPr>
        <sz val="7"/>
        <rFont val="Arial MT"/>
        <family val="2"/>
      </rPr>
      <t>Back Pocket Width</t>
    </r>
  </si>
  <si>
    <t>Rộng túi sau</t>
  </si>
  <si>
    <r>
      <rPr>
        <sz val="7"/>
        <rFont val="Arial MT"/>
        <family val="2"/>
      </rPr>
      <t>5 1/2</t>
    </r>
  </si>
  <si>
    <r>
      <rPr>
        <sz val="7"/>
        <rFont val="Arial MT"/>
        <family val="2"/>
      </rPr>
      <t>5 1/4</t>
    </r>
  </si>
  <si>
    <r>
      <rPr>
        <sz val="7"/>
        <rFont val="Arial MT"/>
        <family val="2"/>
      </rPr>
      <t>PKBWB C</t>
    </r>
  </si>
  <si>
    <r>
      <rPr>
        <sz val="7"/>
        <rFont val="Arial MT"/>
        <family val="2"/>
      </rPr>
      <t>Back Pocket Placement from WB Seam to Corner</t>
    </r>
  </si>
  <si>
    <t>Vị trí túi sau đường may lưng đến góc</t>
  </si>
  <si>
    <r>
      <rPr>
        <sz val="7"/>
        <rFont val="Arial MT"/>
        <family val="2"/>
      </rPr>
      <t>PKBCB C</t>
    </r>
  </si>
  <si>
    <r>
      <rPr>
        <sz val="7"/>
        <rFont val="Arial MT"/>
        <family val="2"/>
      </rPr>
      <t>Back Pocket Placement from CB Seam to Corner</t>
    </r>
  </si>
  <si>
    <t>Vị trí túi sau từ giữa sau đến góc</t>
  </si>
  <si>
    <r>
      <rPr>
        <sz val="7"/>
        <rFont val="Arial MT"/>
        <family val="2"/>
      </rPr>
      <t>2 1/2</t>
    </r>
  </si>
  <si>
    <r>
      <rPr>
        <sz val="7"/>
        <rFont val="Arial MT"/>
        <family val="2"/>
      </rPr>
      <t>ISBLWK N</t>
    </r>
  </si>
  <si>
    <r>
      <rPr>
        <sz val="7"/>
        <rFont val="Arial MT"/>
        <family val="2"/>
      </rPr>
      <t>Inseam - Below Knee</t>
    </r>
  </si>
  <si>
    <t>Sườn trong</t>
  </si>
  <si>
    <r>
      <rPr>
        <sz val="7"/>
        <rFont val="Arial MT"/>
        <family val="2"/>
      </rPr>
      <t>28 3/4</t>
    </r>
  </si>
  <si>
    <r>
      <rPr>
        <sz val="7"/>
        <rFont val="Arial MT"/>
        <family val="2"/>
      </rPr>
      <t>29 1/4</t>
    </r>
  </si>
  <si>
    <r>
      <rPr>
        <sz val="7"/>
        <rFont val="Arial MT"/>
        <family val="2"/>
      </rPr>
      <t>29 1/2</t>
    </r>
  </si>
  <si>
    <t>UA chỉnh dung sai cho phù hợp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</si>
</sst>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?/4"/>
    <numFmt numFmtId="165" formatCode="#\ ?/2"/>
    <numFmt numFmtId="166" formatCode="0.0"/>
    <numFmt numFmtId="167" formatCode="#\ ?/8"/>
  </numFmts>
  <fonts count="15">
    <font>
      <sz val="11"/>
      <color theme="1"/>
      <name val="Aptos Narrow"/>
      <family val="2"/>
      <scheme val="minor"/>
    </font>
    <font>
      <sz val="10"/>
      <color rgb="FF000000"/>
      <name val="Times New Roman"/>
      <family val="1"/>
    </font>
    <font>
      <b/>
      <sz val="7"/>
      <name val="Arial"/>
      <family val="2"/>
    </font>
    <font>
      <sz val="8"/>
      <color rgb="FF000000"/>
      <name val="Calibri"/>
      <family val="2"/>
    </font>
    <font>
      <sz val="8"/>
      <name val="Calibri"/>
      <family val="2"/>
    </font>
    <font>
      <sz val="8"/>
      <name val="Calibri"/>
      <family val="1"/>
    </font>
    <font>
      <b/>
      <sz val="8"/>
      <name val="Calibri"/>
      <family val="2"/>
    </font>
    <font>
      <b/>
      <sz val="8"/>
      <name val="Calibri"/>
      <family val="1"/>
    </font>
    <font>
      <b/>
      <sz val="9"/>
      <name val="Arial"/>
      <family val="2"/>
    </font>
    <font>
      <b/>
      <sz val="9"/>
      <color rgb="FFFFFFFF"/>
      <name val="Arial"/>
      <family val="2"/>
    </font>
    <font>
      <sz val="7"/>
      <name val="Arial MT"/>
    </font>
    <font>
      <sz val="7"/>
      <name val="Arial MT"/>
      <family val="2"/>
    </font>
    <font>
      <sz val="7"/>
      <color rgb="FF000000"/>
      <name val="Calibri"/>
      <family val="2"/>
    </font>
    <font>
      <sz val="7"/>
      <color rgb="FF000000"/>
      <name val="Arial MT"/>
    </font>
    <font>
      <sz val="7"/>
      <color rgb="FF000000"/>
      <name val="Arial MT"/>
      <family val="2"/>
    </font>
  </fonts>
  <fills count="6">
    <fill>
      <patternFill patternType="none"/>
    </fill>
    <fill>
      <patternFill patternType="gray125"/>
    </fill>
    <fill>
      <patternFill patternType="solid">
        <fgColor rgb="FF259FD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 style="thin">
        <color rgb="FF7F7F7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3">
    <xf numFmtId="0" fontId="0" fillId="0" borderId="0" xfId="0"/>
    <xf numFmtId="0" fontId="1" fillId="0" borderId="2" xfId="1" applyBorder="1" applyAlignment="1">
      <alignment horizontal="left" vertical="center" wrapText="1"/>
    </xf>
    <xf numFmtId="0" fontId="1" fillId="0" borderId="3" xfId="1" applyBorder="1" applyAlignment="1">
      <alignment horizontal="left" vertical="center" wrapText="1"/>
    </xf>
    <xf numFmtId="0" fontId="1" fillId="0" borderId="4" xfId="1" applyBorder="1" applyAlignment="1">
      <alignment horizontal="left" vertical="center" wrapText="1"/>
    </xf>
    <xf numFmtId="0" fontId="1" fillId="0" borderId="0" xfId="1" applyAlignment="1">
      <alignment horizontal="left" vertical="top"/>
    </xf>
    <xf numFmtId="0" fontId="1" fillId="0" borderId="5" xfId="1" applyBorder="1" applyAlignment="1">
      <alignment horizontal="left" vertical="top" wrapText="1"/>
    </xf>
    <xf numFmtId="0" fontId="1" fillId="0" borderId="0" xfId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1" fontId="3" fillId="0" borderId="6" xfId="1" applyNumberFormat="1" applyFont="1" applyBorder="1" applyAlignment="1">
      <alignment horizontal="left" vertical="top" shrinkToFit="1"/>
    </xf>
    <xf numFmtId="1" fontId="3" fillId="0" borderId="7" xfId="1" applyNumberFormat="1" applyFont="1" applyBorder="1" applyAlignment="1">
      <alignment horizontal="left" vertical="top" shrinkToFit="1"/>
    </xf>
    <xf numFmtId="1" fontId="3" fillId="0" borderId="8" xfId="1" applyNumberFormat="1" applyFont="1" applyBorder="1" applyAlignment="1">
      <alignment horizontal="left" vertical="top" shrinkToFit="1"/>
    </xf>
    <xf numFmtId="0" fontId="2" fillId="0" borderId="6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left" vertical="top" wrapText="1"/>
    </xf>
    <xf numFmtId="0" fontId="4" fillId="0" borderId="7" xfId="1" applyFont="1" applyBorder="1" applyAlignment="1">
      <alignment horizontal="left" vertical="top" wrapText="1"/>
    </xf>
    <xf numFmtId="0" fontId="4" fillId="0" borderId="8" xfId="1" applyFont="1" applyBorder="1" applyAlignment="1">
      <alignment horizontal="left" vertical="top" wrapText="1"/>
    </xf>
    <xf numFmtId="0" fontId="1" fillId="0" borderId="9" xfId="1" applyBorder="1" applyAlignment="1">
      <alignment horizontal="left" vertical="top" wrapText="1"/>
    </xf>
    <xf numFmtId="0" fontId="4" fillId="0" borderId="2" xfId="1" applyFont="1" applyBorder="1" applyAlignment="1">
      <alignment horizontal="left" vertical="top" wrapText="1"/>
    </xf>
    <xf numFmtId="0" fontId="4" fillId="0" borderId="3" xfId="1" applyFont="1" applyBorder="1" applyAlignment="1">
      <alignment horizontal="left" vertical="top" wrapText="1"/>
    </xf>
    <xf numFmtId="0" fontId="4" fillId="0" borderId="4" xfId="1" applyFont="1" applyBorder="1" applyAlignment="1">
      <alignment horizontal="left" vertical="top" wrapText="1"/>
    </xf>
    <xf numFmtId="0" fontId="4" fillId="0" borderId="6" xfId="1" applyFont="1" applyBorder="1" applyAlignment="1">
      <alignment horizontal="left" vertical="top" wrapText="1"/>
    </xf>
    <xf numFmtId="0" fontId="1" fillId="0" borderId="8" xfId="1" applyBorder="1" applyAlignment="1">
      <alignment horizontal="left" wrapText="1"/>
    </xf>
    <xf numFmtId="0" fontId="1" fillId="0" borderId="10" xfId="1" applyBorder="1" applyAlignment="1">
      <alignment horizontal="left" wrapText="1"/>
    </xf>
    <xf numFmtId="0" fontId="1" fillId="0" borderId="11" xfId="1" applyBorder="1" applyAlignment="1">
      <alignment horizontal="left" wrapText="1"/>
    </xf>
    <xf numFmtId="0" fontId="1" fillId="0" borderId="12" xfId="1" applyBorder="1" applyAlignment="1">
      <alignment horizontal="left" wrapText="1"/>
    </xf>
    <xf numFmtId="0" fontId="1" fillId="0" borderId="2" xfId="1" applyBorder="1" applyAlignment="1">
      <alignment horizontal="left" wrapText="1"/>
    </xf>
    <xf numFmtId="0" fontId="1" fillId="0" borderId="3" xfId="1" applyBorder="1" applyAlignment="1">
      <alignment horizontal="left" wrapText="1"/>
    </xf>
    <xf numFmtId="0" fontId="1" fillId="0" borderId="13" xfId="1" applyBorder="1" applyAlignment="1">
      <alignment horizontal="left" wrapText="1"/>
    </xf>
    <xf numFmtId="0" fontId="1" fillId="0" borderId="13" xfId="1" applyBorder="1" applyAlignment="1">
      <alignment horizontal="left" vertical="top" wrapText="1"/>
    </xf>
    <xf numFmtId="0" fontId="6" fillId="0" borderId="1" xfId="1" applyFont="1" applyBorder="1" applyAlignment="1">
      <alignment horizontal="left" vertical="top" wrapText="1"/>
    </xf>
    <xf numFmtId="0" fontId="1" fillId="0" borderId="6" xfId="1" applyBorder="1" applyAlignment="1">
      <alignment horizontal="left" vertical="center" wrapText="1"/>
    </xf>
    <xf numFmtId="0" fontId="1" fillId="0" borderId="7" xfId="1" applyBorder="1" applyAlignment="1">
      <alignment horizontal="left" vertical="center" wrapText="1"/>
    </xf>
    <xf numFmtId="0" fontId="1" fillId="0" borderId="8" xfId="1" applyBorder="1" applyAlignment="1">
      <alignment horizontal="left" vertical="center" wrapText="1"/>
    </xf>
    <xf numFmtId="0" fontId="8" fillId="2" borderId="5" xfId="1" applyFont="1" applyFill="1" applyBorder="1" applyAlignment="1">
      <alignment horizontal="left" vertical="top" wrapText="1"/>
    </xf>
    <xf numFmtId="0" fontId="8" fillId="2" borderId="0" xfId="1" applyFont="1" applyFill="1" applyAlignment="1">
      <alignment horizontal="left" vertical="top" wrapText="1"/>
    </xf>
    <xf numFmtId="0" fontId="8" fillId="2" borderId="13" xfId="1" applyFont="1" applyFill="1" applyBorder="1" applyAlignment="1">
      <alignment horizontal="left" vertical="top" wrapText="1"/>
    </xf>
    <xf numFmtId="0" fontId="10" fillId="0" borderId="6" xfId="1" applyFont="1" applyBorder="1" applyAlignment="1">
      <alignment horizontal="left" vertical="top" wrapText="1"/>
    </xf>
    <xf numFmtId="0" fontId="10" fillId="0" borderId="8" xfId="1" applyFont="1" applyBorder="1" applyAlignment="1">
      <alignment horizontal="left" vertical="top" wrapText="1"/>
    </xf>
    <xf numFmtId="0" fontId="10" fillId="0" borderId="7" xfId="1" applyFont="1" applyBorder="1" applyAlignment="1">
      <alignment horizontal="left" vertical="top" wrapText="1"/>
    </xf>
    <xf numFmtId="0" fontId="1" fillId="0" borderId="1" xfId="1" applyBorder="1" applyAlignment="1">
      <alignment horizontal="left" wrapText="1"/>
    </xf>
    <xf numFmtId="0" fontId="1" fillId="0" borderId="9" xfId="1" applyBorder="1" applyAlignment="1">
      <alignment horizontal="left" wrapText="1"/>
    </xf>
    <xf numFmtId="0" fontId="1" fillId="0" borderId="5" xfId="1" applyBorder="1" applyAlignment="1">
      <alignment horizontal="left" wrapText="1"/>
    </xf>
    <xf numFmtId="0" fontId="1" fillId="0" borderId="0" xfId="1" applyAlignment="1">
      <alignment horizontal="left" wrapText="1"/>
    </xf>
    <xf numFmtId="0" fontId="1" fillId="0" borderId="13" xfId="1" applyBorder="1" applyAlignment="1">
      <alignment horizontal="left" wrapText="1"/>
    </xf>
    <xf numFmtId="0" fontId="1" fillId="0" borderId="0" xfId="1" applyAlignment="1">
      <alignment horizontal="left" wrapText="1"/>
    </xf>
    <xf numFmtId="0" fontId="1" fillId="2" borderId="10" xfId="1" applyFill="1" applyBorder="1" applyAlignment="1">
      <alignment horizontal="left" vertical="center" wrapText="1"/>
    </xf>
    <xf numFmtId="0" fontId="1" fillId="2" borderId="11" xfId="1" applyFill="1" applyBorder="1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0" fontId="1" fillId="0" borderId="13" xfId="1" applyBorder="1" applyAlignment="1">
      <alignment horizontal="left" vertical="center" wrapText="1"/>
    </xf>
    <xf numFmtId="0" fontId="1" fillId="0" borderId="1" xfId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left" vertical="top" wrapText="1" indent="4"/>
    </xf>
    <xf numFmtId="0" fontId="2" fillId="0" borderId="7" xfId="1" applyFont="1" applyBorder="1" applyAlignment="1">
      <alignment horizontal="left" vertical="top" wrapText="1" indent="4"/>
    </xf>
    <xf numFmtId="0" fontId="2" fillId="0" borderId="8" xfId="1" applyFont="1" applyBorder="1" applyAlignment="1">
      <alignment horizontal="left" vertical="top" wrapText="1" indent="4"/>
    </xf>
    <xf numFmtId="0" fontId="2" fillId="0" borderId="6" xfId="1" applyFont="1" applyBorder="1" applyAlignment="1">
      <alignment horizontal="left" vertical="top" wrapText="1" indent="5"/>
    </xf>
    <xf numFmtId="0" fontId="2" fillId="0" borderId="7" xfId="1" applyFont="1" applyBorder="1" applyAlignment="1">
      <alignment horizontal="left" vertical="top" wrapText="1" indent="5"/>
    </xf>
    <xf numFmtId="0" fontId="2" fillId="0" borderId="8" xfId="1" applyFont="1" applyBorder="1" applyAlignment="1">
      <alignment horizontal="left" vertical="top" wrapText="1" indent="5"/>
    </xf>
    <xf numFmtId="0" fontId="2" fillId="0" borderId="1" xfId="1" applyFont="1" applyBorder="1" applyAlignment="1">
      <alignment horizontal="left" vertical="top" wrapText="1" indent="1"/>
    </xf>
    <xf numFmtId="0" fontId="2" fillId="3" borderId="1" xfId="1" applyFont="1" applyFill="1" applyBorder="1" applyAlignment="1">
      <alignment horizontal="left" vertical="top" wrapText="1"/>
    </xf>
    <xf numFmtId="0" fontId="2" fillId="0" borderId="6" xfId="1" applyFont="1" applyBorder="1" applyAlignment="1">
      <alignment horizontal="left" vertical="top" wrapText="1"/>
    </xf>
    <xf numFmtId="0" fontId="1" fillId="0" borderId="5" xfId="1" applyBorder="1" applyAlignment="1">
      <alignment horizontal="center" vertical="center" wrapText="1"/>
    </xf>
    <xf numFmtId="0" fontId="1" fillId="0" borderId="0" xfId="1" applyAlignment="1">
      <alignment vertical="top" wrapText="1"/>
    </xf>
    <xf numFmtId="0" fontId="1" fillId="0" borderId="13" xfId="1" applyBorder="1" applyAlignment="1">
      <alignment vertical="top" wrapText="1"/>
    </xf>
    <xf numFmtId="1" fontId="12" fillId="0" borderId="1" xfId="1" applyNumberFormat="1" applyFont="1" applyBorder="1" applyAlignment="1">
      <alignment horizontal="right" vertical="top" indent="1" shrinkToFit="1"/>
    </xf>
    <xf numFmtId="0" fontId="10" fillId="0" borderId="1" xfId="1" applyFont="1" applyBorder="1" applyAlignment="1">
      <alignment vertical="top" wrapText="1"/>
    </xf>
    <xf numFmtId="0" fontId="13" fillId="0" borderId="14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left" vertical="top" wrapText="1"/>
    </xf>
    <xf numFmtId="164" fontId="14" fillId="4" borderId="1" xfId="1" applyNumberFormat="1" applyFont="1" applyFill="1" applyBorder="1" applyAlignment="1">
      <alignment horizontal="center" vertical="top" shrinkToFit="1"/>
    </xf>
    <xf numFmtId="1" fontId="14" fillId="4" borderId="1" xfId="1" applyNumberFormat="1" applyFont="1" applyFill="1" applyBorder="1" applyAlignment="1">
      <alignment horizontal="center" vertical="top" shrinkToFit="1"/>
    </xf>
    <xf numFmtId="0" fontId="10" fillId="4" borderId="1" xfId="1" applyFont="1" applyFill="1" applyBorder="1" applyAlignment="1">
      <alignment horizontal="right" vertical="top" wrapText="1" indent="1"/>
    </xf>
    <xf numFmtId="0" fontId="10" fillId="4" borderId="1" xfId="1" applyFont="1" applyFill="1" applyBorder="1" applyAlignment="1">
      <alignment horizontal="right" vertical="top" wrapText="1"/>
    </xf>
    <xf numFmtId="1" fontId="14" fillId="4" borderId="6" xfId="1" applyNumberFormat="1" applyFont="1" applyFill="1" applyBorder="1" applyAlignment="1">
      <alignment horizontal="center" vertical="top" shrinkToFit="1"/>
    </xf>
    <xf numFmtId="0" fontId="1" fillId="4" borderId="5" xfId="1" applyFill="1" applyBorder="1" applyAlignment="1">
      <alignment horizontal="center" vertical="center" wrapText="1"/>
    </xf>
    <xf numFmtId="1" fontId="14" fillId="0" borderId="1" xfId="1" applyNumberFormat="1" applyFont="1" applyBorder="1" applyAlignment="1">
      <alignment horizontal="left" vertical="top" shrinkToFit="1"/>
    </xf>
    <xf numFmtId="165" fontId="10" fillId="4" borderId="1" xfId="1" applyNumberFormat="1" applyFont="1" applyFill="1" applyBorder="1" applyAlignment="1">
      <alignment horizontal="right" vertical="top" wrapText="1" indent="1"/>
    </xf>
    <xf numFmtId="165" fontId="14" fillId="4" borderId="1" xfId="1" applyNumberFormat="1" applyFont="1" applyFill="1" applyBorder="1" applyAlignment="1">
      <alignment horizontal="center" vertical="top" shrinkToFit="1"/>
    </xf>
    <xf numFmtId="165" fontId="10" fillId="4" borderId="1" xfId="1" applyNumberFormat="1" applyFont="1" applyFill="1" applyBorder="1" applyAlignment="1">
      <alignment horizontal="left" vertical="top" wrapText="1"/>
    </xf>
    <xf numFmtId="166" fontId="10" fillId="4" borderId="6" xfId="1" applyNumberFormat="1" applyFont="1" applyFill="1" applyBorder="1" applyAlignment="1">
      <alignment horizontal="left" vertical="top" wrapText="1"/>
    </xf>
    <xf numFmtId="0" fontId="13" fillId="0" borderId="15" xfId="1" applyFont="1" applyBorder="1" applyAlignment="1">
      <alignment horizontal="left" vertical="center" wrapText="1"/>
    </xf>
    <xf numFmtId="0" fontId="13" fillId="0" borderId="16" xfId="1" applyFont="1" applyBorder="1" applyAlignment="1">
      <alignment horizontal="left" vertical="center" wrapText="1"/>
    </xf>
    <xf numFmtId="0" fontId="13" fillId="0" borderId="17" xfId="1" applyFont="1" applyBorder="1" applyAlignment="1">
      <alignment horizontal="left" vertical="center" wrapText="1"/>
    </xf>
    <xf numFmtId="0" fontId="10" fillId="4" borderId="1" xfId="1" applyFont="1" applyFill="1" applyBorder="1" applyAlignment="1">
      <alignment horizontal="center" vertical="top" wrapText="1"/>
    </xf>
    <xf numFmtId="0" fontId="10" fillId="4" borderId="1" xfId="1" applyFont="1" applyFill="1" applyBorder="1" applyAlignment="1">
      <alignment horizontal="left" vertical="top" wrapText="1" indent="1"/>
    </xf>
    <xf numFmtId="0" fontId="10" fillId="4" borderId="6" xfId="1" applyFont="1" applyFill="1" applyBorder="1" applyAlignment="1">
      <alignment horizontal="left" vertical="top" wrapText="1" indent="1"/>
    </xf>
    <xf numFmtId="0" fontId="1" fillId="4" borderId="5" xfId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left" vertical="top" wrapText="1"/>
    </xf>
    <xf numFmtId="0" fontId="10" fillId="4" borderId="6" xfId="1" applyFont="1" applyFill="1" applyBorder="1" applyAlignment="1">
      <alignment horizontal="left" vertical="top" wrapText="1"/>
    </xf>
    <xf numFmtId="1" fontId="12" fillId="5" borderId="1" xfId="1" applyNumberFormat="1" applyFont="1" applyFill="1" applyBorder="1" applyAlignment="1">
      <alignment horizontal="right" vertical="top" indent="1" shrinkToFit="1"/>
    </xf>
    <xf numFmtId="0" fontId="10" fillId="5" borderId="1" xfId="1" applyFont="1" applyFill="1" applyBorder="1" applyAlignment="1">
      <alignment vertical="top" wrapText="1"/>
    </xf>
    <xf numFmtId="0" fontId="10" fillId="5" borderId="6" xfId="1" applyFont="1" applyFill="1" applyBorder="1" applyAlignment="1">
      <alignment horizontal="left" vertical="top" wrapText="1"/>
    </xf>
    <xf numFmtId="0" fontId="10" fillId="5" borderId="7" xfId="1" applyFont="1" applyFill="1" applyBorder="1" applyAlignment="1">
      <alignment horizontal="left" vertical="top" wrapText="1"/>
    </xf>
    <xf numFmtId="0" fontId="10" fillId="5" borderId="8" xfId="1" applyFont="1" applyFill="1" applyBorder="1" applyAlignment="1">
      <alignment horizontal="left" vertical="top" wrapText="1"/>
    </xf>
    <xf numFmtId="0" fontId="13" fillId="5" borderId="14" xfId="1" applyFont="1" applyFill="1" applyBorder="1" applyAlignment="1">
      <alignment horizontal="left" vertical="center" wrapText="1"/>
    </xf>
    <xf numFmtId="165" fontId="10" fillId="5" borderId="1" xfId="1" applyNumberFormat="1" applyFont="1" applyFill="1" applyBorder="1" applyAlignment="1">
      <alignment horizontal="right" vertical="top" wrapText="1" indent="1"/>
    </xf>
    <xf numFmtId="0" fontId="1" fillId="5" borderId="14" xfId="1" applyFill="1" applyBorder="1" applyAlignment="1">
      <alignment vertical="center" wrapText="1"/>
    </xf>
    <xf numFmtId="164" fontId="10" fillId="4" borderId="1" xfId="1" applyNumberFormat="1" applyFont="1" applyFill="1" applyBorder="1" applyAlignment="1">
      <alignment horizontal="center" vertical="top" wrapText="1"/>
    </xf>
    <xf numFmtId="167" fontId="10" fillId="4" borderId="1" xfId="1" applyNumberFormat="1" applyFont="1" applyFill="1" applyBorder="1" applyAlignment="1">
      <alignment horizontal="right" vertical="top" wrapText="1" indent="1"/>
    </xf>
    <xf numFmtId="164" fontId="10" fillId="4" borderId="1" xfId="1" applyNumberFormat="1" applyFont="1" applyFill="1" applyBorder="1" applyAlignment="1">
      <alignment horizontal="right" vertical="top" wrapText="1" indent="1"/>
    </xf>
    <xf numFmtId="0" fontId="1" fillId="4" borderId="5" xfId="1" applyFill="1" applyBorder="1" applyAlignment="1">
      <alignment vertical="center" wrapText="1"/>
    </xf>
    <xf numFmtId="167" fontId="10" fillId="4" borderId="1" xfId="1" applyNumberFormat="1" applyFont="1" applyFill="1" applyBorder="1" applyAlignment="1">
      <alignment horizontal="center" vertical="top" wrapText="1"/>
    </xf>
    <xf numFmtId="165" fontId="10" fillId="4" borderId="1" xfId="1" applyNumberFormat="1" applyFont="1" applyFill="1" applyBorder="1" applyAlignment="1">
      <alignment horizontal="center" vertical="top" wrapText="1"/>
    </xf>
    <xf numFmtId="165" fontId="10" fillId="4" borderId="1" xfId="1" applyNumberFormat="1" applyFont="1" applyFill="1" applyBorder="1" applyAlignment="1">
      <alignment horizontal="right" vertical="top" wrapText="1"/>
    </xf>
    <xf numFmtId="12" fontId="10" fillId="4" borderId="1" xfId="1" applyNumberFormat="1" applyFont="1" applyFill="1" applyBorder="1" applyAlignment="1">
      <alignment horizontal="right" vertical="top" wrapText="1" indent="1"/>
    </xf>
    <xf numFmtId="12" fontId="10" fillId="4" borderId="1" xfId="1" applyNumberFormat="1" applyFont="1" applyFill="1" applyBorder="1" applyAlignment="1">
      <alignment horizontal="left" vertical="top" wrapText="1"/>
    </xf>
    <xf numFmtId="12" fontId="10" fillId="4" borderId="1" xfId="1" applyNumberFormat="1" applyFont="1" applyFill="1" applyBorder="1" applyAlignment="1">
      <alignment horizontal="right" vertical="top" wrapText="1"/>
    </xf>
    <xf numFmtId="12" fontId="10" fillId="4" borderId="6" xfId="1" applyNumberFormat="1" applyFont="1" applyFill="1" applyBorder="1" applyAlignment="1">
      <alignment horizontal="left" vertical="top" wrapText="1"/>
    </xf>
    <xf numFmtId="164" fontId="10" fillId="4" borderId="6" xfId="1" applyNumberFormat="1" applyFont="1" applyFill="1" applyBorder="1" applyAlignment="1">
      <alignment horizontal="left" vertical="top" wrapText="1" indent="1"/>
    </xf>
    <xf numFmtId="0" fontId="10" fillId="0" borderId="14" xfId="1" applyFont="1" applyBorder="1" applyAlignment="1">
      <alignment horizontal="left" vertical="top" wrapText="1"/>
    </xf>
    <xf numFmtId="0" fontId="10" fillId="0" borderId="1" xfId="1" applyFont="1" applyBorder="1" applyAlignment="1">
      <alignment horizontal="center" vertical="top" wrapText="1"/>
    </xf>
    <xf numFmtId="164" fontId="10" fillId="0" borderId="1" xfId="1" applyNumberFormat="1" applyFont="1" applyBorder="1" applyAlignment="1">
      <alignment horizontal="right" vertical="top" wrapText="1" indent="1"/>
    </xf>
    <xf numFmtId="0" fontId="10" fillId="3" borderId="1" xfId="1" applyFont="1" applyFill="1" applyBorder="1" applyAlignment="1">
      <alignment horizontal="right" vertical="top" wrapText="1" indent="1"/>
    </xf>
    <xf numFmtId="0" fontId="1" fillId="0" borderId="10" xfId="1" applyBorder="1" applyAlignment="1">
      <alignment horizontal="center" vertical="center" wrapText="1"/>
    </xf>
    <xf numFmtId="0" fontId="1" fillId="0" borderId="11" xfId="1" applyBorder="1" applyAlignment="1">
      <alignment vertical="top" wrapText="1"/>
    </xf>
    <xf numFmtId="0" fontId="1" fillId="0" borderId="12" xfId="1" applyBorder="1" applyAlignment="1">
      <alignment vertical="top" wrapText="1"/>
    </xf>
    <xf numFmtId="0" fontId="10" fillId="0" borderId="1" xfId="1" applyFont="1" applyBorder="1" applyAlignment="1">
      <alignment horizontal="right" vertical="top" wrapText="1" indent="1"/>
    </xf>
    <xf numFmtId="1" fontId="14" fillId="3" borderId="1" xfId="1" applyNumberFormat="1" applyFont="1" applyFill="1" applyBorder="1" applyAlignment="1">
      <alignment horizontal="center" vertical="top" shrinkToFit="1"/>
    </xf>
    <xf numFmtId="1" fontId="14" fillId="0" borderId="1" xfId="1" applyNumberFormat="1" applyFont="1" applyBorder="1" applyAlignment="1">
      <alignment horizontal="center" vertical="top" shrinkToFit="1"/>
    </xf>
    <xf numFmtId="0" fontId="1" fillId="0" borderId="0" xfId="1" applyAlignment="1">
      <alignment horizontal="center" vertical="center"/>
    </xf>
    <xf numFmtId="0" fontId="10" fillId="0" borderId="1" xfId="1" applyFont="1" applyBorder="1" applyAlignment="1">
      <alignment horizontal="left" vertical="top" wrapText="1" indent="1"/>
    </xf>
    <xf numFmtId="165" fontId="10" fillId="5" borderId="1" xfId="1" applyNumberFormat="1" applyFont="1" applyFill="1" applyBorder="1" applyAlignment="1">
      <alignment horizontal="center" vertical="top" wrapText="1"/>
    </xf>
    <xf numFmtId="0" fontId="10" fillId="0" borderId="1" xfId="1" applyFont="1" applyBorder="1" applyAlignment="1">
      <alignment horizontal="right" vertical="top" wrapText="1"/>
    </xf>
    <xf numFmtId="0" fontId="1" fillId="5" borderId="0" xfId="1" applyFill="1" applyAlignment="1">
      <alignment horizontal="center" vertical="center"/>
    </xf>
    <xf numFmtId="0" fontId="1" fillId="3" borderId="0" xfId="1" applyFill="1" applyAlignment="1">
      <alignment horizontal="left" vertical="top"/>
    </xf>
  </cellXfs>
  <cellStyles count="2">
    <cellStyle name="Normal" xfId="0" builtinId="0"/>
    <cellStyle name="Normal 12" xfId="1" xr:uid="{F5DBA260-48C1-4387-BDBA-4F322F972B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448376" y="438379"/>
    <xdr:ext cx="368851" cy="360110"/>
    <xdr:pic>
      <xdr:nvPicPr>
        <xdr:cNvPr id="2" name="image3.jpeg">
          <a:extLst>
            <a:ext uri="{FF2B5EF4-FFF2-40B4-BE49-F238E27FC236}">
              <a16:creationId xmlns:a16="http://schemas.microsoft.com/office/drawing/2014/main" id="{2E02EEA8-CCC0-418C-9A6D-489D350E3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376" y="438379"/>
          <a:ext cx="368851" cy="360110"/>
        </a:xfrm>
        <a:prstGeom prst="rect">
          <a:avLst/>
        </a:prstGeom>
      </xdr:spPr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availablevn.sharepoint.com/SERVER/Merchandising/TRIMS%20&amp;%20FABRIC%20LIST/ATREEBUTES/PRODUCTION/AW11/TRIM/MAI/BCThue/Nam%202009/Tu%20van%20ke%20toan/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1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COMMERCIAL/Shared%20Documents/General/2-CUSTOMER-FOLDER/HERSCHEL/3-SS25/1-SAMPLE/2-STYLE-FILE/CUTTING%20DOCKET/S4/PHOTOSHOOT/FLEECE/MEN/H06-PA30M_HERSCHEL-SS25-S4-QUILTED%20SWEATPANT%20MEN'S.XLSX" TargetMode="External"/><Relationship Id="rId2" Type="http://schemas.microsoft.com/office/2019/04/relationships/externalLinkLongPath" Target="https://unavailablevn.sharepoint.com/sites/COMMERCIAL/Shared%20Documents/General/2-CUSTOMER-FOLDER/HERSCHEL/3-SS25/1-SAMPLE/2-STYLE-FILE/CUTTING%20DOCKET/S4/PHOTOSHOOT/FLEECE/MEN/H06-PA30M_HERSCHEL-SS25-S4-QUILTED%20SWEATPANT%20MEN'S.XLSX?D457E8D7" TargetMode="External"/><Relationship Id="rId1" Type="http://schemas.openxmlformats.org/officeDocument/2006/relationships/externalLinkPath" Target="file:///\\D457E8D7\H06-PA30M_HERSCHEL-SS25-S4-QUILTED%20SWEATPANT%20MEN'S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availablevn.sharepoint.com/SERVER/Merchandising/TRIMS%20&amp;%20FABRIC%20LIST/ATREEBUTES/PRODUCTION/AW11/TRIM/PRINTING/COSTING%20FOR%20MER/MUNSTER/MUNSTER%20FALL%20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availablevn.sharepoint.com/SERVER/Merchandising/TRIMS%20&amp;%20FABRIC%20LIST/ATREEBUTES/PRODUCTION/AW11/TRIM/Documents%20and%20Settings/ThuTo/Desktop/Unavailable/COST_PRICE_Gamen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availablevn.sharepoint.com/Server/merchandising/MAI/BCThue/Nam%202009/Tu%20van%20ke%20toan/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availablevn.sharepoint.com/Server/merchandising/C/MAI/BCThue/Nam%202009/Tu%20van%20ke%20toan/Monthly%20report%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availablevn.sharepoint.com/Cuc-thu/d/MINHHUNG/Truyentai/Phong-A-TPHCM/LUUTAM/VBAO/BookJHFGJGXBGCCNCVCCVVCVCC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availablevn.sharepoint.com/Server/merchandising/@/Cuc-thu/d/MINHHUNG/Truyentai/Phong-A-TPHCM/LUUTAM/VBAO/BookJHFGJGXBGCCNCVCCVVCVCC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GREY"/>
      <sheetName val="2. TRIM CARD"/>
      <sheetName val="FULLSIZE-27-05-2024"/>
      <sheetName val="MER.QT-04.BM4"/>
      <sheetName val="2. TRIM CARD (GREY)"/>
      <sheetName val="3. ĐỊNH VỊ HÌNH IN.THÊU"/>
      <sheetName val="FULL-SIZE SPE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C16E4-73F7-4DD3-A052-790BC42A11CE}">
  <dimension ref="A1:X34"/>
  <sheetViews>
    <sheetView tabSelected="1" view="pageBreakPreview" topLeftCell="A8" zoomScale="110" zoomScaleNormal="100" zoomScaleSheetLayoutView="110" workbookViewId="0">
      <selection activeCell="H13" sqref="H13:L13"/>
    </sheetView>
  </sheetViews>
  <sheetFormatPr defaultColWidth="9.1796875" defaultRowHeight="13"/>
  <cols>
    <col min="1" max="1" width="4.54296875" style="4" customWidth="1"/>
    <col min="2" max="2" width="7" style="4" customWidth="1"/>
    <col min="3" max="3" width="3.453125" style="4" customWidth="1"/>
    <col min="4" max="4" width="4.54296875" style="4" customWidth="1"/>
    <col min="5" max="5" width="10.453125" style="4" customWidth="1"/>
    <col min="6" max="6" width="8.26953125" style="4" customWidth="1"/>
    <col min="7" max="7" width="3.26953125" style="4" customWidth="1"/>
    <col min="8" max="9" width="8.81640625" style="4" customWidth="1"/>
    <col min="10" max="10" width="7" style="4" customWidth="1"/>
    <col min="11" max="11" width="3.1796875" style="4" customWidth="1"/>
    <col min="12" max="12" width="5.7265625" style="4" customWidth="1"/>
    <col min="13" max="13" width="6.54296875" style="4" customWidth="1"/>
    <col min="14" max="14" width="5.7265625" style="4" customWidth="1"/>
    <col min="15" max="15" width="6.54296875" style="4" customWidth="1"/>
    <col min="16" max="16" width="6.7265625" style="122" customWidth="1"/>
    <col min="17" max="17" width="6.26953125" style="4" customWidth="1"/>
    <col min="18" max="18" width="6.1796875" style="4" customWidth="1"/>
    <col min="19" max="19" width="6.81640625" style="4" customWidth="1"/>
    <col min="20" max="20" width="39.26953125" style="117" customWidth="1"/>
    <col min="21" max="21" width="8.54296875" style="4" customWidth="1"/>
    <col min="22" max="23" width="7" style="4" customWidth="1"/>
    <col min="24" max="24" width="4" style="4" customWidth="1"/>
    <col min="25" max="16384" width="9.1796875" style="4"/>
  </cols>
  <sheetData>
    <row r="1" spans="1:24" ht="18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</row>
    <row r="2" spans="1:24" ht="14.5" customHeight="1">
      <c r="A2" s="5"/>
      <c r="B2" s="6"/>
      <c r="C2" s="6"/>
      <c r="D2" s="6"/>
      <c r="E2" s="7" t="s">
        <v>0</v>
      </c>
      <c r="F2" s="8">
        <v>50394</v>
      </c>
      <c r="G2" s="9"/>
      <c r="H2" s="9"/>
      <c r="I2" s="9"/>
      <c r="J2" s="9"/>
      <c r="K2" s="9"/>
      <c r="L2" s="9"/>
      <c r="M2" s="9"/>
      <c r="N2" s="9"/>
      <c r="O2" s="9"/>
      <c r="P2" s="10"/>
      <c r="Q2" s="11" t="s">
        <v>1</v>
      </c>
      <c r="R2" s="12"/>
      <c r="S2" s="13"/>
      <c r="T2" s="14"/>
      <c r="U2" s="15"/>
      <c r="V2" s="7" t="s">
        <v>2</v>
      </c>
      <c r="W2" s="7" t="s">
        <v>2</v>
      </c>
      <c r="X2" s="16"/>
    </row>
    <row r="3" spans="1:24" ht="15" customHeight="1">
      <c r="A3" s="5"/>
      <c r="B3" s="6"/>
      <c r="C3" s="6"/>
      <c r="D3" s="6"/>
      <c r="E3" s="7" t="s">
        <v>3</v>
      </c>
      <c r="F3" s="17" t="s">
        <v>4</v>
      </c>
      <c r="G3" s="18"/>
      <c r="H3" s="18"/>
      <c r="I3" s="19"/>
      <c r="J3" s="11" t="s">
        <v>5</v>
      </c>
      <c r="K3" s="12"/>
      <c r="L3" s="13"/>
      <c r="M3" s="20" t="s">
        <v>6</v>
      </c>
      <c r="N3" s="14"/>
      <c r="O3" s="14"/>
      <c r="P3" s="15"/>
      <c r="Q3" s="11" t="s">
        <v>7</v>
      </c>
      <c r="R3" s="12"/>
      <c r="S3" s="13"/>
      <c r="T3" s="14"/>
      <c r="U3" s="15"/>
      <c r="V3" s="7" t="s">
        <v>8</v>
      </c>
      <c r="W3" s="7" t="s">
        <v>2</v>
      </c>
      <c r="X3" s="16"/>
    </row>
    <row r="4" spans="1:24" ht="9.65" customHeight="1">
      <c r="A4" s="5"/>
      <c r="B4" s="6"/>
      <c r="C4" s="6"/>
      <c r="D4" s="6"/>
      <c r="E4" s="21"/>
      <c r="F4" s="22"/>
      <c r="G4" s="23"/>
      <c r="H4" s="23"/>
      <c r="I4" s="24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7"/>
    </row>
    <row r="5" spans="1:24" ht="14.15" customHeight="1">
      <c r="A5" s="5"/>
      <c r="B5" s="6"/>
      <c r="C5" s="6"/>
      <c r="D5" s="6"/>
      <c r="E5" s="7" t="s">
        <v>9</v>
      </c>
      <c r="F5" s="20" t="s">
        <v>10</v>
      </c>
      <c r="G5" s="14"/>
      <c r="H5" s="14"/>
      <c r="I5" s="15"/>
      <c r="J5" s="11" t="s">
        <v>11</v>
      </c>
      <c r="K5" s="12"/>
      <c r="L5" s="13"/>
      <c r="M5" s="20" t="s">
        <v>12</v>
      </c>
      <c r="N5" s="14"/>
      <c r="O5" s="14"/>
      <c r="P5" s="15"/>
      <c r="Q5" s="11" t="s">
        <v>13</v>
      </c>
      <c r="R5" s="12"/>
      <c r="S5" s="13"/>
      <c r="T5" s="14"/>
      <c r="U5" s="15"/>
      <c r="V5" s="5"/>
      <c r="W5" s="6"/>
      <c r="X5" s="28"/>
    </row>
    <row r="6" spans="1:24" ht="15.25" customHeight="1">
      <c r="A6" s="5"/>
      <c r="B6" s="6"/>
      <c r="C6" s="6"/>
      <c r="D6" s="6"/>
      <c r="E6" s="29" t="s">
        <v>14</v>
      </c>
      <c r="F6" s="30"/>
      <c r="G6" s="31"/>
      <c r="H6" s="31"/>
      <c r="I6" s="32"/>
      <c r="J6" s="11" t="s">
        <v>15</v>
      </c>
      <c r="K6" s="12"/>
      <c r="L6" s="13"/>
      <c r="M6" s="20" t="s">
        <v>16</v>
      </c>
      <c r="N6" s="14"/>
      <c r="O6" s="14"/>
      <c r="P6" s="15"/>
      <c r="Q6" s="11" t="s">
        <v>17</v>
      </c>
      <c r="R6" s="12"/>
      <c r="S6" s="13"/>
      <c r="T6" s="14"/>
      <c r="U6" s="15"/>
      <c r="V6" s="5"/>
      <c r="W6" s="6"/>
      <c r="X6" s="28"/>
    </row>
    <row r="7" spans="1:24" ht="27" customHeight="1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28"/>
    </row>
    <row r="8" spans="1:24" ht="18" customHeight="1">
      <c r="A8" s="33" t="s">
        <v>18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5"/>
    </row>
    <row r="9" spans="1:24" ht="13" customHeight="1">
      <c r="A9" s="36" t="s">
        <v>19</v>
      </c>
      <c r="B9" s="37"/>
      <c r="C9" s="36" t="s">
        <v>20</v>
      </c>
      <c r="D9" s="38"/>
      <c r="E9" s="37"/>
      <c r="F9" s="39"/>
      <c r="G9" s="11" t="s">
        <v>21</v>
      </c>
      <c r="H9" s="13"/>
      <c r="I9" s="36" t="s">
        <v>22</v>
      </c>
      <c r="J9" s="37"/>
      <c r="K9" s="40"/>
      <c r="L9" s="36" t="s">
        <v>23</v>
      </c>
      <c r="M9" s="37"/>
      <c r="N9" s="36" t="s">
        <v>24</v>
      </c>
      <c r="O9" s="38"/>
      <c r="P9" s="38"/>
      <c r="Q9" s="38"/>
      <c r="R9" s="38"/>
      <c r="S9" s="38"/>
      <c r="T9" s="37"/>
      <c r="U9" s="41"/>
      <c r="V9" s="42"/>
      <c r="W9" s="42"/>
      <c r="X9" s="43"/>
    </row>
    <row r="10" spans="1:24" ht="8.5" customHeight="1">
      <c r="A10" s="41"/>
      <c r="B10" s="42"/>
      <c r="C10" s="42"/>
      <c r="D10" s="42"/>
      <c r="E10" s="42"/>
      <c r="F10" s="42"/>
      <c r="G10" s="42"/>
      <c r="H10" s="42"/>
      <c r="I10" s="42"/>
      <c r="J10" s="42"/>
      <c r="K10" s="44"/>
      <c r="L10" s="26"/>
      <c r="M10" s="26"/>
      <c r="N10" s="26"/>
      <c r="O10" s="26"/>
      <c r="P10" s="26"/>
      <c r="Q10" s="26"/>
      <c r="R10" s="26"/>
      <c r="S10" s="26"/>
      <c r="T10" s="26"/>
      <c r="U10" s="42"/>
      <c r="V10" s="42"/>
      <c r="W10" s="42"/>
      <c r="X10" s="43"/>
    </row>
    <row r="11" spans="1:24" ht="15.75" customHeight="1">
      <c r="A11" s="45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7"/>
      <c r="U11" s="47"/>
      <c r="V11" s="47"/>
      <c r="W11" s="47"/>
      <c r="X11" s="48"/>
    </row>
    <row r="12" spans="1:24" ht="21.65" customHeight="1">
      <c r="A12" s="49"/>
      <c r="B12" s="50" t="s">
        <v>25</v>
      </c>
      <c r="C12" s="51" t="s">
        <v>26</v>
      </c>
      <c r="D12" s="52"/>
      <c r="E12" s="52"/>
      <c r="F12" s="52"/>
      <c r="G12" s="53"/>
      <c r="H12" s="54" t="s">
        <v>27</v>
      </c>
      <c r="I12" s="55"/>
      <c r="J12" s="55"/>
      <c r="K12" s="55"/>
      <c r="L12" s="56"/>
      <c r="M12" s="57" t="s">
        <v>28</v>
      </c>
      <c r="N12" s="50" t="s">
        <v>29</v>
      </c>
      <c r="O12" s="7" t="s">
        <v>30</v>
      </c>
      <c r="P12" s="58" t="s">
        <v>31</v>
      </c>
      <c r="Q12" s="7" t="s">
        <v>32</v>
      </c>
      <c r="R12" s="7" t="s">
        <v>33</v>
      </c>
      <c r="S12" s="59" t="s">
        <v>34</v>
      </c>
      <c r="T12" s="60"/>
      <c r="U12" s="61"/>
      <c r="V12" s="61"/>
      <c r="W12" s="61"/>
      <c r="X12" s="62"/>
    </row>
    <row r="13" spans="1:24" ht="21.65" customHeight="1">
      <c r="A13" s="63">
        <v>1</v>
      </c>
      <c r="B13" s="64" t="s">
        <v>35</v>
      </c>
      <c r="C13" s="36" t="s">
        <v>36</v>
      </c>
      <c r="D13" s="38"/>
      <c r="E13" s="38"/>
      <c r="F13" s="38"/>
      <c r="G13" s="37"/>
      <c r="H13" s="65" t="s">
        <v>37</v>
      </c>
      <c r="I13" s="65"/>
      <c r="J13" s="65"/>
      <c r="K13" s="65"/>
      <c r="L13" s="65"/>
      <c r="M13" s="66" t="s">
        <v>38</v>
      </c>
      <c r="N13" s="67">
        <v>1.25</v>
      </c>
      <c r="O13" s="68">
        <v>31</v>
      </c>
      <c r="P13" s="69" t="s">
        <v>38</v>
      </c>
      <c r="Q13" s="68">
        <v>36</v>
      </c>
      <c r="R13" s="70" t="s">
        <v>39</v>
      </c>
      <c r="S13" s="71">
        <v>41</v>
      </c>
      <c r="T13" s="72"/>
      <c r="U13" s="61"/>
      <c r="V13" s="61"/>
      <c r="W13" s="61"/>
      <c r="X13" s="62"/>
    </row>
    <row r="14" spans="1:24" ht="21.65" customHeight="1">
      <c r="A14" s="63">
        <v>2</v>
      </c>
      <c r="B14" s="64" t="s">
        <v>40</v>
      </c>
      <c r="C14" s="36" t="s">
        <v>41</v>
      </c>
      <c r="D14" s="38"/>
      <c r="E14" s="38"/>
      <c r="F14" s="38"/>
      <c r="G14" s="37"/>
      <c r="H14" s="65" t="s">
        <v>42</v>
      </c>
      <c r="I14" s="65"/>
      <c r="J14" s="65"/>
      <c r="K14" s="65"/>
      <c r="L14" s="65"/>
      <c r="M14" s="73">
        <v>41</v>
      </c>
      <c r="N14" s="67">
        <v>1.25</v>
      </c>
      <c r="O14" s="74">
        <f>P14-2.5</f>
        <v>39</v>
      </c>
      <c r="P14" s="75">
        <v>41.5</v>
      </c>
      <c r="Q14" s="76">
        <f>P14+2.5</f>
        <v>44</v>
      </c>
      <c r="R14" s="75">
        <f>Q14+2.5</f>
        <v>46.5</v>
      </c>
      <c r="S14" s="77">
        <f>R14+2.5</f>
        <v>49</v>
      </c>
      <c r="T14" s="72"/>
      <c r="U14" s="61"/>
      <c r="V14" s="61"/>
      <c r="W14" s="61"/>
      <c r="X14" s="62"/>
    </row>
    <row r="15" spans="1:24" ht="21.65" customHeight="1">
      <c r="A15" s="63">
        <v>3</v>
      </c>
      <c r="B15" s="64" t="s">
        <v>43</v>
      </c>
      <c r="C15" s="36" t="s">
        <v>44</v>
      </c>
      <c r="D15" s="38"/>
      <c r="E15" s="38"/>
      <c r="F15" s="38"/>
      <c r="G15" s="37"/>
      <c r="H15" s="78" t="s">
        <v>45</v>
      </c>
      <c r="I15" s="79"/>
      <c r="J15" s="79"/>
      <c r="K15" s="79"/>
      <c r="L15" s="80"/>
      <c r="M15" s="66" t="s">
        <v>46</v>
      </c>
      <c r="N15" s="81" t="s">
        <v>47</v>
      </c>
      <c r="O15" s="69" t="s">
        <v>46</v>
      </c>
      <c r="P15" s="69" t="s">
        <v>46</v>
      </c>
      <c r="Q15" s="82" t="s">
        <v>46</v>
      </c>
      <c r="R15" s="69" t="s">
        <v>46</v>
      </c>
      <c r="S15" s="83" t="s">
        <v>46</v>
      </c>
      <c r="T15" s="84"/>
      <c r="U15" s="61"/>
      <c r="V15" s="61"/>
      <c r="W15" s="61"/>
      <c r="X15" s="62"/>
    </row>
    <row r="16" spans="1:24" ht="21.65" customHeight="1">
      <c r="A16" s="63">
        <v>4</v>
      </c>
      <c r="B16" s="64" t="s">
        <v>48</v>
      </c>
      <c r="C16" s="36" t="s">
        <v>49</v>
      </c>
      <c r="D16" s="38"/>
      <c r="E16" s="38"/>
      <c r="F16" s="38"/>
      <c r="G16" s="37"/>
      <c r="H16" s="65" t="s">
        <v>50</v>
      </c>
      <c r="I16" s="65"/>
      <c r="J16" s="65"/>
      <c r="K16" s="65"/>
      <c r="L16" s="65"/>
      <c r="M16" s="73">
        <v>58</v>
      </c>
      <c r="N16" s="67">
        <v>1.25</v>
      </c>
      <c r="O16" s="69" t="s">
        <v>51</v>
      </c>
      <c r="P16" s="68">
        <v>58</v>
      </c>
      <c r="Q16" s="85" t="s">
        <v>52</v>
      </c>
      <c r="R16" s="68">
        <v>63</v>
      </c>
      <c r="S16" s="86" t="s">
        <v>53</v>
      </c>
      <c r="T16" s="84"/>
      <c r="U16" s="61"/>
      <c r="V16" s="61"/>
      <c r="W16" s="61"/>
      <c r="X16" s="62"/>
    </row>
    <row r="17" spans="1:24" ht="21.65" customHeight="1">
      <c r="A17" s="63">
        <v>5</v>
      </c>
      <c r="B17" s="64" t="s">
        <v>54</v>
      </c>
      <c r="C17" s="36" t="s">
        <v>55</v>
      </c>
      <c r="D17" s="38"/>
      <c r="E17" s="38"/>
      <c r="F17" s="38"/>
      <c r="G17" s="37"/>
      <c r="H17" s="65" t="s">
        <v>56</v>
      </c>
      <c r="I17" s="65"/>
      <c r="J17" s="65"/>
      <c r="K17" s="65"/>
      <c r="L17" s="65"/>
      <c r="M17" s="73">
        <v>8</v>
      </c>
      <c r="N17" s="68">
        <v>0</v>
      </c>
      <c r="O17" s="68">
        <v>8</v>
      </c>
      <c r="P17" s="68">
        <v>8</v>
      </c>
      <c r="Q17" s="68">
        <v>8</v>
      </c>
      <c r="R17" s="68">
        <v>8</v>
      </c>
      <c r="S17" s="71">
        <v>8</v>
      </c>
      <c r="T17" s="84"/>
      <c r="U17" s="61"/>
      <c r="V17" s="61"/>
      <c r="W17" s="61"/>
      <c r="X17" s="62"/>
    </row>
    <row r="18" spans="1:24" ht="30.75" customHeight="1">
      <c r="A18" s="87">
        <v>6</v>
      </c>
      <c r="B18" s="88" t="s">
        <v>57</v>
      </c>
      <c r="C18" s="89" t="s">
        <v>58</v>
      </c>
      <c r="D18" s="90"/>
      <c r="E18" s="90"/>
      <c r="F18" s="90"/>
      <c r="G18" s="91"/>
      <c r="H18" s="92" t="s">
        <v>59</v>
      </c>
      <c r="I18" s="92"/>
      <c r="J18" s="92"/>
      <c r="K18" s="92"/>
      <c r="L18" s="92"/>
      <c r="M18" s="73">
        <v>43</v>
      </c>
      <c r="N18" s="67">
        <v>1.25</v>
      </c>
      <c r="O18" s="93">
        <f>P18-2.5</f>
        <v>41</v>
      </c>
      <c r="P18" s="74">
        <v>43.5</v>
      </c>
      <c r="Q18" s="76">
        <f>P18+2.5</f>
        <v>46</v>
      </c>
      <c r="R18" s="74">
        <f>Q18+2.5</f>
        <v>48.5</v>
      </c>
      <c r="S18" s="77">
        <f>R18+2.5</f>
        <v>51</v>
      </c>
      <c r="T18" s="94" t="s">
        <v>60</v>
      </c>
      <c r="U18" s="61"/>
      <c r="V18" s="61"/>
      <c r="W18" s="61"/>
      <c r="X18" s="62"/>
    </row>
    <row r="19" spans="1:24" ht="21.65" customHeight="1">
      <c r="A19" s="63">
        <v>7</v>
      </c>
      <c r="B19" s="64" t="s">
        <v>61</v>
      </c>
      <c r="C19" s="36" t="s">
        <v>62</v>
      </c>
      <c r="D19" s="38"/>
      <c r="E19" s="38"/>
      <c r="F19" s="38"/>
      <c r="G19" s="37"/>
      <c r="H19" s="65" t="s">
        <v>63</v>
      </c>
      <c r="I19" s="65"/>
      <c r="J19" s="65"/>
      <c r="K19" s="65"/>
      <c r="L19" s="65"/>
      <c r="M19" s="73">
        <v>26</v>
      </c>
      <c r="N19" s="95">
        <v>0.75</v>
      </c>
      <c r="O19" s="96">
        <f>P19-1.375</f>
        <v>25.125</v>
      </c>
      <c r="P19" s="75">
        <v>26.5</v>
      </c>
      <c r="Q19" s="96">
        <f>P19+1.375</f>
        <v>27.875</v>
      </c>
      <c r="R19" s="97">
        <f>Q19+1.375</f>
        <v>29.25</v>
      </c>
      <c r="S19" s="96">
        <f>R19+1.375</f>
        <v>30.625</v>
      </c>
      <c r="T19" s="98"/>
      <c r="U19" s="61"/>
      <c r="V19" s="61"/>
      <c r="W19" s="61"/>
      <c r="X19" s="62"/>
    </row>
    <row r="20" spans="1:24" ht="21.65" customHeight="1">
      <c r="A20" s="63">
        <v>8</v>
      </c>
      <c r="B20" s="64" t="s">
        <v>64</v>
      </c>
      <c r="C20" s="36" t="s">
        <v>65</v>
      </c>
      <c r="D20" s="38"/>
      <c r="E20" s="38"/>
      <c r="F20" s="38"/>
      <c r="G20" s="37"/>
      <c r="H20" s="65" t="s">
        <v>66</v>
      </c>
      <c r="I20" s="65"/>
      <c r="J20" s="65"/>
      <c r="K20" s="65"/>
      <c r="L20" s="65"/>
      <c r="M20" s="66" t="s">
        <v>67</v>
      </c>
      <c r="N20" s="68">
        <v>0</v>
      </c>
      <c r="O20" s="69" t="s">
        <v>67</v>
      </c>
      <c r="P20" s="69" t="s">
        <v>67</v>
      </c>
      <c r="Q20" s="85" t="s">
        <v>67</v>
      </c>
      <c r="R20" s="70" t="s">
        <v>67</v>
      </c>
      <c r="S20" s="86" t="s">
        <v>67</v>
      </c>
      <c r="T20" s="84"/>
      <c r="U20" s="61"/>
      <c r="V20" s="61"/>
      <c r="W20" s="61"/>
      <c r="X20" s="62"/>
    </row>
    <row r="21" spans="1:24" ht="21.65" customHeight="1">
      <c r="A21" s="63">
        <v>9</v>
      </c>
      <c r="B21" s="64" t="s">
        <v>68</v>
      </c>
      <c r="C21" s="36" t="s">
        <v>69</v>
      </c>
      <c r="D21" s="38"/>
      <c r="E21" s="38"/>
      <c r="F21" s="38"/>
      <c r="G21" s="37"/>
      <c r="H21" s="65" t="s">
        <v>70</v>
      </c>
      <c r="I21" s="65"/>
      <c r="J21" s="65"/>
      <c r="K21" s="65"/>
      <c r="L21" s="65"/>
      <c r="M21" s="66" t="s">
        <v>71</v>
      </c>
      <c r="N21" s="99">
        <v>0.625</v>
      </c>
      <c r="O21" s="69">
        <f>P21-1</f>
        <v>19</v>
      </c>
      <c r="P21" s="69">
        <v>20</v>
      </c>
      <c r="Q21" s="85">
        <f>P21+1</f>
        <v>21</v>
      </c>
      <c r="R21" s="70">
        <f>Q21+1</f>
        <v>22</v>
      </c>
      <c r="S21" s="86">
        <f>R21+1</f>
        <v>23</v>
      </c>
      <c r="T21" s="72"/>
      <c r="U21" s="61"/>
      <c r="V21" s="61"/>
      <c r="W21" s="61"/>
      <c r="X21" s="62"/>
    </row>
    <row r="22" spans="1:24" ht="21.65" customHeight="1">
      <c r="A22" s="63">
        <v>10</v>
      </c>
      <c r="B22" s="64" t="s">
        <v>72</v>
      </c>
      <c r="C22" s="36" t="s">
        <v>73</v>
      </c>
      <c r="D22" s="38"/>
      <c r="E22" s="38"/>
      <c r="F22" s="38"/>
      <c r="G22" s="37"/>
      <c r="H22" s="65" t="s">
        <v>74</v>
      </c>
      <c r="I22" s="65"/>
      <c r="J22" s="65"/>
      <c r="K22" s="65"/>
      <c r="L22" s="65"/>
      <c r="M22" s="73">
        <v>11</v>
      </c>
      <c r="N22" s="100">
        <v>0.5</v>
      </c>
      <c r="O22" s="69" t="s">
        <v>75</v>
      </c>
      <c r="P22" s="68">
        <v>11</v>
      </c>
      <c r="Q22" s="85" t="s">
        <v>76</v>
      </c>
      <c r="R22" s="70" t="s">
        <v>77</v>
      </c>
      <c r="S22" s="86" t="s">
        <v>78</v>
      </c>
      <c r="T22" s="72"/>
      <c r="U22" s="61"/>
      <c r="V22" s="61"/>
      <c r="W22" s="61"/>
      <c r="X22" s="62"/>
    </row>
    <row r="23" spans="1:24" ht="21.65" customHeight="1">
      <c r="A23" s="63">
        <v>11</v>
      </c>
      <c r="B23" s="64" t="s">
        <v>79</v>
      </c>
      <c r="C23" s="36" t="s">
        <v>80</v>
      </c>
      <c r="D23" s="38"/>
      <c r="E23" s="38"/>
      <c r="F23" s="38"/>
      <c r="G23" s="37"/>
      <c r="H23" s="65" t="s">
        <v>81</v>
      </c>
      <c r="I23" s="65"/>
      <c r="J23" s="65"/>
      <c r="K23" s="65"/>
      <c r="L23" s="65"/>
      <c r="M23" s="66" t="s">
        <v>82</v>
      </c>
      <c r="N23" s="100">
        <v>0.5</v>
      </c>
      <c r="O23" s="97">
        <f>P23-0.75</f>
        <v>15.25</v>
      </c>
      <c r="P23" s="69">
        <v>16</v>
      </c>
      <c r="Q23" s="97">
        <f>P23+0.75</f>
        <v>16.75</v>
      </c>
      <c r="R23" s="101">
        <f>Q23+0.75</f>
        <v>17.5</v>
      </c>
      <c r="S23" s="97">
        <f>R23+0.75</f>
        <v>18.25</v>
      </c>
      <c r="T23" s="72"/>
      <c r="U23" s="61"/>
      <c r="V23" s="61"/>
      <c r="W23" s="61"/>
      <c r="X23" s="62"/>
    </row>
    <row r="24" spans="1:24" ht="21.65" customHeight="1">
      <c r="A24" s="63">
        <v>12</v>
      </c>
      <c r="B24" s="64" t="s">
        <v>83</v>
      </c>
      <c r="C24" s="36" t="s">
        <v>84</v>
      </c>
      <c r="D24" s="38"/>
      <c r="E24" s="38"/>
      <c r="F24" s="38"/>
      <c r="G24" s="37"/>
      <c r="H24" s="65" t="s">
        <v>85</v>
      </c>
      <c r="I24" s="65"/>
      <c r="J24" s="65"/>
      <c r="K24" s="65"/>
      <c r="L24" s="65"/>
      <c r="M24" s="66" t="s">
        <v>46</v>
      </c>
      <c r="N24" s="68">
        <v>0</v>
      </c>
      <c r="O24" s="69">
        <f>P24</f>
        <v>1</v>
      </c>
      <c r="P24" s="69">
        <v>1</v>
      </c>
      <c r="Q24" s="82">
        <f>P24</f>
        <v>1</v>
      </c>
      <c r="R24" s="69">
        <f>Q24</f>
        <v>1</v>
      </c>
      <c r="S24" s="83">
        <f>R24</f>
        <v>1</v>
      </c>
      <c r="T24" s="84"/>
      <c r="U24" s="61"/>
      <c r="V24" s="61"/>
      <c r="W24" s="61"/>
      <c r="X24" s="62"/>
    </row>
    <row r="25" spans="1:24" ht="21.65" customHeight="1">
      <c r="A25" s="63">
        <v>13</v>
      </c>
      <c r="B25" s="64" t="s">
        <v>86</v>
      </c>
      <c r="C25" s="36" t="s">
        <v>87</v>
      </c>
      <c r="D25" s="38"/>
      <c r="E25" s="38"/>
      <c r="F25" s="38"/>
      <c r="G25" s="37"/>
      <c r="H25" s="65" t="s">
        <v>88</v>
      </c>
      <c r="I25" s="65"/>
      <c r="J25" s="65"/>
      <c r="K25" s="65"/>
      <c r="L25" s="65"/>
      <c r="M25" s="66" t="s">
        <v>89</v>
      </c>
      <c r="N25" s="99">
        <v>0.375</v>
      </c>
      <c r="O25" s="67">
        <f>P25-0.25</f>
        <v>12.25</v>
      </c>
      <c r="P25" s="102">
        <v>12.5</v>
      </c>
      <c r="Q25" s="103">
        <f>P25+0.25</f>
        <v>12.75</v>
      </c>
      <c r="R25" s="104">
        <f>Q25+0.25</f>
        <v>13</v>
      </c>
      <c r="S25" s="67">
        <f>R25+0.25</f>
        <v>13.25</v>
      </c>
      <c r="T25" s="72"/>
      <c r="U25" s="61"/>
      <c r="V25" s="61"/>
      <c r="W25" s="61"/>
      <c r="X25" s="62"/>
    </row>
    <row r="26" spans="1:24" ht="21.65" customHeight="1">
      <c r="A26" s="63">
        <v>14</v>
      </c>
      <c r="B26" s="64" t="s">
        <v>90</v>
      </c>
      <c r="C26" s="36" t="s">
        <v>91</v>
      </c>
      <c r="D26" s="38"/>
      <c r="E26" s="38"/>
      <c r="F26" s="38"/>
      <c r="G26" s="37"/>
      <c r="H26" s="65" t="s">
        <v>92</v>
      </c>
      <c r="I26" s="65"/>
      <c r="J26" s="65"/>
      <c r="K26" s="65"/>
      <c r="L26" s="65"/>
      <c r="M26" s="66" t="s">
        <v>93</v>
      </c>
      <c r="N26" s="100">
        <v>0.5</v>
      </c>
      <c r="O26" s="102">
        <f>P26-0.375</f>
        <v>16.375</v>
      </c>
      <c r="P26" s="102">
        <v>16.75</v>
      </c>
      <c r="Q26" s="103">
        <f>P26+0.375</f>
        <v>17.125</v>
      </c>
      <c r="R26" s="104">
        <f>Q26+0.375</f>
        <v>17.5</v>
      </c>
      <c r="S26" s="105">
        <f>R26+0.375</f>
        <v>17.875</v>
      </c>
      <c r="T26" s="72"/>
      <c r="U26" s="61"/>
      <c r="V26" s="61"/>
      <c r="W26" s="61"/>
      <c r="X26" s="62"/>
    </row>
    <row r="27" spans="1:24" ht="21.65" customHeight="1">
      <c r="A27" s="63">
        <v>15</v>
      </c>
      <c r="B27" s="64" t="s">
        <v>94</v>
      </c>
      <c r="C27" s="36" t="s">
        <v>95</v>
      </c>
      <c r="D27" s="38"/>
      <c r="E27" s="38"/>
      <c r="F27" s="38"/>
      <c r="G27" s="37"/>
      <c r="H27" s="65" t="s">
        <v>96</v>
      </c>
      <c r="I27" s="65"/>
      <c r="J27" s="65"/>
      <c r="K27" s="65"/>
      <c r="L27" s="65"/>
      <c r="M27" s="73">
        <v>7</v>
      </c>
      <c r="N27" s="81" t="s">
        <v>47</v>
      </c>
      <c r="O27" s="69" t="s">
        <v>97</v>
      </c>
      <c r="P27" s="68">
        <v>7</v>
      </c>
      <c r="Q27" s="97">
        <f>P27+0.25</f>
        <v>7.25</v>
      </c>
      <c r="R27" s="74">
        <f>Q27+0.25</f>
        <v>7.5</v>
      </c>
      <c r="S27" s="106">
        <f>R27+0.25</f>
        <v>7.75</v>
      </c>
      <c r="T27" s="84"/>
      <c r="U27" s="61"/>
      <c r="V27" s="61"/>
      <c r="W27" s="61"/>
      <c r="X27" s="62"/>
    </row>
    <row r="28" spans="1:24" ht="21.65" customHeight="1">
      <c r="A28" s="63">
        <v>16</v>
      </c>
      <c r="B28" s="64" t="s">
        <v>98</v>
      </c>
      <c r="C28" s="36" t="s">
        <v>99</v>
      </c>
      <c r="D28" s="38"/>
      <c r="E28" s="38"/>
      <c r="F28" s="38"/>
      <c r="G28" s="37"/>
      <c r="H28" s="107" t="s">
        <v>100</v>
      </c>
      <c r="I28" s="107"/>
      <c r="J28" s="107"/>
      <c r="K28" s="107"/>
      <c r="L28" s="107"/>
      <c r="M28" s="73">
        <v>2</v>
      </c>
      <c r="N28" s="81" t="s">
        <v>101</v>
      </c>
      <c r="O28" s="68">
        <v>2</v>
      </c>
      <c r="P28" s="68">
        <v>2</v>
      </c>
      <c r="Q28" s="68">
        <v>2</v>
      </c>
      <c r="R28" s="68">
        <v>2</v>
      </c>
      <c r="S28" s="71">
        <v>2</v>
      </c>
      <c r="T28" s="84"/>
      <c r="U28" s="61"/>
      <c r="V28" s="61"/>
      <c r="W28" s="61"/>
      <c r="X28" s="62"/>
    </row>
    <row r="29" spans="1:24" ht="23.15" customHeight="1">
      <c r="A29" s="63">
        <v>17</v>
      </c>
      <c r="B29" s="64" t="s">
        <v>102</v>
      </c>
      <c r="C29" s="36" t="s">
        <v>103</v>
      </c>
      <c r="D29" s="38"/>
      <c r="E29" s="38"/>
      <c r="F29" s="38"/>
      <c r="G29" s="37"/>
      <c r="H29" s="65" t="s">
        <v>104</v>
      </c>
      <c r="I29" s="65"/>
      <c r="J29" s="65"/>
      <c r="K29" s="65"/>
      <c r="L29" s="65"/>
      <c r="M29" s="66" t="s">
        <v>105</v>
      </c>
      <c r="N29" s="108" t="s">
        <v>47</v>
      </c>
      <c r="O29" s="109">
        <f>P29-0.25</f>
        <v>11.75</v>
      </c>
      <c r="P29" s="110">
        <v>12</v>
      </c>
      <c r="Q29" s="66">
        <f>P29</f>
        <v>12</v>
      </c>
      <c r="R29" s="109">
        <f>Q29+0.25</f>
        <v>12.25</v>
      </c>
      <c r="S29" s="109">
        <f>R29</f>
        <v>12.25</v>
      </c>
      <c r="T29" s="111"/>
      <c r="U29" s="112"/>
      <c r="V29" s="112"/>
      <c r="W29" s="112"/>
      <c r="X29" s="113"/>
    </row>
    <row r="30" spans="1:24" ht="23.15" customHeight="1">
      <c r="A30" s="63">
        <v>18</v>
      </c>
      <c r="B30" s="64" t="s">
        <v>106</v>
      </c>
      <c r="C30" s="36" t="s">
        <v>107</v>
      </c>
      <c r="D30" s="38"/>
      <c r="E30" s="38"/>
      <c r="F30" s="38"/>
      <c r="G30" s="37"/>
      <c r="H30" s="65" t="s">
        <v>108</v>
      </c>
      <c r="I30" s="65"/>
      <c r="J30" s="65"/>
      <c r="K30" s="65"/>
      <c r="L30" s="65"/>
      <c r="M30" s="73">
        <v>6</v>
      </c>
      <c r="N30" s="108" t="s">
        <v>47</v>
      </c>
      <c r="O30" s="114" t="s">
        <v>109</v>
      </c>
      <c r="P30" s="115">
        <v>6</v>
      </c>
      <c r="Q30" s="116">
        <v>6</v>
      </c>
      <c r="R30" s="114" t="s">
        <v>110</v>
      </c>
      <c r="S30" s="114" t="s">
        <v>110</v>
      </c>
    </row>
    <row r="31" spans="1:24" ht="23.15" customHeight="1">
      <c r="A31" s="63">
        <v>19</v>
      </c>
      <c r="B31" s="64" t="s">
        <v>111</v>
      </c>
      <c r="C31" s="36" t="s">
        <v>112</v>
      </c>
      <c r="D31" s="38"/>
      <c r="E31" s="38"/>
      <c r="F31" s="38"/>
      <c r="G31" s="37"/>
      <c r="H31" s="65" t="s">
        <v>113</v>
      </c>
      <c r="I31" s="65"/>
      <c r="J31" s="65"/>
      <c r="K31" s="65"/>
      <c r="L31" s="65"/>
      <c r="M31" s="66" t="s">
        <v>114</v>
      </c>
      <c r="N31" s="108" t="s">
        <v>47</v>
      </c>
      <c r="O31" s="114" t="s">
        <v>115</v>
      </c>
      <c r="P31" s="110" t="s">
        <v>114</v>
      </c>
      <c r="Q31" s="118" t="s">
        <v>114</v>
      </c>
      <c r="R31" s="114" t="s">
        <v>109</v>
      </c>
      <c r="S31" s="114" t="s">
        <v>109</v>
      </c>
    </row>
    <row r="32" spans="1:24" ht="23.15" customHeight="1">
      <c r="A32" s="63">
        <v>20</v>
      </c>
      <c r="B32" s="64" t="s">
        <v>116</v>
      </c>
      <c r="C32" s="36" t="s">
        <v>117</v>
      </c>
      <c r="D32" s="38"/>
      <c r="E32" s="38"/>
      <c r="F32" s="38"/>
      <c r="G32" s="37"/>
      <c r="H32" s="65" t="s">
        <v>118</v>
      </c>
      <c r="I32" s="65"/>
      <c r="J32" s="65"/>
      <c r="K32" s="65"/>
      <c r="L32" s="65"/>
      <c r="M32" s="73">
        <v>2</v>
      </c>
      <c r="N32" s="108" t="s">
        <v>47</v>
      </c>
      <c r="O32" s="116">
        <v>2</v>
      </c>
      <c r="P32" s="115">
        <v>2</v>
      </c>
      <c r="Q32" s="116">
        <v>2</v>
      </c>
      <c r="R32" s="116">
        <v>2</v>
      </c>
      <c r="S32" s="116">
        <v>2</v>
      </c>
    </row>
    <row r="33" spans="1:20" ht="23.15" customHeight="1">
      <c r="A33" s="63">
        <v>21</v>
      </c>
      <c r="B33" s="64" t="s">
        <v>119</v>
      </c>
      <c r="C33" s="36" t="s">
        <v>120</v>
      </c>
      <c r="D33" s="38"/>
      <c r="E33" s="38"/>
      <c r="F33" s="38"/>
      <c r="G33" s="37"/>
      <c r="H33" s="65" t="s">
        <v>121</v>
      </c>
      <c r="I33" s="65"/>
      <c r="J33" s="65"/>
      <c r="K33" s="65"/>
      <c r="L33" s="65"/>
      <c r="M33" s="66" t="s">
        <v>122</v>
      </c>
      <c r="N33" s="108" t="s">
        <v>47</v>
      </c>
      <c r="O33" s="114" t="s">
        <v>122</v>
      </c>
      <c r="P33" s="110" t="s">
        <v>122</v>
      </c>
      <c r="Q33" s="118" t="s">
        <v>122</v>
      </c>
      <c r="R33" s="114" t="s">
        <v>122</v>
      </c>
      <c r="S33" s="114" t="s">
        <v>122</v>
      </c>
    </row>
    <row r="34" spans="1:20" ht="23.15" customHeight="1">
      <c r="A34" s="63">
        <v>22</v>
      </c>
      <c r="B34" s="64" t="s">
        <v>123</v>
      </c>
      <c r="C34" s="89" t="s">
        <v>124</v>
      </c>
      <c r="D34" s="90"/>
      <c r="E34" s="90"/>
      <c r="F34" s="90"/>
      <c r="G34" s="91"/>
      <c r="H34" s="92" t="s">
        <v>125</v>
      </c>
      <c r="I34" s="92"/>
      <c r="J34" s="92"/>
      <c r="K34" s="92"/>
      <c r="L34" s="92"/>
      <c r="M34" s="73">
        <v>29</v>
      </c>
      <c r="N34" s="119">
        <v>0.5</v>
      </c>
      <c r="O34" s="114" t="s">
        <v>126</v>
      </c>
      <c r="P34" s="115">
        <v>29</v>
      </c>
      <c r="Q34" s="118" t="s">
        <v>127</v>
      </c>
      <c r="R34" s="120" t="s">
        <v>128</v>
      </c>
      <c r="S34" s="120" t="s">
        <v>128</v>
      </c>
      <c r="T34" s="121" t="s">
        <v>129</v>
      </c>
    </row>
  </sheetData>
  <mergeCells count="88">
    <mergeCell ref="C34:G34"/>
    <mergeCell ref="H34:L34"/>
    <mergeCell ref="C31:G31"/>
    <mergeCell ref="H31:L31"/>
    <mergeCell ref="C32:G32"/>
    <mergeCell ref="H32:L32"/>
    <mergeCell ref="C33:G33"/>
    <mergeCell ref="H33:L33"/>
    <mergeCell ref="C28:G28"/>
    <mergeCell ref="H28:L28"/>
    <mergeCell ref="C29:G29"/>
    <mergeCell ref="H29:L29"/>
    <mergeCell ref="C30:G30"/>
    <mergeCell ref="H30:L30"/>
    <mergeCell ref="C25:G25"/>
    <mergeCell ref="H25:L25"/>
    <mergeCell ref="T25:T26"/>
    <mergeCell ref="C26:G26"/>
    <mergeCell ref="H26:L26"/>
    <mergeCell ref="C27:G27"/>
    <mergeCell ref="H27:L27"/>
    <mergeCell ref="T21:T23"/>
    <mergeCell ref="C22:G22"/>
    <mergeCell ref="H22:L22"/>
    <mergeCell ref="C23:G23"/>
    <mergeCell ref="H23:L23"/>
    <mergeCell ref="C24:G24"/>
    <mergeCell ref="H24:L24"/>
    <mergeCell ref="C19:G19"/>
    <mergeCell ref="H19:L19"/>
    <mergeCell ref="C20:G20"/>
    <mergeCell ref="H20:L20"/>
    <mergeCell ref="C21:G21"/>
    <mergeCell ref="H21:L21"/>
    <mergeCell ref="C16:G16"/>
    <mergeCell ref="H16:L16"/>
    <mergeCell ref="C17:G17"/>
    <mergeCell ref="H17:L17"/>
    <mergeCell ref="C18:G18"/>
    <mergeCell ref="H18:L18"/>
    <mergeCell ref="C13:G13"/>
    <mergeCell ref="H13:L13"/>
    <mergeCell ref="T13:T14"/>
    <mergeCell ref="C14:G14"/>
    <mergeCell ref="H14:L14"/>
    <mergeCell ref="C15:G15"/>
    <mergeCell ref="H15:L15"/>
    <mergeCell ref="A10:J10"/>
    <mergeCell ref="L10:T10"/>
    <mergeCell ref="U10:X10"/>
    <mergeCell ref="A11:S11"/>
    <mergeCell ref="T11:X11"/>
    <mergeCell ref="C12:G12"/>
    <mergeCell ref="H12:L12"/>
    <mergeCell ref="A8:X8"/>
    <mergeCell ref="A9:B9"/>
    <mergeCell ref="C9:E9"/>
    <mergeCell ref="G9:H9"/>
    <mergeCell ref="I9:J9"/>
    <mergeCell ref="L9:M9"/>
    <mergeCell ref="N9:T9"/>
    <mergeCell ref="U9:X9"/>
    <mergeCell ref="J6:L6"/>
    <mergeCell ref="M6:P6"/>
    <mergeCell ref="Q6:S6"/>
    <mergeCell ref="T6:U6"/>
    <mergeCell ref="E7:U7"/>
    <mergeCell ref="V7:X7"/>
    <mergeCell ref="T3:U3"/>
    <mergeCell ref="F4:I4"/>
    <mergeCell ref="J4:W4"/>
    <mergeCell ref="F5:I5"/>
    <mergeCell ref="J5:L5"/>
    <mergeCell ref="M5:P5"/>
    <mergeCell ref="Q5:S5"/>
    <mergeCell ref="T5:U5"/>
    <mergeCell ref="V5:X6"/>
    <mergeCell ref="F6:I6"/>
    <mergeCell ref="A1:X1"/>
    <mergeCell ref="A2:D7"/>
    <mergeCell ref="F2:P2"/>
    <mergeCell ref="Q2:S2"/>
    <mergeCell ref="T2:U2"/>
    <mergeCell ref="X2:X3"/>
    <mergeCell ref="F3:I3"/>
    <mergeCell ref="J3:L3"/>
    <mergeCell ref="M3:P3"/>
    <mergeCell ref="Q3:S3"/>
  </mergeCells>
  <pageMargins left="0.7" right="0.7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FULLSIZE-27-05-2024</vt:lpstr>
      <vt:lpstr>'FULLSIZE-27-05-2024'!Print_Area</vt:lpstr>
      <vt:lpstr>'FULLSIZE-27-05-2024'!Print_Titles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 Vu Thi</dc:creator>
  <cp:lastModifiedBy>Lai Vu Thi</cp:lastModifiedBy>
  <dcterms:created xsi:type="dcterms:W3CDTF">2024-09-10T08:16:43Z</dcterms:created>
  <dcterms:modified xsi:type="dcterms:W3CDTF">2024-09-10T08:18:04Z</dcterms:modified>
</cp:coreProperties>
</file>