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"/>
    </mc:Choice>
  </mc:AlternateContent>
  <xr:revisionPtr revIDLastSave="0" documentId="8_{9F8771FC-04BD-4243-887A-90010EF98DAB}" xr6:coauthVersionLast="47" xr6:coauthVersionMax="47" xr10:uidLastSave="{00000000-0000-0000-0000-000000000000}"/>
  <bookViews>
    <workbookView xWindow="-110" yWindow="-110" windowWidth="19420" windowHeight="10300" xr2:uid="{65963D28-4DA9-4F59-A555-D73A85A2F982}"/>
  </bookViews>
  <sheets>
    <sheet name="L=4%,W=1%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>[7]CODE!$A$6:$B$156</definedName>
    <definedName name="DA" localSheetId="0">'[8]Raw material movement'!#REF!</definedName>
    <definedName name="DA">'[8]Raw material movement'!#REF!</definedName>
    <definedName name="df" localSheetId="0">'[2]Raw material movement'!#REF!</definedName>
    <definedName name="df">'[2]Raw material movement'!#REF!</definedName>
    <definedName name="dsdf" localSheetId="0">'[1]Raw material movement'!#REF!</definedName>
    <definedName name="dsdf">'[1]Raw material movement'!#REF!</definedName>
    <definedName name="GDFD" localSheetId="0">'[9]Raw material movement'!#REF!</definedName>
    <definedName name="GDFD">'[9]Raw material movement'!#REF!</definedName>
    <definedName name="IB" localSheetId="0">#REF!</definedName>
    <definedName name="IB">#REF!</definedName>
    <definedName name="INTERNAL_INVOICE" localSheetId="0">[10]UN!#REF!</definedName>
    <definedName name="INTERNAL_INVOICE">[10]UN!#REF!</definedName>
    <definedName name="MAHANG" localSheetId="0">#REF!</definedName>
    <definedName name="MAHANG">#REF!</definedName>
    <definedName name="MAVT">[11]Code!$A$7:$A$73</definedName>
    <definedName name="PRICE" localSheetId="0">#REF!</definedName>
    <definedName name="PRICE">#REF!</definedName>
    <definedName name="_xlnm.Print_Area" localSheetId="0">'L=4%,W=1% (2)'!$A$1:$L$32</definedName>
    <definedName name="_xlnm.Print_Titles" localSheetId="0">'L=4%,W=1% (2)'!$1:$6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L32" i="1" s="1"/>
  <c r="G32" i="1"/>
  <c r="I31" i="1"/>
  <c r="G31" i="1" s="1"/>
  <c r="K30" i="1"/>
  <c r="L30" i="1" s="1"/>
  <c r="J30" i="1"/>
  <c r="G30" i="1"/>
  <c r="J29" i="1"/>
  <c r="K29" i="1" s="1"/>
  <c r="L29" i="1" s="1"/>
  <c r="G29" i="1"/>
  <c r="K28" i="1"/>
  <c r="L28" i="1" s="1"/>
  <c r="J28" i="1"/>
  <c r="G28" i="1"/>
  <c r="J27" i="1"/>
  <c r="K27" i="1" s="1"/>
  <c r="L27" i="1" s="1"/>
  <c r="G27" i="1"/>
  <c r="K26" i="1"/>
  <c r="L26" i="1" s="1"/>
  <c r="J26" i="1"/>
  <c r="G26" i="1"/>
  <c r="J25" i="1"/>
  <c r="K25" i="1" s="1"/>
  <c r="L25" i="1" s="1"/>
  <c r="G25" i="1"/>
  <c r="K24" i="1"/>
  <c r="L24" i="1" s="1"/>
  <c r="J24" i="1"/>
  <c r="G24" i="1"/>
  <c r="J23" i="1"/>
  <c r="K23" i="1" s="1"/>
  <c r="L23" i="1" s="1"/>
  <c r="G23" i="1"/>
  <c r="K22" i="1"/>
  <c r="L22" i="1" s="1"/>
  <c r="J22" i="1"/>
  <c r="G22" i="1"/>
  <c r="J21" i="1"/>
  <c r="K21" i="1" s="1"/>
  <c r="L21" i="1" s="1"/>
  <c r="G21" i="1"/>
  <c r="K20" i="1"/>
  <c r="L20" i="1" s="1"/>
  <c r="J20" i="1"/>
  <c r="G20" i="1"/>
  <c r="J19" i="1"/>
  <c r="K19" i="1" s="1"/>
  <c r="L19" i="1" s="1"/>
  <c r="G19" i="1"/>
  <c r="K18" i="1"/>
  <c r="L18" i="1" s="1"/>
  <c r="J18" i="1"/>
  <c r="G18" i="1"/>
  <c r="J17" i="1"/>
  <c r="K17" i="1" s="1"/>
  <c r="L17" i="1" s="1"/>
  <c r="G17" i="1"/>
  <c r="K16" i="1"/>
  <c r="L16" i="1" s="1"/>
  <c r="J16" i="1"/>
  <c r="G16" i="1"/>
  <c r="J15" i="1"/>
  <c r="K15" i="1" s="1"/>
  <c r="L15" i="1" s="1"/>
  <c r="G15" i="1"/>
  <c r="K14" i="1"/>
  <c r="L14" i="1" s="1"/>
  <c r="J14" i="1"/>
  <c r="G14" i="1"/>
  <c r="J13" i="1"/>
  <c r="K13" i="1" s="1"/>
  <c r="L13" i="1" s="1"/>
  <c r="G13" i="1"/>
  <c r="I12" i="1"/>
  <c r="J12" i="1" s="1"/>
  <c r="K12" i="1" s="1"/>
  <c r="L12" i="1" s="1"/>
  <c r="J11" i="1"/>
  <c r="K11" i="1" s="1"/>
  <c r="L11" i="1" s="1"/>
  <c r="G11" i="1"/>
  <c r="J10" i="1"/>
  <c r="K10" i="1" s="1"/>
  <c r="L10" i="1" s="1"/>
  <c r="G10" i="1"/>
  <c r="J9" i="1"/>
  <c r="K9" i="1" s="1"/>
  <c r="L9" i="1" s="1"/>
  <c r="G9" i="1"/>
  <c r="J8" i="1"/>
  <c r="K8" i="1" s="1"/>
  <c r="L8" i="1" s="1"/>
  <c r="G8" i="1"/>
  <c r="J7" i="1"/>
  <c r="K7" i="1" s="1"/>
  <c r="L7" i="1" s="1"/>
  <c r="G7" i="1"/>
  <c r="J31" i="1" l="1"/>
  <c r="K31" i="1" s="1"/>
  <c r="L31" i="1" s="1"/>
  <c r="G12" i="1"/>
</calcChain>
</file>

<file path=xl/sharedStrings.xml><?xml version="1.0" encoding="utf-8"?>
<sst xmlns="http://schemas.openxmlformats.org/spreadsheetml/2006/main" count="135" uniqueCount="114">
  <si>
    <t>Herschel Supply Co.</t>
  </si>
  <si>
    <t>Base Measurements</t>
  </si>
  <si>
    <t>Style Name:</t>
  </si>
  <si>
    <t>Men's Sweatpant</t>
  </si>
  <si>
    <t>Base Size:</t>
  </si>
  <si>
    <t>Last Updated:</t>
  </si>
  <si>
    <t>Style Number:</t>
  </si>
  <si>
    <t>Category:</t>
  </si>
  <si>
    <t>Status:</t>
  </si>
  <si>
    <t>new</t>
  </si>
  <si>
    <t>BTS DA ADD CO RUT : L=4%,W=1%</t>
  </si>
  <si>
    <t>Season:</t>
  </si>
  <si>
    <t>2024 S1</t>
  </si>
  <si>
    <t>Developer:</t>
  </si>
  <si>
    <t>CODE</t>
  </si>
  <si>
    <t>DESCRIPTION</t>
  </si>
  <si>
    <t>Tol+/- 
(INCH)</t>
  </si>
  <si>
    <t>Tol+
(INCH)</t>
  </si>
  <si>
    <t>GRADE RULE</t>
  </si>
  <si>
    <t>S</t>
  </si>
  <si>
    <t>M TP</t>
  </si>
  <si>
    <t>M</t>
  </si>
  <si>
    <t>L</t>
  </si>
  <si>
    <t>XL</t>
  </si>
  <si>
    <t>XXL</t>
  </si>
  <si>
    <t>UA'S COMMENT</t>
  </si>
  <si>
    <t>A</t>
  </si>
  <si>
    <t>WAISTBAND CIRCUMFERENCE - RELAXED (FULL WB CIRCUMFERENCE)</t>
  </si>
  <si>
    <t>VÒNG LƯNG - ĐO ÊM (ĐO FULL VÒNG LƯNG)</t>
  </si>
  <si>
    <t>2 1/2</t>
  </si>
  <si>
    <t>33 1/2</t>
  </si>
  <si>
    <t>B</t>
  </si>
  <si>
    <t>WAISTBAND CIRCUMFERENCE - EXTENDED (FULL WB CIRCUMFERENCE)</t>
  </si>
  <si>
    <t>VÒNG LƯNG - KÉO CĂNG (ĐO FULL VÒNG LƯNG)</t>
  </si>
  <si>
    <t>C</t>
  </si>
  <si>
    <t>WAISTBAND HEIGHT</t>
  </si>
  <si>
    <t>CAO BẢN RIB LƯNG</t>
  </si>
  <si>
    <t>1 3/4</t>
  </si>
  <si>
    <t>D</t>
  </si>
  <si>
    <t>WAISTBAND DRAWCORD TOTAL LENGTH</t>
  </si>
  <si>
    <t>DÀI DÂY LUỒNG</t>
  </si>
  <si>
    <t>E</t>
  </si>
  <si>
    <t>SPACE BETWEEN DRAWCORD OPENING</t>
  </si>
  <si>
    <t>RỘNG HAI LỖ DÂY LUỒNG</t>
  </si>
  <si>
    <t>1 1/4</t>
  </si>
  <si>
    <t>F</t>
  </si>
  <si>
    <t>FRONT RISE TO EDGE</t>
  </si>
  <si>
    <t>ĐÁY TRƯỚC TỪ CẠNH</t>
  </si>
  <si>
    <t>12 1/4</t>
  </si>
  <si>
    <t>G</t>
  </si>
  <si>
    <t>BACK RISE TO EDGE</t>
  </si>
  <si>
    <t xml:space="preserve">ĐÁY SAU TỪ CẠNH </t>
  </si>
  <si>
    <t>16 1/2</t>
  </si>
  <si>
    <t>H</t>
  </si>
  <si>
    <t>LOW HIP POSITION FROM TOP EDGE</t>
  </si>
  <si>
    <t>VỊ TRÍ MÔNG DƯỚI TỪ CẠNH TRÊN LƯNG</t>
  </si>
  <si>
    <t>Placement</t>
  </si>
  <si>
    <t>I</t>
  </si>
  <si>
    <t>LOW HIP CIRCUMFERENCE</t>
  </si>
  <si>
    <t xml:space="preserve">VÒNG MÔNG DƯỚI </t>
  </si>
  <si>
    <t>J</t>
  </si>
  <si>
    <t>INSEAM - BELOW KNEE</t>
  </si>
  <si>
    <t>ĐƯỜNG SƯỜN TRONG - DƯỚI GỐI</t>
  </si>
  <si>
    <t>K</t>
  </si>
  <si>
    <t>THIGH CIRCUMFERENCE 1" FROM RISE SEAM</t>
  </si>
  <si>
    <t>VÒNG ĐÙI TỪ ĐƯỜNG MAY ĐÁY XUỐNG 1"</t>
  </si>
  <si>
    <t>1 3/8</t>
  </si>
  <si>
    <t>KNEE POSITION FROM RISE SEAM</t>
  </si>
  <si>
    <t>VI TRI GỐI TU DUONG MAY DAY</t>
  </si>
  <si>
    <t>14 1/4</t>
  </si>
  <si>
    <t>KNEE CIRCUMFERENCE</t>
  </si>
  <si>
    <t>VỊ TRÍ BẮP CHÂN TỪ ĐƯỜNG MAY ĐÁY</t>
  </si>
  <si>
    <t>19 1/2</t>
  </si>
  <si>
    <t>N</t>
  </si>
  <si>
    <t>CALF POSITION FROM RISE SEAM</t>
  </si>
  <si>
    <t>O</t>
  </si>
  <si>
    <t>CALF CIRCUMFERENCE</t>
  </si>
  <si>
    <t>VÒNG BẮP CHÂN</t>
  </si>
  <si>
    <t>P</t>
  </si>
  <si>
    <t>LEG OPENING RELAXED</t>
  </si>
  <si>
    <t>VÒNG CỔ CHÂN ĐO ÊM</t>
  </si>
  <si>
    <t>Q</t>
  </si>
  <si>
    <t>LEG OPENING EXTENDED</t>
  </si>
  <si>
    <t>VÒNG CỔ CHÂN KÉO CĂNG</t>
  </si>
  <si>
    <t>14 3/8</t>
  </si>
  <si>
    <t>R</t>
  </si>
  <si>
    <t>CUFF HEIGHT</t>
  </si>
  <si>
    <t>CAO LAI</t>
  </si>
  <si>
    <t>FRONT PKT PLACEMENT FROM SIDE SEAM (EXTENDED)</t>
  </si>
  <si>
    <t>VỊ TRÍ TÚI THÂN TRƯỚC TỪ ĐƯỜNG SƯỜN  NGOÀI (KÉO CĂNG)</t>
  </si>
  <si>
    <t>T</t>
  </si>
  <si>
    <t>FRONT PKT PLACEMENT FROM SIDE SEAM (RELAXED)</t>
  </si>
  <si>
    <t>VỊ TRÍ TÚI THÂN TRƯỚC TỪ ĐƯỜNG SƯỜN NGOÀI (ĐO ÊM)</t>
  </si>
  <si>
    <t>1 1/2</t>
  </si>
  <si>
    <t>U</t>
  </si>
  <si>
    <t>FRONT PKT OPENING VERTICAL ALONG SIDE SEAM</t>
  </si>
  <si>
    <t>MIỆNG TÚI TRƯỚC DỌC THEO ĐƯỜNG SƯỜN NGOÀI</t>
  </si>
  <si>
    <t>V</t>
  </si>
  <si>
    <t>BACK POCKET PLACEMENT FROM WB SEAM TO CORNER</t>
  </si>
  <si>
    <t>VỊ TRÍ TÚI SAU TỪ ĐƯỜNG MAY LƯNG ĐẾN GÓC</t>
  </si>
  <si>
    <t>W</t>
  </si>
  <si>
    <t>BACK POCKET PLACEMENT FROM CB SEAM TO CORNER</t>
  </si>
  <si>
    <t>VỊ TRÍ TÚI SAU TỪ ĐƯỜNG MAY GIỮA SAU ĐẾN GÓC</t>
  </si>
  <si>
    <t>X</t>
  </si>
  <si>
    <t>BACK POCKET WIDTH</t>
  </si>
  <si>
    <t>RỘNG TÚI SAU</t>
  </si>
  <si>
    <t>5 1/2</t>
  </si>
  <si>
    <t>Y</t>
  </si>
  <si>
    <t>BACK POCKET HEIGHT</t>
  </si>
  <si>
    <t>CAO TÚI SAU</t>
  </si>
  <si>
    <t>Z</t>
  </si>
  <si>
    <t>FRONT POCKET BAG DEPTH FROM WB SEAM</t>
  </si>
  <si>
    <t>SÂU LÓT TÚI TRƯỚC TỪ ĐƯỜNG MAY LƯNG</t>
  </si>
  <si>
    <t>11 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</si>
</sst>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m\-dd;@"/>
    <numFmt numFmtId="165" formatCode="#\ ?/4"/>
    <numFmt numFmtId="166" formatCode="#\ ?/8"/>
  </numFmts>
  <fonts count="1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Muli"/>
    </font>
    <font>
      <sz val="12"/>
      <color rgb="FF000000"/>
      <name val="Muli"/>
    </font>
    <font>
      <sz val="20"/>
      <color rgb="FF000000"/>
      <name val="Muli"/>
    </font>
    <font>
      <b/>
      <sz val="14"/>
      <color theme="1"/>
      <name val="Muli"/>
    </font>
    <font>
      <b/>
      <sz val="14"/>
      <color rgb="FF000000"/>
      <name val="Muli"/>
    </font>
    <font>
      <sz val="14"/>
      <color rgb="FF000000"/>
      <name val="Muli"/>
    </font>
    <font>
      <sz val="14"/>
      <color theme="1"/>
      <name val="Muli"/>
    </font>
    <font>
      <b/>
      <sz val="14"/>
      <name val="Muli"/>
    </font>
    <font>
      <b/>
      <sz val="14"/>
      <color rgb="FFFF0000"/>
      <name val="Muli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wrapText="1"/>
    </xf>
    <xf numFmtId="164" fontId="2" fillId="0" borderId="5" xfId="1" applyNumberFormat="1" applyFont="1" applyBorder="1" applyAlignment="1">
      <alignment horizontal="right" vertical="top" shrinkToFit="1"/>
    </xf>
    <xf numFmtId="0" fontId="2" fillId="0" borderId="6" xfId="1" applyFont="1" applyBorder="1" applyAlignment="1">
      <alignment horizontal="left" wrapText="1"/>
    </xf>
    <xf numFmtId="0" fontId="2" fillId="0" borderId="7" xfId="1" applyFont="1" applyBorder="1" applyAlignment="1">
      <alignment horizontal="left" vertical="top" wrapText="1"/>
    </xf>
    <xf numFmtId="1" fontId="2" fillId="0" borderId="0" xfId="1" applyNumberFormat="1" applyFont="1" applyAlignment="1">
      <alignment horizontal="left" vertical="top" indent="5" shrinkToFit="1"/>
    </xf>
    <xf numFmtId="1" fontId="2" fillId="0" borderId="0" xfId="1" applyNumberFormat="1" applyFont="1" applyAlignment="1">
      <alignment horizontal="center" vertical="center" shrinkToFi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wrapText="1"/>
    </xf>
    <xf numFmtId="0" fontId="2" fillId="0" borderId="8" xfId="1" applyFont="1" applyBorder="1" applyAlignment="1">
      <alignment horizontal="left" wrapText="1"/>
    </xf>
    <xf numFmtId="0" fontId="4" fillId="2" borderId="0" xfId="1" applyFont="1" applyFill="1" applyAlignment="1">
      <alignment horizontal="left" vertical="top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wrapText="1"/>
    </xf>
    <xf numFmtId="0" fontId="2" fillId="0" borderId="11" xfId="1" applyFont="1" applyBorder="1" applyAlignment="1">
      <alignment horizontal="left" wrapText="1"/>
    </xf>
    <xf numFmtId="0" fontId="5" fillId="0" borderId="1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 wrapText="1"/>
    </xf>
    <xf numFmtId="12" fontId="8" fillId="0" borderId="12" xfId="1" applyNumberFormat="1" applyFont="1" applyBorder="1" applyAlignment="1">
      <alignment horizontal="center" vertical="center" wrapText="1"/>
    </xf>
    <xf numFmtId="12" fontId="8" fillId="0" borderId="12" xfId="1" applyNumberFormat="1" applyFont="1" applyBorder="1" applyAlignment="1">
      <alignment horizontal="center" vertical="center" shrinkToFit="1"/>
    </xf>
    <xf numFmtId="12" fontId="8" fillId="2" borderId="12" xfId="1" applyNumberFormat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12" fontId="8" fillId="2" borderId="12" xfId="1" applyNumberFormat="1" applyFont="1" applyFill="1" applyBorder="1" applyAlignment="1">
      <alignment horizontal="center" vertical="center" shrinkToFit="1"/>
    </xf>
    <xf numFmtId="1" fontId="8" fillId="0" borderId="12" xfId="1" applyNumberFormat="1" applyFont="1" applyBorder="1" applyAlignment="1">
      <alignment horizontal="center" vertical="center" shrinkToFit="1"/>
    </xf>
    <xf numFmtId="165" fontId="8" fillId="0" borderId="12" xfId="1" applyNumberFormat="1" applyFont="1" applyBorder="1" applyAlignment="1">
      <alignment horizontal="center" vertical="center" wrapText="1"/>
    </xf>
    <xf numFmtId="166" fontId="8" fillId="0" borderId="12" xfId="1" applyNumberFormat="1" applyFont="1" applyBorder="1" applyAlignment="1">
      <alignment horizontal="center" vertical="center" wrapText="1"/>
    </xf>
    <xf numFmtId="12" fontId="9" fillId="0" borderId="12" xfId="1" applyNumberFormat="1" applyFont="1" applyBorder="1" applyAlignment="1">
      <alignment horizontal="center" vertical="center" wrapText="1"/>
    </xf>
    <xf numFmtId="12" fontId="10" fillId="3" borderId="12" xfId="1" applyNumberFormat="1" applyFont="1" applyFill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8 2" xfId="1" xr:uid="{161D3A38-1503-4C05-8226-F350DD685A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4/PHOTOSHOOT/FLEECE/MEN/H06-PA33M_HERSCHEL-SS25-S4-STATION%20SWEATPANT%20MEN'S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4/PHOTOSHOOT/FLEECE/MEN/H06-PA33M_HERSCHEL-SS25-S4-STATION%20SWEATPANT%20MEN'S.XLSX?D457E8D7" TargetMode="External"/><Relationship Id="rId1" Type="http://schemas.openxmlformats.org/officeDocument/2006/relationships/externalLinkPath" Target="file:///\\D457E8D7\H06-PA33M_HERSCHEL-SS25-S4-STATION%20SWEATPANT%20MEN'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L=4%,W=1% (2)"/>
      <sheetName val="MER.QT-04.BM4"/>
      <sheetName val="2. TRIM CARD (GREY)"/>
      <sheetName val="3. ĐỊNH VỊ HÌNH IN.THÊU"/>
      <sheetName val="FULL-SIZE SP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47E8-E400-42A6-83FB-98FDA22A481C}">
  <sheetPr>
    <pageSetUpPr fitToPage="1"/>
  </sheetPr>
  <dimension ref="A1:M32"/>
  <sheetViews>
    <sheetView tabSelected="1" view="pageBreakPreview" topLeftCell="A26" zoomScale="50" zoomScaleNormal="70" zoomScaleSheetLayoutView="50" workbookViewId="0">
      <selection activeCell="C37" sqref="C37"/>
    </sheetView>
  </sheetViews>
  <sheetFormatPr defaultColWidth="8.7265625" defaultRowHeight="15.5"/>
  <cols>
    <col min="1" max="1" width="14.453125" style="4" customWidth="1"/>
    <col min="2" max="2" width="67.453125" style="4" customWidth="1"/>
    <col min="3" max="3" width="65.1796875" style="4" customWidth="1"/>
    <col min="4" max="4" width="14.7265625" style="43" customWidth="1"/>
    <col min="5" max="5" width="15.26953125" style="43" hidden="1" customWidth="1"/>
    <col min="6" max="6" width="14.453125" style="4" customWidth="1"/>
    <col min="7" max="7" width="14.26953125" style="4" customWidth="1"/>
    <col min="8" max="8" width="14.26953125" style="4" hidden="1" customWidth="1"/>
    <col min="9" max="12" width="14.26953125" style="4" customWidth="1"/>
    <col min="13" max="13" width="65.453125" style="4" customWidth="1"/>
    <col min="14" max="16384" width="8.7265625" style="4"/>
  </cols>
  <sheetData>
    <row r="1" spans="1:13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3" ht="16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3" ht="40.5" customHeight="1">
      <c r="A3" s="5" t="s">
        <v>2</v>
      </c>
      <c r="B3" s="6" t="s">
        <v>3</v>
      </c>
      <c r="C3" s="6"/>
      <c r="D3" s="7"/>
      <c r="E3" s="7"/>
      <c r="F3" s="6" t="s">
        <v>4</v>
      </c>
      <c r="G3" s="8"/>
      <c r="H3" s="8"/>
      <c r="I3" s="8"/>
      <c r="J3" s="6" t="s">
        <v>5</v>
      </c>
      <c r="K3" s="9">
        <v>45063</v>
      </c>
      <c r="L3" s="10"/>
    </row>
    <row r="4" spans="1:13" ht="58.5" customHeight="1">
      <c r="A4" s="11" t="s">
        <v>6</v>
      </c>
      <c r="B4" s="12">
        <v>50292</v>
      </c>
      <c r="C4" s="12"/>
      <c r="D4" s="13"/>
      <c r="E4" s="13"/>
      <c r="F4" s="14" t="s">
        <v>7</v>
      </c>
      <c r="G4" s="15"/>
      <c r="H4" s="15"/>
      <c r="I4" s="15"/>
      <c r="J4" s="14" t="s">
        <v>8</v>
      </c>
      <c r="K4" s="14" t="s">
        <v>9</v>
      </c>
      <c r="L4" s="16"/>
      <c r="M4" s="17" t="s">
        <v>10</v>
      </c>
    </row>
    <row r="5" spans="1:13" ht="22.9" customHeight="1">
      <c r="A5" s="18" t="s">
        <v>11</v>
      </c>
      <c r="B5" s="19" t="s">
        <v>12</v>
      </c>
      <c r="C5" s="19"/>
      <c r="D5" s="20"/>
      <c r="E5" s="20"/>
      <c r="F5" s="19" t="s">
        <v>13</v>
      </c>
      <c r="G5" s="21"/>
      <c r="H5" s="21"/>
      <c r="I5" s="21"/>
      <c r="J5" s="21"/>
      <c r="K5" s="21"/>
      <c r="L5" s="22"/>
    </row>
    <row r="6" spans="1:13" s="29" customFormat="1" ht="40.4" customHeight="1">
      <c r="A6" s="23" t="s">
        <v>14</v>
      </c>
      <c r="B6" s="24" t="s">
        <v>15</v>
      </c>
      <c r="C6" s="25"/>
      <c r="D6" s="23" t="s">
        <v>16</v>
      </c>
      <c r="E6" s="23" t="s">
        <v>17</v>
      </c>
      <c r="F6" s="23" t="s">
        <v>18</v>
      </c>
      <c r="G6" s="23" t="s">
        <v>19</v>
      </c>
      <c r="H6" s="26" t="s">
        <v>20</v>
      </c>
      <c r="I6" s="23" t="s">
        <v>21</v>
      </c>
      <c r="J6" s="23" t="s">
        <v>22</v>
      </c>
      <c r="K6" s="23" t="s">
        <v>23</v>
      </c>
      <c r="L6" s="27" t="s">
        <v>24</v>
      </c>
      <c r="M6" s="28" t="s">
        <v>25</v>
      </c>
    </row>
    <row r="7" spans="1:13" s="29" customFormat="1" ht="52.5" customHeight="1">
      <c r="A7" s="30" t="s">
        <v>26</v>
      </c>
      <c r="B7" s="31" t="s">
        <v>27</v>
      </c>
      <c r="C7" s="31" t="s">
        <v>28</v>
      </c>
      <c r="D7" s="32">
        <v>1</v>
      </c>
      <c r="E7" s="32">
        <v>1</v>
      </c>
      <c r="F7" s="30" t="s">
        <v>29</v>
      </c>
      <c r="G7" s="33">
        <f>I7-F7</f>
        <v>31</v>
      </c>
      <c r="H7" s="34" t="s">
        <v>30</v>
      </c>
      <c r="I7" s="32" t="s">
        <v>30</v>
      </c>
      <c r="J7" s="33">
        <f>I7+F7</f>
        <v>36</v>
      </c>
      <c r="K7" s="33">
        <f>J7+F7</f>
        <v>38.5</v>
      </c>
      <c r="L7" s="33">
        <f>K7+F7</f>
        <v>41</v>
      </c>
      <c r="M7" s="35"/>
    </row>
    <row r="8" spans="1:13" s="29" customFormat="1" ht="52.5" customHeight="1">
      <c r="A8" s="30" t="s">
        <v>31</v>
      </c>
      <c r="B8" s="31" t="s">
        <v>32</v>
      </c>
      <c r="C8" s="31" t="s">
        <v>33</v>
      </c>
      <c r="D8" s="32">
        <v>1</v>
      </c>
      <c r="E8" s="32">
        <v>1</v>
      </c>
      <c r="F8" s="30" t="s">
        <v>29</v>
      </c>
      <c r="G8" s="33">
        <f t="shared" ref="G8:G32" si="0">I8-F8</f>
        <v>38.5</v>
      </c>
      <c r="H8" s="36">
        <v>41</v>
      </c>
      <c r="I8" s="33">
        <v>41</v>
      </c>
      <c r="J8" s="33">
        <f t="shared" ref="J8:J29" si="1">I8+F8</f>
        <v>43.5</v>
      </c>
      <c r="K8" s="33">
        <f t="shared" ref="K8:K32" si="2">J8+F8</f>
        <v>46</v>
      </c>
      <c r="L8" s="33">
        <f t="shared" ref="L8:L29" si="3">K8+F8</f>
        <v>48.5</v>
      </c>
      <c r="M8" s="35"/>
    </row>
    <row r="9" spans="1:13" s="29" customFormat="1" ht="52.5" customHeight="1">
      <c r="A9" s="30" t="s">
        <v>34</v>
      </c>
      <c r="B9" s="31" t="s">
        <v>35</v>
      </c>
      <c r="C9" s="31" t="s">
        <v>36</v>
      </c>
      <c r="D9" s="32">
        <v>0.125</v>
      </c>
      <c r="E9" s="32">
        <v>0.125</v>
      </c>
      <c r="F9" s="37">
        <v>0</v>
      </c>
      <c r="G9" s="33">
        <f t="shared" si="0"/>
        <v>1.75</v>
      </c>
      <c r="H9" s="34" t="s">
        <v>37</v>
      </c>
      <c r="I9" s="32" t="s">
        <v>37</v>
      </c>
      <c r="J9" s="33">
        <f t="shared" si="1"/>
        <v>1.75</v>
      </c>
      <c r="K9" s="33">
        <f t="shared" si="2"/>
        <v>1.75</v>
      </c>
      <c r="L9" s="33">
        <f t="shared" si="3"/>
        <v>1.75</v>
      </c>
      <c r="M9" s="35"/>
    </row>
    <row r="10" spans="1:13" s="29" customFormat="1" ht="52.5" customHeight="1">
      <c r="A10" s="30" t="s">
        <v>38</v>
      </c>
      <c r="B10" s="31" t="s">
        <v>39</v>
      </c>
      <c r="C10" s="31" t="s">
        <v>40</v>
      </c>
      <c r="D10" s="32">
        <v>1</v>
      </c>
      <c r="E10" s="32">
        <v>1</v>
      </c>
      <c r="F10" s="30" t="s">
        <v>29</v>
      </c>
      <c r="G10" s="33">
        <f t="shared" si="0"/>
        <v>55.5</v>
      </c>
      <c r="H10" s="36">
        <v>58</v>
      </c>
      <c r="I10" s="33">
        <v>58</v>
      </c>
      <c r="J10" s="33">
        <f t="shared" si="1"/>
        <v>60.5</v>
      </c>
      <c r="K10" s="33">
        <f t="shared" si="2"/>
        <v>63</v>
      </c>
      <c r="L10" s="33">
        <f t="shared" si="3"/>
        <v>65.5</v>
      </c>
      <c r="M10" s="35"/>
    </row>
    <row r="11" spans="1:13" s="29" customFormat="1" ht="52.5" customHeight="1">
      <c r="A11" s="30" t="s">
        <v>41</v>
      </c>
      <c r="B11" s="31" t="s">
        <v>42</v>
      </c>
      <c r="C11" s="31" t="s">
        <v>43</v>
      </c>
      <c r="D11" s="32">
        <v>0.125</v>
      </c>
      <c r="E11" s="32">
        <v>0.125</v>
      </c>
      <c r="F11" s="37">
        <v>0</v>
      </c>
      <c r="G11" s="33">
        <f t="shared" si="0"/>
        <v>1.25</v>
      </c>
      <c r="H11" s="34" t="s">
        <v>44</v>
      </c>
      <c r="I11" s="32" t="s">
        <v>44</v>
      </c>
      <c r="J11" s="33">
        <f t="shared" si="1"/>
        <v>1.25</v>
      </c>
      <c r="K11" s="33">
        <f t="shared" si="2"/>
        <v>1.25</v>
      </c>
      <c r="L11" s="33">
        <f t="shared" si="3"/>
        <v>1.25</v>
      </c>
      <c r="M11" s="35"/>
    </row>
    <row r="12" spans="1:13" s="29" customFormat="1" ht="52.5" customHeight="1">
      <c r="A12" s="30" t="s">
        <v>45</v>
      </c>
      <c r="B12" s="31" t="s">
        <v>46</v>
      </c>
      <c r="C12" s="31" t="s">
        <v>47</v>
      </c>
      <c r="D12" s="32">
        <v>0.25</v>
      </c>
      <c r="E12" s="32">
        <v>0.25</v>
      </c>
      <c r="F12" s="38">
        <v>0.25</v>
      </c>
      <c r="G12" s="33">
        <f t="shared" si="0"/>
        <v>12.49</v>
      </c>
      <c r="H12" s="34" t="s">
        <v>48</v>
      </c>
      <c r="I12" s="32">
        <f>H12*1.04</f>
        <v>12.74</v>
      </c>
      <c r="J12" s="33">
        <f t="shared" si="1"/>
        <v>12.99</v>
      </c>
      <c r="K12" s="33">
        <f t="shared" si="2"/>
        <v>13.24</v>
      </c>
      <c r="L12" s="33">
        <f t="shared" si="3"/>
        <v>13.49</v>
      </c>
      <c r="M12" s="35"/>
    </row>
    <row r="13" spans="1:13" s="29" customFormat="1" ht="52.5" customHeight="1">
      <c r="A13" s="30" t="s">
        <v>49</v>
      </c>
      <c r="B13" s="31" t="s">
        <v>50</v>
      </c>
      <c r="C13" s="31" t="s">
        <v>51</v>
      </c>
      <c r="D13" s="32">
        <v>0.375</v>
      </c>
      <c r="E13" s="32">
        <v>0.375</v>
      </c>
      <c r="F13" s="39">
        <v>0.375</v>
      </c>
      <c r="G13" s="33">
        <f t="shared" si="0"/>
        <v>16.75</v>
      </c>
      <c r="H13" s="34" t="s">
        <v>52</v>
      </c>
      <c r="I13" s="32">
        <v>17.125</v>
      </c>
      <c r="J13" s="33">
        <f t="shared" si="1"/>
        <v>17.5</v>
      </c>
      <c r="K13" s="33">
        <f t="shared" si="2"/>
        <v>17.875</v>
      </c>
      <c r="L13" s="33">
        <f t="shared" si="3"/>
        <v>18.25</v>
      </c>
      <c r="M13" s="35"/>
    </row>
    <row r="14" spans="1:13" s="29" customFormat="1" ht="52.5" customHeight="1">
      <c r="A14" s="30" t="s">
        <v>53</v>
      </c>
      <c r="B14" s="31" t="s">
        <v>54</v>
      </c>
      <c r="C14" s="31" t="s">
        <v>55</v>
      </c>
      <c r="D14" s="32">
        <v>0.25</v>
      </c>
      <c r="E14" s="32" t="s">
        <v>56</v>
      </c>
      <c r="F14" s="37">
        <v>0</v>
      </c>
      <c r="G14" s="33">
        <f t="shared" si="0"/>
        <v>8.25</v>
      </c>
      <c r="H14" s="36">
        <v>8</v>
      </c>
      <c r="I14" s="33">
        <v>8.25</v>
      </c>
      <c r="J14" s="33">
        <f t="shared" si="1"/>
        <v>8.25</v>
      </c>
      <c r="K14" s="33">
        <f t="shared" si="2"/>
        <v>8.25</v>
      </c>
      <c r="L14" s="33">
        <f t="shared" si="3"/>
        <v>8.25</v>
      </c>
      <c r="M14" s="35"/>
    </row>
    <row r="15" spans="1:13" s="29" customFormat="1" ht="52.5" customHeight="1">
      <c r="A15" s="30" t="s">
        <v>57</v>
      </c>
      <c r="B15" s="31" t="s">
        <v>58</v>
      </c>
      <c r="C15" s="31" t="s">
        <v>59</v>
      </c>
      <c r="D15" s="32">
        <v>1</v>
      </c>
      <c r="E15" s="32">
        <v>1</v>
      </c>
      <c r="F15" s="30" t="s">
        <v>29</v>
      </c>
      <c r="G15" s="33">
        <f t="shared" si="0"/>
        <v>40.5</v>
      </c>
      <c r="H15" s="36">
        <v>43</v>
      </c>
      <c r="I15" s="33">
        <v>43</v>
      </c>
      <c r="J15" s="33">
        <f t="shared" si="1"/>
        <v>45.5</v>
      </c>
      <c r="K15" s="33">
        <f t="shared" si="2"/>
        <v>48</v>
      </c>
      <c r="L15" s="33">
        <f t="shared" si="3"/>
        <v>50.5</v>
      </c>
      <c r="M15" s="35"/>
    </row>
    <row r="16" spans="1:13" s="29" customFormat="1" ht="52.5" customHeight="1">
      <c r="A16" s="30" t="s">
        <v>60</v>
      </c>
      <c r="B16" s="31" t="s">
        <v>61</v>
      </c>
      <c r="C16" s="31" t="s">
        <v>62</v>
      </c>
      <c r="D16" s="40">
        <v>0.375</v>
      </c>
      <c r="E16" s="41">
        <v>1.25</v>
      </c>
      <c r="F16" s="38">
        <v>0.25</v>
      </c>
      <c r="G16" s="33">
        <f t="shared" si="0"/>
        <v>29.875</v>
      </c>
      <c r="H16" s="36">
        <v>29</v>
      </c>
      <c r="I16" s="33">
        <v>30.125</v>
      </c>
      <c r="J16" s="33">
        <f t="shared" si="1"/>
        <v>30.375</v>
      </c>
      <c r="K16" s="33">
        <f t="shared" si="2"/>
        <v>30.625</v>
      </c>
      <c r="L16" s="33">
        <f>K16</f>
        <v>30.625</v>
      </c>
      <c r="M16" s="42"/>
    </row>
    <row r="17" spans="1:13" s="29" customFormat="1" ht="52.5" customHeight="1">
      <c r="A17" s="30" t="s">
        <v>63</v>
      </c>
      <c r="B17" s="31" t="s">
        <v>64</v>
      </c>
      <c r="C17" s="31" t="s">
        <v>65</v>
      </c>
      <c r="D17" s="32">
        <v>0.625</v>
      </c>
      <c r="E17" s="32">
        <v>0.625</v>
      </c>
      <c r="F17" s="30" t="s">
        <v>66</v>
      </c>
      <c r="G17" s="33">
        <f t="shared" si="0"/>
        <v>24.625</v>
      </c>
      <c r="H17" s="36">
        <v>26</v>
      </c>
      <c r="I17" s="33">
        <v>26</v>
      </c>
      <c r="J17" s="33">
        <f t="shared" si="1"/>
        <v>27.375</v>
      </c>
      <c r="K17" s="33">
        <f t="shared" si="2"/>
        <v>28.75</v>
      </c>
      <c r="L17" s="33">
        <f t="shared" si="3"/>
        <v>30.125</v>
      </c>
      <c r="M17" s="35"/>
    </row>
    <row r="18" spans="1:13" s="29" customFormat="1" ht="52.5" customHeight="1">
      <c r="A18" s="30" t="s">
        <v>22</v>
      </c>
      <c r="B18" s="31" t="s">
        <v>67</v>
      </c>
      <c r="C18" s="31" t="s">
        <v>68</v>
      </c>
      <c r="D18" s="32">
        <v>0.25</v>
      </c>
      <c r="E18" s="32" t="s">
        <v>56</v>
      </c>
      <c r="F18" s="37">
        <v>0</v>
      </c>
      <c r="G18" s="33">
        <f t="shared" si="0"/>
        <v>14.75</v>
      </c>
      <c r="H18" s="34" t="s">
        <v>69</v>
      </c>
      <c r="I18" s="32">
        <v>14.75</v>
      </c>
      <c r="J18" s="33">
        <f t="shared" si="1"/>
        <v>14.75</v>
      </c>
      <c r="K18" s="33">
        <f t="shared" si="2"/>
        <v>14.75</v>
      </c>
      <c r="L18" s="33">
        <f t="shared" si="3"/>
        <v>14.75</v>
      </c>
      <c r="M18" s="35"/>
    </row>
    <row r="19" spans="1:13" s="29" customFormat="1" ht="52.5" customHeight="1">
      <c r="A19" s="30" t="s">
        <v>21</v>
      </c>
      <c r="B19" s="31" t="s">
        <v>70</v>
      </c>
      <c r="C19" s="31" t="s">
        <v>71</v>
      </c>
      <c r="D19" s="32">
        <v>0.5</v>
      </c>
      <c r="E19" s="32">
        <v>0.5</v>
      </c>
      <c r="F19" s="37">
        <v>1</v>
      </c>
      <c r="G19" s="33">
        <f t="shared" si="0"/>
        <v>18.5</v>
      </c>
      <c r="H19" s="34" t="s">
        <v>72</v>
      </c>
      <c r="I19" s="32" t="s">
        <v>72</v>
      </c>
      <c r="J19" s="33">
        <f t="shared" si="1"/>
        <v>20.5</v>
      </c>
      <c r="K19" s="33">
        <f t="shared" si="2"/>
        <v>21.5</v>
      </c>
      <c r="L19" s="33">
        <f t="shared" si="3"/>
        <v>22.5</v>
      </c>
      <c r="M19" s="35"/>
    </row>
    <row r="20" spans="1:13" s="29" customFormat="1" ht="52.5" hidden="1" customHeight="1">
      <c r="A20" s="30" t="s">
        <v>73</v>
      </c>
      <c r="B20" s="31" t="s">
        <v>74</v>
      </c>
      <c r="C20" s="31" t="s">
        <v>71</v>
      </c>
      <c r="D20" s="32" t="s">
        <v>56</v>
      </c>
      <c r="E20" s="32" t="s">
        <v>56</v>
      </c>
      <c r="F20" s="37">
        <v>0</v>
      </c>
      <c r="G20" s="33">
        <f t="shared" si="0"/>
        <v>0</v>
      </c>
      <c r="H20" s="36">
        <v>0</v>
      </c>
      <c r="I20" s="33">
        <v>0</v>
      </c>
      <c r="J20" s="33">
        <f t="shared" si="1"/>
        <v>0</v>
      </c>
      <c r="K20" s="33">
        <f t="shared" si="2"/>
        <v>0</v>
      </c>
      <c r="L20" s="33">
        <f t="shared" si="3"/>
        <v>0</v>
      </c>
      <c r="M20" s="35"/>
    </row>
    <row r="21" spans="1:13" s="29" customFormat="1" ht="52.5" hidden="1" customHeight="1">
      <c r="A21" s="30" t="s">
        <v>75</v>
      </c>
      <c r="B21" s="31" t="s">
        <v>76</v>
      </c>
      <c r="C21" s="31" t="s">
        <v>77</v>
      </c>
      <c r="D21" s="32">
        <v>0.5</v>
      </c>
      <c r="E21" s="32">
        <v>0.5</v>
      </c>
      <c r="F21" s="30"/>
      <c r="G21" s="33">
        <f t="shared" si="0"/>
        <v>0</v>
      </c>
      <c r="H21" s="36">
        <v>0</v>
      </c>
      <c r="I21" s="33">
        <v>0</v>
      </c>
      <c r="J21" s="33">
        <f t="shared" si="1"/>
        <v>0</v>
      </c>
      <c r="K21" s="33">
        <f t="shared" si="2"/>
        <v>0</v>
      </c>
      <c r="L21" s="33">
        <f t="shared" si="3"/>
        <v>0</v>
      </c>
      <c r="M21" s="35"/>
    </row>
    <row r="22" spans="1:13" s="29" customFormat="1" ht="52.5" customHeight="1">
      <c r="A22" s="30" t="s">
        <v>78</v>
      </c>
      <c r="B22" s="31" t="s">
        <v>79</v>
      </c>
      <c r="C22" s="31" t="s">
        <v>80</v>
      </c>
      <c r="D22" s="32">
        <v>0.375</v>
      </c>
      <c r="E22" s="32">
        <v>0.375</v>
      </c>
      <c r="F22" s="38">
        <v>0.75</v>
      </c>
      <c r="G22" s="33">
        <f t="shared" si="0"/>
        <v>10.25</v>
      </c>
      <c r="H22" s="36">
        <v>11</v>
      </c>
      <c r="I22" s="33">
        <v>11</v>
      </c>
      <c r="J22" s="33">
        <f t="shared" si="1"/>
        <v>11.75</v>
      </c>
      <c r="K22" s="33">
        <f t="shared" si="2"/>
        <v>12.5</v>
      </c>
      <c r="L22" s="33">
        <f t="shared" si="3"/>
        <v>13.25</v>
      </c>
      <c r="M22" s="35"/>
    </row>
    <row r="23" spans="1:13" s="29" customFormat="1" ht="52.5" customHeight="1">
      <c r="A23" s="30" t="s">
        <v>81</v>
      </c>
      <c r="B23" s="31" t="s">
        <v>82</v>
      </c>
      <c r="C23" s="31" t="s">
        <v>83</v>
      </c>
      <c r="D23" s="32">
        <v>0.375</v>
      </c>
      <c r="E23" s="32">
        <v>0.375</v>
      </c>
      <c r="F23" s="38">
        <v>0.75</v>
      </c>
      <c r="G23" s="33">
        <f t="shared" si="0"/>
        <v>13.625</v>
      </c>
      <c r="H23" s="34" t="s">
        <v>84</v>
      </c>
      <c r="I23" s="32" t="s">
        <v>84</v>
      </c>
      <c r="J23" s="33">
        <f t="shared" si="1"/>
        <v>15.125</v>
      </c>
      <c r="K23" s="33">
        <f t="shared" si="2"/>
        <v>15.875</v>
      </c>
      <c r="L23" s="33">
        <f t="shared" si="3"/>
        <v>16.625</v>
      </c>
      <c r="M23" s="35"/>
    </row>
    <row r="24" spans="1:13" s="29" customFormat="1" ht="52.5" customHeight="1">
      <c r="A24" s="30" t="s">
        <v>85</v>
      </c>
      <c r="B24" s="31" t="s">
        <v>86</v>
      </c>
      <c r="C24" s="31" t="s">
        <v>87</v>
      </c>
      <c r="D24" s="32">
        <v>0.125</v>
      </c>
      <c r="E24" s="32">
        <v>0.125</v>
      </c>
      <c r="F24" s="37">
        <v>0</v>
      </c>
      <c r="G24" s="33">
        <f t="shared" si="0"/>
        <v>1</v>
      </c>
      <c r="H24" s="36">
        <v>1</v>
      </c>
      <c r="I24" s="33">
        <v>1</v>
      </c>
      <c r="J24" s="33">
        <f t="shared" si="1"/>
        <v>1</v>
      </c>
      <c r="K24" s="33">
        <f t="shared" si="2"/>
        <v>1</v>
      </c>
      <c r="L24" s="33">
        <f t="shared" si="3"/>
        <v>1</v>
      </c>
      <c r="M24" s="35"/>
    </row>
    <row r="25" spans="1:13" s="29" customFormat="1" ht="52.5" customHeight="1">
      <c r="A25" s="30" t="s">
        <v>19</v>
      </c>
      <c r="B25" s="31" t="s">
        <v>88</v>
      </c>
      <c r="C25" s="31" t="s">
        <v>89</v>
      </c>
      <c r="D25" s="32">
        <v>0.125</v>
      </c>
      <c r="E25" s="32">
        <v>0.125</v>
      </c>
      <c r="F25" s="37">
        <v>0</v>
      </c>
      <c r="G25" s="33">
        <f t="shared" si="0"/>
        <v>1.75</v>
      </c>
      <c r="H25" s="34" t="s">
        <v>37</v>
      </c>
      <c r="I25" s="32" t="s">
        <v>37</v>
      </c>
      <c r="J25" s="33">
        <f t="shared" si="1"/>
        <v>1.75</v>
      </c>
      <c r="K25" s="33">
        <f t="shared" si="2"/>
        <v>1.75</v>
      </c>
      <c r="L25" s="33">
        <f t="shared" si="3"/>
        <v>1.75</v>
      </c>
      <c r="M25" s="35"/>
    </row>
    <row r="26" spans="1:13" s="29" customFormat="1" ht="52.5" customHeight="1">
      <c r="A26" s="30" t="s">
        <v>90</v>
      </c>
      <c r="B26" s="31" t="s">
        <v>91</v>
      </c>
      <c r="C26" s="31" t="s">
        <v>92</v>
      </c>
      <c r="D26" s="32">
        <v>0.125</v>
      </c>
      <c r="E26" s="32">
        <v>0.125</v>
      </c>
      <c r="F26" s="37">
        <v>0</v>
      </c>
      <c r="G26" s="33">
        <f t="shared" si="0"/>
        <v>1.5</v>
      </c>
      <c r="H26" s="34" t="s">
        <v>93</v>
      </c>
      <c r="I26" s="32" t="s">
        <v>93</v>
      </c>
      <c r="J26" s="33">
        <f t="shared" si="1"/>
        <v>1.5</v>
      </c>
      <c r="K26" s="33">
        <f t="shared" si="2"/>
        <v>1.5</v>
      </c>
      <c r="L26" s="33">
        <f t="shared" si="3"/>
        <v>1.5</v>
      </c>
      <c r="M26" s="35"/>
    </row>
    <row r="27" spans="1:13" s="29" customFormat="1" ht="52.5" customHeight="1">
      <c r="A27" s="30" t="s">
        <v>94</v>
      </c>
      <c r="B27" s="31" t="s">
        <v>95</v>
      </c>
      <c r="C27" s="31" t="s">
        <v>96</v>
      </c>
      <c r="D27" s="32">
        <v>0.25</v>
      </c>
      <c r="E27" s="32">
        <v>0.25</v>
      </c>
      <c r="F27" s="38">
        <v>0.25</v>
      </c>
      <c r="G27" s="33">
        <f t="shared" si="0"/>
        <v>7</v>
      </c>
      <c r="H27" s="36">
        <v>7</v>
      </c>
      <c r="I27" s="33">
        <v>7.25</v>
      </c>
      <c r="J27" s="33">
        <f t="shared" si="1"/>
        <v>7.5</v>
      </c>
      <c r="K27" s="33">
        <f t="shared" si="2"/>
        <v>7.75</v>
      </c>
      <c r="L27" s="33">
        <f t="shared" si="3"/>
        <v>8</v>
      </c>
      <c r="M27" s="35"/>
    </row>
    <row r="28" spans="1:13" s="29" customFormat="1" ht="52.5" customHeight="1">
      <c r="A28" s="30" t="s">
        <v>97</v>
      </c>
      <c r="B28" s="31" t="s">
        <v>98</v>
      </c>
      <c r="C28" s="31" t="s">
        <v>99</v>
      </c>
      <c r="D28" s="32">
        <v>0.125</v>
      </c>
      <c r="E28" s="32">
        <v>0.125</v>
      </c>
      <c r="F28" s="37">
        <v>0</v>
      </c>
      <c r="G28" s="33">
        <f t="shared" si="0"/>
        <v>2</v>
      </c>
      <c r="H28" s="36">
        <v>2</v>
      </c>
      <c r="I28" s="33">
        <v>2</v>
      </c>
      <c r="J28" s="33">
        <f t="shared" si="1"/>
        <v>2</v>
      </c>
      <c r="K28" s="33">
        <f t="shared" si="2"/>
        <v>2</v>
      </c>
      <c r="L28" s="33">
        <f t="shared" si="3"/>
        <v>2</v>
      </c>
      <c r="M28" s="35"/>
    </row>
    <row r="29" spans="1:13" s="29" customFormat="1" ht="52.5" customHeight="1">
      <c r="A29" s="30" t="s">
        <v>100</v>
      </c>
      <c r="B29" s="31" t="s">
        <v>101</v>
      </c>
      <c r="C29" s="31" t="s">
        <v>102</v>
      </c>
      <c r="D29" s="32">
        <v>0.125</v>
      </c>
      <c r="E29" s="32">
        <v>0.125</v>
      </c>
      <c r="F29" s="37">
        <v>0</v>
      </c>
      <c r="G29" s="33">
        <f t="shared" si="0"/>
        <v>2.5</v>
      </c>
      <c r="H29" s="34" t="s">
        <v>29</v>
      </c>
      <c r="I29" s="32" t="s">
        <v>29</v>
      </c>
      <c r="J29" s="33">
        <f t="shared" si="1"/>
        <v>2.5</v>
      </c>
      <c r="K29" s="33">
        <f t="shared" si="2"/>
        <v>2.5</v>
      </c>
      <c r="L29" s="33">
        <f t="shared" si="3"/>
        <v>2.5</v>
      </c>
      <c r="M29" s="35"/>
    </row>
    <row r="30" spans="1:13" s="29" customFormat="1" ht="52.5" customHeight="1">
      <c r="A30" s="30" t="s">
        <v>103</v>
      </c>
      <c r="B30" s="31" t="s">
        <v>104</v>
      </c>
      <c r="C30" s="31" t="s">
        <v>105</v>
      </c>
      <c r="D30" s="32">
        <v>0.125</v>
      </c>
      <c r="E30" s="32">
        <v>0.125</v>
      </c>
      <c r="F30" s="38">
        <v>0.25</v>
      </c>
      <c r="G30" s="33">
        <f t="shared" si="0"/>
        <v>5.25</v>
      </c>
      <c r="H30" s="34" t="s">
        <v>106</v>
      </c>
      <c r="I30" s="32" t="s">
        <v>106</v>
      </c>
      <c r="J30" s="33" t="str">
        <f>I30</f>
        <v>5 1/2</v>
      </c>
      <c r="K30" s="33">
        <f t="shared" si="2"/>
        <v>5.75</v>
      </c>
      <c r="L30" s="33">
        <f>K30</f>
        <v>5.75</v>
      </c>
      <c r="M30" s="35"/>
    </row>
    <row r="31" spans="1:13" s="29" customFormat="1" ht="52.5" customHeight="1">
      <c r="A31" s="30" t="s">
        <v>107</v>
      </c>
      <c r="B31" s="31" t="s">
        <v>108</v>
      </c>
      <c r="C31" s="31" t="s">
        <v>109</v>
      </c>
      <c r="D31" s="32">
        <v>0.125</v>
      </c>
      <c r="E31" s="32">
        <v>0.125</v>
      </c>
      <c r="F31" s="38">
        <v>0.25</v>
      </c>
      <c r="G31" s="33">
        <f t="shared" si="0"/>
        <v>5.99</v>
      </c>
      <c r="H31" s="36">
        <v>6</v>
      </c>
      <c r="I31" s="33">
        <f>H31*1.04</f>
        <v>6.24</v>
      </c>
      <c r="J31" s="33">
        <f>I31+F31</f>
        <v>6.49</v>
      </c>
      <c r="K31" s="33">
        <f t="shared" si="2"/>
        <v>6.74</v>
      </c>
      <c r="L31" s="33">
        <f t="shared" ref="L31:L32" si="4">K31</f>
        <v>6.74</v>
      </c>
      <c r="M31" s="35"/>
    </row>
    <row r="32" spans="1:13" s="29" customFormat="1" ht="52.5" customHeight="1">
      <c r="A32" s="30" t="s">
        <v>110</v>
      </c>
      <c r="B32" s="31" t="s">
        <v>111</v>
      </c>
      <c r="C32" s="31" t="s">
        <v>112</v>
      </c>
      <c r="D32" s="32">
        <v>0.25</v>
      </c>
      <c r="E32" s="32">
        <v>0.25</v>
      </c>
      <c r="F32" s="38">
        <v>0.25</v>
      </c>
      <c r="G32" s="33">
        <f t="shared" si="0"/>
        <v>12</v>
      </c>
      <c r="H32" s="34" t="s">
        <v>113</v>
      </c>
      <c r="I32" s="32">
        <v>12.25</v>
      </c>
      <c r="J32" s="33">
        <f t="shared" ref="J32" si="5">I32</f>
        <v>12.25</v>
      </c>
      <c r="K32" s="33">
        <f t="shared" si="2"/>
        <v>12.5</v>
      </c>
      <c r="L32" s="33">
        <f t="shared" si="4"/>
        <v>12.5</v>
      </c>
      <c r="M32" s="35"/>
    </row>
  </sheetData>
  <mergeCells count="3">
    <mergeCell ref="A1:L1"/>
    <mergeCell ref="A2:L2"/>
    <mergeCell ref="B6:C6"/>
  </mergeCells>
  <printOptions horizontalCentered="1" verticalCentered="1"/>
  <pageMargins left="0.45" right="0.4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L=4%,W=1% (2)</vt:lpstr>
      <vt:lpstr>'L=4%,W=1% (2)'!Print_Area</vt:lpstr>
      <vt:lpstr>'L=4%,W=1%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2024-09-10T10:39:49Z</dcterms:created>
  <dcterms:modified xsi:type="dcterms:W3CDTF">2024-09-10T10:40:08Z</dcterms:modified>
</cp:coreProperties>
</file>