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"/>
    </mc:Choice>
  </mc:AlternateContent>
  <xr:revisionPtr revIDLastSave="0" documentId="8_{F52853E8-260B-417A-9AF0-1E33489E95FD}" xr6:coauthVersionLast="47" xr6:coauthVersionMax="47" xr10:uidLastSave="{00000000-0000-0000-0000-000000000000}"/>
  <bookViews>
    <workbookView xWindow="-110" yWindow="-110" windowWidth="19420" windowHeight="10300" xr2:uid="{4CF03455-DF97-4CC1-A16A-1AB37FBB243D}"/>
  </bookViews>
  <sheets>
    <sheet name="L=4,W=1%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A" localSheetId="0">'[8]Raw material movement'!#REF!</definedName>
    <definedName name="DA">'[8]Raw material movement'!#REF!</definedName>
    <definedName name="df" localSheetId="0">'[2]Raw material movement'!#REF!</definedName>
    <definedName name="df">'[2]Raw material movement'!#REF!</definedName>
    <definedName name="dsdf" localSheetId="0">'[1]Raw material movement'!#REF!</definedName>
    <definedName name="dsdf">'[1]Raw material movement'!#REF!</definedName>
    <definedName name="GDFD" localSheetId="0">'[9]Raw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>[11]Code!$A$7:$A$73</definedName>
    <definedName name="PRICE" localSheetId="0">#REF!</definedName>
    <definedName name="PRICE">#REF!</definedName>
    <definedName name="_xlnm.Print_Area" localSheetId="0">'L=4,W=1%'!$A$1:$N$29</definedName>
    <definedName name="_xlnm.Print_Titles" localSheetId="0">'L=4,W=1%'!$1:$4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L29" i="1" s="1"/>
  <c r="M29" i="1" s="1"/>
  <c r="H29" i="1"/>
  <c r="J28" i="1"/>
  <c r="H28" i="1" s="1"/>
  <c r="K27" i="1"/>
  <c r="L27" i="1" s="1"/>
  <c r="M27" i="1" s="1"/>
  <c r="H27" i="1"/>
  <c r="K26" i="1"/>
  <c r="L26" i="1" s="1"/>
  <c r="M26" i="1" s="1"/>
  <c r="H26" i="1"/>
  <c r="J25" i="1"/>
  <c r="K25" i="1" s="1"/>
  <c r="L25" i="1" s="1"/>
  <c r="M25" i="1" s="1"/>
  <c r="H25" i="1"/>
  <c r="L24" i="1"/>
  <c r="M24" i="1" s="1"/>
  <c r="K24" i="1"/>
  <c r="J24" i="1"/>
  <c r="H24" i="1"/>
  <c r="K23" i="1"/>
  <c r="L23" i="1" s="1"/>
  <c r="M23" i="1" s="1"/>
  <c r="H23" i="1"/>
  <c r="M22" i="1"/>
  <c r="L22" i="1"/>
  <c r="K22" i="1"/>
  <c r="H22" i="1"/>
  <c r="K21" i="1"/>
  <c r="L21" i="1" s="1"/>
  <c r="M21" i="1" s="1"/>
  <c r="H21" i="1"/>
  <c r="M20" i="1"/>
  <c r="L20" i="1"/>
  <c r="K20" i="1"/>
  <c r="H20" i="1"/>
  <c r="K19" i="1"/>
  <c r="L19" i="1" s="1"/>
  <c r="M19" i="1" s="1"/>
  <c r="H19" i="1"/>
  <c r="M18" i="1"/>
  <c r="L18" i="1"/>
  <c r="K18" i="1"/>
  <c r="H18" i="1"/>
  <c r="K17" i="1"/>
  <c r="L17" i="1" s="1"/>
  <c r="M17" i="1" s="1"/>
  <c r="H17" i="1"/>
  <c r="M16" i="1"/>
  <c r="L16" i="1"/>
  <c r="K16" i="1"/>
  <c r="H16" i="1"/>
  <c r="K15" i="1"/>
  <c r="L15" i="1" s="1"/>
  <c r="M15" i="1" s="1"/>
  <c r="H15" i="1"/>
  <c r="M14" i="1"/>
  <c r="L14" i="1"/>
  <c r="K14" i="1"/>
  <c r="H14" i="1"/>
  <c r="K13" i="1"/>
  <c r="L13" i="1" s="1"/>
  <c r="M13" i="1" s="1"/>
  <c r="H13" i="1"/>
  <c r="M12" i="1"/>
  <c r="L12" i="1"/>
  <c r="K12" i="1"/>
  <c r="H12" i="1"/>
  <c r="K11" i="1"/>
  <c r="L11" i="1" s="1"/>
  <c r="M11" i="1" s="1"/>
  <c r="H11" i="1"/>
  <c r="M10" i="1"/>
  <c r="L10" i="1"/>
  <c r="K10" i="1"/>
  <c r="H10" i="1"/>
  <c r="J9" i="1"/>
  <c r="K9" i="1" s="1"/>
  <c r="L9" i="1" s="1"/>
  <c r="M9" i="1" s="1"/>
  <c r="H9" i="1"/>
  <c r="K8" i="1"/>
  <c r="L8" i="1" s="1"/>
  <c r="M8" i="1" s="1"/>
  <c r="H8" i="1"/>
  <c r="K7" i="1"/>
  <c r="L7" i="1" s="1"/>
  <c r="M7" i="1" s="1"/>
  <c r="M6" i="1"/>
  <c r="L6" i="1"/>
  <c r="K6" i="1"/>
  <c r="H6" i="1"/>
  <c r="K5" i="1"/>
  <c r="L5" i="1" s="1"/>
  <c r="M5" i="1" s="1"/>
  <c r="H5" i="1"/>
  <c r="K28" i="1" l="1"/>
  <c r="L28" i="1" s="1"/>
  <c r="M28" i="1" s="1"/>
</calcChain>
</file>

<file path=xl/sharedStrings.xml><?xml version="1.0" encoding="utf-8"?>
<sst xmlns="http://schemas.openxmlformats.org/spreadsheetml/2006/main" count="142" uniqueCount="130">
  <si>
    <t>Herschel Supply Co.</t>
  </si>
  <si>
    <t>Base Measurements</t>
  </si>
  <si>
    <t>Style Name: Style Number:
Season:</t>
  </si>
  <si>
    <t>Women's Sweatpant 50298
2024 S1</t>
  </si>
  <si>
    <t>Base Size: Category:
Developer:</t>
  </si>
  <si>
    <t>S
Women's Apparel BJ Kang</t>
  </si>
  <si>
    <t>2022-12-22
Status:</t>
  </si>
  <si>
    <t>2023-05-17
new</t>
  </si>
  <si>
    <t xml:space="preserve"> BTS DA ADD CO RUT L=4%, W=1%</t>
  </si>
  <si>
    <t>CODE</t>
  </si>
  <si>
    <t>DESCRIPTION</t>
  </si>
  <si>
    <t/>
  </si>
  <si>
    <t>TOL+/-</t>
  </si>
  <si>
    <t>TOL+</t>
  </si>
  <si>
    <t>GRADE RULE</t>
  </si>
  <si>
    <t>XS</t>
  </si>
  <si>
    <t>S
TP</t>
  </si>
  <si>
    <t>S
(BASE SIZE)</t>
  </si>
  <si>
    <t>M</t>
  </si>
  <si>
    <t>L</t>
  </si>
  <si>
    <t>XL</t>
  </si>
  <si>
    <t>UA'S COMMENT</t>
  </si>
  <si>
    <t>A</t>
  </si>
  <si>
    <t>WAISTBAND CIRCUMFERENCE - RELAXED (FULL WB CIRCUMFERENCE</t>
  </si>
  <si>
    <t>VÒNG LƯNG - ĐO ÊM (ĐO FULL VÒNG LƯNG)</t>
  </si>
  <si>
    <t>Vòng lưng - đo êm (đo full vòng lưng)</t>
  </si>
  <si>
    <t>B</t>
  </si>
  <si>
    <t>WAISTBAND CIRCUMFERENCE - EXTENDED (FULL WB CIRCUMFERENC</t>
  </si>
  <si>
    <t>VÒNG LƯNG - KÉO CĂNG (ĐO FULL VÒNG LƯNG)</t>
  </si>
  <si>
    <t>Vòng lưng - kéo căng (đo fUll vòng lưng)</t>
  </si>
  <si>
    <t>C</t>
  </si>
  <si>
    <t>WAISTBAND HEIGHT</t>
  </si>
  <si>
    <t>CAO BẢN LƯNG</t>
  </si>
  <si>
    <t>Cao bản lưng</t>
  </si>
  <si>
    <t>1 1/2</t>
  </si>
  <si>
    <t>D</t>
  </si>
  <si>
    <t>WAISTBAND DRAWCORD TOTAL LENGTH</t>
  </si>
  <si>
    <t>DÀI DÂY LUỒN</t>
  </si>
  <si>
    <t>Dài dây luồn</t>
  </si>
  <si>
    <t>E</t>
  </si>
  <si>
    <t>FRONT RISE TO EDGE</t>
  </si>
  <si>
    <t>DĐÁY TRƯỚC TỪ CẠNH</t>
  </si>
  <si>
    <t>Dđáy trước từ cạnh</t>
  </si>
  <si>
    <t>12 1/4</t>
  </si>
  <si>
    <t>F</t>
  </si>
  <si>
    <t>BACK RISE TO EDGE</t>
  </si>
  <si>
    <t>ĐÁY SAU TỪ CẠNH</t>
  </si>
  <si>
    <t>Đáy sau từ cạnh</t>
  </si>
  <si>
    <t>G</t>
  </si>
  <si>
    <t>LOW HIP POSITION FROM TOP EDGE</t>
  </si>
  <si>
    <t>VỊ TRÍ MÔNG DƯỚI TỪ CẠNH TRÊN LƯNG</t>
  </si>
  <si>
    <t>Vị trí mông dưới từ cạnh trên lưng</t>
  </si>
  <si>
    <t>Placement</t>
  </si>
  <si>
    <t>H</t>
  </si>
  <si>
    <t>LOW HIP CIRCUMFERENCE</t>
  </si>
  <si>
    <t xml:space="preserve">VÒNG MÔNG DƯỚI </t>
  </si>
  <si>
    <t xml:space="preserve">Vòng mông dưới </t>
  </si>
  <si>
    <t>I</t>
  </si>
  <si>
    <t>INSEAM - BELOW KNEE</t>
  </si>
  <si>
    <t>ĐƯỜNG SƯỜN TRONG - DƯỚI GỐI</t>
  </si>
  <si>
    <t>Đường sườn trong - dưới gối</t>
  </si>
  <si>
    <t>J</t>
  </si>
  <si>
    <t>THIGH CIRCUMFERENCE 1" FROM R12MM FLAT DRAWCORD 100% CO</t>
  </si>
  <si>
    <t>VÒNG ĐÙI TỪ ĐƯỜNG MAY ĐÁY XUỐNG 1"</t>
  </si>
  <si>
    <t>Vòng đùi từ đường may đáy xuống 1"</t>
  </si>
  <si>
    <t>1 1/8</t>
  </si>
  <si>
    <t>24 1/2</t>
  </si>
  <si>
    <t>K</t>
  </si>
  <si>
    <t>KNEE POSITION FROM RISE SEAM</t>
  </si>
  <si>
    <t>VỊ TRÍ GỐI TỪ ĐƯỜNG MAY ĐÁY</t>
  </si>
  <si>
    <t>Vị trí gối từ đường may đáy</t>
  </si>
  <si>
    <t>14 1/4</t>
  </si>
  <si>
    <t>KNEE CIRCUMFERENCE</t>
  </si>
  <si>
    <t>VÒNG GỐI</t>
  </si>
  <si>
    <t xml:space="preserve">đầu gối nguyên vòng </t>
  </si>
  <si>
    <t>CALF POSITION FROM RISE SEAM</t>
  </si>
  <si>
    <t>VỊ TRÍ BẮP CHÂN TỪ ĐƯỜNG MAY ĐÁY TRƯỚC</t>
  </si>
  <si>
    <t>Vị trí bắp chân từ đường may đáy</t>
  </si>
  <si>
    <t>N</t>
  </si>
  <si>
    <t>CALF CIRCUMFERENCE</t>
  </si>
  <si>
    <t>VÒNG BẮP CHÂN</t>
  </si>
  <si>
    <t xml:space="preserve">bắp chân nguyên vòng </t>
  </si>
  <si>
    <t>O</t>
  </si>
  <si>
    <t>LEG OPENING RELAXED</t>
  </si>
  <si>
    <t>VÒNG CỔ CHÂN ĐO ÊM</t>
  </si>
  <si>
    <t>Vòng cổ chân đo êm</t>
  </si>
  <si>
    <t>9 1/2</t>
  </si>
  <si>
    <t>P</t>
  </si>
  <si>
    <t>LEG OPENING EXTENDED</t>
  </si>
  <si>
    <t>VÒNG CỔ CHÂN KÉO CĂNG</t>
  </si>
  <si>
    <t>Vòng cổ chân kéo căng</t>
  </si>
  <si>
    <t>Q</t>
  </si>
  <si>
    <t>CUFF HEIGHT</t>
  </si>
  <si>
    <t>CAO LAI</t>
  </si>
  <si>
    <t>Cao lai</t>
  </si>
  <si>
    <t>R</t>
  </si>
  <si>
    <t>FRONT PKT PLACEMENT FROM SIDE SEAM (EXTENDED)</t>
  </si>
  <si>
    <t>VỊ TRÍ TÚI THÂN TRƯỚC TỪ ĐƯỜNG SƯỜN NGOÀI (KÉO CĂNG)</t>
  </si>
  <si>
    <t>Vị trí túi thân trước từ đường sườn ngoài (kéo căng)</t>
  </si>
  <si>
    <t>S</t>
  </si>
  <si>
    <t>FRONT PKT PLACEMENT FROM SIDE SEAM (RELAXED)</t>
  </si>
  <si>
    <t>VỊ TRÍ TÚI THÂN TRƯỚC TỪ ĐƯỜNG SƯỜN NGOÀI (ĐO ÊM)</t>
  </si>
  <si>
    <t>Vị trí túi thân trước từ đường sườn ngoài (đo êm)</t>
  </si>
  <si>
    <t>T</t>
  </si>
  <si>
    <t>FRONT PKT OPENING VERTICAL ALONG SIDE SEAM</t>
  </si>
  <si>
    <t>MIỆNG TÚI TRƯỚC DỌC THEO ĐƯỜNG SƯỜN NGOÀI</t>
  </si>
  <si>
    <t>Miệng túi trước dọc theo đường sườn ngoài</t>
  </si>
  <si>
    <t>U</t>
  </si>
  <si>
    <t>BACK POCKET PLACEMENT FROM WB SEAM TO CORNER</t>
  </si>
  <si>
    <t>VỊ TRÍ TÚI SAU TỪ ĐƯỜNG MAY LƯNG ĐẾN GÓC</t>
  </si>
  <si>
    <t>Vị trí túi sau từ đường may lưng đến góc</t>
  </si>
  <si>
    <t>3 1/4</t>
  </si>
  <si>
    <t>V</t>
  </si>
  <si>
    <t>BACK POCKET PLACEMENT FROM CB SEAM TO CORNER</t>
  </si>
  <si>
    <t>VỊ TRÍ TÚI SAU TỪ ĐƯỜNG MAY GIỮA SAU ĐẾN GÓC</t>
  </si>
  <si>
    <t>Vị trí túi sau từ đường may giữa sau đến góc</t>
  </si>
  <si>
    <t>1 7/8</t>
  </si>
  <si>
    <t>W</t>
  </si>
  <si>
    <t>BACK POCKET WIDTH</t>
  </si>
  <si>
    <t>RỘNG TÚI SAU</t>
  </si>
  <si>
    <t>Rộng túi sau</t>
  </si>
  <si>
    <t>5 1/4</t>
  </si>
  <si>
    <t>X</t>
  </si>
  <si>
    <t>BACK POCKET HEIGHT</t>
  </si>
  <si>
    <t>CAO TÚI SAU</t>
  </si>
  <si>
    <t>Cao túi sau</t>
  </si>
  <si>
    <t>Y</t>
  </si>
  <si>
    <t>FRONT POCKET BAG DEPTH FROM WB SEAM</t>
  </si>
  <si>
    <t>SÂU LÓT TÚI TRƯỚC TỪ ĐƯỜNG MAY LƯNG</t>
  </si>
  <si>
    <t>Sâu lót túi trước từ đường may lưng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</si>
</sst>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/4"/>
    <numFmt numFmtId="165" formatCode="#\ ?/8"/>
    <numFmt numFmtId="166" formatCode="#\ ?/2"/>
  </numFmts>
  <fonts count="9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6"/>
      <color theme="1"/>
      <name val="Muli"/>
    </font>
    <font>
      <b/>
      <sz val="16"/>
      <color rgb="FF000000"/>
      <name val="Muli"/>
    </font>
    <font>
      <sz val="16"/>
      <color theme="1"/>
      <name val="Muli"/>
    </font>
    <font>
      <sz val="16"/>
      <name val="Muli"/>
    </font>
    <font>
      <sz val="16"/>
      <color rgb="FF000000"/>
      <name val="Muli"/>
    </font>
    <font>
      <b/>
      <sz val="16"/>
      <name val="Muli"/>
    </font>
    <font>
      <b/>
      <sz val="16"/>
      <color rgb="FFFF0000"/>
      <name val="Muli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left" vertical="top" wrapText="1"/>
    </xf>
    <xf numFmtId="0" fontId="2" fillId="3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 indent="1"/>
    </xf>
    <xf numFmtId="0" fontId="2" fillId="3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12" fontId="4" fillId="0" borderId="4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shrinkToFit="1"/>
    </xf>
    <xf numFmtId="1" fontId="4" fillId="2" borderId="4" xfId="1" applyNumberFormat="1" applyFont="1" applyFill="1" applyBorder="1" applyAlignment="1">
      <alignment horizontal="center" vertical="center" shrinkToFit="1"/>
    </xf>
    <xf numFmtId="1" fontId="4" fillId="3" borderId="4" xfId="1" applyNumberFormat="1" applyFont="1" applyFill="1" applyBorder="1" applyAlignment="1">
      <alignment horizontal="center" vertical="center" shrinkToFit="1"/>
    </xf>
    <xf numFmtId="12" fontId="4" fillId="2" borderId="4" xfId="1" applyNumberFormat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2" fontId="4" fillId="3" borderId="4" xfId="1" applyNumberFormat="1" applyFont="1" applyFill="1" applyBorder="1" applyAlignment="1">
      <alignment horizontal="center" vertical="center" shrinkToFit="1"/>
    </xf>
    <xf numFmtId="12" fontId="4" fillId="0" borderId="4" xfId="1" applyNumberFormat="1" applyFont="1" applyBorder="1" applyAlignment="1">
      <alignment horizontal="center" vertical="center" shrinkToFit="1"/>
    </xf>
    <xf numFmtId="12" fontId="7" fillId="0" borderId="5" xfId="1" applyNumberFormat="1" applyFont="1" applyBorder="1" applyAlignment="1">
      <alignment horizontal="center" vertical="center" wrapText="1"/>
    </xf>
    <xf numFmtId="12" fontId="8" fillId="4" borderId="5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2" fontId="4" fillId="0" borderId="6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 shrinkToFit="1"/>
    </xf>
    <xf numFmtId="12" fontId="4" fillId="3" borderId="4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/>
    </xf>
    <xf numFmtId="12" fontId="4" fillId="0" borderId="6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 wrapText="1"/>
    </xf>
    <xf numFmtId="12" fontId="4" fillId="0" borderId="9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/>
    </xf>
    <xf numFmtId="16" fontId="6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 vertical="top"/>
    </xf>
  </cellXfs>
  <cellStyles count="2">
    <cellStyle name="Normal" xfId="0" builtinId="0"/>
    <cellStyle name="Normal 8 2" xfId="1" xr:uid="{B93AA367-38B6-4214-B5B5-8F656B65A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FLEECE/WOMEN/H06-PA32W_HERSCHEL-SS25-S4-FACULTY%202-TONE%20SWEATPANT%20WO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FLEECE/WOMEN/H06-PA32W_HERSCHEL-SS25-S4-FACULTY%202-TONE%20SWEATPANT%20WOMEN'S.XLSX?8327726C" TargetMode="External"/><Relationship Id="rId1" Type="http://schemas.openxmlformats.org/officeDocument/2006/relationships/externalLinkPath" Target="file:///\\8327726C\H06-PA32W_HERSCHEL-SS25-S4-FACULTY%202-TONE%20SWEATPANT%20WOMEN'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L=4,W=1%"/>
      <sheetName val="MER.QT-04.BM4"/>
      <sheetName val="2. TRIM CARD (GREY)"/>
      <sheetName val="3. ĐỊNH VỊ HÌNH IN.THÊU"/>
      <sheetName val="FULL-SIZE SP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15B7-3677-4399-8E69-4B089B9D4131}">
  <dimension ref="A1:N30"/>
  <sheetViews>
    <sheetView tabSelected="1" view="pageBreakPreview" topLeftCell="A4" zoomScale="60" zoomScaleNormal="70" workbookViewId="0">
      <selection activeCell="M7" sqref="M7"/>
    </sheetView>
  </sheetViews>
  <sheetFormatPr defaultColWidth="8.7265625" defaultRowHeight="20"/>
  <cols>
    <col min="1" max="1" width="14.453125" style="45" customWidth="1"/>
    <col min="2" max="2" width="57.26953125" style="45" customWidth="1"/>
    <col min="3" max="3" width="57.26953125" style="45" hidden="1" customWidth="1"/>
    <col min="4" max="4" width="57.26953125" style="45" customWidth="1"/>
    <col min="5" max="5" width="14.90625" style="45" customWidth="1"/>
    <col min="6" max="6" width="18.453125" style="47" hidden="1" customWidth="1"/>
    <col min="7" max="7" width="18.26953125" style="45" customWidth="1"/>
    <col min="8" max="8" width="12.36328125" style="45" customWidth="1"/>
    <col min="9" max="9" width="14.81640625" style="45" hidden="1" customWidth="1"/>
    <col min="10" max="13" width="12.36328125" style="45" customWidth="1"/>
    <col min="14" max="14" width="32.26953125" style="45" customWidth="1"/>
    <col min="15" max="16384" width="8.7265625" style="45"/>
  </cols>
  <sheetData>
    <row r="1" spans="1:14" s="4" customFormat="1" ht="22.9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4" customFormat="1" ht="22.9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s="4" customFormat="1" ht="73.900000000000006" customHeight="1">
      <c r="A3" s="5" t="s">
        <v>2</v>
      </c>
      <c r="B3" s="6" t="s">
        <v>3</v>
      </c>
      <c r="C3" s="6"/>
      <c r="D3" s="6"/>
      <c r="E3" s="6"/>
      <c r="F3" s="7"/>
      <c r="G3" s="6" t="s">
        <v>4</v>
      </c>
      <c r="H3" s="8" t="s">
        <v>5</v>
      </c>
      <c r="I3" s="8"/>
      <c r="J3" s="8"/>
      <c r="K3" s="6"/>
      <c r="L3" s="6" t="s">
        <v>6</v>
      </c>
      <c r="M3" s="6" t="s">
        <v>7</v>
      </c>
      <c r="N3" s="9" t="s">
        <v>8</v>
      </c>
    </row>
    <row r="4" spans="1:14" s="4" customFormat="1" ht="69.400000000000006" customHeight="1">
      <c r="A4" s="10" t="s">
        <v>9</v>
      </c>
      <c r="B4" s="10" t="s">
        <v>10</v>
      </c>
      <c r="C4" s="11" t="s">
        <v>11</v>
      </c>
      <c r="D4" s="11"/>
      <c r="E4" s="10" t="s">
        <v>12</v>
      </c>
      <c r="F4" s="10" t="s">
        <v>13</v>
      </c>
      <c r="G4" s="12" t="s">
        <v>14</v>
      </c>
      <c r="H4" s="10" t="s">
        <v>15</v>
      </c>
      <c r="I4" s="13" t="s">
        <v>16</v>
      </c>
      <c r="J4" s="14" t="s">
        <v>17</v>
      </c>
      <c r="K4" s="10" t="s">
        <v>18</v>
      </c>
      <c r="L4" s="10" t="s">
        <v>19</v>
      </c>
      <c r="M4" s="10" t="s">
        <v>20</v>
      </c>
      <c r="N4" s="11" t="s">
        <v>21</v>
      </c>
    </row>
    <row r="5" spans="1:14" s="23" customFormat="1" ht="55.9" customHeight="1">
      <c r="A5" s="15" t="s">
        <v>22</v>
      </c>
      <c r="B5" s="16" t="s">
        <v>23</v>
      </c>
      <c r="C5" s="16" t="s">
        <v>24</v>
      </c>
      <c r="D5" s="17" t="s">
        <v>25</v>
      </c>
      <c r="E5" s="18">
        <v>1</v>
      </c>
      <c r="F5" s="18">
        <v>1</v>
      </c>
      <c r="G5" s="19">
        <v>2</v>
      </c>
      <c r="H5" s="20">
        <f>J5-G5</f>
        <v>24</v>
      </c>
      <c r="I5" s="21">
        <v>26</v>
      </c>
      <c r="J5" s="19">
        <v>26</v>
      </c>
      <c r="K5" s="22">
        <f>J5+G5</f>
        <v>28</v>
      </c>
      <c r="L5" s="22">
        <f>K5+G5</f>
        <v>30</v>
      </c>
      <c r="M5" s="22">
        <f>L5+G5</f>
        <v>32</v>
      </c>
      <c r="N5" s="16"/>
    </row>
    <row r="6" spans="1:14" s="23" customFormat="1" ht="55.9" customHeight="1">
      <c r="A6" s="15" t="s">
        <v>26</v>
      </c>
      <c r="B6" s="16" t="s">
        <v>27</v>
      </c>
      <c r="C6" s="16" t="s">
        <v>28</v>
      </c>
      <c r="D6" s="17" t="s">
        <v>29</v>
      </c>
      <c r="E6" s="18">
        <v>1</v>
      </c>
      <c r="F6" s="18">
        <v>1</v>
      </c>
      <c r="G6" s="19">
        <v>2</v>
      </c>
      <c r="H6" s="20">
        <f>J6-G6</f>
        <v>34</v>
      </c>
      <c r="I6" s="21">
        <v>36</v>
      </c>
      <c r="J6" s="19">
        <v>36</v>
      </c>
      <c r="K6" s="22">
        <f t="shared" ref="K6:K26" si="0">J6+G6</f>
        <v>38</v>
      </c>
      <c r="L6" s="22">
        <f t="shared" ref="L6:L29" si="1">K6+G6</f>
        <v>40</v>
      </c>
      <c r="M6" s="22">
        <f t="shared" ref="M6:M26" si="2">L6+G6</f>
        <v>42</v>
      </c>
      <c r="N6" s="16"/>
    </row>
    <row r="7" spans="1:14" s="23" customFormat="1" ht="55.9" customHeight="1">
      <c r="A7" s="15" t="s">
        <v>30</v>
      </c>
      <c r="B7" s="16" t="s">
        <v>31</v>
      </c>
      <c r="C7" s="16" t="s">
        <v>32</v>
      </c>
      <c r="D7" s="17" t="s">
        <v>33</v>
      </c>
      <c r="E7" s="18">
        <v>0.125</v>
      </c>
      <c r="F7" s="18">
        <v>0.125</v>
      </c>
      <c r="G7" s="19">
        <v>0</v>
      </c>
      <c r="H7" s="24" t="s">
        <v>34</v>
      </c>
      <c r="I7" s="25" t="s">
        <v>34</v>
      </c>
      <c r="J7" s="15" t="s">
        <v>34</v>
      </c>
      <c r="K7" s="22">
        <f t="shared" si="0"/>
        <v>1.5</v>
      </c>
      <c r="L7" s="22">
        <f t="shared" si="1"/>
        <v>1.5</v>
      </c>
      <c r="M7" s="22">
        <f t="shared" si="2"/>
        <v>1.5</v>
      </c>
      <c r="N7" s="16"/>
    </row>
    <row r="8" spans="1:14" s="23" customFormat="1" ht="55.9" customHeight="1">
      <c r="A8" s="15" t="s">
        <v>35</v>
      </c>
      <c r="B8" s="16" t="s">
        <v>36</v>
      </c>
      <c r="C8" s="16" t="s">
        <v>37</v>
      </c>
      <c r="D8" s="17" t="s">
        <v>38</v>
      </c>
      <c r="E8" s="18">
        <v>1</v>
      </c>
      <c r="F8" s="18">
        <v>1</v>
      </c>
      <c r="G8" s="19">
        <v>2</v>
      </c>
      <c r="H8" s="20">
        <f>J8-G8</f>
        <v>54</v>
      </c>
      <c r="I8" s="21">
        <v>56</v>
      </c>
      <c r="J8" s="19">
        <v>56</v>
      </c>
      <c r="K8" s="22">
        <f t="shared" si="0"/>
        <v>58</v>
      </c>
      <c r="L8" s="22">
        <f t="shared" si="1"/>
        <v>60</v>
      </c>
      <c r="M8" s="22">
        <f t="shared" si="2"/>
        <v>62</v>
      </c>
      <c r="N8" s="16"/>
    </row>
    <row r="9" spans="1:14" s="23" customFormat="1" ht="55.9" customHeight="1">
      <c r="A9" s="15" t="s">
        <v>39</v>
      </c>
      <c r="B9" s="16" t="s">
        <v>40</v>
      </c>
      <c r="C9" s="16" t="s">
        <v>41</v>
      </c>
      <c r="D9" s="17" t="s">
        <v>42</v>
      </c>
      <c r="E9" s="18">
        <v>0.25</v>
      </c>
      <c r="F9" s="18">
        <v>0.25</v>
      </c>
      <c r="G9" s="26">
        <v>0.25</v>
      </c>
      <c r="H9" s="22">
        <f>J9-G9</f>
        <v>12.49</v>
      </c>
      <c r="I9" s="25" t="s">
        <v>43</v>
      </c>
      <c r="J9" s="18">
        <f>I9*1.04</f>
        <v>12.74</v>
      </c>
      <c r="K9" s="22">
        <f t="shared" si="0"/>
        <v>12.99</v>
      </c>
      <c r="L9" s="22">
        <f t="shared" si="1"/>
        <v>13.24</v>
      </c>
      <c r="M9" s="22">
        <f t="shared" si="2"/>
        <v>13.49</v>
      </c>
      <c r="N9" s="16"/>
    </row>
    <row r="10" spans="1:14" s="23" customFormat="1" ht="55.9" customHeight="1">
      <c r="A10" s="15" t="s">
        <v>44</v>
      </c>
      <c r="B10" s="16" t="s">
        <v>45</v>
      </c>
      <c r="C10" s="16" t="s">
        <v>46</v>
      </c>
      <c r="D10" s="17" t="s">
        <v>47</v>
      </c>
      <c r="E10" s="18">
        <v>0.375</v>
      </c>
      <c r="F10" s="18">
        <v>0.375</v>
      </c>
      <c r="G10" s="27">
        <v>0.375</v>
      </c>
      <c r="H10" s="22">
        <f t="shared" ref="H10:H29" si="3">J10-G10</f>
        <v>16.25</v>
      </c>
      <c r="I10" s="28">
        <v>16</v>
      </c>
      <c r="J10" s="29">
        <v>16.625</v>
      </c>
      <c r="K10" s="22">
        <f t="shared" si="0"/>
        <v>17</v>
      </c>
      <c r="L10" s="22">
        <f t="shared" si="1"/>
        <v>17.375</v>
      </c>
      <c r="M10" s="22">
        <f t="shared" si="2"/>
        <v>17.75</v>
      </c>
      <c r="N10" s="16"/>
    </row>
    <row r="11" spans="1:14" s="23" customFormat="1" ht="55.9" customHeight="1">
      <c r="A11" s="15" t="s">
        <v>48</v>
      </c>
      <c r="B11" s="16" t="s">
        <v>49</v>
      </c>
      <c r="C11" s="16" t="s">
        <v>50</v>
      </c>
      <c r="D11" s="17" t="s">
        <v>51</v>
      </c>
      <c r="E11" s="18">
        <v>0.25</v>
      </c>
      <c r="F11" s="18" t="s">
        <v>52</v>
      </c>
      <c r="G11" s="19">
        <v>0</v>
      </c>
      <c r="H11" s="22">
        <f t="shared" si="3"/>
        <v>8</v>
      </c>
      <c r="I11" s="21">
        <v>8</v>
      </c>
      <c r="J11" s="19">
        <v>8</v>
      </c>
      <c r="K11" s="22">
        <f t="shared" si="0"/>
        <v>8</v>
      </c>
      <c r="L11" s="22">
        <f t="shared" si="1"/>
        <v>8</v>
      </c>
      <c r="M11" s="22">
        <f t="shared" si="2"/>
        <v>8</v>
      </c>
      <c r="N11" s="16"/>
    </row>
    <row r="12" spans="1:14" s="23" customFormat="1" ht="55.9" customHeight="1">
      <c r="A12" s="15" t="s">
        <v>53</v>
      </c>
      <c r="B12" s="16" t="s">
        <v>54</v>
      </c>
      <c r="C12" s="16" t="s">
        <v>55</v>
      </c>
      <c r="D12" s="17" t="s">
        <v>56</v>
      </c>
      <c r="E12" s="18">
        <v>1</v>
      </c>
      <c r="F12" s="18">
        <v>1</v>
      </c>
      <c r="G12" s="19">
        <v>2</v>
      </c>
      <c r="H12" s="22">
        <f t="shared" si="3"/>
        <v>39</v>
      </c>
      <c r="I12" s="21">
        <v>41</v>
      </c>
      <c r="J12" s="19">
        <v>41</v>
      </c>
      <c r="K12" s="22">
        <f t="shared" si="0"/>
        <v>43</v>
      </c>
      <c r="L12" s="22">
        <f t="shared" si="1"/>
        <v>45</v>
      </c>
      <c r="M12" s="22">
        <f t="shared" si="2"/>
        <v>47</v>
      </c>
      <c r="N12" s="16"/>
    </row>
    <row r="13" spans="1:14" s="23" customFormat="1" ht="55.9" customHeight="1">
      <c r="A13" s="15" t="s">
        <v>57</v>
      </c>
      <c r="B13" s="16" t="s">
        <v>58</v>
      </c>
      <c r="C13" s="16" t="s">
        <v>59</v>
      </c>
      <c r="D13" s="17" t="s">
        <v>60</v>
      </c>
      <c r="E13" s="30">
        <v>0.375</v>
      </c>
      <c r="F13" s="31">
        <v>1.25</v>
      </c>
      <c r="G13" s="26">
        <v>0.25</v>
      </c>
      <c r="H13" s="22">
        <f t="shared" si="3"/>
        <v>29.875</v>
      </c>
      <c r="I13" s="28">
        <v>29</v>
      </c>
      <c r="J13" s="29">
        <v>30.125</v>
      </c>
      <c r="K13" s="22">
        <f t="shared" si="0"/>
        <v>30.375</v>
      </c>
      <c r="L13" s="22">
        <f t="shared" si="1"/>
        <v>30.625</v>
      </c>
      <c r="M13" s="22">
        <f>L13</f>
        <v>30.625</v>
      </c>
      <c r="N13" s="32"/>
    </row>
    <row r="14" spans="1:14" s="23" customFormat="1" ht="55.9" customHeight="1">
      <c r="A14" s="15" t="s">
        <v>61</v>
      </c>
      <c r="B14" s="16" t="s">
        <v>62</v>
      </c>
      <c r="C14" s="33" t="s">
        <v>63</v>
      </c>
      <c r="D14" s="17" t="s">
        <v>64</v>
      </c>
      <c r="E14" s="34">
        <v>0.625</v>
      </c>
      <c r="F14" s="34">
        <v>0.625</v>
      </c>
      <c r="G14" s="35" t="s">
        <v>65</v>
      </c>
      <c r="H14" s="22">
        <f t="shared" si="3"/>
        <v>23.375</v>
      </c>
      <c r="I14" s="25" t="s">
        <v>66</v>
      </c>
      <c r="J14" s="15" t="s">
        <v>66</v>
      </c>
      <c r="K14" s="22">
        <f t="shared" si="0"/>
        <v>25.625</v>
      </c>
      <c r="L14" s="22">
        <f t="shared" si="1"/>
        <v>26.75</v>
      </c>
      <c r="M14" s="22">
        <f t="shared" si="2"/>
        <v>27.875</v>
      </c>
      <c r="N14" s="16"/>
    </row>
    <row r="15" spans="1:14" s="23" customFormat="1" ht="55.9" customHeight="1">
      <c r="A15" s="15" t="s">
        <v>67</v>
      </c>
      <c r="B15" s="16" t="s">
        <v>68</v>
      </c>
      <c r="C15" s="33" t="s">
        <v>69</v>
      </c>
      <c r="D15" s="17" t="s">
        <v>70</v>
      </c>
      <c r="E15" s="34">
        <v>0.25</v>
      </c>
      <c r="F15" s="34" t="s">
        <v>52</v>
      </c>
      <c r="G15" s="36">
        <v>0</v>
      </c>
      <c r="H15" s="22">
        <f t="shared" si="3"/>
        <v>14.875</v>
      </c>
      <c r="I15" s="37" t="s">
        <v>71</v>
      </c>
      <c r="J15" s="18">
        <v>14.875</v>
      </c>
      <c r="K15" s="22">
        <f t="shared" si="0"/>
        <v>14.875</v>
      </c>
      <c r="L15" s="22">
        <f t="shared" si="1"/>
        <v>14.875</v>
      </c>
      <c r="M15" s="22">
        <f t="shared" si="2"/>
        <v>14.875</v>
      </c>
      <c r="N15" s="16"/>
    </row>
    <row r="16" spans="1:14" s="23" customFormat="1" ht="55.9" customHeight="1">
      <c r="A16" s="15" t="s">
        <v>19</v>
      </c>
      <c r="B16" s="16" t="s">
        <v>72</v>
      </c>
      <c r="C16" s="38" t="s">
        <v>73</v>
      </c>
      <c r="D16" s="17" t="s">
        <v>74</v>
      </c>
      <c r="E16" s="34">
        <v>0.5</v>
      </c>
      <c r="F16" s="34">
        <v>0.5</v>
      </c>
      <c r="G16" s="39">
        <v>0.75</v>
      </c>
      <c r="H16" s="22">
        <f t="shared" si="3"/>
        <v>17.25</v>
      </c>
      <c r="I16" s="21">
        <v>18</v>
      </c>
      <c r="J16" s="19">
        <v>18</v>
      </c>
      <c r="K16" s="22">
        <f t="shared" si="0"/>
        <v>18.75</v>
      </c>
      <c r="L16" s="22">
        <f t="shared" si="1"/>
        <v>19.5</v>
      </c>
      <c r="M16" s="22">
        <f t="shared" si="2"/>
        <v>20.25</v>
      </c>
      <c r="N16" s="16"/>
    </row>
    <row r="17" spans="1:14" s="23" customFormat="1" ht="55.9" customHeight="1">
      <c r="A17" s="15" t="s">
        <v>18</v>
      </c>
      <c r="B17" s="16" t="s">
        <v>75</v>
      </c>
      <c r="C17" s="40" t="s">
        <v>76</v>
      </c>
      <c r="D17" s="17" t="s">
        <v>77</v>
      </c>
      <c r="E17" s="41">
        <v>0.5</v>
      </c>
      <c r="F17" s="41" t="s">
        <v>52</v>
      </c>
      <c r="G17" s="36">
        <v>0</v>
      </c>
      <c r="H17" s="22">
        <f t="shared" si="3"/>
        <v>18.625</v>
      </c>
      <c r="I17" s="28">
        <v>18</v>
      </c>
      <c r="J17" s="29">
        <v>18.625</v>
      </c>
      <c r="K17" s="22">
        <f t="shared" si="0"/>
        <v>18.625</v>
      </c>
      <c r="L17" s="22">
        <f t="shared" si="1"/>
        <v>18.625</v>
      </c>
      <c r="M17" s="22">
        <f t="shared" si="2"/>
        <v>18.625</v>
      </c>
      <c r="N17" s="16"/>
    </row>
    <row r="18" spans="1:14" s="23" customFormat="1" ht="55.9" customHeight="1">
      <c r="A18" s="15" t="s">
        <v>78</v>
      </c>
      <c r="B18" s="16" t="s">
        <v>79</v>
      </c>
      <c r="C18" s="40" t="s">
        <v>80</v>
      </c>
      <c r="D18" s="17" t="s">
        <v>81</v>
      </c>
      <c r="E18" s="41">
        <v>0.5</v>
      </c>
      <c r="F18" s="41">
        <v>0.5</v>
      </c>
      <c r="G18" s="39">
        <v>0.75</v>
      </c>
      <c r="H18" s="22">
        <f t="shared" si="3"/>
        <v>16.25</v>
      </c>
      <c r="I18" s="21">
        <v>17</v>
      </c>
      <c r="J18" s="19">
        <v>17</v>
      </c>
      <c r="K18" s="22">
        <f t="shared" si="0"/>
        <v>17.75</v>
      </c>
      <c r="L18" s="22">
        <f t="shared" si="1"/>
        <v>18.5</v>
      </c>
      <c r="M18" s="22">
        <f t="shared" si="2"/>
        <v>19.25</v>
      </c>
      <c r="N18" s="16"/>
    </row>
    <row r="19" spans="1:14" s="23" customFormat="1" ht="55.9" customHeight="1">
      <c r="A19" s="15" t="s">
        <v>82</v>
      </c>
      <c r="B19" s="16" t="s">
        <v>83</v>
      </c>
      <c r="C19" s="42" t="s">
        <v>84</v>
      </c>
      <c r="D19" s="17" t="s">
        <v>85</v>
      </c>
      <c r="E19" s="43">
        <v>0.375</v>
      </c>
      <c r="F19" s="43">
        <v>0.375</v>
      </c>
      <c r="G19" s="44">
        <v>0.5</v>
      </c>
      <c r="H19" s="22">
        <f t="shared" si="3"/>
        <v>9</v>
      </c>
      <c r="I19" s="25" t="s">
        <v>86</v>
      </c>
      <c r="J19" s="15" t="s">
        <v>86</v>
      </c>
      <c r="K19" s="22">
        <f t="shared" si="0"/>
        <v>10</v>
      </c>
      <c r="L19" s="22">
        <f t="shared" si="1"/>
        <v>10.5</v>
      </c>
      <c r="M19" s="22">
        <f t="shared" si="2"/>
        <v>11</v>
      </c>
      <c r="N19" s="16"/>
    </row>
    <row r="20" spans="1:14" s="23" customFormat="1" ht="55.9" customHeight="1">
      <c r="A20" s="15" t="s">
        <v>87</v>
      </c>
      <c r="B20" s="16" t="s">
        <v>88</v>
      </c>
      <c r="C20" s="16" t="s">
        <v>89</v>
      </c>
      <c r="D20" s="17" t="s">
        <v>90</v>
      </c>
      <c r="E20" s="43">
        <v>0.375</v>
      </c>
      <c r="F20" s="43">
        <v>0.375</v>
      </c>
      <c r="G20" s="44">
        <v>0.5</v>
      </c>
      <c r="H20" s="22">
        <f t="shared" si="3"/>
        <v>15.5</v>
      </c>
      <c r="I20" s="21">
        <v>16</v>
      </c>
      <c r="J20" s="19">
        <v>16</v>
      </c>
      <c r="K20" s="22">
        <f t="shared" si="0"/>
        <v>16.5</v>
      </c>
      <c r="L20" s="22">
        <f t="shared" si="1"/>
        <v>17</v>
      </c>
      <c r="M20" s="22">
        <f t="shared" si="2"/>
        <v>17.5</v>
      </c>
      <c r="N20" s="16"/>
    </row>
    <row r="21" spans="1:14" s="23" customFormat="1" ht="55.9" customHeight="1">
      <c r="A21" s="15" t="s">
        <v>91</v>
      </c>
      <c r="B21" s="16" t="s">
        <v>92</v>
      </c>
      <c r="C21" s="16" t="s">
        <v>93</v>
      </c>
      <c r="D21" s="17" t="s">
        <v>94</v>
      </c>
      <c r="E21" s="18">
        <v>0.125</v>
      </c>
      <c r="F21" s="18">
        <v>0.125</v>
      </c>
      <c r="G21" s="19">
        <v>0</v>
      </c>
      <c r="H21" s="22">
        <f t="shared" si="3"/>
        <v>1</v>
      </c>
      <c r="I21" s="21">
        <v>1</v>
      </c>
      <c r="J21" s="19">
        <v>1</v>
      </c>
      <c r="K21" s="22">
        <f t="shared" si="0"/>
        <v>1</v>
      </c>
      <c r="L21" s="22">
        <f t="shared" si="1"/>
        <v>1</v>
      </c>
      <c r="M21" s="22">
        <f t="shared" si="2"/>
        <v>1</v>
      </c>
      <c r="N21" s="16"/>
    </row>
    <row r="22" spans="1:14" s="23" customFormat="1" ht="55.9" customHeight="1">
      <c r="A22" s="15" t="s">
        <v>95</v>
      </c>
      <c r="B22" s="16" t="s">
        <v>96</v>
      </c>
      <c r="C22" s="16" t="s">
        <v>97</v>
      </c>
      <c r="D22" s="17" t="s">
        <v>98</v>
      </c>
      <c r="E22" s="18">
        <v>0.125</v>
      </c>
      <c r="F22" s="18">
        <v>0.125</v>
      </c>
      <c r="G22" s="19">
        <v>0</v>
      </c>
      <c r="H22" s="22">
        <f t="shared" si="3"/>
        <v>2</v>
      </c>
      <c r="I22" s="21">
        <v>2</v>
      </c>
      <c r="J22" s="19">
        <v>2</v>
      </c>
      <c r="K22" s="22">
        <f t="shared" si="0"/>
        <v>2</v>
      </c>
      <c r="L22" s="22">
        <f t="shared" si="1"/>
        <v>2</v>
      </c>
      <c r="M22" s="22">
        <f t="shared" si="2"/>
        <v>2</v>
      </c>
      <c r="N22" s="16"/>
    </row>
    <row r="23" spans="1:14" s="23" customFormat="1" ht="55.9" customHeight="1">
      <c r="A23" s="15" t="s">
        <v>99</v>
      </c>
      <c r="B23" s="16" t="s">
        <v>100</v>
      </c>
      <c r="C23" s="16" t="s">
        <v>101</v>
      </c>
      <c r="D23" s="17" t="s">
        <v>102</v>
      </c>
      <c r="E23" s="18">
        <v>0.125</v>
      </c>
      <c r="F23" s="18">
        <v>0.125</v>
      </c>
      <c r="G23" s="19">
        <v>0</v>
      </c>
      <c r="H23" s="22">
        <f t="shared" si="3"/>
        <v>1.125</v>
      </c>
      <c r="I23" s="25" t="s">
        <v>65</v>
      </c>
      <c r="J23" s="15" t="s">
        <v>65</v>
      </c>
      <c r="K23" s="22">
        <f t="shared" si="0"/>
        <v>1.125</v>
      </c>
      <c r="L23" s="22">
        <f t="shared" si="1"/>
        <v>1.125</v>
      </c>
      <c r="M23" s="22">
        <f t="shared" si="2"/>
        <v>1.125</v>
      </c>
      <c r="N23" s="16"/>
    </row>
    <row r="24" spans="1:14" s="23" customFormat="1" ht="55.9" customHeight="1">
      <c r="A24" s="15" t="s">
        <v>103</v>
      </c>
      <c r="B24" s="16" t="s">
        <v>104</v>
      </c>
      <c r="C24" s="16" t="s">
        <v>105</v>
      </c>
      <c r="D24" s="17" t="s">
        <v>106</v>
      </c>
      <c r="E24" s="18">
        <v>0.25</v>
      </c>
      <c r="F24" s="18">
        <v>0.25</v>
      </c>
      <c r="G24" s="26">
        <v>0.25</v>
      </c>
      <c r="H24" s="22">
        <f t="shared" si="3"/>
        <v>5.99</v>
      </c>
      <c r="I24" s="28">
        <v>6</v>
      </c>
      <c r="J24" s="29">
        <f>I24*1.04</f>
        <v>6.24</v>
      </c>
      <c r="K24" s="22">
        <f t="shared" si="0"/>
        <v>6.49</v>
      </c>
      <c r="L24" s="22">
        <f t="shared" si="1"/>
        <v>6.74</v>
      </c>
      <c r="M24" s="22">
        <f t="shared" si="2"/>
        <v>6.99</v>
      </c>
      <c r="N24" s="16"/>
    </row>
    <row r="25" spans="1:14" s="23" customFormat="1" ht="55.9" customHeight="1">
      <c r="A25" s="15" t="s">
        <v>107</v>
      </c>
      <c r="B25" s="16" t="s">
        <v>108</v>
      </c>
      <c r="C25" s="16" t="s">
        <v>109</v>
      </c>
      <c r="D25" s="17" t="s">
        <v>110</v>
      </c>
      <c r="E25" s="18">
        <v>0.125</v>
      </c>
      <c r="F25" s="18">
        <v>0.125</v>
      </c>
      <c r="G25" s="19">
        <v>0</v>
      </c>
      <c r="H25" s="22">
        <f t="shared" si="3"/>
        <v>3.38</v>
      </c>
      <c r="I25" s="37" t="s">
        <v>111</v>
      </c>
      <c r="J25" s="18">
        <f>I25*1.04</f>
        <v>3.38</v>
      </c>
      <c r="K25" s="22">
        <f t="shared" si="0"/>
        <v>3.38</v>
      </c>
      <c r="L25" s="22">
        <f t="shared" si="1"/>
        <v>3.38</v>
      </c>
      <c r="M25" s="22">
        <f t="shared" si="2"/>
        <v>3.38</v>
      </c>
      <c r="N25" s="16"/>
    </row>
    <row r="26" spans="1:14" s="23" customFormat="1" ht="55.9" customHeight="1">
      <c r="A26" s="15" t="s">
        <v>112</v>
      </c>
      <c r="B26" s="16" t="s">
        <v>113</v>
      </c>
      <c r="C26" s="16" t="s">
        <v>114</v>
      </c>
      <c r="D26" s="17" t="s">
        <v>115</v>
      </c>
      <c r="E26" s="18">
        <v>0.125</v>
      </c>
      <c r="F26" s="18">
        <v>0.125</v>
      </c>
      <c r="G26" s="19">
        <v>0</v>
      </c>
      <c r="H26" s="22">
        <f t="shared" si="3"/>
        <v>1.875</v>
      </c>
      <c r="I26" s="25" t="s">
        <v>116</v>
      </c>
      <c r="J26" s="15" t="s">
        <v>116</v>
      </c>
      <c r="K26" s="22">
        <f t="shared" si="0"/>
        <v>1.875</v>
      </c>
      <c r="L26" s="22">
        <f t="shared" si="1"/>
        <v>1.875</v>
      </c>
      <c r="M26" s="22">
        <f t="shared" si="2"/>
        <v>1.875</v>
      </c>
      <c r="N26" s="16"/>
    </row>
    <row r="27" spans="1:14" s="23" customFormat="1" ht="55.9" customHeight="1">
      <c r="A27" s="15" t="s">
        <v>117</v>
      </c>
      <c r="B27" s="16" t="s">
        <v>118</v>
      </c>
      <c r="C27" s="16" t="s">
        <v>119</v>
      </c>
      <c r="D27" s="17" t="s">
        <v>120</v>
      </c>
      <c r="E27" s="18">
        <v>0.125</v>
      </c>
      <c r="F27" s="18">
        <v>0.125</v>
      </c>
      <c r="G27" s="26">
        <v>0.25</v>
      </c>
      <c r="H27" s="22">
        <f t="shared" si="3"/>
        <v>5</v>
      </c>
      <c r="I27" s="25" t="s">
        <v>121</v>
      </c>
      <c r="J27" s="15" t="s">
        <v>121</v>
      </c>
      <c r="K27" s="22" t="str">
        <f>J27</f>
        <v>5 1/4</v>
      </c>
      <c r="L27" s="22">
        <f t="shared" si="1"/>
        <v>5.5</v>
      </c>
      <c r="M27" s="22">
        <f>L27</f>
        <v>5.5</v>
      </c>
      <c r="N27" s="16"/>
    </row>
    <row r="28" spans="1:14" s="23" customFormat="1" ht="55.9" customHeight="1">
      <c r="A28" s="15" t="s">
        <v>122</v>
      </c>
      <c r="B28" s="16" t="s">
        <v>123</v>
      </c>
      <c r="C28" s="16" t="s">
        <v>124</v>
      </c>
      <c r="D28" s="17" t="s">
        <v>125</v>
      </c>
      <c r="E28" s="18">
        <v>0.125</v>
      </c>
      <c r="F28" s="18">
        <v>0.125</v>
      </c>
      <c r="G28" s="26">
        <v>0.25</v>
      </c>
      <c r="H28" s="22">
        <f t="shared" si="3"/>
        <v>5.99</v>
      </c>
      <c r="I28" s="28">
        <v>6</v>
      </c>
      <c r="J28" s="29">
        <f>I28*1.04</f>
        <v>6.24</v>
      </c>
      <c r="K28" s="22">
        <f>J28</f>
        <v>6.24</v>
      </c>
      <c r="L28" s="22">
        <f t="shared" si="1"/>
        <v>6.49</v>
      </c>
      <c r="M28" s="22">
        <f>L28</f>
        <v>6.49</v>
      </c>
      <c r="N28" s="16"/>
    </row>
    <row r="29" spans="1:14" s="23" customFormat="1" ht="55.9" customHeight="1">
      <c r="A29" s="15" t="s">
        <v>126</v>
      </c>
      <c r="B29" s="16" t="s">
        <v>127</v>
      </c>
      <c r="C29" s="16" t="s">
        <v>128</v>
      </c>
      <c r="D29" s="17" t="s">
        <v>129</v>
      </c>
      <c r="E29" s="18">
        <v>0.25</v>
      </c>
      <c r="F29" s="18">
        <v>0.25</v>
      </c>
      <c r="G29" s="26">
        <v>0.25</v>
      </c>
      <c r="H29" s="22">
        <f t="shared" si="3"/>
        <v>10.125</v>
      </c>
      <c r="I29" s="28">
        <v>10</v>
      </c>
      <c r="J29" s="29">
        <v>10.375</v>
      </c>
      <c r="K29" s="22">
        <f>J29</f>
        <v>10.375</v>
      </c>
      <c r="L29" s="22">
        <f t="shared" si="1"/>
        <v>10.625</v>
      </c>
      <c r="M29" s="22">
        <f>L29</f>
        <v>10.625</v>
      </c>
      <c r="N29" s="16"/>
    </row>
    <row r="30" spans="1:14">
      <c r="F30" s="46"/>
    </row>
  </sheetData>
  <mergeCells count="3">
    <mergeCell ref="A1:N1"/>
    <mergeCell ref="A2:N2"/>
    <mergeCell ref="H3:J3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L=4,W=1%</vt:lpstr>
      <vt:lpstr>'L=4,W=1%'!Print_Area</vt:lpstr>
      <vt:lpstr>'L=4,W=1%'!Print_Titles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2024-09-10T10:41:48Z</dcterms:created>
  <dcterms:modified xsi:type="dcterms:W3CDTF">2024-09-10T10:42:08Z</dcterms:modified>
</cp:coreProperties>
</file>