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-my.sharepoint.com/personal/lai_vu_un-available_net/Documents/Desktop/"/>
    </mc:Choice>
  </mc:AlternateContent>
  <xr:revisionPtr revIDLastSave="0" documentId="8_{93070073-8EF1-493B-96A8-D8BA7E61A334}" xr6:coauthVersionLast="47" xr6:coauthVersionMax="47" xr10:uidLastSave="{00000000-0000-0000-0000-000000000000}"/>
  <bookViews>
    <workbookView xWindow="-110" yWindow="-110" windowWidth="19420" windowHeight="10300" xr2:uid="{DFD5A9A1-7257-4BB8-ACD4-707F466DB27F}"/>
  </bookViews>
  <sheets>
    <sheet name="TS sau khi add L=4%W=0.5%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hidden="1">#REF!</definedName>
    <definedName name="_SCM40">'[2]Raw material movement'!#REF!</definedName>
    <definedName name="AB">#REF!</definedName>
    <definedName name="CODE">[7]CODE!$A$6:$B$156</definedName>
    <definedName name="DA">'[8]Raw material movement'!#REF!</definedName>
    <definedName name="df">'[2]Raw material movement'!#REF!</definedName>
    <definedName name="dsdf">'[1]Raw material movement'!#REF!</definedName>
    <definedName name="GDFD">'[9]Raw material movement'!#REF!</definedName>
    <definedName name="IB">#REF!</definedName>
    <definedName name="INTERNAL_INVOICE">[10]UN!#REF!</definedName>
    <definedName name="MAHANG">#REF!</definedName>
    <definedName name="MAVT">[11]Code!$A$7:$A$73</definedName>
    <definedName name="PRICE">#REF!</definedName>
    <definedName name="_xlnm.Print_Area" localSheetId="0">'TS sau khi add L=4%W=0.5%'!$A$2:$M$41</definedName>
    <definedName name="_xlnm.Print_Titles" localSheetId="0">'TS sau khi add L=4%W=0.5%'!$1:$7</definedName>
    <definedName name="style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L37" i="1"/>
  <c r="J36" i="1"/>
  <c r="K36" i="1" s="1"/>
  <c r="L36" i="1" s="1"/>
  <c r="G36" i="1"/>
  <c r="K35" i="1"/>
  <c r="L35" i="1" s="1"/>
  <c r="J35" i="1"/>
  <c r="G35" i="1"/>
  <c r="J33" i="1"/>
  <c r="K33" i="1" s="1"/>
  <c r="L33" i="1" s="1"/>
  <c r="G33" i="1"/>
  <c r="L32" i="1"/>
  <c r="L31" i="1"/>
  <c r="L30" i="1"/>
  <c r="K30" i="1"/>
  <c r="J30" i="1"/>
  <c r="G30" i="1"/>
  <c r="L29" i="1"/>
  <c r="L28" i="1"/>
  <c r="L27" i="1"/>
  <c r="L26" i="1"/>
  <c r="L25" i="1"/>
  <c r="L24" i="1"/>
  <c r="J23" i="1"/>
  <c r="K23" i="1" s="1"/>
  <c r="L23" i="1" s="1"/>
  <c r="G23" i="1"/>
  <c r="L22" i="1"/>
  <c r="L21" i="1"/>
  <c r="L20" i="1"/>
  <c r="L19" i="1"/>
  <c r="J17" i="1"/>
  <c r="K17" i="1" s="1"/>
  <c r="L17" i="1" s="1"/>
  <c r="G17" i="1"/>
  <c r="L16" i="1"/>
  <c r="L15" i="1"/>
  <c r="K14" i="1"/>
  <c r="L14" i="1" s="1"/>
  <c r="J14" i="1"/>
  <c r="G14" i="1"/>
  <c r="L13" i="1"/>
  <c r="L12" i="1"/>
  <c r="L11" i="1"/>
  <c r="L10" i="1"/>
  <c r="K9" i="1"/>
  <c r="L9" i="1" s="1"/>
  <c r="J9" i="1"/>
  <c r="G9" i="1"/>
  <c r="L8" i="1"/>
</calcChain>
</file>

<file path=xl/sharedStrings.xml><?xml version="1.0" encoding="utf-8"?>
<sst xmlns="http://schemas.openxmlformats.org/spreadsheetml/2006/main" count="187" uniqueCount="173">
  <si>
    <r>
      <rPr>
        <b/>
        <sz val="18"/>
        <color theme="1"/>
        <rFont val="Calibri"/>
        <family val="1"/>
      </rPr>
      <t>Herschel Supply Co.</t>
    </r>
  </si>
  <si>
    <r>
      <rPr>
        <b/>
        <sz val="18"/>
        <color theme="1"/>
        <rFont val="Calibri"/>
        <family val="1"/>
      </rPr>
      <t>Base Measurements</t>
    </r>
  </si>
  <si>
    <r>
      <rPr>
        <b/>
        <sz val="18"/>
        <color theme="1"/>
        <rFont val="Calibri"/>
        <family val="1"/>
      </rPr>
      <t>Style Name:</t>
    </r>
  </si>
  <si>
    <r>
      <rPr>
        <b/>
        <sz val="18"/>
        <color theme="1"/>
        <rFont val="Calibri"/>
        <family val="1"/>
      </rPr>
      <t>Men's Zip Hoodie</t>
    </r>
  </si>
  <si>
    <r>
      <rPr>
        <b/>
        <sz val="18"/>
        <color theme="1"/>
        <rFont val="Calibri"/>
        <family val="1"/>
      </rPr>
      <t>Base Size:</t>
    </r>
  </si>
  <si>
    <r>
      <rPr>
        <b/>
        <sz val="18"/>
        <color theme="1"/>
        <rFont val="Calibri"/>
        <family val="1"/>
      </rPr>
      <t>M</t>
    </r>
  </si>
  <si>
    <r>
      <rPr>
        <b/>
        <sz val="18"/>
        <color theme="1"/>
        <rFont val="Calibri"/>
        <family val="1"/>
      </rPr>
      <t>Last Updated:</t>
    </r>
  </si>
  <si>
    <r>
      <rPr>
        <b/>
        <sz val="18"/>
        <color theme="1"/>
        <rFont val="Calibri"/>
        <family val="1"/>
      </rPr>
      <t>Style Number:</t>
    </r>
  </si>
  <si>
    <r>
      <rPr>
        <b/>
        <sz val="18"/>
        <color theme="1"/>
        <rFont val="Calibri"/>
        <family val="1"/>
      </rPr>
      <t>Category:</t>
    </r>
  </si>
  <si>
    <r>
      <rPr>
        <b/>
        <sz val="18"/>
        <color theme="1"/>
        <rFont val="Calibri"/>
        <family val="1"/>
      </rPr>
      <t>Status:</t>
    </r>
  </si>
  <si>
    <r>
      <rPr>
        <b/>
        <sz val="18"/>
        <color theme="1"/>
        <rFont val="Calibri"/>
        <family val="1"/>
      </rPr>
      <t>new</t>
    </r>
  </si>
  <si>
    <r>
      <rPr>
        <b/>
        <sz val="18"/>
        <color theme="1"/>
        <rFont val="Calibri"/>
        <family val="1"/>
      </rPr>
      <t>Season:</t>
    </r>
  </si>
  <si>
    <r>
      <rPr>
        <b/>
        <sz val="18"/>
        <color theme="1"/>
        <rFont val="Calibri"/>
        <family val="1"/>
      </rPr>
      <t>2024 S1</t>
    </r>
  </si>
  <si>
    <r>
      <rPr>
        <b/>
        <sz val="18"/>
        <color theme="1"/>
        <rFont val="Calibri"/>
        <family val="1"/>
      </rPr>
      <t>Developer:</t>
    </r>
  </si>
  <si>
    <t>THÔNG SỐ ADD L=4%,W=0.5%</t>
  </si>
  <si>
    <t>CODE</t>
  </si>
  <si>
    <t>DESCRIPTION</t>
  </si>
  <si>
    <t/>
  </si>
  <si>
    <t>Tolerance (+/-)</t>
  </si>
  <si>
    <t>Tol UA suggest</t>
  </si>
  <si>
    <t>GRADE RULE</t>
  </si>
  <si>
    <t>S</t>
  </si>
  <si>
    <t>M (TSTP)</t>
  </si>
  <si>
    <t>M(TS sau khi add L=4%)</t>
  </si>
  <si>
    <t>L</t>
  </si>
  <si>
    <t>XL</t>
  </si>
  <si>
    <t>XXL</t>
  </si>
  <si>
    <t>UA COMMENT</t>
  </si>
  <si>
    <r>
      <rPr>
        <sz val="18"/>
        <color theme="1"/>
        <rFont val="Calibri"/>
        <family val="1"/>
      </rPr>
      <t>A</t>
    </r>
  </si>
  <si>
    <t>NECK WIDTH HSP SEAM TO SEAM</t>
  </si>
  <si>
    <t>RỘNG CỔ TẠI ĐỈNH VAI TỪ ĐƯỜNG MAY ĐẾN ĐƯỜNG MAY</t>
  </si>
  <si>
    <r>
      <rPr>
        <sz val="18"/>
        <color theme="1"/>
        <rFont val="Calibri"/>
        <family val="1"/>
      </rPr>
      <t>7 3/4</t>
    </r>
  </si>
  <si>
    <r>
      <rPr>
        <sz val="18"/>
        <color theme="1"/>
        <rFont val="Calibri"/>
        <family val="1"/>
      </rPr>
      <t>8 1/4</t>
    </r>
  </si>
  <si>
    <r>
      <rPr>
        <sz val="18"/>
        <color theme="1"/>
        <rFont val="Calibri"/>
        <family val="1"/>
      </rPr>
      <t>8 1/2</t>
    </r>
  </si>
  <si>
    <r>
      <rPr>
        <sz val="18"/>
        <color theme="1"/>
        <rFont val="Calibri"/>
        <family val="1"/>
      </rPr>
      <t>B</t>
    </r>
  </si>
  <si>
    <t>FRONT NECK DROP FROM HSP</t>
  </si>
  <si>
    <t>HẠ CỔ TRƯỚC TỪ ĐỈNH VAI (KHÔNG BAO GỒM BO CỔ)</t>
  </si>
  <si>
    <r>
      <rPr>
        <sz val="18"/>
        <color theme="1"/>
        <rFont val="Calibri"/>
        <family val="1"/>
      </rPr>
      <t>C</t>
    </r>
  </si>
  <si>
    <t>BACK NECK DROP FROM HSP</t>
  </si>
  <si>
    <t>HẠ CỔ SAU TỪ ĐỈNH VAI (KHÔNG BAO GỒM BO CỔ)</t>
  </si>
  <si>
    <r>
      <rPr>
        <sz val="18"/>
        <color theme="1"/>
        <rFont val="Calibri"/>
        <family val="1"/>
      </rPr>
      <t>D</t>
    </r>
  </si>
  <si>
    <t>SHOULDER WIDTH - SET IN</t>
  </si>
  <si>
    <t>RỘNG VAI - ĐO NGANG TỪ ĐIỂM HẠ VAI TRÁI QUA ĐIỂM HẠ VAI PHẢI</t>
  </si>
  <si>
    <r>
      <rPr>
        <sz val="18"/>
        <color theme="1"/>
        <rFont val="Calibri"/>
        <family val="1"/>
      </rPr>
      <t>18 7/8</t>
    </r>
  </si>
  <si>
    <r>
      <rPr>
        <sz val="18"/>
        <color theme="1"/>
        <rFont val="Calibri"/>
        <family val="1"/>
      </rPr>
      <t>19 1/2</t>
    </r>
  </si>
  <si>
    <t>19 1/2</t>
  </si>
  <si>
    <r>
      <rPr>
        <sz val="18"/>
        <color theme="1"/>
        <rFont val="Calibri"/>
        <family val="1"/>
      </rPr>
      <t>20 1/8</t>
    </r>
  </si>
  <si>
    <r>
      <rPr>
        <sz val="18"/>
        <color theme="1"/>
        <rFont val="Calibri"/>
        <family val="1"/>
      </rPr>
      <t>20 3/4</t>
    </r>
  </si>
  <si>
    <r>
      <rPr>
        <sz val="18"/>
        <color theme="1"/>
        <rFont val="Calibri"/>
        <family val="1"/>
      </rPr>
      <t>F</t>
    </r>
  </si>
  <si>
    <t>ACROSS FRONT (6" FROM HSP)</t>
  </si>
  <si>
    <t>NGANG THÂN TRƯỚC (6" TỪ ĐỈNH VAI)</t>
  </si>
  <si>
    <r>
      <rPr>
        <sz val="18"/>
        <color theme="1"/>
        <rFont val="Calibri"/>
        <family val="1"/>
      </rPr>
      <t>17 3/8</t>
    </r>
  </si>
  <si>
    <r>
      <rPr>
        <sz val="18"/>
        <color theme="1"/>
        <rFont val="Calibri"/>
        <family val="1"/>
      </rPr>
      <t>18 5/8</t>
    </r>
  </si>
  <si>
    <r>
      <rPr>
        <sz val="18"/>
        <color theme="1"/>
        <rFont val="Calibri"/>
        <family val="1"/>
      </rPr>
      <t>19 1/4</t>
    </r>
  </si>
  <si>
    <r>
      <rPr>
        <sz val="18"/>
        <color theme="1"/>
        <rFont val="Calibri"/>
        <family val="1"/>
      </rPr>
      <t>G</t>
    </r>
  </si>
  <si>
    <t>ACROSS BACK (6" FROM HSP)</t>
  </si>
  <si>
    <t>NGANG THÂN SAU (6" TỪ ĐỈNH VAI)</t>
  </si>
  <si>
    <r>
      <rPr>
        <sz val="18"/>
        <color theme="1"/>
        <rFont val="Calibri"/>
        <family val="1"/>
      </rPr>
      <t>18 3/8</t>
    </r>
  </si>
  <si>
    <r>
      <rPr>
        <sz val="18"/>
        <color theme="1"/>
        <rFont val="Calibri"/>
        <family val="1"/>
      </rPr>
      <t>19 5/8</t>
    </r>
  </si>
  <si>
    <r>
      <rPr>
        <sz val="18"/>
        <color theme="1"/>
        <rFont val="Calibri"/>
        <family val="1"/>
      </rPr>
      <t>20 1/4</t>
    </r>
  </si>
  <si>
    <r>
      <rPr>
        <sz val="18"/>
        <color theme="1"/>
        <rFont val="Calibri"/>
        <family val="1"/>
      </rPr>
      <t>H</t>
    </r>
  </si>
  <si>
    <t>ARMHOLE DROP FROM HSP</t>
  </si>
  <si>
    <t>HẠ NÁCH TỪ ĐỈNH VAI - ĐO THẲNG TỪ ĐỈNH VAI ĐẾN NÁCH</t>
  </si>
  <si>
    <r>
      <rPr>
        <sz val="18"/>
        <color theme="1"/>
        <rFont val="Calibri"/>
        <family val="1"/>
      </rPr>
      <t>12 1/4</t>
    </r>
  </si>
  <si>
    <r>
      <rPr>
        <sz val="18"/>
        <color theme="1"/>
        <rFont val="Calibri"/>
        <family val="1"/>
      </rPr>
      <t>I</t>
    </r>
  </si>
  <si>
    <t>SHOULDER SLOPE (FOR REF.)</t>
  </si>
  <si>
    <t>XUÔI VAI - ĐO KHOẢNG CÁCH TỪ ĐỈNH VAI ĐẾN HẠ VAI</t>
  </si>
  <si>
    <r>
      <rPr>
        <sz val="18"/>
        <color theme="1"/>
        <rFont val="Calibri"/>
        <family val="1"/>
      </rPr>
      <t>1 3/4</t>
    </r>
  </si>
  <si>
    <t>1 3/4</t>
  </si>
  <si>
    <r>
      <rPr>
        <sz val="18"/>
        <color theme="1"/>
        <rFont val="Calibri"/>
        <family val="1"/>
      </rPr>
      <t>J</t>
    </r>
  </si>
  <si>
    <t>SHOULDER SEAM FORWARD (FOR REF.)</t>
  </si>
  <si>
    <t>CHỒM VAI TRƯỚC(CHỈ THAM KHẢO TẠI ĐIỂM HẠ VAI, 0" TẠI ĐỈNH VAI)</t>
  </si>
  <si>
    <r>
      <rPr>
        <sz val="18"/>
        <color theme="1"/>
        <rFont val="Calibri"/>
        <family val="1"/>
      </rPr>
      <t>1/2</t>
    </r>
  </si>
  <si>
    <t>1/2</t>
  </si>
  <si>
    <r>
      <rPr>
        <sz val="18"/>
        <color theme="1"/>
        <rFont val="Calibri"/>
        <family val="1"/>
      </rPr>
      <t>K</t>
    </r>
  </si>
  <si>
    <t>FRONT LENGTH (HSP TO HEM) - ABOVE LOW HIP (ZIPPERED)</t>
  </si>
  <si>
    <t>DÀI THÂN TRƯỚC TỪ ĐỈNH VAI ĐẾN LAI</t>
  </si>
  <si>
    <r>
      <rPr>
        <sz val="18"/>
        <color theme="1"/>
        <rFont val="Calibri"/>
        <family val="1"/>
      </rPr>
      <t>L</t>
    </r>
  </si>
  <si>
    <t>FRONT ZIPPER LENGTH - HIP LENGTH</t>
  </si>
  <si>
    <t>DÀI DÂY KÉO (áo ko dye) (DH) làm tròn vì nhà cung cấp ko đặt số lẻ được</t>
  </si>
  <si>
    <t>Dây kéo mới</t>
  </si>
  <si>
    <r>
      <rPr>
        <sz val="18"/>
        <color theme="1"/>
        <rFont val="Calibri"/>
        <family val="1"/>
      </rPr>
      <t>N</t>
    </r>
  </si>
  <si>
    <t>CHEST CIRCUMFERENCE  1" BELOW ARMHOLE</t>
  </si>
  <si>
    <t>VÒNG NGỰC DƯỚI NÁCH 1"</t>
  </si>
  <si>
    <r>
      <rPr>
        <sz val="18"/>
        <color theme="1"/>
        <rFont val="Calibri"/>
        <family val="1"/>
      </rPr>
      <t>46 1/2</t>
    </r>
  </si>
  <si>
    <r>
      <rPr>
        <sz val="18"/>
        <color theme="1"/>
        <rFont val="Calibri"/>
        <family val="1"/>
      </rPr>
      <t>51 1/2</t>
    </r>
  </si>
  <si>
    <r>
      <rPr>
        <sz val="18"/>
        <color theme="1"/>
        <rFont val="Calibri"/>
        <family val="1"/>
      </rPr>
      <t>O</t>
    </r>
  </si>
  <si>
    <t>HEM CIRCUMFERENCE @ EDGE (RELAXED)</t>
  </si>
  <si>
    <t>VÒNG LAI RIB (ĐO ÊM)</t>
  </si>
  <si>
    <r>
      <rPr>
        <sz val="18"/>
        <color theme="1"/>
        <rFont val="Calibri"/>
        <family val="1"/>
      </rPr>
      <t>41 1/2</t>
    </r>
  </si>
  <si>
    <t>41 1/2</t>
  </si>
  <si>
    <r>
      <rPr>
        <sz val="18"/>
        <color theme="1"/>
        <rFont val="Calibri"/>
        <family val="1"/>
      </rPr>
      <t>P</t>
    </r>
  </si>
  <si>
    <t>HEM CIRCUMFERENCE @ SEAM (EXTENDED)</t>
  </si>
  <si>
    <t>VÒNG LAI ĐO CĂNG</t>
  </si>
  <si>
    <r>
      <rPr>
        <sz val="18"/>
        <color theme="1"/>
        <rFont val="Calibri"/>
        <family val="1"/>
      </rPr>
      <t>45 1/2</t>
    </r>
  </si>
  <si>
    <t>45 1/2</t>
  </si>
  <si>
    <r>
      <rPr>
        <sz val="18"/>
        <color theme="1"/>
        <rFont val="Calibri"/>
        <family val="1"/>
      </rPr>
      <t>50 1/2</t>
    </r>
  </si>
  <si>
    <r>
      <rPr>
        <sz val="18"/>
        <color theme="1"/>
        <rFont val="Calibri"/>
        <family val="1"/>
      </rPr>
      <t>R</t>
    </r>
  </si>
  <si>
    <t>BOTTOM TRIM/RIB HEIGHT</t>
  </si>
  <si>
    <t>TO BẢN RIB LAI</t>
  </si>
  <si>
    <r>
      <rPr>
        <sz val="18"/>
        <color theme="1"/>
        <rFont val="Calibri"/>
        <family val="1"/>
      </rPr>
      <t>S</t>
    </r>
  </si>
  <si>
    <t>CB SLEEVE LENGTH - LONG SLV</t>
  </si>
  <si>
    <t>DÀI TAY TỪ GIỮA SAU - TAY DÀI</t>
  </si>
  <si>
    <t>35 1/2</t>
  </si>
  <si>
    <r>
      <rPr>
        <sz val="18"/>
        <color theme="1"/>
        <rFont val="Calibri"/>
        <family val="1"/>
      </rPr>
      <t>T</t>
    </r>
  </si>
  <si>
    <t>BICEP CIRCUMFERENCE 1" FROM UNDERARM</t>
  </si>
  <si>
    <t>BẮP TAY 1" TỪ NÁCH</t>
  </si>
  <si>
    <r>
      <rPr>
        <sz val="18"/>
        <color theme="1"/>
        <rFont val="Calibri"/>
        <family val="1"/>
      </rPr>
      <t>20 3/8</t>
    </r>
  </si>
  <si>
    <r>
      <rPr>
        <sz val="18"/>
        <color theme="1"/>
        <rFont val="Calibri"/>
        <family val="1"/>
      </rPr>
      <t>21 5/8</t>
    </r>
  </si>
  <si>
    <r>
      <rPr>
        <sz val="18"/>
        <color theme="1"/>
        <rFont val="Calibri"/>
        <family val="1"/>
      </rPr>
      <t>22 1/4</t>
    </r>
  </si>
  <si>
    <r>
      <rPr>
        <sz val="18"/>
        <color theme="1"/>
        <rFont val="Calibri"/>
        <family val="1"/>
      </rPr>
      <t>U</t>
    </r>
  </si>
  <si>
    <t>ELBOW POSTION FROM UNDERARM</t>
  </si>
  <si>
    <t>VỊ TRÍ ĐO KHỦY TAY TỪ DƯỚI NÁCH</t>
  </si>
  <si>
    <t>Placement</t>
  </si>
  <si>
    <r>
      <rPr>
        <sz val="18"/>
        <color theme="1"/>
        <rFont val="Calibri"/>
        <family val="1"/>
      </rPr>
      <t>V</t>
    </r>
  </si>
  <si>
    <t>ELBOW CIRCUMFERENCE</t>
  </si>
  <si>
    <t>VÒNG KHỦY TAY</t>
  </si>
  <si>
    <r>
      <rPr>
        <sz val="18"/>
        <color theme="1"/>
        <rFont val="Calibri"/>
        <family val="1"/>
      </rPr>
      <t>15 1/2</t>
    </r>
  </si>
  <si>
    <t>15 1/2</t>
  </si>
  <si>
    <r>
      <rPr>
        <sz val="18"/>
        <color theme="1"/>
        <rFont val="Calibri"/>
        <family val="1"/>
      </rPr>
      <t>16 1/2</t>
    </r>
  </si>
  <si>
    <r>
      <rPr>
        <sz val="18"/>
        <color theme="1"/>
        <rFont val="Calibri"/>
        <family val="1"/>
      </rPr>
      <t>W</t>
    </r>
  </si>
  <si>
    <t>CUFF CIRCUMFERENCE AT EDGE (RELAXED)</t>
  </si>
  <si>
    <t>VÒNG CỬA TAY TẠI GIỮA - ĐO ÊM</t>
  </si>
  <si>
    <r>
      <rPr>
        <sz val="18"/>
        <color theme="1"/>
        <rFont val="Calibri"/>
        <family val="1"/>
      </rPr>
      <t>X</t>
    </r>
  </si>
  <si>
    <t>CUFF CIRCUMFERENCE AT SEAM (EXTENDED)</t>
  </si>
  <si>
    <t>VÒNG CỬA TAY TẠI GIỮA- ĐO CĂNG</t>
  </si>
  <si>
    <r>
      <rPr>
        <sz val="18"/>
        <color theme="1"/>
        <rFont val="Calibri"/>
        <family val="1"/>
      </rPr>
      <t>10 3/4</t>
    </r>
  </si>
  <si>
    <r>
      <rPr>
        <sz val="18"/>
        <color theme="1"/>
        <rFont val="Calibri"/>
        <family val="1"/>
      </rPr>
      <t>11 1/4</t>
    </r>
  </si>
  <si>
    <r>
      <rPr>
        <sz val="18"/>
        <color theme="1"/>
        <rFont val="Calibri"/>
        <family val="1"/>
      </rPr>
      <t>11 1/2</t>
    </r>
  </si>
  <si>
    <r>
      <rPr>
        <sz val="18"/>
        <color theme="1"/>
        <rFont val="Calibri"/>
        <family val="1"/>
      </rPr>
      <t>Z</t>
    </r>
  </si>
  <si>
    <t>CUFF HEIGHT</t>
  </si>
  <si>
    <t>TO BẢN RIB TAY</t>
  </si>
  <si>
    <r>
      <rPr>
        <sz val="18"/>
        <color theme="1"/>
        <rFont val="Calibri"/>
        <family val="1"/>
      </rPr>
      <t>AA</t>
    </r>
  </si>
  <si>
    <t>HOOD OPENING</t>
  </si>
  <si>
    <t>MIỆNG NÓN</t>
  </si>
  <si>
    <r>
      <rPr>
        <sz val="18"/>
        <color theme="1"/>
        <rFont val="Calibri"/>
        <family val="1"/>
      </rPr>
      <t>AB</t>
    </r>
  </si>
  <si>
    <t>HOOD WIDTH PLACEMENT FROM CB NECK</t>
  </si>
  <si>
    <t>VỊ TRÍ ĐO RỘNG NÓN TỪ GIỮA CỔ SAU</t>
  </si>
  <si>
    <r>
      <rPr>
        <sz val="18"/>
        <color theme="1"/>
        <rFont val="Calibri"/>
        <family val="1"/>
      </rPr>
      <t>AC</t>
    </r>
  </si>
  <si>
    <t>HOOD WIDTH</t>
  </si>
  <si>
    <t>RỘNG NÓN</t>
  </si>
  <si>
    <t>11 1/2</t>
  </si>
  <si>
    <r>
      <rPr>
        <sz val="18"/>
        <color theme="1"/>
        <rFont val="Calibri"/>
        <family val="1"/>
      </rPr>
      <t>11 3/4</t>
    </r>
  </si>
  <si>
    <r>
      <rPr>
        <sz val="18"/>
        <color theme="1"/>
        <rFont val="Calibri"/>
        <family val="1"/>
      </rPr>
      <t>AD</t>
    </r>
  </si>
  <si>
    <t>HOOD HEIGHT (HSP TO TOP OF HOOD)</t>
  </si>
  <si>
    <t>CAO NÓN - ĐỈNH VAI TỚI ĐỈNH NÓN</t>
  </si>
  <si>
    <r>
      <rPr>
        <sz val="18"/>
        <color theme="1"/>
        <rFont val="Calibri"/>
        <family val="1"/>
      </rPr>
      <t>AE</t>
    </r>
  </si>
  <si>
    <t>HOOD DRAWCORD LENGTH</t>
  </si>
  <si>
    <t>DÀI DÂY LUỒN NÓN</t>
  </si>
  <si>
    <r>
      <rPr>
        <sz val="18"/>
        <color theme="1"/>
        <rFont val="Calibri"/>
        <family val="1"/>
      </rPr>
      <t>AF</t>
    </r>
  </si>
  <si>
    <t>KANGAROO POCKET OPENING</t>
  </si>
  <si>
    <t>MIỆNG TÚI KANGAROO</t>
  </si>
  <si>
    <t>6 1/2</t>
  </si>
  <si>
    <r>
      <rPr>
        <sz val="18"/>
        <color theme="1"/>
        <rFont val="Calibri"/>
        <family val="1"/>
      </rPr>
      <t>AG</t>
    </r>
  </si>
  <si>
    <t>KANGAROO POCKET HEIGHT AT CENTER</t>
  </si>
  <si>
    <t>CAO TÚI KANGAROO TẠI GIỮA</t>
  </si>
  <si>
    <t>9 1/2</t>
  </si>
  <si>
    <r>
      <rPr>
        <sz val="18"/>
        <color theme="1"/>
        <rFont val="Calibri"/>
        <family val="1"/>
      </rPr>
      <t>AH</t>
    </r>
  </si>
  <si>
    <t>KANGAROO POCKET WIDTH AT TOP (ONE SIDE)</t>
  </si>
  <si>
    <t>RỘNG TÚI KANGAROO TẠI CẠNH TRÊN</t>
  </si>
  <si>
    <r>
      <rPr>
        <sz val="18"/>
        <color theme="1"/>
        <rFont val="Calibri"/>
        <family val="1"/>
      </rPr>
      <t>5 1/2</t>
    </r>
  </si>
  <si>
    <r>
      <rPr>
        <sz val="18"/>
        <color theme="1"/>
        <rFont val="Calibri"/>
        <family val="1"/>
      </rPr>
      <t>5 3/4</t>
    </r>
  </si>
  <si>
    <t>5 3/4</t>
  </si>
  <si>
    <r>
      <rPr>
        <sz val="18"/>
        <color theme="1"/>
        <rFont val="Calibri"/>
        <family val="1"/>
      </rPr>
      <t>AI</t>
    </r>
  </si>
  <si>
    <t>KANGAROO POCKET WIDTH AT BOTTOM (ONE SIDE)</t>
  </si>
  <si>
    <t>RỘNG TÚI KANGAROO TẠI CẠNH DƯỚI</t>
  </si>
  <si>
    <r>
      <rPr>
        <sz val="18"/>
        <color theme="1"/>
        <rFont val="Calibri"/>
        <family val="1"/>
      </rPr>
      <t>7 1/4</t>
    </r>
  </si>
  <si>
    <t>7 1/4</t>
  </si>
  <si>
    <r>
      <rPr>
        <sz val="18"/>
        <color theme="1"/>
        <rFont val="Calibri"/>
        <family val="1"/>
      </rPr>
      <t>7 1/2</t>
    </r>
  </si>
  <si>
    <t>Chữ tô đỏ UA đề xuất dung size mới cho sản xuất</t>
  </si>
  <si>
    <t>THAY ĐỔI THÔNG SỐ DÀI TAY 21/08</t>
  </si>
  <si>
    <t>DÂY TAPE 1.2 VÒNG CỔ</t>
  </si>
  <si>
    <t>70CM ALLSIZE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</si>
</sst>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8"/>
      <color theme="1"/>
      <name val="Calibri"/>
      <family val="2"/>
    </font>
    <font>
      <b/>
      <sz val="18"/>
      <color theme="1"/>
      <name val="Calibri"/>
      <family val="1"/>
    </font>
    <font>
      <b/>
      <sz val="18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26"/>
      <color theme="1"/>
      <name val="Calibri"/>
      <family val="2"/>
    </font>
    <font>
      <sz val="18"/>
      <color theme="1"/>
      <name val="Calibri"/>
      <family val="2"/>
    </font>
    <font>
      <sz val="18"/>
      <color theme="1"/>
      <name val="Calibri"/>
      <family val="1"/>
    </font>
    <font>
      <sz val="18"/>
      <color rgb="FF000000"/>
      <name val="Times New Roman"/>
      <family val="1"/>
    </font>
    <font>
      <b/>
      <sz val="18"/>
      <color rgb="FFFF0000"/>
      <name val="Calibri"/>
      <family val="2"/>
    </font>
    <font>
      <b/>
      <sz val="18"/>
      <color rgb="FFFF0000"/>
      <name val="Times New Roman"/>
      <family val="1"/>
    </font>
    <font>
      <b/>
      <sz val="22"/>
      <color rgb="FFFF0000"/>
      <name val="Calibri"/>
      <family val="2"/>
    </font>
    <font>
      <b/>
      <sz val="2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left" wrapText="1"/>
    </xf>
    <xf numFmtId="14" fontId="2" fillId="0" borderId="5" xfId="1" applyNumberFormat="1" applyFont="1" applyBorder="1" applyAlignment="1">
      <alignment horizontal="right" vertical="top" shrinkToFit="1"/>
    </xf>
    <xf numFmtId="0" fontId="5" fillId="0" borderId="6" xfId="1" applyFont="1" applyBorder="1" applyAlignment="1">
      <alignment horizontal="left" wrapText="1"/>
    </xf>
    <xf numFmtId="0" fontId="2" fillId="0" borderId="7" xfId="1" applyFont="1" applyBorder="1" applyAlignment="1">
      <alignment horizontal="left" vertical="top" wrapText="1"/>
    </xf>
    <xf numFmtId="1" fontId="2" fillId="0" borderId="0" xfId="1" applyNumberFormat="1" applyFont="1" applyAlignment="1">
      <alignment horizontal="left" vertical="top" indent="5" shrinkToFi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5" fillId="0" borderId="8" xfId="1" applyFont="1" applyBorder="1" applyAlignment="1">
      <alignment horizontal="left" wrapText="1"/>
    </xf>
    <xf numFmtId="0" fontId="2" fillId="0" borderId="9" xfId="1" applyFont="1" applyBorder="1" applyAlignment="1">
      <alignment horizontal="left" vertical="top" wrapText="1"/>
    </xf>
    <xf numFmtId="0" fontId="6" fillId="2" borderId="1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 indent="1"/>
    </xf>
    <xf numFmtId="0" fontId="2" fillId="0" borderId="12" xfId="1" applyFont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0" xfId="1" applyFont="1" applyBorder="1" applyAlignment="1">
      <alignment vertical="center" wrapText="1"/>
    </xf>
    <xf numFmtId="0" fontId="7" fillId="0" borderId="10" xfId="1" applyFont="1" applyBorder="1" applyAlignment="1">
      <alignment horizontal="left" vertical="center" wrapText="1"/>
    </xf>
    <xf numFmtId="12" fontId="7" fillId="0" borderId="10" xfId="1" applyNumberFormat="1" applyFont="1" applyBorder="1" applyAlignment="1">
      <alignment horizontal="center" vertical="center" wrapText="1"/>
    </xf>
    <xf numFmtId="12" fontId="2" fillId="2" borderId="10" xfId="1" applyNumberFormat="1" applyFont="1" applyFill="1" applyBorder="1" applyAlignment="1">
      <alignment horizontal="center" vertical="center" wrapText="1"/>
    </xf>
    <xf numFmtId="12" fontId="7" fillId="0" borderId="3" xfId="1" applyNumberFormat="1" applyFont="1" applyBorder="1" applyAlignment="1">
      <alignment horizontal="center" vertical="center" wrapText="1"/>
    </xf>
    <xf numFmtId="12" fontId="7" fillId="2" borderId="14" xfId="1" applyNumberFormat="1" applyFont="1" applyFill="1" applyBorder="1" applyAlignment="1">
      <alignment horizontal="center" vertical="center" shrinkToFit="1"/>
    </xf>
    <xf numFmtId="12" fontId="2" fillId="3" borderId="14" xfId="1" applyNumberFormat="1" applyFont="1" applyFill="1" applyBorder="1" applyAlignment="1">
      <alignment horizontal="center" vertical="center" shrinkToFit="1"/>
    </xf>
    <xf numFmtId="12" fontId="7" fillId="0" borderId="14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12" fontId="10" fillId="2" borderId="10" xfId="1" applyNumberFormat="1" applyFont="1" applyFill="1" applyBorder="1" applyAlignment="1">
      <alignment horizontal="center" vertical="center" wrapText="1"/>
    </xf>
    <xf numFmtId="1" fontId="7" fillId="0" borderId="10" xfId="1" applyNumberFormat="1" applyFont="1" applyBorder="1" applyAlignment="1">
      <alignment horizontal="center" vertical="center" shrinkToFit="1"/>
    </xf>
    <xf numFmtId="12" fontId="7" fillId="0" borderId="3" xfId="1" applyNumberFormat="1" applyFont="1" applyBorder="1" applyAlignment="1">
      <alignment horizontal="center" vertical="center" shrinkToFit="1"/>
    </xf>
    <xf numFmtId="12" fontId="7" fillId="0" borderId="14" xfId="1" applyNumberFormat="1" applyFont="1" applyBorder="1" applyAlignment="1">
      <alignment horizontal="center" vertical="center" shrinkToFit="1"/>
    </xf>
    <xf numFmtId="12" fontId="7" fillId="2" borderId="14" xfId="1" applyNumberFormat="1" applyFont="1" applyFill="1" applyBorder="1" applyAlignment="1">
      <alignment horizontal="center" vertical="center" wrapText="1"/>
    </xf>
    <xf numFmtId="12" fontId="2" fillId="3" borderId="14" xfId="1" applyNumberFormat="1" applyFont="1" applyFill="1" applyBorder="1" applyAlignment="1">
      <alignment horizontal="center" vertical="center" wrapText="1"/>
    </xf>
    <xf numFmtId="12" fontId="7" fillId="0" borderId="10" xfId="1" applyNumberFormat="1" applyFont="1" applyBorder="1" applyAlignment="1">
      <alignment horizontal="center" vertical="center" shrinkToFit="1"/>
    </xf>
    <xf numFmtId="12" fontId="7" fillId="0" borderId="1" xfId="1" applyNumberFormat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left" vertical="center" wrapText="1"/>
    </xf>
    <xf numFmtId="12" fontId="7" fillId="4" borderId="10" xfId="1" applyNumberFormat="1" applyFont="1" applyFill="1" applyBorder="1" applyAlignment="1">
      <alignment horizontal="center" vertical="center" wrapText="1"/>
    </xf>
    <xf numFmtId="12" fontId="10" fillId="4" borderId="14" xfId="1" applyNumberFormat="1" applyFont="1" applyFill="1" applyBorder="1" applyAlignment="1">
      <alignment horizontal="center" vertical="center" wrapText="1"/>
    </xf>
    <xf numFmtId="12" fontId="10" fillId="2" borderId="14" xfId="1" applyNumberFormat="1" applyFont="1" applyFill="1" applyBorder="1" applyAlignment="1">
      <alignment horizontal="center" vertical="center" wrapText="1"/>
    </xf>
    <xf numFmtId="12" fontId="10" fillId="4" borderId="1" xfId="1" applyNumberFormat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2" fontId="7" fillId="2" borderId="10" xfId="1" applyNumberFormat="1" applyFont="1" applyFill="1" applyBorder="1" applyAlignment="1">
      <alignment horizontal="center" vertical="center" wrapText="1"/>
    </xf>
    <xf numFmtId="12" fontId="2" fillId="3" borderId="10" xfId="1" applyNumberFormat="1" applyFont="1" applyFill="1" applyBorder="1" applyAlignment="1">
      <alignment horizontal="center" vertical="center" wrapText="1"/>
    </xf>
    <xf numFmtId="12" fontId="7" fillId="0" borderId="15" xfId="1" applyNumberFormat="1" applyFont="1" applyBorder="1" applyAlignment="1">
      <alignment horizontal="center" vertical="center" wrapText="1"/>
    </xf>
    <xf numFmtId="12" fontId="7" fillId="0" borderId="6" xfId="1" applyNumberFormat="1" applyFont="1" applyBorder="1" applyAlignment="1">
      <alignment horizontal="center" vertical="center" shrinkToFit="1"/>
    </xf>
    <xf numFmtId="12" fontId="7" fillId="2" borderId="16" xfId="1" applyNumberFormat="1" applyFont="1" applyFill="1" applyBorder="1" applyAlignment="1">
      <alignment horizontal="center" vertical="center" wrapText="1"/>
    </xf>
    <xf numFmtId="12" fontId="2" fillId="3" borderId="16" xfId="1" applyNumberFormat="1" applyFont="1" applyFill="1" applyBorder="1" applyAlignment="1">
      <alignment horizontal="center" vertical="center" wrapText="1"/>
    </xf>
    <xf numFmtId="12" fontId="7" fillId="0" borderId="16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12" fontId="7" fillId="0" borderId="0" xfId="1" applyNumberFormat="1" applyFont="1" applyAlignment="1">
      <alignment horizontal="center" vertical="center" wrapText="1"/>
    </xf>
    <xf numFmtId="12" fontId="12" fillId="2" borderId="10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top"/>
    </xf>
    <xf numFmtId="0" fontId="4" fillId="2" borderId="1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12" fontId="13" fillId="2" borderId="1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11 2" xfId="1" xr:uid="{680327DA-63B4-4522-A4D1-CF5FB89E5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HERSCHEL/3-SS25/1-SAMPLE/2-STYLE-FILE/CUTTING%20DOCKET/S4/PHOTOSHOOT/FLEECE/MEN/H06-HD52M_HERSCHEL-SS25-S4_FACULTY%202-TONE%20ZIP%20UP%20HOODIE%20MEN'S.XLSX" TargetMode="External"/><Relationship Id="rId2" Type="http://schemas.microsoft.com/office/2019/04/relationships/externalLinkLongPath" Target="https://unavailablevn.sharepoint.com/sites/COMMERCIAL/Shared%20Documents/General/2-CUSTOMER-FOLDER/HERSCHEL/3-SS25/1-SAMPLE/2-STYLE-FILE/CUTTING%20DOCKET/S4/PHOTOSHOOT/FLEECE/MEN/H06-HD52M_HERSCHEL-SS25-S4_FACULTY%202-TONE%20ZIP%20UP%20HOODIE%20MEN'S.XLSX?D457E8D7" TargetMode="External"/><Relationship Id="rId1" Type="http://schemas.openxmlformats.org/officeDocument/2006/relationships/externalLinkPath" Target="file:///\\D457E8D7\H06-HD52M_HERSCHEL-SS25-S4_FACULTY%202-TONE%20ZIP%20UP%20HOODIE%20MEN'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GREY"/>
      <sheetName val="2. TRIM CARD"/>
      <sheetName val="TS sau khi add L=4%W=0.5%"/>
      <sheetName val="2. TRIM CARD (GREY)"/>
      <sheetName val="3. ĐỊNH VỊ HÌNH IN.THÊU"/>
      <sheetName val="4% adding shrinkage"/>
      <sheetName val="MER.QT-04.BM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C31C-467C-4240-AB5A-11275A272527}">
  <sheetPr>
    <tabColor rgb="FF92D050"/>
  </sheetPr>
  <dimension ref="A1:R40"/>
  <sheetViews>
    <sheetView tabSelected="1" view="pageBreakPreview" topLeftCell="A25" zoomScale="30" zoomScaleNormal="80" zoomScaleSheetLayoutView="30" workbookViewId="0">
      <selection activeCell="AD28" sqref="AD28"/>
    </sheetView>
  </sheetViews>
  <sheetFormatPr defaultColWidth="8.453125" defaultRowHeight="23" x14ac:dyDescent="0.35"/>
  <cols>
    <col min="1" max="1" width="18.453125" style="68" customWidth="1"/>
    <col min="2" max="2" width="78.1796875" style="68" customWidth="1"/>
    <col min="3" max="3" width="83.90625" style="68" customWidth="1"/>
    <col min="4" max="4" width="27" style="70" customWidth="1"/>
    <col min="5" max="5" width="27" style="70" hidden="1" customWidth="1"/>
    <col min="6" max="6" width="23" style="68" customWidth="1"/>
    <col min="7" max="7" width="25.453125" style="68" customWidth="1"/>
    <col min="8" max="8" width="25.26953125" style="68" hidden="1" customWidth="1"/>
    <col min="9" max="9" width="31.1796875" style="68" customWidth="1"/>
    <col min="10" max="10" width="27" style="68" customWidth="1"/>
    <col min="11" max="11" width="27.26953125" style="68" customWidth="1"/>
    <col min="12" max="12" width="27.54296875" style="68" customWidth="1"/>
    <col min="13" max="13" width="33.453125" style="68" customWidth="1"/>
    <col min="14" max="14" width="1.1796875" style="68" customWidth="1"/>
    <col min="15" max="15" width="2.08984375" style="68" hidden="1" customWidth="1"/>
    <col min="16" max="18" width="8.453125" style="68" hidden="1" customWidth="1"/>
    <col min="19" max="16384" width="8.453125" style="68"/>
  </cols>
  <sheetData>
    <row r="1" spans="1:13" s="4" customFormat="1" ht="27.6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s="4" customFormat="1" ht="27.65" customHeight="1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3" s="4" customFormat="1" ht="27.65" customHeight="1" x14ac:dyDescent="0.45">
      <c r="A3" s="5" t="s">
        <v>2</v>
      </c>
      <c r="B3" s="6" t="s">
        <v>3</v>
      </c>
      <c r="C3" s="6"/>
      <c r="D3" s="7"/>
      <c r="E3" s="7"/>
      <c r="F3" s="6" t="s">
        <v>4</v>
      </c>
      <c r="G3" s="6" t="s">
        <v>5</v>
      </c>
      <c r="H3" s="6"/>
      <c r="I3" s="8"/>
      <c r="J3" s="6" t="s">
        <v>6</v>
      </c>
      <c r="K3" s="9">
        <v>45236</v>
      </c>
      <c r="L3" s="10"/>
    </row>
    <row r="4" spans="1:13" s="4" customFormat="1" ht="27.65" customHeight="1" x14ac:dyDescent="0.45">
      <c r="A4" s="11" t="s">
        <v>7</v>
      </c>
      <c r="B4" s="12">
        <v>50290</v>
      </c>
      <c r="C4" s="13"/>
      <c r="D4" s="14"/>
      <c r="E4" s="14"/>
      <c r="F4" s="15" t="s">
        <v>8</v>
      </c>
      <c r="G4" s="13"/>
      <c r="H4" s="13"/>
      <c r="I4" s="13"/>
      <c r="J4" s="15" t="s">
        <v>9</v>
      </c>
      <c r="K4" s="15" t="s">
        <v>10</v>
      </c>
      <c r="L4" s="16"/>
    </row>
    <row r="5" spans="1:13" s="4" customFormat="1" ht="83.25" customHeight="1" x14ac:dyDescent="0.45">
      <c r="A5" s="17" t="s">
        <v>11</v>
      </c>
      <c r="B5" s="15" t="s">
        <v>12</v>
      </c>
      <c r="C5" s="13"/>
      <c r="D5" s="14"/>
      <c r="E5" s="14"/>
      <c r="F5" s="15" t="s">
        <v>13</v>
      </c>
      <c r="G5" s="13"/>
      <c r="H5" s="13"/>
      <c r="I5" s="13"/>
      <c r="J5" s="13"/>
      <c r="K5" s="13"/>
      <c r="L5" s="16"/>
    </row>
    <row r="6" spans="1:13" s="4" customFormat="1" ht="83.25" customHeight="1" x14ac:dyDescent="0.35">
      <c r="A6" s="17"/>
      <c r="B6" s="18" t="s">
        <v>14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3" s="4" customFormat="1" ht="71.25" customHeight="1" x14ac:dyDescent="0.35">
      <c r="A7" s="19" t="s">
        <v>15</v>
      </c>
      <c r="B7" s="20" t="s">
        <v>16</v>
      </c>
      <c r="C7" s="21" t="s">
        <v>17</v>
      </c>
      <c r="D7" s="22" t="s">
        <v>18</v>
      </c>
      <c r="E7" s="23" t="s">
        <v>19</v>
      </c>
      <c r="F7" s="24" t="s">
        <v>20</v>
      </c>
      <c r="G7" s="25" t="s">
        <v>21</v>
      </c>
      <c r="H7" s="26" t="s">
        <v>22</v>
      </c>
      <c r="I7" s="27" t="s">
        <v>23</v>
      </c>
      <c r="J7" s="28" t="s">
        <v>24</v>
      </c>
      <c r="K7" s="28" t="s">
        <v>25</v>
      </c>
      <c r="L7" s="28" t="s">
        <v>26</v>
      </c>
      <c r="M7" s="29" t="s">
        <v>27</v>
      </c>
    </row>
    <row r="8" spans="1:13" s="39" customFormat="1" ht="48" customHeight="1" x14ac:dyDescent="0.35">
      <c r="A8" s="30" t="s">
        <v>28</v>
      </c>
      <c r="B8" s="31" t="s">
        <v>29</v>
      </c>
      <c r="C8" s="32" t="s">
        <v>30</v>
      </c>
      <c r="D8" s="33">
        <v>0.25</v>
      </c>
      <c r="E8" s="34">
        <v>0.25</v>
      </c>
      <c r="F8" s="33">
        <v>0.25</v>
      </c>
      <c r="G8" s="35" t="s">
        <v>31</v>
      </c>
      <c r="H8" s="36">
        <v>8</v>
      </c>
      <c r="I8" s="37">
        <v>8</v>
      </c>
      <c r="J8" s="38" t="s">
        <v>32</v>
      </c>
      <c r="K8" s="38" t="s">
        <v>33</v>
      </c>
      <c r="L8" s="38">
        <f>K8+F8</f>
        <v>8.75</v>
      </c>
    </row>
    <row r="9" spans="1:13" s="39" customFormat="1" ht="48" customHeight="1" x14ac:dyDescent="0.35">
      <c r="A9" s="30" t="s">
        <v>34</v>
      </c>
      <c r="B9" s="31" t="s">
        <v>35</v>
      </c>
      <c r="C9" s="32" t="s">
        <v>36</v>
      </c>
      <c r="D9" s="33">
        <v>0.125</v>
      </c>
      <c r="E9" s="40">
        <v>0.25</v>
      </c>
      <c r="F9" s="33">
        <v>0.125</v>
      </c>
      <c r="G9" s="35">
        <f>I9-F9</f>
        <v>4</v>
      </c>
      <c r="H9" s="36">
        <v>4</v>
      </c>
      <c r="I9" s="37">
        <v>4.125</v>
      </c>
      <c r="J9" s="38">
        <f>I9+F9</f>
        <v>4.25</v>
      </c>
      <c r="K9" s="38">
        <f>J9+F9</f>
        <v>4.375</v>
      </c>
      <c r="L9" s="38">
        <f>K9+F9</f>
        <v>4.5</v>
      </c>
    </row>
    <row r="10" spans="1:13" s="39" customFormat="1" ht="48" customHeight="1" x14ac:dyDescent="0.35">
      <c r="A10" s="30" t="s">
        <v>37</v>
      </c>
      <c r="B10" s="31" t="s">
        <v>38</v>
      </c>
      <c r="C10" s="32" t="s">
        <v>39</v>
      </c>
      <c r="D10" s="33">
        <v>0.125</v>
      </c>
      <c r="E10" s="34">
        <v>0.125</v>
      </c>
      <c r="F10" s="41">
        <v>0</v>
      </c>
      <c r="G10" s="42">
        <v>1</v>
      </c>
      <c r="H10" s="36">
        <v>1</v>
      </c>
      <c r="I10" s="37">
        <v>1</v>
      </c>
      <c r="J10" s="43">
        <v>1</v>
      </c>
      <c r="K10" s="43">
        <v>1</v>
      </c>
      <c r="L10" s="38">
        <f t="shared" ref="L10:L32" si="0">K10+F10</f>
        <v>1</v>
      </c>
    </row>
    <row r="11" spans="1:13" s="39" customFormat="1" ht="48" customHeight="1" x14ac:dyDescent="0.35">
      <c r="A11" s="30" t="s">
        <v>40</v>
      </c>
      <c r="B11" s="31" t="s">
        <v>41</v>
      </c>
      <c r="C11" s="32" t="s">
        <v>42</v>
      </c>
      <c r="D11" s="33">
        <v>0.375</v>
      </c>
      <c r="E11" s="34">
        <v>0.375</v>
      </c>
      <c r="F11" s="33">
        <v>0.625</v>
      </c>
      <c r="G11" s="35" t="s">
        <v>43</v>
      </c>
      <c r="H11" s="44" t="s">
        <v>44</v>
      </c>
      <c r="I11" s="45" t="s">
        <v>45</v>
      </c>
      <c r="J11" s="38" t="s">
        <v>46</v>
      </c>
      <c r="K11" s="38" t="s">
        <v>47</v>
      </c>
      <c r="L11" s="38">
        <f t="shared" si="0"/>
        <v>21.375</v>
      </c>
    </row>
    <row r="12" spans="1:13" s="39" customFormat="1" ht="48" customHeight="1" x14ac:dyDescent="0.35">
      <c r="A12" s="30" t="s">
        <v>48</v>
      </c>
      <c r="B12" s="31" t="s">
        <v>49</v>
      </c>
      <c r="C12" s="32" t="s">
        <v>50</v>
      </c>
      <c r="D12" s="33">
        <v>0.375</v>
      </c>
      <c r="E12" s="34">
        <v>0.375</v>
      </c>
      <c r="F12" s="33">
        <v>0.625</v>
      </c>
      <c r="G12" s="35" t="s">
        <v>51</v>
      </c>
      <c r="H12" s="36">
        <v>18</v>
      </c>
      <c r="I12" s="37">
        <v>18</v>
      </c>
      <c r="J12" s="38" t="s">
        <v>52</v>
      </c>
      <c r="K12" s="38" t="s">
        <v>53</v>
      </c>
      <c r="L12" s="38">
        <f t="shared" si="0"/>
        <v>19.875</v>
      </c>
    </row>
    <row r="13" spans="1:13" s="39" customFormat="1" ht="48" customHeight="1" x14ac:dyDescent="0.35">
      <c r="A13" s="30" t="s">
        <v>54</v>
      </c>
      <c r="B13" s="31" t="s">
        <v>55</v>
      </c>
      <c r="C13" s="32" t="s">
        <v>56</v>
      </c>
      <c r="D13" s="33">
        <v>0.375</v>
      </c>
      <c r="E13" s="34">
        <v>0.375</v>
      </c>
      <c r="F13" s="33">
        <v>0.625</v>
      </c>
      <c r="G13" s="35" t="s">
        <v>57</v>
      </c>
      <c r="H13" s="36">
        <v>19</v>
      </c>
      <c r="I13" s="37">
        <v>19</v>
      </c>
      <c r="J13" s="38" t="s">
        <v>58</v>
      </c>
      <c r="K13" s="38" t="s">
        <v>59</v>
      </c>
      <c r="L13" s="38">
        <f t="shared" si="0"/>
        <v>20.875</v>
      </c>
    </row>
    <row r="14" spans="1:13" s="39" customFormat="1" ht="48" customHeight="1" x14ac:dyDescent="0.35">
      <c r="A14" s="30" t="s">
        <v>60</v>
      </c>
      <c r="B14" s="31" t="s">
        <v>61</v>
      </c>
      <c r="C14" s="32" t="s">
        <v>62</v>
      </c>
      <c r="D14" s="33">
        <v>0.25</v>
      </c>
      <c r="E14" s="40">
        <v>0.375</v>
      </c>
      <c r="F14" s="33">
        <v>0.25</v>
      </c>
      <c r="G14" s="42">
        <f>I14-F14</f>
        <v>12.5</v>
      </c>
      <c r="H14" s="44" t="s">
        <v>63</v>
      </c>
      <c r="I14" s="45">
        <v>12.75</v>
      </c>
      <c r="J14" s="38">
        <f>I14+F14</f>
        <v>13</v>
      </c>
      <c r="K14" s="38">
        <f>J14+F14</f>
        <v>13.25</v>
      </c>
      <c r="L14" s="38">
        <f>K14+F14</f>
        <v>13.5</v>
      </c>
    </row>
    <row r="15" spans="1:13" s="39" customFormat="1" ht="48" customHeight="1" x14ac:dyDescent="0.35">
      <c r="A15" s="30" t="s">
        <v>64</v>
      </c>
      <c r="B15" s="31" t="s">
        <v>65</v>
      </c>
      <c r="C15" s="32" t="s">
        <v>66</v>
      </c>
      <c r="D15" s="33">
        <v>0.125</v>
      </c>
      <c r="E15" s="34">
        <v>0.125</v>
      </c>
      <c r="F15" s="46">
        <v>0</v>
      </c>
      <c r="G15" s="35" t="s">
        <v>67</v>
      </c>
      <c r="H15" s="44" t="s">
        <v>67</v>
      </c>
      <c r="I15" s="45" t="s">
        <v>68</v>
      </c>
      <c r="J15" s="38" t="s">
        <v>67</v>
      </c>
      <c r="K15" s="38" t="s">
        <v>67</v>
      </c>
      <c r="L15" s="38">
        <f t="shared" si="0"/>
        <v>1.75</v>
      </c>
    </row>
    <row r="16" spans="1:13" s="39" customFormat="1" ht="48" customHeight="1" x14ac:dyDescent="0.35">
      <c r="A16" s="30" t="s">
        <v>69</v>
      </c>
      <c r="B16" s="31" t="s">
        <v>70</v>
      </c>
      <c r="C16" s="32" t="s">
        <v>71</v>
      </c>
      <c r="D16" s="33">
        <v>0.125</v>
      </c>
      <c r="E16" s="34">
        <v>0.125</v>
      </c>
      <c r="F16" s="46">
        <v>0</v>
      </c>
      <c r="G16" s="35" t="s">
        <v>72</v>
      </c>
      <c r="H16" s="44" t="s">
        <v>72</v>
      </c>
      <c r="I16" s="45" t="s">
        <v>73</v>
      </c>
      <c r="J16" s="38" t="s">
        <v>72</v>
      </c>
      <c r="K16" s="38">
        <v>0.5</v>
      </c>
      <c r="L16" s="38">
        <f t="shared" si="0"/>
        <v>0.5</v>
      </c>
    </row>
    <row r="17" spans="1:18" s="39" customFormat="1" ht="48" customHeight="1" x14ac:dyDescent="0.35">
      <c r="A17" s="30" t="s">
        <v>74</v>
      </c>
      <c r="B17" s="31" t="s">
        <v>75</v>
      </c>
      <c r="C17" s="32" t="s">
        <v>76</v>
      </c>
      <c r="D17" s="33">
        <v>0.375</v>
      </c>
      <c r="E17" s="40">
        <v>0.5</v>
      </c>
      <c r="F17" s="33">
        <v>1</v>
      </c>
      <c r="G17" s="35">
        <f>I17-0.5</f>
        <v>28.875</v>
      </c>
      <c r="H17" s="44">
        <v>28.25</v>
      </c>
      <c r="I17" s="45">
        <v>29.375</v>
      </c>
      <c r="J17" s="38">
        <f>I17+F17</f>
        <v>30.375</v>
      </c>
      <c r="K17" s="38">
        <f>J17+F17</f>
        <v>31.375</v>
      </c>
      <c r="L17" s="47">
        <f>K17+F17</f>
        <v>32.375</v>
      </c>
      <c r="M17" s="48"/>
      <c r="N17" s="48"/>
      <c r="O17" s="48"/>
      <c r="P17" s="48"/>
    </row>
    <row r="18" spans="1:18" s="39" customFormat="1" ht="76.5" customHeight="1" x14ac:dyDescent="0.35">
      <c r="A18" s="30" t="s">
        <v>77</v>
      </c>
      <c r="B18" s="31" t="s">
        <v>78</v>
      </c>
      <c r="C18" s="49" t="s">
        <v>79</v>
      </c>
      <c r="D18" s="50">
        <v>0.25</v>
      </c>
      <c r="E18" s="34">
        <v>0.25</v>
      </c>
      <c r="F18" s="50">
        <v>0.875</v>
      </c>
      <c r="G18" s="51">
        <v>24.25</v>
      </c>
      <c r="H18" s="52"/>
      <c r="I18" s="51">
        <v>24.5</v>
      </c>
      <c r="J18" s="51">
        <v>25.5</v>
      </c>
      <c r="K18" s="51">
        <v>26.25</v>
      </c>
      <c r="L18" s="53">
        <v>27.25</v>
      </c>
      <c r="M18" s="54" t="s">
        <v>80</v>
      </c>
      <c r="N18" s="55"/>
      <c r="O18" s="55"/>
      <c r="P18" s="55"/>
      <c r="Q18" s="56"/>
      <c r="R18" s="56"/>
    </row>
    <row r="19" spans="1:18" s="39" customFormat="1" ht="48" customHeight="1" x14ac:dyDescent="0.35">
      <c r="A19" s="30" t="s">
        <v>81</v>
      </c>
      <c r="B19" s="31" t="s">
        <v>82</v>
      </c>
      <c r="C19" s="32" t="s">
        <v>83</v>
      </c>
      <c r="D19" s="33">
        <v>1</v>
      </c>
      <c r="E19" s="34">
        <v>1</v>
      </c>
      <c r="F19" s="33">
        <v>2.5</v>
      </c>
      <c r="G19" s="35" t="s">
        <v>84</v>
      </c>
      <c r="H19" s="36">
        <v>49</v>
      </c>
      <c r="I19" s="37">
        <v>49</v>
      </c>
      <c r="J19" s="38" t="s">
        <v>85</v>
      </c>
      <c r="K19" s="43">
        <v>54</v>
      </c>
      <c r="L19" s="38">
        <f t="shared" si="0"/>
        <v>56.5</v>
      </c>
    </row>
    <row r="20" spans="1:18" s="39" customFormat="1" ht="48" customHeight="1" x14ac:dyDescent="0.35">
      <c r="A20" s="30" t="s">
        <v>86</v>
      </c>
      <c r="B20" s="31" t="s">
        <v>87</v>
      </c>
      <c r="C20" s="32" t="s">
        <v>88</v>
      </c>
      <c r="D20" s="33">
        <v>1</v>
      </c>
      <c r="E20" s="34">
        <v>1</v>
      </c>
      <c r="F20" s="33">
        <v>2.5</v>
      </c>
      <c r="G20" s="42">
        <v>39</v>
      </c>
      <c r="H20" s="44" t="s">
        <v>89</v>
      </c>
      <c r="I20" s="45" t="s">
        <v>90</v>
      </c>
      <c r="J20" s="43">
        <v>44</v>
      </c>
      <c r="K20" s="38" t="s">
        <v>84</v>
      </c>
      <c r="L20" s="38">
        <f t="shared" si="0"/>
        <v>49</v>
      </c>
    </row>
    <row r="21" spans="1:18" s="39" customFormat="1" ht="48" customHeight="1" x14ac:dyDescent="0.35">
      <c r="A21" s="30" t="s">
        <v>91</v>
      </c>
      <c r="B21" s="31" t="s">
        <v>92</v>
      </c>
      <c r="C21" s="32" t="s">
        <v>93</v>
      </c>
      <c r="D21" s="33">
        <v>1</v>
      </c>
      <c r="E21" s="34">
        <v>1</v>
      </c>
      <c r="F21" s="33">
        <v>2.5</v>
      </c>
      <c r="G21" s="42">
        <v>43</v>
      </c>
      <c r="H21" s="44" t="s">
        <v>94</v>
      </c>
      <c r="I21" s="45" t="s">
        <v>95</v>
      </c>
      <c r="J21" s="43">
        <v>48</v>
      </c>
      <c r="K21" s="38" t="s">
        <v>96</v>
      </c>
      <c r="L21" s="38">
        <f t="shared" si="0"/>
        <v>53</v>
      </c>
    </row>
    <row r="22" spans="1:18" s="39" customFormat="1" ht="48" customHeight="1" x14ac:dyDescent="0.35">
      <c r="A22" s="30" t="s">
        <v>97</v>
      </c>
      <c r="B22" s="31" t="s">
        <v>98</v>
      </c>
      <c r="C22" s="32" t="s">
        <v>99</v>
      </c>
      <c r="D22" s="33">
        <v>0.125</v>
      </c>
      <c r="E22" s="34">
        <v>0.125</v>
      </c>
      <c r="F22" s="46">
        <v>0</v>
      </c>
      <c r="G22" s="42">
        <v>3</v>
      </c>
      <c r="H22" s="36">
        <v>3</v>
      </c>
      <c r="I22" s="37">
        <v>3</v>
      </c>
      <c r="J22" s="43">
        <v>3</v>
      </c>
      <c r="K22" s="43">
        <v>3</v>
      </c>
      <c r="L22" s="38">
        <f t="shared" si="0"/>
        <v>3</v>
      </c>
    </row>
    <row r="23" spans="1:18" s="39" customFormat="1" ht="48" customHeight="1" x14ac:dyDescent="0.35">
      <c r="A23" s="30" t="s">
        <v>100</v>
      </c>
      <c r="B23" s="31" t="s">
        <v>101</v>
      </c>
      <c r="C23" s="32" t="s">
        <v>102</v>
      </c>
      <c r="D23" s="33">
        <v>0.625</v>
      </c>
      <c r="E23" s="34">
        <v>0.625</v>
      </c>
      <c r="F23" s="33">
        <v>0.875</v>
      </c>
      <c r="G23" s="35">
        <f>I23-0.625</f>
        <v>35.875</v>
      </c>
      <c r="H23" s="44" t="s">
        <v>103</v>
      </c>
      <c r="I23" s="45">
        <v>36.5</v>
      </c>
      <c r="J23" s="38">
        <f>I23+F23</f>
        <v>37.375</v>
      </c>
      <c r="K23" s="38">
        <f>J23+F23</f>
        <v>38.25</v>
      </c>
      <c r="L23" s="38">
        <f>K23+F23</f>
        <v>39.125</v>
      </c>
    </row>
    <row r="24" spans="1:18" s="39" customFormat="1" ht="48" customHeight="1" x14ac:dyDescent="0.35">
      <c r="A24" s="30" t="s">
        <v>104</v>
      </c>
      <c r="B24" s="31" t="s">
        <v>105</v>
      </c>
      <c r="C24" s="32" t="s">
        <v>106</v>
      </c>
      <c r="D24" s="33">
        <v>0.375</v>
      </c>
      <c r="E24" s="40">
        <v>0.5</v>
      </c>
      <c r="F24" s="33">
        <v>0.625</v>
      </c>
      <c r="G24" s="35" t="s">
        <v>107</v>
      </c>
      <c r="H24" s="36">
        <v>21</v>
      </c>
      <c r="I24" s="37">
        <v>21</v>
      </c>
      <c r="J24" s="38" t="s">
        <v>108</v>
      </c>
      <c r="K24" s="38" t="s">
        <v>109</v>
      </c>
      <c r="L24" s="38">
        <f t="shared" si="0"/>
        <v>22.875</v>
      </c>
    </row>
    <row r="25" spans="1:18" s="39" customFormat="1" ht="48" customHeight="1" x14ac:dyDescent="0.35">
      <c r="A25" s="30" t="s">
        <v>110</v>
      </c>
      <c r="B25" s="31" t="s">
        <v>111</v>
      </c>
      <c r="C25" s="32" t="s">
        <v>112</v>
      </c>
      <c r="D25" s="33" t="s">
        <v>113</v>
      </c>
      <c r="E25" s="34"/>
      <c r="F25" s="46">
        <v>0</v>
      </c>
      <c r="G25" s="42">
        <v>10</v>
      </c>
      <c r="H25" s="36">
        <v>10</v>
      </c>
      <c r="I25" s="37">
        <v>10</v>
      </c>
      <c r="J25" s="43">
        <v>10</v>
      </c>
      <c r="K25" s="43">
        <v>10</v>
      </c>
      <c r="L25" s="38">
        <f t="shared" si="0"/>
        <v>10</v>
      </c>
    </row>
    <row r="26" spans="1:18" s="39" customFormat="1" ht="48" customHeight="1" x14ac:dyDescent="0.35">
      <c r="A26" s="30" t="s">
        <v>114</v>
      </c>
      <c r="B26" s="31" t="s">
        <v>115</v>
      </c>
      <c r="C26" s="32" t="s">
        <v>116</v>
      </c>
      <c r="D26" s="33">
        <v>0.375</v>
      </c>
      <c r="E26" s="34">
        <v>0.375</v>
      </c>
      <c r="F26" s="33">
        <v>0.5</v>
      </c>
      <c r="G26" s="42">
        <v>15</v>
      </c>
      <c r="H26" s="44" t="s">
        <v>117</v>
      </c>
      <c r="I26" s="45" t="s">
        <v>118</v>
      </c>
      <c r="J26" s="43">
        <v>16</v>
      </c>
      <c r="K26" s="38" t="s">
        <v>119</v>
      </c>
      <c r="L26" s="38">
        <f t="shared" si="0"/>
        <v>17</v>
      </c>
    </row>
    <row r="27" spans="1:18" s="39" customFormat="1" ht="48" customHeight="1" x14ac:dyDescent="0.35">
      <c r="A27" s="30" t="s">
        <v>120</v>
      </c>
      <c r="B27" s="31" t="s">
        <v>121</v>
      </c>
      <c r="C27" s="32" t="s">
        <v>122</v>
      </c>
      <c r="D27" s="33">
        <v>0.25</v>
      </c>
      <c r="E27" s="34">
        <v>0.25</v>
      </c>
      <c r="F27" s="33">
        <v>0.25</v>
      </c>
      <c r="G27" s="35" t="s">
        <v>31</v>
      </c>
      <c r="H27" s="36">
        <v>8</v>
      </c>
      <c r="I27" s="37">
        <v>8</v>
      </c>
      <c r="J27" s="38" t="s">
        <v>32</v>
      </c>
      <c r="K27" s="38" t="s">
        <v>33</v>
      </c>
      <c r="L27" s="38">
        <f t="shared" si="0"/>
        <v>8.75</v>
      </c>
    </row>
    <row r="28" spans="1:18" s="39" customFormat="1" ht="48" customHeight="1" x14ac:dyDescent="0.35">
      <c r="A28" s="30" t="s">
        <v>123</v>
      </c>
      <c r="B28" s="31" t="s">
        <v>124</v>
      </c>
      <c r="C28" s="32" t="s">
        <v>125</v>
      </c>
      <c r="D28" s="33">
        <v>0.25</v>
      </c>
      <c r="E28" s="34">
        <v>0.25</v>
      </c>
      <c r="F28" s="33">
        <v>0.25</v>
      </c>
      <c r="G28" s="35" t="s">
        <v>126</v>
      </c>
      <c r="H28" s="36">
        <v>11</v>
      </c>
      <c r="I28" s="37">
        <v>11</v>
      </c>
      <c r="J28" s="38" t="s">
        <v>127</v>
      </c>
      <c r="K28" s="38" t="s">
        <v>128</v>
      </c>
      <c r="L28" s="38">
        <f t="shared" si="0"/>
        <v>11.75</v>
      </c>
    </row>
    <row r="29" spans="1:18" s="39" customFormat="1" ht="48" customHeight="1" x14ac:dyDescent="0.35">
      <c r="A29" s="30" t="s">
        <v>129</v>
      </c>
      <c r="B29" s="32" t="s">
        <v>130</v>
      </c>
      <c r="C29" s="32" t="s">
        <v>131</v>
      </c>
      <c r="D29" s="33">
        <v>0.125</v>
      </c>
      <c r="E29" s="34">
        <v>0.125</v>
      </c>
      <c r="F29" s="46">
        <v>0</v>
      </c>
      <c r="G29" s="42">
        <v>3</v>
      </c>
      <c r="H29" s="36">
        <v>3</v>
      </c>
      <c r="I29" s="37">
        <v>3</v>
      </c>
      <c r="J29" s="43">
        <v>3</v>
      </c>
      <c r="K29" s="43">
        <v>3</v>
      </c>
      <c r="L29" s="38">
        <f t="shared" si="0"/>
        <v>3</v>
      </c>
    </row>
    <row r="30" spans="1:18" s="39" customFormat="1" ht="48" customHeight="1" x14ac:dyDescent="0.35">
      <c r="A30" s="30" t="s">
        <v>132</v>
      </c>
      <c r="B30" s="31" t="s">
        <v>133</v>
      </c>
      <c r="C30" s="32" t="s">
        <v>134</v>
      </c>
      <c r="D30" s="33">
        <v>0.25</v>
      </c>
      <c r="E30" s="40">
        <v>0.5</v>
      </c>
      <c r="F30" s="33">
        <v>0.5</v>
      </c>
      <c r="G30" s="35">
        <f>I30-F30</f>
        <v>32.5</v>
      </c>
      <c r="H30" s="36">
        <v>32</v>
      </c>
      <c r="I30" s="37">
        <v>33</v>
      </c>
      <c r="J30" s="38">
        <f>I30+F30</f>
        <v>33.5</v>
      </c>
      <c r="K30" s="43">
        <f>J30+F30</f>
        <v>34</v>
      </c>
      <c r="L30" s="38">
        <f>K30+F30</f>
        <v>34.5</v>
      </c>
    </row>
    <row r="31" spans="1:18" s="39" customFormat="1" ht="48" customHeight="1" x14ac:dyDescent="0.35">
      <c r="A31" s="30" t="s">
        <v>135</v>
      </c>
      <c r="B31" s="31" t="s">
        <v>136</v>
      </c>
      <c r="C31" s="32" t="s">
        <v>137</v>
      </c>
      <c r="D31" s="33" t="s">
        <v>113</v>
      </c>
      <c r="E31" s="34"/>
      <c r="F31" s="46">
        <v>0</v>
      </c>
      <c r="G31" s="42">
        <v>6</v>
      </c>
      <c r="H31" s="36">
        <v>6</v>
      </c>
      <c r="I31" s="37">
        <v>6</v>
      </c>
      <c r="J31" s="43">
        <v>6</v>
      </c>
      <c r="K31" s="43">
        <v>6</v>
      </c>
      <c r="L31" s="38">
        <f t="shared" si="0"/>
        <v>6</v>
      </c>
    </row>
    <row r="32" spans="1:18" s="39" customFormat="1" ht="48" customHeight="1" x14ac:dyDescent="0.35">
      <c r="A32" s="30" t="s">
        <v>138</v>
      </c>
      <c r="B32" s="32" t="s">
        <v>139</v>
      </c>
      <c r="C32" s="32" t="s">
        <v>140</v>
      </c>
      <c r="D32" s="33">
        <v>0.25</v>
      </c>
      <c r="E32" s="34">
        <v>0.25</v>
      </c>
      <c r="F32" s="33">
        <v>0.25</v>
      </c>
      <c r="G32" s="35" t="s">
        <v>127</v>
      </c>
      <c r="H32" s="44" t="s">
        <v>128</v>
      </c>
      <c r="I32" s="45" t="s">
        <v>141</v>
      </c>
      <c r="J32" s="38" t="s">
        <v>142</v>
      </c>
      <c r="K32" s="43">
        <v>12</v>
      </c>
      <c r="L32" s="38">
        <f t="shared" si="0"/>
        <v>12.25</v>
      </c>
    </row>
    <row r="33" spans="1:12" s="39" customFormat="1" ht="42.75" customHeight="1" x14ac:dyDescent="0.35">
      <c r="A33" s="30" t="s">
        <v>143</v>
      </c>
      <c r="B33" s="31" t="s">
        <v>144</v>
      </c>
      <c r="C33" s="32" t="s">
        <v>145</v>
      </c>
      <c r="D33" s="33">
        <v>0.25</v>
      </c>
      <c r="E33" s="34">
        <v>0.25</v>
      </c>
      <c r="F33" s="33">
        <v>0.25</v>
      </c>
      <c r="G33" s="35">
        <f>I33-F33</f>
        <v>15.25</v>
      </c>
      <c r="H33" s="36">
        <v>15</v>
      </c>
      <c r="I33" s="37">
        <v>15.5</v>
      </c>
      <c r="J33" s="38">
        <f>I33+F33</f>
        <v>15.75</v>
      </c>
      <c r="K33" s="38">
        <f>J33+F33</f>
        <v>16</v>
      </c>
      <c r="L33" s="38">
        <f>K33+F33</f>
        <v>16.25</v>
      </c>
    </row>
    <row r="34" spans="1:12" s="39" customFormat="1" ht="42.75" customHeight="1" x14ac:dyDescent="0.35">
      <c r="A34" s="30" t="s">
        <v>146</v>
      </c>
      <c r="B34" s="31" t="s">
        <v>147</v>
      </c>
      <c r="C34" s="32" t="s">
        <v>148</v>
      </c>
      <c r="D34" s="33">
        <v>1</v>
      </c>
      <c r="E34" s="34">
        <v>1</v>
      </c>
      <c r="F34" s="33">
        <v>1</v>
      </c>
      <c r="G34" s="33">
        <v>49</v>
      </c>
      <c r="H34" s="57">
        <v>50</v>
      </c>
      <c r="I34" s="58">
        <v>50</v>
      </c>
      <c r="J34" s="33">
        <v>50</v>
      </c>
      <c r="K34" s="33">
        <v>51</v>
      </c>
      <c r="L34" s="33">
        <v>51</v>
      </c>
    </row>
    <row r="35" spans="1:12" s="39" customFormat="1" ht="42.75" customHeight="1" x14ac:dyDescent="0.35">
      <c r="A35" s="30" t="s">
        <v>149</v>
      </c>
      <c r="B35" s="31" t="s">
        <v>150</v>
      </c>
      <c r="C35" s="32" t="s">
        <v>151</v>
      </c>
      <c r="D35" s="33">
        <v>0.25</v>
      </c>
      <c r="E35" s="34">
        <v>0.25</v>
      </c>
      <c r="F35" s="33">
        <v>0.125</v>
      </c>
      <c r="G35" s="35">
        <f>I35-F35</f>
        <v>6.625</v>
      </c>
      <c r="H35" s="44" t="s">
        <v>152</v>
      </c>
      <c r="I35" s="45">
        <v>6.75</v>
      </c>
      <c r="J35" s="38">
        <f>I35+F35</f>
        <v>6.875</v>
      </c>
      <c r="K35" s="38">
        <f>J35+F35</f>
        <v>7</v>
      </c>
      <c r="L35" s="38">
        <f>K35+F35</f>
        <v>7.125</v>
      </c>
    </row>
    <row r="36" spans="1:12" s="39" customFormat="1" ht="42.75" customHeight="1" x14ac:dyDescent="0.35">
      <c r="A36" s="30" t="s">
        <v>153</v>
      </c>
      <c r="B36" s="31" t="s">
        <v>154</v>
      </c>
      <c r="C36" s="32" t="s">
        <v>155</v>
      </c>
      <c r="D36" s="33">
        <v>0.125</v>
      </c>
      <c r="E36" s="40">
        <v>0.25</v>
      </c>
      <c r="F36" s="33">
        <v>0.125</v>
      </c>
      <c r="G36" s="35">
        <f>I36-F36</f>
        <v>9.75</v>
      </c>
      <c r="H36" s="44" t="s">
        <v>156</v>
      </c>
      <c r="I36" s="45">
        <v>9.875</v>
      </c>
      <c r="J36" s="38">
        <f>I36+F36</f>
        <v>10</v>
      </c>
      <c r="K36" s="38">
        <f>J36+F36</f>
        <v>10.125</v>
      </c>
      <c r="L36" s="38">
        <f>K36+F36</f>
        <v>10.25</v>
      </c>
    </row>
    <row r="37" spans="1:12" s="39" customFormat="1" ht="42.75" customHeight="1" x14ac:dyDescent="0.35">
      <c r="A37" s="30" t="s">
        <v>157</v>
      </c>
      <c r="B37" s="31" t="s">
        <v>158</v>
      </c>
      <c r="C37" s="32" t="s">
        <v>159</v>
      </c>
      <c r="D37" s="33">
        <v>0.375</v>
      </c>
      <c r="E37" s="34">
        <v>0.375</v>
      </c>
      <c r="F37" s="33">
        <v>0.25</v>
      </c>
      <c r="G37" s="35" t="s">
        <v>160</v>
      </c>
      <c r="H37" s="44" t="s">
        <v>161</v>
      </c>
      <c r="I37" s="45" t="s">
        <v>162</v>
      </c>
      <c r="J37" s="38" t="s">
        <v>161</v>
      </c>
      <c r="K37" s="43">
        <v>6</v>
      </c>
      <c r="L37" s="38">
        <f>K37</f>
        <v>6</v>
      </c>
    </row>
    <row r="38" spans="1:12" s="39" customFormat="1" ht="42.75" customHeight="1" x14ac:dyDescent="0.35">
      <c r="A38" s="30" t="s">
        <v>163</v>
      </c>
      <c r="B38" s="31" t="s">
        <v>164</v>
      </c>
      <c r="C38" s="32" t="s">
        <v>165</v>
      </c>
      <c r="D38" s="33">
        <v>0.375</v>
      </c>
      <c r="E38" s="34">
        <v>0.375</v>
      </c>
      <c r="F38" s="59">
        <v>0.25</v>
      </c>
      <c r="G38" s="60">
        <v>7</v>
      </c>
      <c r="H38" s="61" t="s">
        <v>166</v>
      </c>
      <c r="I38" s="62" t="s">
        <v>167</v>
      </c>
      <c r="J38" s="63" t="s">
        <v>166</v>
      </c>
      <c r="K38" s="63" t="s">
        <v>168</v>
      </c>
      <c r="L38" s="63" t="str">
        <f>K38</f>
        <v>7 1/2</v>
      </c>
    </row>
    <row r="39" spans="1:12" s="39" customFormat="1" ht="42.75" hidden="1" customHeight="1" x14ac:dyDescent="0.35">
      <c r="A39" s="64"/>
      <c r="B39" s="65"/>
      <c r="C39" s="32"/>
      <c r="D39" s="66"/>
      <c r="E39" s="67" t="s">
        <v>169</v>
      </c>
      <c r="F39" s="67"/>
      <c r="G39" s="67"/>
      <c r="H39" s="67"/>
      <c r="I39" s="67"/>
      <c r="J39" s="67"/>
      <c r="K39" s="67"/>
      <c r="L39" s="67"/>
    </row>
    <row r="40" spans="1:12" ht="55.5" customHeight="1" x14ac:dyDescent="0.35">
      <c r="A40" s="4" t="s">
        <v>170</v>
      </c>
      <c r="C40" s="69" t="s">
        <v>171</v>
      </c>
      <c r="G40" s="71" t="s">
        <v>172</v>
      </c>
      <c r="H40" s="71"/>
      <c r="I40" s="71"/>
      <c r="J40" s="71"/>
      <c r="K40" s="71"/>
      <c r="L40" s="71"/>
    </row>
  </sheetData>
  <mergeCells count="6">
    <mergeCell ref="A1:L1"/>
    <mergeCell ref="A2:L2"/>
    <mergeCell ref="B6:L6"/>
    <mergeCell ref="M17:P17"/>
    <mergeCell ref="E39:L39"/>
    <mergeCell ref="G40:L40"/>
  </mergeCells>
  <pageMargins left="0.25" right="0.25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TS sau khi add L=4%W=0.5%</vt:lpstr>
      <vt:lpstr>'TS sau khi add L=4%W=0.5%'!Print_Area</vt:lpstr>
      <vt:lpstr>'TS sau khi add L=4%W=0.5%'!Print_Titles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Lai Vu Thi</cp:lastModifiedBy>
  <dcterms:created xsi:type="dcterms:W3CDTF">2024-09-10T10:39:10Z</dcterms:created>
  <dcterms:modified xsi:type="dcterms:W3CDTF">2024-09-10T10:39:23Z</dcterms:modified>
</cp:coreProperties>
</file>