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-my.sharepoint.com/personal/lai_vu_un-available_net/Documents/Attachments/"/>
    </mc:Choice>
  </mc:AlternateContent>
  <xr:revisionPtr revIDLastSave="47" documentId="8_{C714FC7F-A17F-4DB4-9626-24F155127CB1}" xr6:coauthVersionLast="47" xr6:coauthVersionMax="47" xr10:uidLastSave="{70136C35-3F15-49E6-ACEB-7844AA30D3A4}"/>
  <bookViews>
    <workbookView xWindow="-110" yWindow="-110" windowWidth="19420" windowHeight="10300" firstSheet="3" activeTab="3" xr2:uid="{00000000-000D-0000-FFFF-FFFF00000000}"/>
  </bookViews>
  <sheets>
    <sheet name="Table 3" sheetId="3" state="hidden" r:id="rId1"/>
    <sheet name="UA-UPDATE 26-09-25" sheetId="4" state="hidden" r:id="rId2"/>
    <sheet name="UA-UPDATE 13-10" sheetId="5" state="hidden" r:id="rId3"/>
    <sheet name="UA 13-NOV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6" l="1"/>
  <c r="S10" i="6" s="1"/>
  <c r="T10" i="6" s="1"/>
  <c r="P10" i="6"/>
  <c r="O10" i="6" s="1"/>
  <c r="N10" i="6" s="1"/>
  <c r="H10" i="6"/>
  <c r="I10" i="6" s="1"/>
  <c r="J10" i="6" s="1"/>
  <c r="F10" i="6"/>
  <c r="E10" i="6" s="1"/>
  <c r="D10" i="6" s="1"/>
  <c r="R9" i="6"/>
  <c r="S9" i="6" s="1"/>
  <c r="T9" i="6" s="1"/>
  <c r="P9" i="6"/>
  <c r="O9" i="6" s="1"/>
  <c r="N9" i="6" s="1"/>
  <c r="H9" i="6"/>
  <c r="I9" i="6" s="1"/>
  <c r="J9" i="6" s="1"/>
  <c r="F9" i="6"/>
  <c r="E9" i="6"/>
  <c r="D9" i="6" s="1"/>
  <c r="R8" i="6"/>
  <c r="S8" i="6" s="1"/>
  <c r="T8" i="6" s="1"/>
  <c r="P8" i="6"/>
  <c r="O8" i="6" s="1"/>
  <c r="N8" i="6" s="1"/>
  <c r="I8" i="6"/>
  <c r="J8" i="6" s="1"/>
  <c r="H8" i="6"/>
  <c r="F8" i="6"/>
  <c r="E8" i="6"/>
  <c r="D8" i="6" s="1"/>
  <c r="R7" i="6"/>
  <c r="S7" i="6" s="1"/>
  <c r="T7" i="6" s="1"/>
  <c r="P7" i="6"/>
  <c r="O7" i="6" s="1"/>
  <c r="N7" i="6" s="1"/>
  <c r="H7" i="6"/>
  <c r="I7" i="6" s="1"/>
  <c r="J7" i="6" s="1"/>
  <c r="F7" i="6"/>
  <c r="E7" i="6" s="1"/>
  <c r="D7" i="6" s="1"/>
  <c r="S6" i="6"/>
  <c r="T6" i="6" s="1"/>
  <c r="R6" i="6"/>
  <c r="P6" i="6"/>
  <c r="O6" i="6"/>
  <c r="N6" i="6" s="1"/>
  <c r="H6" i="6"/>
  <c r="I6" i="6" s="1"/>
  <c r="J6" i="6" s="1"/>
  <c r="F6" i="6"/>
  <c r="E6" i="6"/>
  <c r="D6" i="6"/>
  <c r="S4" i="6"/>
  <c r="T4" i="6" s="1"/>
  <c r="R4" i="6"/>
  <c r="P4" i="6"/>
  <c r="O4" i="6" s="1"/>
  <c r="N4" i="6" s="1"/>
  <c r="H4" i="6"/>
  <c r="I4" i="6" s="1"/>
  <c r="J4" i="6" s="1"/>
  <c r="F4" i="6"/>
  <c r="E4" i="6"/>
  <c r="D4" i="6" s="1"/>
  <c r="E7" i="5"/>
  <c r="D7" i="5" s="1"/>
  <c r="F7" i="5"/>
  <c r="H7" i="5"/>
  <c r="I7" i="5" s="1"/>
  <c r="J7" i="5" s="1"/>
  <c r="H9" i="5"/>
  <c r="I9" i="5" s="1"/>
  <c r="J9" i="5" s="1"/>
  <c r="F9" i="5"/>
  <c r="E9" i="5"/>
  <c r="D9" i="5"/>
  <c r="H8" i="5"/>
  <c r="I8" i="5" s="1"/>
  <c r="J8" i="5" s="1"/>
  <c r="F8" i="5"/>
  <c r="E8" i="5"/>
  <c r="D8" i="5" s="1"/>
  <c r="H6" i="5"/>
  <c r="I6" i="5" s="1"/>
  <c r="J6" i="5" s="1"/>
  <c r="F6" i="5"/>
  <c r="E6" i="5" s="1"/>
  <c r="D6" i="5" s="1"/>
  <c r="H5" i="5"/>
  <c r="I5" i="5" s="1"/>
  <c r="J5" i="5" s="1"/>
  <c r="F5" i="5"/>
  <c r="E5" i="5" s="1"/>
  <c r="D5" i="5" s="1"/>
  <c r="H3" i="5"/>
  <c r="I3" i="5" s="1"/>
  <c r="J3" i="5" s="1"/>
  <c r="F3" i="5"/>
  <c r="E3" i="5" s="1"/>
  <c r="D3" i="5" s="1"/>
  <c r="R9" i="5"/>
  <c r="S9" i="5" s="1"/>
  <c r="T9" i="5" s="1"/>
  <c r="P9" i="5"/>
  <c r="O9" i="5" s="1"/>
  <c r="N9" i="5" s="1"/>
  <c r="R8" i="5"/>
  <c r="S8" i="5" s="1"/>
  <c r="T8" i="5" s="1"/>
  <c r="P8" i="5"/>
  <c r="O8" i="5" s="1"/>
  <c r="N8" i="5" s="1"/>
  <c r="S5" i="5"/>
  <c r="T5" i="5" s="1"/>
  <c r="R5" i="5"/>
  <c r="S6" i="5"/>
  <c r="T6" i="5"/>
  <c r="R6" i="5"/>
  <c r="O6" i="5"/>
  <c r="N6" i="5" s="1"/>
  <c r="P6" i="5"/>
  <c r="P5" i="5"/>
  <c r="O5" i="5" s="1"/>
  <c r="N5" i="5" s="1"/>
  <c r="S3" i="5"/>
  <c r="T3" i="5" s="1"/>
  <c r="R3" i="5"/>
  <c r="P3" i="5"/>
  <c r="O3" i="5" s="1"/>
  <c r="N3" i="5" s="1"/>
  <c r="R7" i="5"/>
  <c r="S7" i="5" s="1"/>
  <c r="T7" i="5" s="1"/>
  <c r="P7" i="5"/>
  <c r="O7" i="5" s="1"/>
  <c r="N7" i="5" s="1"/>
  <c r="O7" i="4"/>
  <c r="N7" i="4" s="1"/>
  <c r="P7" i="4"/>
  <c r="S7" i="4"/>
  <c r="T7" i="4"/>
  <c r="R7" i="4"/>
</calcChain>
</file>

<file path=xl/sharedStrings.xml><?xml version="1.0" encoding="utf-8"?>
<sst xmlns="http://schemas.openxmlformats.org/spreadsheetml/2006/main" count="227" uniqueCount="68">
  <si>
    <r>
      <rPr>
        <b/>
        <sz val="7.5"/>
        <rFont val="Arial"/>
        <family val="2"/>
      </rPr>
      <t>POM</t>
    </r>
  </si>
  <si>
    <r>
      <rPr>
        <b/>
        <sz val="7.5"/>
        <rFont val="Arial"/>
        <family val="2"/>
      </rPr>
      <t>POINTS TO MEASURE</t>
    </r>
  </si>
  <si>
    <r>
      <rPr>
        <b/>
        <sz val="7.5"/>
        <rFont val="Arial"/>
        <family val="2"/>
      </rPr>
      <t>XS</t>
    </r>
  </si>
  <si>
    <r>
      <rPr>
        <b/>
        <sz val="7.5"/>
        <rFont val="Arial"/>
        <family val="2"/>
      </rPr>
      <t>S</t>
    </r>
  </si>
  <si>
    <r>
      <rPr>
        <b/>
        <sz val="7.5"/>
        <rFont val="Arial"/>
        <family val="2"/>
      </rPr>
      <t>M</t>
    </r>
  </si>
  <si>
    <r>
      <rPr>
        <b/>
        <sz val="7.5"/>
        <rFont val="Arial"/>
        <family val="2"/>
      </rPr>
      <t>L</t>
    </r>
  </si>
  <si>
    <r>
      <rPr>
        <b/>
        <sz val="7.5"/>
        <rFont val="Arial"/>
        <family val="2"/>
      </rPr>
      <t>XL</t>
    </r>
  </si>
  <si>
    <r>
      <rPr>
        <b/>
        <sz val="7.5"/>
        <rFont val="Arial"/>
        <family val="2"/>
      </rPr>
      <t>2XL</t>
    </r>
  </si>
  <si>
    <r>
      <rPr>
        <b/>
        <sz val="7.5"/>
        <rFont val="Arial"/>
        <family val="2"/>
      </rPr>
      <t>3XL</t>
    </r>
  </si>
  <si>
    <r>
      <rPr>
        <b/>
        <sz val="7.5"/>
        <rFont val="Arial"/>
        <family val="2"/>
      </rPr>
      <t>Tol+</t>
    </r>
  </si>
  <si>
    <r>
      <rPr>
        <b/>
        <sz val="7.5"/>
        <rFont val="Arial"/>
        <family val="2"/>
      </rPr>
      <t>Tol-</t>
    </r>
  </si>
  <si>
    <r>
      <rPr>
        <sz val="7.5"/>
        <rFont val="Arial MT"/>
        <family val="2"/>
      </rPr>
      <t>A</t>
    </r>
  </si>
  <si>
    <r>
      <rPr>
        <sz val="7.5"/>
        <rFont val="Arial MT"/>
        <family val="2"/>
      </rPr>
      <t>Waist at top of waistband relaxed</t>
    </r>
  </si>
  <si>
    <r>
      <rPr>
        <sz val="7.5"/>
        <rFont val="Arial MT"/>
        <family val="2"/>
      </rPr>
      <t>B</t>
    </r>
  </si>
  <si>
    <r>
      <rPr>
        <sz val="7.5"/>
        <rFont val="Arial MT"/>
        <family val="2"/>
      </rPr>
      <t>Waistband Height</t>
    </r>
  </si>
  <si>
    <r>
      <rPr>
        <sz val="7.5"/>
        <rFont val="Arial MT"/>
        <family val="2"/>
      </rPr>
      <t>D</t>
    </r>
  </si>
  <si>
    <r>
      <rPr>
        <sz val="7.5"/>
        <rFont val="Arial MT"/>
        <family val="2"/>
      </rPr>
      <t>Front Rise: Including WB</t>
    </r>
  </si>
  <si>
    <r>
      <rPr>
        <sz val="7.5"/>
        <rFont val="Arial MT"/>
        <family val="2"/>
      </rPr>
      <t>E</t>
    </r>
  </si>
  <si>
    <r>
      <rPr>
        <sz val="7.5"/>
        <rFont val="Arial MT"/>
        <family val="2"/>
      </rPr>
      <t>F</t>
    </r>
  </si>
  <si>
    <r>
      <rPr>
        <sz val="7.5"/>
        <rFont val="Arial MT"/>
        <family val="2"/>
      </rPr>
      <t>Hip width 15cm down from WB Seam (relaxed)</t>
    </r>
  </si>
  <si>
    <r>
      <rPr>
        <sz val="7.5"/>
        <rFont val="Arial MT"/>
        <family val="2"/>
      </rPr>
      <t>G</t>
    </r>
  </si>
  <si>
    <r>
      <rPr>
        <sz val="7.5"/>
        <rFont val="Arial MT"/>
        <family val="2"/>
      </rPr>
      <t>Thigh from crotch</t>
    </r>
  </si>
  <si>
    <r>
      <rPr>
        <sz val="7.5"/>
        <rFont val="Arial MT"/>
        <family val="2"/>
      </rPr>
      <t>H</t>
    </r>
  </si>
  <si>
    <r>
      <rPr>
        <sz val="7.5"/>
        <rFont val="Arial MT"/>
        <family val="2"/>
      </rPr>
      <t>Short leg opening</t>
    </r>
  </si>
  <si>
    <r>
      <rPr>
        <sz val="7.5"/>
        <rFont val="Arial MT"/>
        <family val="2"/>
      </rPr>
      <t>I</t>
    </r>
  </si>
  <si>
    <r>
      <rPr>
        <sz val="7.5"/>
        <rFont val="Arial MT"/>
        <family val="2"/>
      </rPr>
      <t>Pocket position forward @ WB - Extended</t>
    </r>
  </si>
  <si>
    <r>
      <rPr>
        <sz val="7.5"/>
        <rFont val="Arial MT"/>
        <family val="2"/>
      </rPr>
      <t>J</t>
    </r>
  </si>
  <si>
    <r>
      <rPr>
        <sz val="7.5"/>
        <rFont val="Arial MT"/>
        <family val="2"/>
      </rPr>
      <t>Inseam length</t>
    </r>
  </si>
  <si>
    <r>
      <rPr>
        <b/>
        <sz val="7.5"/>
        <color rgb="FF0099FF"/>
        <rFont val="Arial"/>
        <family val="2"/>
      </rPr>
      <t>K</t>
    </r>
  </si>
  <si>
    <r>
      <rPr>
        <b/>
        <sz val="7.5"/>
        <color rgb="FF0099FF"/>
        <rFont val="Arial"/>
        <family val="2"/>
      </rPr>
      <t>Drawcord Length - Exposed</t>
    </r>
  </si>
  <si>
    <r>
      <rPr>
        <sz val="7.5"/>
        <rFont val="Arial MT"/>
        <family val="2"/>
      </rPr>
      <t>L</t>
    </r>
  </si>
  <si>
    <r>
      <rPr>
        <sz val="7.5"/>
        <rFont val="Arial MT"/>
        <family val="2"/>
      </rPr>
      <t>Eyelet Spacing - Waistband</t>
    </r>
  </si>
  <si>
    <t>Back Rise: Including WB</t>
  </si>
  <si>
    <t>vòng lưng đo êm - tại cạnh trên</t>
  </si>
  <si>
    <t>to bản lưng</t>
  </si>
  <si>
    <t>dài đáy trước gồm lưng</t>
  </si>
  <si>
    <t>dài đáy sau gồm lưng</t>
  </si>
  <si>
    <t>ngang hông từ đường may lưng xuống 15cm - đo êm</t>
  </si>
  <si>
    <t>ngang đùi từ đáy</t>
  </si>
  <si>
    <t>rộng ống quần</t>
  </si>
  <si>
    <t>vị trí túi từ giữa lưng sau - đo êm</t>
  </si>
  <si>
    <t>dài sườn trong</t>
  </si>
  <si>
    <t>dài dây luồn</t>
  </si>
  <si>
    <t>khoảng cách 2 mắt cáo tại lưng</t>
  </si>
  <si>
    <t>UA COMMENTS</t>
  </si>
  <si>
    <t>UA điều chỉnh dung size</t>
  </si>
  <si>
    <t>UA điều chỉnh dung size+ bước nhảy</t>
  </si>
  <si>
    <t>UA UPDATE MEASUREMENT 26/09</t>
  </si>
  <si>
    <t>vị trí túi từ lưng - đo êm</t>
  </si>
  <si>
    <t>UA UPDATE MEASUREMENT 13/10</t>
  </si>
  <si>
    <t>UA COMMENTS 13-NOV</t>
  </si>
  <si>
    <t>UA would like to suggest the tolerance for washed styles</t>
  </si>
  <si>
    <t>UA would like to suggest the grading and tolerance</t>
  </si>
  <si>
    <t xml:space="preserve">STYLE: MSHT02891 </t>
  </si>
  <si>
    <t>STYLE NAME: MEMORY IN MOTION HEAVYWEIGHT FLEECE SHORTS</t>
  </si>
  <si>
    <t>K</t>
  </si>
  <si>
    <t>Drawcord Length - Exposed</t>
  </si>
  <si>
    <t>A</t>
  </si>
  <si>
    <t>Waist at top of waistband relaxed</t>
  </si>
  <si>
    <t>B</t>
  </si>
  <si>
    <t>Waistband Height</t>
  </si>
  <si>
    <t>D</t>
  </si>
  <si>
    <t>Front Rise: Including WB</t>
  </si>
  <si>
    <t>E</t>
  </si>
  <si>
    <t>F</t>
  </si>
  <si>
    <t>Hip width 15cm down from WB Seam (relaxed)</t>
  </si>
  <si>
    <t>G</t>
  </si>
  <si>
    <t>Thigh from crotch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</si>
</sst>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0"/>
      <color rgb="FF000000"/>
      <name val="Times New Roman"/>
      <charset val="204"/>
    </font>
    <font>
      <b/>
      <sz val="7.5"/>
      <name val="Arial"/>
      <family val="2"/>
    </font>
    <font>
      <sz val="7.5"/>
      <name val="Arial MT"/>
    </font>
    <font>
      <sz val="7.5"/>
      <color rgb="FF000000"/>
      <name val="Arial MT"/>
      <family val="2"/>
    </font>
    <font>
      <b/>
      <sz val="7.5"/>
      <color rgb="FF0099FF"/>
      <name val="Arial"/>
      <family val="2"/>
    </font>
    <font>
      <sz val="7.5"/>
      <name val="Arial MT"/>
      <family val="2"/>
    </font>
    <font>
      <b/>
      <sz val="16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7.5"/>
      <color rgb="FFFF0000"/>
      <name val="Arial MT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5"/>
      <color theme="1"/>
      <name val="Times New Roman"/>
      <family val="1"/>
    </font>
    <font>
      <sz val="7.5"/>
      <color theme="1"/>
      <name val="Arial MT"/>
    </font>
    <font>
      <sz val="10"/>
      <color theme="1"/>
      <name val="Times New Roman"/>
      <family val="1"/>
    </font>
    <font>
      <sz val="7.5"/>
      <color theme="1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E2F1C6"/>
      </patternFill>
    </fill>
    <fill>
      <patternFill patternType="solid">
        <fgColor rgb="FFE7E7E7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vertical="top" wrapText="1"/>
    </xf>
    <xf numFmtId="164" fontId="3" fillId="4" borderId="6" xfId="0" applyNumberFormat="1" applyFont="1" applyFill="1" applyBorder="1" applyAlignment="1">
      <alignment horizontal="center" vertical="top" shrinkToFit="1"/>
    </xf>
    <xf numFmtId="1" fontId="3" fillId="4" borderId="6" xfId="0" applyNumberFormat="1" applyFont="1" applyFill="1" applyBorder="1" applyAlignment="1">
      <alignment horizontal="center" vertical="top" shrinkToFit="1"/>
    </xf>
    <xf numFmtId="1" fontId="3" fillId="3" borderId="6" xfId="0" applyNumberFormat="1" applyFont="1" applyFill="1" applyBorder="1" applyAlignment="1">
      <alignment horizontal="center" vertical="top" shrinkToFit="1"/>
    </xf>
    <xf numFmtId="1" fontId="3" fillId="4" borderId="7" xfId="0" applyNumberFormat="1" applyFont="1" applyFill="1" applyBorder="1" applyAlignment="1">
      <alignment horizontal="center" vertical="top" shrinkToFi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1" fontId="3" fillId="2" borderId="6" xfId="0" applyNumberFormat="1" applyFont="1" applyFill="1" applyBorder="1" applyAlignment="1">
      <alignment horizontal="center" vertical="top" shrinkToFit="1"/>
    </xf>
    <xf numFmtId="2" fontId="3" fillId="2" borderId="6" xfId="0" applyNumberFormat="1" applyFont="1" applyFill="1" applyBorder="1" applyAlignment="1">
      <alignment horizontal="center" vertical="top" shrinkToFit="1"/>
    </xf>
    <xf numFmtId="2" fontId="3" fillId="2" borderId="7" xfId="0" applyNumberFormat="1" applyFont="1" applyFill="1" applyBorder="1" applyAlignment="1">
      <alignment horizontal="center" vertical="top" shrinkToFit="1"/>
    </xf>
    <xf numFmtId="164" fontId="3" fillId="4" borderId="7" xfId="0" applyNumberFormat="1" applyFont="1" applyFill="1" applyBorder="1" applyAlignment="1">
      <alignment horizontal="center" vertical="top" shrinkToFit="1"/>
    </xf>
    <xf numFmtId="164" fontId="3" fillId="2" borderId="6" xfId="0" applyNumberFormat="1" applyFont="1" applyFill="1" applyBorder="1" applyAlignment="1">
      <alignment horizontal="center" vertical="top" shrinkToFit="1"/>
    </xf>
    <xf numFmtId="164" fontId="3" fillId="2" borderId="7" xfId="0" applyNumberFormat="1" applyFont="1" applyFill="1" applyBorder="1" applyAlignment="1">
      <alignment horizontal="center" vertical="top" shrinkToFit="1"/>
    </xf>
    <xf numFmtId="2" fontId="3" fillId="4" borderId="6" xfId="0" applyNumberFormat="1" applyFont="1" applyFill="1" applyBorder="1" applyAlignment="1">
      <alignment horizontal="center" vertical="top" shrinkToFi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1" fontId="4" fillId="2" borderId="6" xfId="0" applyNumberFormat="1" applyFont="1" applyFill="1" applyBorder="1" applyAlignment="1">
      <alignment horizontal="center" vertical="top" shrinkToFit="1"/>
    </xf>
    <xf numFmtId="1" fontId="4" fillId="3" borderId="6" xfId="0" applyNumberFormat="1" applyFont="1" applyFill="1" applyBorder="1" applyAlignment="1">
      <alignment horizontal="center" vertical="top" shrinkToFit="1"/>
    </xf>
    <xf numFmtId="1" fontId="4" fillId="2" borderId="7" xfId="0" applyNumberFormat="1" applyFont="1" applyFill="1" applyBorder="1" applyAlignment="1">
      <alignment horizontal="center" vertical="top" shrinkToFit="1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left" vertical="top" wrapText="1"/>
    </xf>
    <xf numFmtId="1" fontId="3" fillId="4" borderId="9" xfId="0" applyNumberFormat="1" applyFont="1" applyFill="1" applyBorder="1" applyAlignment="1">
      <alignment horizontal="center" vertical="top" shrinkToFit="1"/>
    </xf>
    <xf numFmtId="1" fontId="3" fillId="3" borderId="9" xfId="0" applyNumberFormat="1" applyFont="1" applyFill="1" applyBorder="1" applyAlignment="1">
      <alignment horizontal="center" vertical="top" shrinkToFit="1"/>
    </xf>
    <xf numFmtId="164" fontId="3" fillId="4" borderId="9" xfId="0" applyNumberFormat="1" applyFont="1" applyFill="1" applyBorder="1" applyAlignment="1">
      <alignment horizontal="center" vertical="top" shrinkToFit="1"/>
    </xf>
    <xf numFmtId="164" fontId="3" fillId="4" borderId="10" xfId="0" applyNumberFormat="1" applyFont="1" applyFill="1" applyBorder="1" applyAlignment="1">
      <alignment horizontal="center" vertical="top" shrinkToFit="1"/>
    </xf>
    <xf numFmtId="0" fontId="5" fillId="2" borderId="6" xfId="0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 shrinkToFit="1"/>
    </xf>
    <xf numFmtId="1" fontId="3" fillId="4" borderId="20" xfId="0" applyNumberFormat="1" applyFont="1" applyFill="1" applyBorder="1" applyAlignment="1">
      <alignment horizontal="center" vertical="center" shrinkToFit="1"/>
    </xf>
    <xf numFmtId="164" fontId="3" fillId="4" borderId="20" xfId="0" applyNumberFormat="1" applyFont="1" applyFill="1" applyBorder="1" applyAlignment="1">
      <alignment horizontal="center" vertical="center" shrinkToFit="1"/>
    </xf>
    <xf numFmtId="1" fontId="3" fillId="3" borderId="20" xfId="0" applyNumberFormat="1" applyFont="1" applyFill="1" applyBorder="1" applyAlignment="1">
      <alignment horizontal="center" vertical="center" shrinkToFit="1"/>
    </xf>
    <xf numFmtId="1" fontId="3" fillId="2" borderId="16" xfId="0" applyNumberFormat="1" applyFont="1" applyFill="1" applyBorder="1" applyAlignment="1">
      <alignment horizontal="center" vertical="center" shrinkToFit="1"/>
    </xf>
    <xf numFmtId="1" fontId="3" fillId="2" borderId="12" xfId="0" applyNumberFormat="1" applyFont="1" applyFill="1" applyBorder="1" applyAlignment="1">
      <alignment horizontal="center" vertical="center" shrinkToFit="1"/>
    </xf>
    <xf numFmtId="1" fontId="3" fillId="3" borderId="12" xfId="0" applyNumberFormat="1" applyFont="1" applyFill="1" applyBorder="1" applyAlignment="1">
      <alignment horizontal="center" vertical="center" shrinkToFit="1"/>
    </xf>
    <xf numFmtId="2" fontId="3" fillId="2" borderId="12" xfId="0" applyNumberFormat="1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left" vertical="center"/>
    </xf>
    <xf numFmtId="164" fontId="3" fillId="4" borderId="16" xfId="0" applyNumberFormat="1" applyFont="1" applyFill="1" applyBorder="1" applyAlignment="1">
      <alignment horizontal="center" vertical="center" shrinkToFit="1"/>
    </xf>
    <xf numFmtId="1" fontId="3" fillId="4" borderId="12" xfId="0" applyNumberFormat="1" applyFont="1" applyFill="1" applyBorder="1" applyAlignment="1">
      <alignment horizontal="center" vertical="center" shrinkToFit="1"/>
    </xf>
    <xf numFmtId="164" fontId="3" fillId="4" borderId="12" xfId="0" applyNumberFormat="1" applyFont="1" applyFill="1" applyBorder="1" applyAlignment="1">
      <alignment horizontal="center" vertical="center" shrinkToFit="1"/>
    </xf>
    <xf numFmtId="164" fontId="3" fillId="4" borderId="25" xfId="0" applyNumberFormat="1" applyFont="1" applyFill="1" applyBorder="1" applyAlignment="1">
      <alignment horizontal="center" vertical="center" shrinkToFit="1"/>
    </xf>
    <xf numFmtId="164" fontId="3" fillId="2" borderId="16" xfId="0" applyNumberFormat="1" applyFont="1" applyFill="1" applyBorder="1" applyAlignment="1">
      <alignment horizontal="center" vertical="center" shrinkToFit="1"/>
    </xf>
    <xf numFmtId="164" fontId="3" fillId="2" borderId="12" xfId="0" applyNumberFormat="1" applyFont="1" applyFill="1" applyBorder="1" applyAlignment="1">
      <alignment horizontal="center" vertical="center" shrinkToFit="1"/>
    </xf>
    <xf numFmtId="164" fontId="3" fillId="2" borderId="25" xfId="0" applyNumberFormat="1" applyFont="1" applyFill="1" applyBorder="1" applyAlignment="1">
      <alignment horizontal="center" vertical="center" shrinkToFit="1"/>
    </xf>
    <xf numFmtId="2" fontId="3" fillId="4" borderId="16" xfId="0" applyNumberFormat="1" applyFont="1" applyFill="1" applyBorder="1" applyAlignment="1">
      <alignment horizontal="center" vertical="center" shrinkToFit="1"/>
    </xf>
    <xf numFmtId="2" fontId="3" fillId="4" borderId="12" xfId="0" applyNumberFormat="1" applyFont="1" applyFill="1" applyBorder="1" applyAlignment="1">
      <alignment horizontal="center" vertical="center" shrinkToFit="1"/>
    </xf>
    <xf numFmtId="2" fontId="3" fillId="2" borderId="16" xfId="0" applyNumberFormat="1" applyFont="1" applyFill="1" applyBorder="1" applyAlignment="1">
      <alignment horizontal="center" vertical="center" shrinkToFit="1"/>
    </xf>
    <xf numFmtId="1" fontId="3" fillId="4" borderId="16" xfId="0" applyNumberFormat="1" applyFont="1" applyFill="1" applyBorder="1" applyAlignment="1">
      <alignment horizontal="center" vertical="center" shrinkToFit="1"/>
    </xf>
    <xf numFmtId="1" fontId="4" fillId="2" borderId="16" xfId="0" applyNumberFormat="1" applyFont="1" applyFill="1" applyBorder="1" applyAlignment="1">
      <alignment horizontal="center" vertical="center" shrinkToFit="1"/>
    </xf>
    <xf numFmtId="1" fontId="4" fillId="2" borderId="12" xfId="0" applyNumberFormat="1" applyFont="1" applyFill="1" applyBorder="1" applyAlignment="1">
      <alignment horizontal="center" vertical="center" shrinkToFit="1"/>
    </xf>
    <xf numFmtId="1" fontId="4" fillId="3" borderId="12" xfId="0" applyNumberFormat="1" applyFont="1" applyFill="1" applyBorder="1" applyAlignment="1">
      <alignment horizontal="center" vertical="center" shrinkToFit="1"/>
    </xf>
    <xf numFmtId="1" fontId="4" fillId="2" borderId="25" xfId="0" applyNumberFormat="1" applyFont="1" applyFill="1" applyBorder="1" applyAlignment="1">
      <alignment horizontal="center" vertical="center" shrinkToFit="1"/>
    </xf>
    <xf numFmtId="1" fontId="3" fillId="4" borderId="17" xfId="0" applyNumberFormat="1" applyFont="1" applyFill="1" applyBorder="1" applyAlignment="1">
      <alignment horizontal="center" vertical="center" shrinkToFit="1"/>
    </xf>
    <xf numFmtId="1" fontId="3" fillId="4" borderId="18" xfId="0" applyNumberFormat="1" applyFont="1" applyFill="1" applyBorder="1" applyAlignment="1">
      <alignment horizontal="center" vertical="center" shrinkToFit="1"/>
    </xf>
    <xf numFmtId="1" fontId="3" fillId="3" borderId="18" xfId="0" applyNumberFormat="1" applyFont="1" applyFill="1" applyBorder="1" applyAlignment="1">
      <alignment horizontal="center" vertical="center" shrinkToFit="1"/>
    </xf>
    <xf numFmtId="164" fontId="3" fillId="4" borderId="18" xfId="0" applyNumberFormat="1" applyFont="1" applyFill="1" applyBorder="1" applyAlignment="1">
      <alignment horizontal="center" vertical="center" shrinkToFit="1"/>
    </xf>
    <xf numFmtId="164" fontId="3" fillId="4" borderId="26" xfId="0" applyNumberFormat="1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left" vertical="center"/>
    </xf>
    <xf numFmtId="1" fontId="8" fillId="6" borderId="20" xfId="0" applyNumberFormat="1" applyFont="1" applyFill="1" applyBorder="1" applyAlignment="1">
      <alignment horizontal="center" vertical="center" shrinkToFit="1"/>
    </xf>
    <xf numFmtId="1" fontId="8" fillId="6" borderId="24" xfId="0" applyNumberFormat="1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2" fontId="8" fillId="6" borderId="12" xfId="0" applyNumberFormat="1" applyFont="1" applyFill="1" applyBorder="1" applyAlignment="1">
      <alignment horizontal="center" vertical="center" shrinkToFit="1"/>
    </xf>
    <xf numFmtId="2" fontId="8" fillId="6" borderId="25" xfId="0" applyNumberFormat="1" applyFont="1" applyFill="1" applyBorder="1" applyAlignment="1">
      <alignment horizontal="center" vertical="center" shrinkToFit="1"/>
    </xf>
    <xf numFmtId="1" fontId="8" fillId="6" borderId="12" xfId="0" applyNumberFormat="1" applyFont="1" applyFill="1" applyBorder="1" applyAlignment="1">
      <alignment horizontal="center" vertical="center" shrinkToFit="1"/>
    </xf>
    <xf numFmtId="1" fontId="8" fillId="6" borderId="25" xfId="0" applyNumberFormat="1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shrinkToFit="1"/>
    </xf>
    <xf numFmtId="164" fontId="8" fillId="6" borderId="25" xfId="0" applyNumberFormat="1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" fontId="3" fillId="4" borderId="5" xfId="0" applyNumberFormat="1" applyFont="1" applyFill="1" applyBorder="1" applyAlignment="1">
      <alignment horizontal="center" vertical="top" shrinkToFit="1"/>
    </xf>
    <xf numFmtId="2" fontId="3" fillId="2" borderId="5" xfId="0" applyNumberFormat="1" applyFont="1" applyFill="1" applyBorder="1" applyAlignment="1">
      <alignment horizontal="center" vertical="top" shrinkToFit="1"/>
    </xf>
    <xf numFmtId="164" fontId="3" fillId="4" borderId="5" xfId="0" applyNumberFormat="1" applyFont="1" applyFill="1" applyBorder="1" applyAlignment="1">
      <alignment horizontal="center" vertical="top" shrinkToFit="1"/>
    </xf>
    <xf numFmtId="164" fontId="3" fillId="2" borderId="5" xfId="0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3" borderId="31" xfId="0" applyFont="1" applyFill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1" fontId="3" fillId="3" borderId="3" xfId="0" applyNumberFormat="1" applyFont="1" applyFill="1" applyBorder="1" applyAlignment="1">
      <alignment horizontal="center" vertical="top" shrinkToFit="1"/>
    </xf>
    <xf numFmtId="164" fontId="3" fillId="4" borderId="0" xfId="0" applyNumberFormat="1" applyFont="1" applyFill="1" applyAlignment="1">
      <alignment horizontal="center" vertical="center" shrinkToFit="1"/>
    </xf>
    <xf numFmtId="1" fontId="3" fillId="3" borderId="0" xfId="0" applyNumberFormat="1" applyFont="1" applyFill="1" applyAlignment="1">
      <alignment horizontal="center" vertical="center" shrinkToFit="1"/>
    </xf>
    <xf numFmtId="1" fontId="3" fillId="2" borderId="0" xfId="0" applyNumberFormat="1" applyFont="1" applyFill="1" applyAlignment="1">
      <alignment horizontal="center" vertical="center" shrinkToFit="1"/>
    </xf>
    <xf numFmtId="164" fontId="3" fillId="2" borderId="0" xfId="0" applyNumberFormat="1" applyFont="1" applyFill="1" applyAlignment="1">
      <alignment horizontal="center" vertical="center" shrinkToFit="1"/>
    </xf>
    <xf numFmtId="2" fontId="3" fillId="4" borderId="31" xfId="0" applyNumberFormat="1" applyFont="1" applyFill="1" applyBorder="1" applyAlignment="1">
      <alignment horizontal="center" vertical="top" shrinkToFit="1"/>
    </xf>
    <xf numFmtId="1" fontId="3" fillId="3" borderId="31" xfId="0" applyNumberFormat="1" applyFont="1" applyFill="1" applyBorder="1" applyAlignment="1">
      <alignment horizontal="center" vertical="top" shrinkToFit="1"/>
    </xf>
    <xf numFmtId="1" fontId="3" fillId="2" borderId="3" xfId="0" applyNumberFormat="1" applyFont="1" applyFill="1" applyBorder="1" applyAlignment="1">
      <alignment horizontal="center" vertical="top" shrinkToFit="1"/>
    </xf>
    <xf numFmtId="2" fontId="3" fillId="2" borderId="0" xfId="0" applyNumberFormat="1" applyFont="1" applyFill="1" applyAlignment="1">
      <alignment horizontal="center" vertical="center" shrinkToFit="1"/>
    </xf>
    <xf numFmtId="2" fontId="3" fillId="4" borderId="0" xfId="0" applyNumberFormat="1" applyFont="1" applyFill="1" applyAlignment="1">
      <alignment horizontal="center" vertical="center" shrinkToFit="1"/>
    </xf>
    <xf numFmtId="0" fontId="1" fillId="0" borderId="33" xfId="0" applyFont="1" applyBorder="1" applyAlignment="1">
      <alignment horizontal="center" vertical="center" wrapText="1"/>
    </xf>
    <xf numFmtId="1" fontId="8" fillId="6" borderId="34" xfId="0" applyNumberFormat="1" applyFont="1" applyFill="1" applyBorder="1" applyAlignment="1">
      <alignment horizontal="center" vertical="center" shrinkToFit="1"/>
    </xf>
    <xf numFmtId="2" fontId="8" fillId="6" borderId="35" xfId="0" applyNumberFormat="1" applyFont="1" applyFill="1" applyBorder="1" applyAlignment="1">
      <alignment horizontal="center" vertical="center" shrinkToFit="1"/>
    </xf>
    <xf numFmtId="164" fontId="3" fillId="4" borderId="35" xfId="0" applyNumberFormat="1" applyFont="1" applyFill="1" applyBorder="1" applyAlignment="1">
      <alignment horizontal="center" vertical="center" shrinkToFit="1"/>
    </xf>
    <xf numFmtId="164" fontId="3" fillId="2" borderId="35" xfId="0" applyNumberFormat="1" applyFont="1" applyFill="1" applyBorder="1" applyAlignment="1">
      <alignment horizontal="center" vertical="center" shrinkToFit="1"/>
    </xf>
    <xf numFmtId="2" fontId="8" fillId="6" borderId="16" xfId="0" applyNumberFormat="1" applyFont="1" applyFill="1" applyBorder="1" applyAlignment="1">
      <alignment horizontal="center" vertical="center" shrinkToFit="1"/>
    </xf>
    <xf numFmtId="1" fontId="8" fillId="6" borderId="35" xfId="0" applyNumberFormat="1" applyFont="1" applyFill="1" applyBorder="1" applyAlignment="1">
      <alignment horizontal="center" vertical="center" shrinkToFit="1"/>
    </xf>
    <xf numFmtId="164" fontId="8" fillId="6" borderId="35" xfId="0" applyNumberFormat="1" applyFont="1" applyFill="1" applyBorder="1" applyAlignment="1">
      <alignment horizontal="center" vertical="center" shrinkToFit="1"/>
    </xf>
    <xf numFmtId="1" fontId="4" fillId="2" borderId="35" xfId="0" applyNumberFormat="1" applyFont="1" applyFill="1" applyBorder="1" applyAlignment="1">
      <alignment horizontal="center" vertical="center" shrinkToFit="1"/>
    </xf>
    <xf numFmtId="164" fontId="3" fillId="4" borderId="36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top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 indent="1"/>
    </xf>
    <xf numFmtId="0" fontId="0" fillId="0" borderId="12" xfId="0" applyBorder="1" applyAlignment="1">
      <alignment horizontal="left" vertical="top"/>
    </xf>
    <xf numFmtId="0" fontId="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center" vertical="center" shrinkToFit="1"/>
    </xf>
    <xf numFmtId="1" fontId="3" fillId="0" borderId="12" xfId="0" applyNumberFormat="1" applyFont="1" applyBorder="1" applyAlignment="1">
      <alignment horizontal="center" vertical="center" shrinkToFit="1"/>
    </xf>
    <xf numFmtId="1" fontId="3" fillId="0" borderId="12" xfId="0" applyNumberFormat="1" applyFont="1" applyBorder="1" applyAlignment="1">
      <alignment horizontal="center" vertical="top" shrinkToFit="1"/>
    </xf>
    <xf numFmtId="1" fontId="8" fillId="0" borderId="12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top" shrinkToFit="1"/>
    </xf>
    <xf numFmtId="2" fontId="8" fillId="0" borderId="12" xfId="0" applyNumberFormat="1" applyFont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horizontal="center" vertical="top" shrinkToFit="1"/>
    </xf>
    <xf numFmtId="0" fontId="0" fillId="0" borderId="12" xfId="0" applyBorder="1" applyAlignment="1">
      <alignment horizontal="left" vertical="center"/>
    </xf>
    <xf numFmtId="0" fontId="5" fillId="0" borderId="12" xfId="0" applyFont="1" applyBorder="1" applyAlignment="1">
      <alignment horizontal="left" vertical="top" wrapText="1"/>
    </xf>
    <xf numFmtId="2" fontId="3" fillId="0" borderId="12" xfId="0" applyNumberFormat="1" applyFont="1" applyBorder="1" applyAlignment="1">
      <alignment horizontal="center" vertical="center" shrinkToFit="1"/>
    </xf>
    <xf numFmtId="164" fontId="8" fillId="0" borderId="12" xfId="0" applyNumberFormat="1" applyFont="1" applyBorder="1" applyAlignment="1">
      <alignment horizontal="center" vertical="center" shrinkToFit="1"/>
    </xf>
    <xf numFmtId="2" fontId="12" fillId="0" borderId="12" xfId="0" applyNumberFormat="1" applyFont="1" applyBorder="1" applyAlignment="1">
      <alignment horizontal="center" vertical="center" shrinkToFit="1"/>
    </xf>
    <xf numFmtId="164" fontId="12" fillId="0" borderId="12" xfId="0" applyNumberFormat="1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1" fontId="14" fillId="0" borderId="12" xfId="0" applyNumberFormat="1" applyFont="1" applyBorder="1" applyAlignment="1">
      <alignment horizontal="center" vertical="top" shrinkToFit="1"/>
    </xf>
    <xf numFmtId="1" fontId="14" fillId="0" borderId="12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0</xdr:rowOff>
    </xdr:from>
    <xdr:ext cx="6794500" cy="1968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0</xdr:rowOff>
    </xdr:from>
    <xdr:ext cx="6794500" cy="1968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3E21866-3A89-4B75-A978-9F35D52F1EFC}"/>
            </a:ext>
          </a:extLst>
        </xdr:cNvPr>
        <xdr:cNvSpPr/>
      </xdr:nvSpPr>
      <xdr:spPr>
        <a:xfrm>
          <a:off x="380999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13</xdr:col>
      <xdr:colOff>0</xdr:colOff>
      <xdr:row>0</xdr:row>
      <xdr:rowOff>0</xdr:rowOff>
    </xdr:from>
    <xdr:ext cx="6794500" cy="1968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75D9C04C-DAF7-4EBB-A6F1-AD43C1D88F96}"/>
            </a:ext>
          </a:extLst>
        </xdr:cNvPr>
        <xdr:cNvSpPr/>
      </xdr:nvSpPr>
      <xdr:spPr>
        <a:xfrm>
          <a:off x="380999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0</xdr:rowOff>
    </xdr:from>
    <xdr:ext cx="6794500" cy="1968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B14B5A6-056F-4927-BB01-6CCCD285CB65}"/>
            </a:ext>
          </a:extLst>
        </xdr:cNvPr>
        <xdr:cNvSpPr/>
      </xdr:nvSpPr>
      <xdr:spPr>
        <a:xfrm>
          <a:off x="380999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13</xdr:col>
      <xdr:colOff>0</xdr:colOff>
      <xdr:row>0</xdr:row>
      <xdr:rowOff>0</xdr:rowOff>
    </xdr:from>
    <xdr:ext cx="6794500" cy="1968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AE5AE5A-53A7-46BF-A55B-2F460CACC2AA}"/>
            </a:ext>
          </a:extLst>
        </xdr:cNvPr>
        <xdr:cNvSpPr/>
      </xdr:nvSpPr>
      <xdr:spPr>
        <a:xfrm>
          <a:off x="8515350" y="0"/>
          <a:ext cx="6794500" cy="19685"/>
        </a:xfrm>
        <a:custGeom>
          <a:avLst/>
          <a:gdLst/>
          <a:ahLst/>
          <a:cxnLst/>
          <a:rect l="0" t="0" r="0" b="0"/>
          <a:pathLst>
            <a:path w="6794500" h="19685">
              <a:moveTo>
                <a:pt x="6794499" y="19058"/>
              </a:moveTo>
              <a:lnTo>
                <a:pt x="0" y="19058"/>
              </a:lnTo>
              <a:lnTo>
                <a:pt x="0" y="0"/>
              </a:lnTo>
              <a:lnTo>
                <a:pt x="6794499" y="0"/>
              </a:lnTo>
              <a:lnTo>
                <a:pt x="6794499" y="19058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M6" sqref="M6"/>
    </sheetView>
  </sheetViews>
  <sheetFormatPr defaultRowHeight="13"/>
  <cols>
    <col min="1" max="1" width="7.19921875" customWidth="1"/>
    <col min="2" max="3" width="33.796875" customWidth="1"/>
    <col min="4" max="4" width="7.796875" customWidth="1"/>
    <col min="5" max="5" width="6.796875" customWidth="1"/>
    <col min="6" max="6" width="8" customWidth="1"/>
    <col min="7" max="7" width="5.69921875" customWidth="1"/>
    <col min="8" max="8" width="8" customWidth="1"/>
    <col min="9" max="9" width="6.796875" customWidth="1"/>
    <col min="10" max="10" width="7.796875" customWidth="1"/>
    <col min="11" max="11" width="7.19921875" customWidth="1"/>
    <col min="12" max="12" width="6.69921875" customWidth="1"/>
  </cols>
  <sheetData>
    <row r="1" spans="1:12" ht="2.15" customHeight="1"/>
    <row r="2" spans="1:12" ht="34.5" customHeight="1">
      <c r="A2" s="1" t="s">
        <v>0</v>
      </c>
      <c r="B2" s="2" t="s">
        <v>1</v>
      </c>
      <c r="C2" s="2"/>
      <c r="D2" s="1" t="s">
        <v>2</v>
      </c>
      <c r="E2" s="1" t="s">
        <v>3</v>
      </c>
      <c r="F2" s="3" t="s">
        <v>4</v>
      </c>
      <c r="G2" s="4" t="s">
        <v>5</v>
      </c>
      <c r="H2" s="5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20.25" customHeight="1">
      <c r="A3" s="6" t="s">
        <v>11</v>
      </c>
      <c r="B3" s="7" t="s">
        <v>12</v>
      </c>
      <c r="C3" s="7" t="s">
        <v>33</v>
      </c>
      <c r="D3" s="8">
        <v>37.5</v>
      </c>
      <c r="E3" s="9">
        <v>40</v>
      </c>
      <c r="F3" s="8">
        <v>42.5</v>
      </c>
      <c r="G3" s="10">
        <v>45</v>
      </c>
      <c r="H3" s="8">
        <v>47.5</v>
      </c>
      <c r="I3" s="9">
        <v>50</v>
      </c>
      <c r="J3" s="8">
        <v>52.5</v>
      </c>
      <c r="K3" s="9">
        <v>1</v>
      </c>
      <c r="L3" s="11">
        <v>1</v>
      </c>
    </row>
    <row r="4" spans="1:12" ht="20.25" customHeight="1">
      <c r="A4" s="12" t="s">
        <v>13</v>
      </c>
      <c r="B4" s="13" t="s">
        <v>14</v>
      </c>
      <c r="C4" s="13" t="s">
        <v>34</v>
      </c>
      <c r="D4" s="14">
        <v>5</v>
      </c>
      <c r="E4" s="14">
        <v>5</v>
      </c>
      <c r="F4" s="14">
        <v>5</v>
      </c>
      <c r="G4" s="10">
        <v>5</v>
      </c>
      <c r="H4" s="14">
        <v>5</v>
      </c>
      <c r="I4" s="14">
        <v>5</v>
      </c>
      <c r="J4" s="14">
        <v>5</v>
      </c>
      <c r="K4" s="15">
        <v>0.25</v>
      </c>
      <c r="L4" s="16">
        <v>0.25</v>
      </c>
    </row>
    <row r="5" spans="1:12" ht="20.25" customHeight="1">
      <c r="A5" s="6" t="s">
        <v>15</v>
      </c>
      <c r="B5" s="7" t="s">
        <v>16</v>
      </c>
      <c r="C5" s="7" t="s">
        <v>35</v>
      </c>
      <c r="D5" s="8">
        <v>37.5</v>
      </c>
      <c r="E5" s="9">
        <v>38</v>
      </c>
      <c r="F5" s="8">
        <v>38.5</v>
      </c>
      <c r="G5" s="10">
        <v>39</v>
      </c>
      <c r="H5" s="8">
        <v>39.5</v>
      </c>
      <c r="I5" s="9">
        <v>40</v>
      </c>
      <c r="J5" s="8">
        <v>40.5</v>
      </c>
      <c r="K5" s="8">
        <v>0.5</v>
      </c>
      <c r="L5" s="17">
        <v>0.5</v>
      </c>
    </row>
    <row r="6" spans="1:12" ht="20.25" customHeight="1">
      <c r="A6" s="12" t="s">
        <v>17</v>
      </c>
      <c r="B6" s="32" t="s">
        <v>32</v>
      </c>
      <c r="C6" s="32" t="s">
        <v>36</v>
      </c>
      <c r="D6" s="18">
        <v>44.5</v>
      </c>
      <c r="E6" s="14">
        <v>45</v>
      </c>
      <c r="F6" s="18">
        <v>45.5</v>
      </c>
      <c r="G6" s="10">
        <v>46</v>
      </c>
      <c r="H6" s="18">
        <v>46.5</v>
      </c>
      <c r="I6" s="14">
        <v>47</v>
      </c>
      <c r="J6" s="18">
        <v>47.5</v>
      </c>
      <c r="K6" s="18">
        <v>0.5</v>
      </c>
      <c r="L6" s="19">
        <v>0.5</v>
      </c>
    </row>
    <row r="7" spans="1:12" ht="20.25" customHeight="1">
      <c r="A7" s="6" t="s">
        <v>18</v>
      </c>
      <c r="B7" s="7" t="s">
        <v>19</v>
      </c>
      <c r="C7" s="7" t="s">
        <v>37</v>
      </c>
      <c r="D7" s="20">
        <v>63.25</v>
      </c>
      <c r="E7" s="8">
        <v>63.5</v>
      </c>
      <c r="F7" s="20">
        <v>63.75</v>
      </c>
      <c r="G7" s="10">
        <v>64</v>
      </c>
      <c r="H7" s="20">
        <v>64.25</v>
      </c>
      <c r="I7" s="8">
        <v>64.5</v>
      </c>
      <c r="J7" s="20">
        <v>64.75</v>
      </c>
      <c r="K7" s="9">
        <v>0</v>
      </c>
      <c r="L7" s="11">
        <v>0</v>
      </c>
    </row>
    <row r="8" spans="1:12" ht="20.25" customHeight="1">
      <c r="A8" s="12" t="s">
        <v>20</v>
      </c>
      <c r="B8" s="13" t="s">
        <v>21</v>
      </c>
      <c r="C8" s="13" t="s">
        <v>38</v>
      </c>
      <c r="D8" s="15">
        <v>34.25</v>
      </c>
      <c r="E8" s="18">
        <v>35.5</v>
      </c>
      <c r="F8" s="15">
        <v>36.75</v>
      </c>
      <c r="G8" s="10">
        <v>38</v>
      </c>
      <c r="H8" s="15">
        <v>39.25</v>
      </c>
      <c r="I8" s="18">
        <v>40.5</v>
      </c>
      <c r="J8" s="15">
        <v>41.75</v>
      </c>
      <c r="K8" s="18">
        <v>0.5</v>
      </c>
      <c r="L8" s="19">
        <v>0.5</v>
      </c>
    </row>
    <row r="9" spans="1:12" ht="20.25" customHeight="1">
      <c r="A9" s="6" t="s">
        <v>22</v>
      </c>
      <c r="B9" s="7" t="s">
        <v>23</v>
      </c>
      <c r="C9" s="7" t="s">
        <v>39</v>
      </c>
      <c r="D9" s="20">
        <v>33.25</v>
      </c>
      <c r="E9" s="8">
        <v>34.5</v>
      </c>
      <c r="F9" s="20">
        <v>35.75</v>
      </c>
      <c r="G9" s="10">
        <v>37</v>
      </c>
      <c r="H9" s="20">
        <v>38.25</v>
      </c>
      <c r="I9" s="8">
        <v>39.5</v>
      </c>
      <c r="J9" s="20">
        <v>40.75</v>
      </c>
      <c r="K9" s="8">
        <v>0.5</v>
      </c>
      <c r="L9" s="17">
        <v>0.5</v>
      </c>
    </row>
    <row r="10" spans="1:12" ht="20.25" customHeight="1">
      <c r="A10" s="12" t="s">
        <v>24</v>
      </c>
      <c r="B10" s="13" t="s">
        <v>25</v>
      </c>
      <c r="C10" s="13" t="s">
        <v>40</v>
      </c>
      <c r="D10" s="14">
        <v>4</v>
      </c>
      <c r="E10" s="14">
        <v>4</v>
      </c>
      <c r="F10" s="14">
        <v>4</v>
      </c>
      <c r="G10" s="10">
        <v>4</v>
      </c>
      <c r="H10" s="14">
        <v>4</v>
      </c>
      <c r="I10" s="14">
        <v>4</v>
      </c>
      <c r="J10" s="14">
        <v>4</v>
      </c>
      <c r="K10" s="15">
        <v>0.25</v>
      </c>
      <c r="L10" s="16">
        <v>0.25</v>
      </c>
    </row>
    <row r="11" spans="1:12" ht="20.25" customHeight="1">
      <c r="A11" s="6" t="s">
        <v>26</v>
      </c>
      <c r="B11" s="7" t="s">
        <v>27</v>
      </c>
      <c r="C11" s="7" t="s">
        <v>41</v>
      </c>
      <c r="D11" s="9">
        <v>18</v>
      </c>
      <c r="E11" s="9">
        <v>18</v>
      </c>
      <c r="F11" s="9">
        <v>18</v>
      </c>
      <c r="G11" s="10">
        <v>18</v>
      </c>
      <c r="H11" s="9">
        <v>18</v>
      </c>
      <c r="I11" s="9">
        <v>18</v>
      </c>
      <c r="J11" s="9">
        <v>18</v>
      </c>
      <c r="K11" s="8">
        <v>0.5</v>
      </c>
      <c r="L11" s="17">
        <v>0.5</v>
      </c>
    </row>
    <row r="12" spans="1:12" ht="20.25" customHeight="1">
      <c r="A12" s="21" t="s">
        <v>28</v>
      </c>
      <c r="B12" s="22" t="s">
        <v>29</v>
      </c>
      <c r="C12" s="22" t="s">
        <v>42</v>
      </c>
      <c r="D12" s="23">
        <v>21</v>
      </c>
      <c r="E12" s="23">
        <v>21</v>
      </c>
      <c r="F12" s="23">
        <v>21</v>
      </c>
      <c r="G12" s="24">
        <v>21</v>
      </c>
      <c r="H12" s="23">
        <v>21</v>
      </c>
      <c r="I12" s="23">
        <v>21</v>
      </c>
      <c r="J12" s="23">
        <v>21</v>
      </c>
      <c r="K12" s="23">
        <v>1</v>
      </c>
      <c r="L12" s="25">
        <v>1</v>
      </c>
    </row>
    <row r="13" spans="1:12" ht="19.5" customHeight="1">
      <c r="A13" s="26" t="s">
        <v>30</v>
      </c>
      <c r="B13" s="27" t="s">
        <v>31</v>
      </c>
      <c r="C13" s="27" t="s">
        <v>43</v>
      </c>
      <c r="D13" s="28">
        <v>4</v>
      </c>
      <c r="E13" s="28">
        <v>4</v>
      </c>
      <c r="F13" s="28">
        <v>4</v>
      </c>
      <c r="G13" s="29">
        <v>4</v>
      </c>
      <c r="H13" s="28">
        <v>4</v>
      </c>
      <c r="I13" s="28">
        <v>4</v>
      </c>
      <c r="J13" s="28">
        <v>4</v>
      </c>
      <c r="K13" s="30">
        <v>0.5</v>
      </c>
      <c r="L13" s="31">
        <v>0.5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C6EE-E638-458B-BA64-F997B974952F}">
  <dimension ref="A1:W13"/>
  <sheetViews>
    <sheetView topLeftCell="C1" workbookViewId="0">
      <selection activeCell="V10" sqref="V10"/>
    </sheetView>
  </sheetViews>
  <sheetFormatPr defaultRowHeight="13"/>
  <cols>
    <col min="1" max="1" width="7.19921875" customWidth="1"/>
    <col min="2" max="3" width="33.796875" customWidth="1"/>
    <col min="4" max="4" width="7.796875" customWidth="1"/>
    <col min="5" max="5" width="6.796875" customWidth="1"/>
    <col min="6" max="6" width="8" customWidth="1"/>
    <col min="7" max="7" width="5.69921875" customWidth="1"/>
    <col min="8" max="8" width="8" customWidth="1"/>
    <col min="9" max="9" width="6.796875" customWidth="1"/>
    <col min="10" max="10" width="7.796875" customWidth="1"/>
    <col min="11" max="11" width="7.19921875" customWidth="1"/>
    <col min="12" max="12" width="6.69921875" customWidth="1"/>
    <col min="23" max="23" width="35.296875" customWidth="1"/>
  </cols>
  <sheetData>
    <row r="1" spans="1:23" ht="31.5" customHeight="1" thickBot="1">
      <c r="N1" s="139" t="s">
        <v>47</v>
      </c>
      <c r="O1" s="140"/>
      <c r="P1" s="140"/>
      <c r="Q1" s="140"/>
      <c r="R1" s="140"/>
      <c r="S1" s="140"/>
      <c r="T1" s="140"/>
      <c r="U1" s="140"/>
      <c r="V1" s="140"/>
      <c r="W1" s="141"/>
    </row>
    <row r="2" spans="1:23" ht="34.5" customHeight="1" thickBot="1">
      <c r="A2" s="1" t="s">
        <v>0</v>
      </c>
      <c r="B2" s="2" t="s">
        <v>1</v>
      </c>
      <c r="C2" s="2"/>
      <c r="D2" s="1" t="s">
        <v>2</v>
      </c>
      <c r="E2" s="1" t="s">
        <v>3</v>
      </c>
      <c r="F2" s="3" t="s">
        <v>4</v>
      </c>
      <c r="G2" s="4" t="s">
        <v>5</v>
      </c>
      <c r="H2" s="5" t="s">
        <v>6</v>
      </c>
      <c r="I2" s="1" t="s">
        <v>7</v>
      </c>
      <c r="J2" s="1" t="s">
        <v>8</v>
      </c>
      <c r="K2" s="1" t="s">
        <v>9</v>
      </c>
      <c r="L2" s="1" t="s">
        <v>10</v>
      </c>
      <c r="N2" s="33" t="s">
        <v>2</v>
      </c>
      <c r="O2" s="34" t="s">
        <v>3</v>
      </c>
      <c r="P2" s="34" t="s">
        <v>4</v>
      </c>
      <c r="Q2" s="35" t="s">
        <v>5</v>
      </c>
      <c r="R2" s="34" t="s">
        <v>6</v>
      </c>
      <c r="S2" s="34" t="s">
        <v>7</v>
      </c>
      <c r="T2" s="34" t="s">
        <v>8</v>
      </c>
      <c r="U2" s="34" t="s">
        <v>9</v>
      </c>
      <c r="V2" s="36" t="s">
        <v>10</v>
      </c>
      <c r="W2" s="70" t="s">
        <v>44</v>
      </c>
    </row>
    <row r="3" spans="1:23" ht="20.25" customHeight="1">
      <c r="A3" s="6" t="s">
        <v>11</v>
      </c>
      <c r="B3" s="7" t="s">
        <v>12</v>
      </c>
      <c r="C3" s="7" t="s">
        <v>33</v>
      </c>
      <c r="D3" s="8">
        <v>37.5</v>
      </c>
      <c r="E3" s="9">
        <v>40</v>
      </c>
      <c r="F3" s="8">
        <v>42.5</v>
      </c>
      <c r="G3" s="10">
        <v>45</v>
      </c>
      <c r="H3" s="8">
        <v>47.5</v>
      </c>
      <c r="I3" s="9">
        <v>50</v>
      </c>
      <c r="J3" s="8">
        <v>52.5</v>
      </c>
      <c r="K3" s="9">
        <v>1</v>
      </c>
      <c r="L3" s="11">
        <v>1</v>
      </c>
      <c r="N3" s="37">
        <v>37.5</v>
      </c>
      <c r="O3" s="38">
        <v>40</v>
      </c>
      <c r="P3" s="39">
        <v>42.5</v>
      </c>
      <c r="Q3" s="40">
        <v>45</v>
      </c>
      <c r="R3" s="39">
        <v>47.5</v>
      </c>
      <c r="S3" s="38">
        <v>50</v>
      </c>
      <c r="T3" s="39">
        <v>52.5</v>
      </c>
      <c r="U3" s="67">
        <v>2</v>
      </c>
      <c r="V3" s="68">
        <v>2</v>
      </c>
      <c r="W3" s="69" t="s">
        <v>45</v>
      </c>
    </row>
    <row r="4" spans="1:23" ht="20.25" customHeight="1">
      <c r="A4" s="12" t="s">
        <v>13</v>
      </c>
      <c r="B4" s="13" t="s">
        <v>14</v>
      </c>
      <c r="C4" s="13" t="s">
        <v>34</v>
      </c>
      <c r="D4" s="14">
        <v>5</v>
      </c>
      <c r="E4" s="14">
        <v>5</v>
      </c>
      <c r="F4" s="14">
        <v>5</v>
      </c>
      <c r="G4" s="10">
        <v>5</v>
      </c>
      <c r="H4" s="14">
        <v>5</v>
      </c>
      <c r="I4" s="14">
        <v>5</v>
      </c>
      <c r="J4" s="14">
        <v>5</v>
      </c>
      <c r="K4" s="15">
        <v>0.25</v>
      </c>
      <c r="L4" s="16">
        <v>0.25</v>
      </c>
      <c r="N4" s="41">
        <v>5</v>
      </c>
      <c r="O4" s="42">
        <v>5</v>
      </c>
      <c r="P4" s="42">
        <v>5</v>
      </c>
      <c r="Q4" s="43">
        <v>5</v>
      </c>
      <c r="R4" s="42">
        <v>5</v>
      </c>
      <c r="S4" s="42">
        <v>5</v>
      </c>
      <c r="T4" s="42">
        <v>5</v>
      </c>
      <c r="U4" s="71">
        <v>0.3</v>
      </c>
      <c r="V4" s="72">
        <v>0.3</v>
      </c>
      <c r="W4" s="69" t="s">
        <v>45</v>
      </c>
    </row>
    <row r="5" spans="1:23" ht="20.25" customHeight="1">
      <c r="A5" s="6" t="s">
        <v>15</v>
      </c>
      <c r="B5" s="7" t="s">
        <v>16</v>
      </c>
      <c r="C5" s="7" t="s">
        <v>35</v>
      </c>
      <c r="D5" s="8">
        <v>37.5</v>
      </c>
      <c r="E5" s="9">
        <v>38</v>
      </c>
      <c r="F5" s="8">
        <v>38.5</v>
      </c>
      <c r="G5" s="10">
        <v>39</v>
      </c>
      <c r="H5" s="8">
        <v>39.5</v>
      </c>
      <c r="I5" s="9">
        <v>40</v>
      </c>
      <c r="J5" s="8">
        <v>40.5</v>
      </c>
      <c r="K5" s="8">
        <v>0.5</v>
      </c>
      <c r="L5" s="17">
        <v>0.5</v>
      </c>
      <c r="N5" s="46">
        <v>37.5</v>
      </c>
      <c r="O5" s="47">
        <v>38</v>
      </c>
      <c r="P5" s="48">
        <v>38.5</v>
      </c>
      <c r="Q5" s="43">
        <v>39</v>
      </c>
      <c r="R5" s="48">
        <v>39.5</v>
      </c>
      <c r="S5" s="47">
        <v>40</v>
      </c>
      <c r="T5" s="48">
        <v>40.5</v>
      </c>
      <c r="U5" s="48">
        <v>0.5</v>
      </c>
      <c r="V5" s="49">
        <v>0.5</v>
      </c>
      <c r="W5" s="45"/>
    </row>
    <row r="6" spans="1:23" ht="20.25" customHeight="1">
      <c r="A6" s="12" t="s">
        <v>17</v>
      </c>
      <c r="B6" s="32" t="s">
        <v>32</v>
      </c>
      <c r="C6" s="32" t="s">
        <v>36</v>
      </c>
      <c r="D6" s="18">
        <v>44.5</v>
      </c>
      <c r="E6" s="14">
        <v>45</v>
      </c>
      <c r="F6" s="18">
        <v>45.5</v>
      </c>
      <c r="G6" s="10">
        <v>46</v>
      </c>
      <c r="H6" s="18">
        <v>46.5</v>
      </c>
      <c r="I6" s="14">
        <v>47</v>
      </c>
      <c r="J6" s="18">
        <v>47.5</v>
      </c>
      <c r="K6" s="18">
        <v>0.5</v>
      </c>
      <c r="L6" s="19">
        <v>0.5</v>
      </c>
      <c r="N6" s="50">
        <v>44.5</v>
      </c>
      <c r="O6" s="42">
        <v>45</v>
      </c>
      <c r="P6" s="51">
        <v>45.5</v>
      </c>
      <c r="Q6" s="43">
        <v>46</v>
      </c>
      <c r="R6" s="51">
        <v>46.5</v>
      </c>
      <c r="S6" s="42">
        <v>47</v>
      </c>
      <c r="T6" s="51">
        <v>47.5</v>
      </c>
      <c r="U6" s="51">
        <v>0.5</v>
      </c>
      <c r="V6" s="52">
        <v>0.5</v>
      </c>
      <c r="W6" s="45"/>
    </row>
    <row r="7" spans="1:23" ht="21.75" customHeight="1">
      <c r="A7" s="6" t="s">
        <v>18</v>
      </c>
      <c r="B7" s="7" t="s">
        <v>19</v>
      </c>
      <c r="C7" s="7" t="s">
        <v>37</v>
      </c>
      <c r="D7" s="20">
        <v>63.25</v>
      </c>
      <c r="E7" s="8">
        <v>63.5</v>
      </c>
      <c r="F7" s="20">
        <v>63.75</v>
      </c>
      <c r="G7" s="10">
        <v>64</v>
      </c>
      <c r="H7" s="20">
        <v>64.25</v>
      </c>
      <c r="I7" s="8">
        <v>64.5</v>
      </c>
      <c r="J7" s="20">
        <v>64.75</v>
      </c>
      <c r="K7" s="9">
        <v>0</v>
      </c>
      <c r="L7" s="11">
        <v>0</v>
      </c>
      <c r="N7" s="71">
        <f t="shared" ref="N7:O7" si="0">O7-2.5</f>
        <v>56.5</v>
      </c>
      <c r="O7" s="71">
        <f t="shared" si="0"/>
        <v>59</v>
      </c>
      <c r="P7" s="71">
        <f>Q7-2.5</f>
        <v>61.5</v>
      </c>
      <c r="Q7" s="43">
        <v>64</v>
      </c>
      <c r="R7" s="71">
        <f>Q7+2.5</f>
        <v>66.5</v>
      </c>
      <c r="S7" s="71">
        <f t="shared" ref="S7:T7" si="1">R7+2.5</f>
        <v>69</v>
      </c>
      <c r="T7" s="71">
        <f t="shared" si="1"/>
        <v>71.5</v>
      </c>
      <c r="U7" s="73">
        <v>2</v>
      </c>
      <c r="V7" s="74">
        <v>2</v>
      </c>
      <c r="W7" s="75" t="s">
        <v>46</v>
      </c>
    </row>
    <row r="8" spans="1:23" ht="20.25" customHeight="1">
      <c r="A8" s="12" t="s">
        <v>20</v>
      </c>
      <c r="B8" s="13" t="s">
        <v>21</v>
      </c>
      <c r="C8" s="13" t="s">
        <v>38</v>
      </c>
      <c r="D8" s="15">
        <v>34.25</v>
      </c>
      <c r="E8" s="18">
        <v>35.5</v>
      </c>
      <c r="F8" s="15">
        <v>36.75</v>
      </c>
      <c r="G8" s="10">
        <v>38</v>
      </c>
      <c r="H8" s="15">
        <v>39.25</v>
      </c>
      <c r="I8" s="18">
        <v>40.5</v>
      </c>
      <c r="J8" s="15">
        <v>41.75</v>
      </c>
      <c r="K8" s="18">
        <v>0.5</v>
      </c>
      <c r="L8" s="19">
        <v>0.5</v>
      </c>
      <c r="N8" s="55">
        <v>34.25</v>
      </c>
      <c r="O8" s="51">
        <v>35.5</v>
      </c>
      <c r="P8" s="44">
        <v>36.75</v>
      </c>
      <c r="Q8" s="43">
        <v>38</v>
      </c>
      <c r="R8" s="44">
        <v>39.25</v>
      </c>
      <c r="S8" s="51">
        <v>40.5</v>
      </c>
      <c r="T8" s="44">
        <v>41.75</v>
      </c>
      <c r="U8" s="76">
        <v>1.2</v>
      </c>
      <c r="V8" s="77">
        <v>1.2</v>
      </c>
      <c r="W8" s="69" t="s">
        <v>45</v>
      </c>
    </row>
    <row r="9" spans="1:23" ht="20.25" customHeight="1">
      <c r="A9" s="6" t="s">
        <v>22</v>
      </c>
      <c r="B9" s="7" t="s">
        <v>23</v>
      </c>
      <c r="C9" s="7" t="s">
        <v>39</v>
      </c>
      <c r="D9" s="20">
        <v>33.25</v>
      </c>
      <c r="E9" s="8">
        <v>34.5</v>
      </c>
      <c r="F9" s="20">
        <v>35.75</v>
      </c>
      <c r="G9" s="10">
        <v>37</v>
      </c>
      <c r="H9" s="20">
        <v>38.25</v>
      </c>
      <c r="I9" s="8">
        <v>39.5</v>
      </c>
      <c r="J9" s="20">
        <v>40.75</v>
      </c>
      <c r="K9" s="8">
        <v>0.5</v>
      </c>
      <c r="L9" s="17">
        <v>0.5</v>
      </c>
      <c r="N9" s="53">
        <v>33.25</v>
      </c>
      <c r="O9" s="48">
        <v>34.5</v>
      </c>
      <c r="P9" s="54">
        <v>35.75</v>
      </c>
      <c r="Q9" s="43">
        <v>37</v>
      </c>
      <c r="R9" s="54">
        <v>38.25</v>
      </c>
      <c r="S9" s="48">
        <v>39.5</v>
      </c>
      <c r="T9" s="54">
        <v>40.75</v>
      </c>
      <c r="U9" s="76">
        <v>1</v>
      </c>
      <c r="V9" s="77">
        <v>1</v>
      </c>
      <c r="W9" s="69" t="s">
        <v>45</v>
      </c>
    </row>
    <row r="10" spans="1:23" ht="20.25" customHeight="1">
      <c r="A10" s="12" t="s">
        <v>24</v>
      </c>
      <c r="B10" s="13" t="s">
        <v>25</v>
      </c>
      <c r="C10" s="13" t="s">
        <v>40</v>
      </c>
      <c r="D10" s="14">
        <v>4</v>
      </c>
      <c r="E10" s="14">
        <v>4</v>
      </c>
      <c r="F10" s="14">
        <v>4</v>
      </c>
      <c r="G10" s="10">
        <v>4</v>
      </c>
      <c r="H10" s="14">
        <v>4</v>
      </c>
      <c r="I10" s="14">
        <v>4</v>
      </c>
      <c r="J10" s="14">
        <v>4</v>
      </c>
      <c r="K10" s="15">
        <v>0.25</v>
      </c>
      <c r="L10" s="16">
        <v>0.25</v>
      </c>
      <c r="N10" s="41">
        <v>4</v>
      </c>
      <c r="O10" s="42">
        <v>4</v>
      </c>
      <c r="P10" s="42">
        <v>4</v>
      </c>
      <c r="Q10" s="43">
        <v>4</v>
      </c>
      <c r="R10" s="42">
        <v>4</v>
      </c>
      <c r="S10" s="42">
        <v>4</v>
      </c>
      <c r="T10" s="42">
        <v>4</v>
      </c>
      <c r="U10" s="71">
        <v>0.5</v>
      </c>
      <c r="V10" s="72">
        <v>0.5</v>
      </c>
      <c r="W10" s="69" t="s">
        <v>45</v>
      </c>
    </row>
    <row r="11" spans="1:23" ht="20.25" customHeight="1">
      <c r="A11" s="6" t="s">
        <v>26</v>
      </c>
      <c r="B11" s="7" t="s">
        <v>27</v>
      </c>
      <c r="C11" s="7" t="s">
        <v>41</v>
      </c>
      <c r="D11" s="9">
        <v>18</v>
      </c>
      <c r="E11" s="9">
        <v>18</v>
      </c>
      <c r="F11" s="9">
        <v>18</v>
      </c>
      <c r="G11" s="10">
        <v>18</v>
      </c>
      <c r="H11" s="9">
        <v>18</v>
      </c>
      <c r="I11" s="9">
        <v>18</v>
      </c>
      <c r="J11" s="9">
        <v>18</v>
      </c>
      <c r="K11" s="8">
        <v>0.5</v>
      </c>
      <c r="L11" s="17">
        <v>0.5</v>
      </c>
      <c r="N11" s="56">
        <v>18</v>
      </c>
      <c r="O11" s="47">
        <v>18</v>
      </c>
      <c r="P11" s="47">
        <v>18</v>
      </c>
      <c r="Q11" s="43">
        <v>18</v>
      </c>
      <c r="R11" s="47">
        <v>18</v>
      </c>
      <c r="S11" s="47">
        <v>18</v>
      </c>
      <c r="T11" s="47">
        <v>18</v>
      </c>
      <c r="U11" s="76">
        <v>1</v>
      </c>
      <c r="V11" s="77">
        <v>1</v>
      </c>
      <c r="W11" s="69" t="s">
        <v>45</v>
      </c>
    </row>
    <row r="12" spans="1:23" ht="20.25" customHeight="1">
      <c r="A12" s="21" t="s">
        <v>28</v>
      </c>
      <c r="B12" s="22" t="s">
        <v>29</v>
      </c>
      <c r="C12" s="22" t="s">
        <v>42</v>
      </c>
      <c r="D12" s="23">
        <v>21</v>
      </c>
      <c r="E12" s="23">
        <v>21</v>
      </c>
      <c r="F12" s="23">
        <v>21</v>
      </c>
      <c r="G12" s="24">
        <v>21</v>
      </c>
      <c r="H12" s="23">
        <v>21</v>
      </c>
      <c r="I12" s="23">
        <v>21</v>
      </c>
      <c r="J12" s="23">
        <v>21</v>
      </c>
      <c r="K12" s="23">
        <v>1</v>
      </c>
      <c r="L12" s="25">
        <v>1</v>
      </c>
      <c r="N12" s="57">
        <v>21</v>
      </c>
      <c r="O12" s="58">
        <v>21</v>
      </c>
      <c r="P12" s="58">
        <v>21</v>
      </c>
      <c r="Q12" s="59">
        <v>21</v>
      </c>
      <c r="R12" s="58">
        <v>21</v>
      </c>
      <c r="S12" s="58">
        <v>21</v>
      </c>
      <c r="T12" s="58">
        <v>21</v>
      </c>
      <c r="U12" s="58">
        <v>1</v>
      </c>
      <c r="V12" s="60">
        <v>1</v>
      </c>
      <c r="W12" s="45"/>
    </row>
    <row r="13" spans="1:23" ht="19.5" customHeight="1" thickBot="1">
      <c r="A13" s="26" t="s">
        <v>30</v>
      </c>
      <c r="B13" s="27" t="s">
        <v>31</v>
      </c>
      <c r="C13" s="27" t="s">
        <v>43</v>
      </c>
      <c r="D13" s="28">
        <v>4</v>
      </c>
      <c r="E13" s="28">
        <v>4</v>
      </c>
      <c r="F13" s="28">
        <v>4</v>
      </c>
      <c r="G13" s="29">
        <v>4</v>
      </c>
      <c r="H13" s="28">
        <v>4</v>
      </c>
      <c r="I13" s="28">
        <v>4</v>
      </c>
      <c r="J13" s="28">
        <v>4</v>
      </c>
      <c r="K13" s="30">
        <v>0.5</v>
      </c>
      <c r="L13" s="31">
        <v>0.5</v>
      </c>
      <c r="N13" s="61">
        <v>4</v>
      </c>
      <c r="O13" s="62">
        <v>4</v>
      </c>
      <c r="P13" s="62">
        <v>4</v>
      </c>
      <c r="Q13" s="63">
        <v>4</v>
      </c>
      <c r="R13" s="62">
        <v>4</v>
      </c>
      <c r="S13" s="62">
        <v>4</v>
      </c>
      <c r="T13" s="62">
        <v>4</v>
      </c>
      <c r="U13" s="64">
        <v>0.5</v>
      </c>
      <c r="V13" s="65">
        <v>0.5</v>
      </c>
      <c r="W13" s="66"/>
    </row>
  </sheetData>
  <mergeCells count="1">
    <mergeCell ref="N1:W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0706-FEB1-4981-80DA-10AB73D00473}">
  <dimension ref="A1:W13"/>
  <sheetViews>
    <sheetView topLeftCell="D4" workbookViewId="0">
      <selection activeCell="P15" sqref="P15"/>
    </sheetView>
  </sheetViews>
  <sheetFormatPr defaultRowHeight="13"/>
  <cols>
    <col min="1" max="1" width="7.19921875" customWidth="1"/>
    <col min="2" max="3" width="33.796875" customWidth="1"/>
    <col min="4" max="4" width="7.796875" customWidth="1"/>
    <col min="5" max="5" width="6.796875" customWidth="1"/>
    <col min="6" max="6" width="8" customWidth="1"/>
    <col min="7" max="7" width="5.69921875" customWidth="1"/>
    <col min="8" max="8" width="8" customWidth="1"/>
    <col min="9" max="9" width="6.796875" customWidth="1"/>
    <col min="10" max="10" width="7.796875" customWidth="1"/>
    <col min="11" max="11" width="7.19921875" customWidth="1"/>
    <col min="12" max="12" width="6.69921875" customWidth="1"/>
    <col min="23" max="23" width="35.296875" customWidth="1"/>
  </cols>
  <sheetData>
    <row r="1" spans="1:23" ht="31.5" customHeight="1" thickBot="1">
      <c r="N1" s="139" t="s">
        <v>49</v>
      </c>
      <c r="O1" s="140"/>
      <c r="P1" s="140"/>
      <c r="Q1" s="140"/>
      <c r="R1" s="140"/>
      <c r="S1" s="140"/>
      <c r="T1" s="140"/>
      <c r="U1" s="140"/>
      <c r="V1" s="140"/>
      <c r="W1" s="141"/>
    </row>
    <row r="2" spans="1:23" ht="34.5" customHeight="1" thickBot="1">
      <c r="A2" s="1" t="s">
        <v>0</v>
      </c>
      <c r="B2" s="2" t="s">
        <v>1</v>
      </c>
      <c r="C2" s="2"/>
      <c r="D2" s="85" t="s">
        <v>2</v>
      </c>
      <c r="E2" s="85" t="s">
        <v>3</v>
      </c>
      <c r="F2" s="86" t="s">
        <v>4</v>
      </c>
      <c r="G2" s="87" t="s">
        <v>5</v>
      </c>
      <c r="H2" s="88" t="s">
        <v>6</v>
      </c>
      <c r="I2" s="85" t="s">
        <v>7</v>
      </c>
      <c r="J2" s="85" t="s">
        <v>8</v>
      </c>
      <c r="K2" s="1" t="s">
        <v>9</v>
      </c>
      <c r="L2" s="1" t="s">
        <v>10</v>
      </c>
      <c r="N2" s="33" t="s">
        <v>2</v>
      </c>
      <c r="O2" s="34" t="s">
        <v>3</v>
      </c>
      <c r="P2" s="34" t="s">
        <v>4</v>
      </c>
      <c r="Q2" s="35" t="s">
        <v>5</v>
      </c>
      <c r="R2" s="34" t="s">
        <v>6</v>
      </c>
      <c r="S2" s="34" t="s">
        <v>7</v>
      </c>
      <c r="T2" s="34" t="s">
        <v>8</v>
      </c>
      <c r="U2" s="34" t="s">
        <v>9</v>
      </c>
      <c r="V2" s="99" t="s">
        <v>10</v>
      </c>
      <c r="W2" s="70" t="s">
        <v>44</v>
      </c>
    </row>
    <row r="3" spans="1:23" ht="20.25" customHeight="1">
      <c r="A3" s="6" t="s">
        <v>11</v>
      </c>
      <c r="B3" s="7" t="s">
        <v>12</v>
      </c>
      <c r="C3" s="78" t="s">
        <v>33</v>
      </c>
      <c r="D3" s="90">
        <f t="shared" ref="D3:E3" si="0">E3-2.5</f>
        <v>35.5</v>
      </c>
      <c r="E3" s="90">
        <f t="shared" si="0"/>
        <v>38</v>
      </c>
      <c r="F3" s="90">
        <f>G3-2.5</f>
        <v>40.5</v>
      </c>
      <c r="G3" s="91">
        <v>43</v>
      </c>
      <c r="H3" s="90">
        <f>G3+2.5</f>
        <v>45.5</v>
      </c>
      <c r="I3" s="90">
        <f t="shared" ref="I3:J3" si="1">H3+2.5</f>
        <v>48</v>
      </c>
      <c r="J3" s="90">
        <f t="shared" si="1"/>
        <v>50.5</v>
      </c>
      <c r="K3" s="81">
        <v>1</v>
      </c>
      <c r="L3" s="11">
        <v>1</v>
      </c>
      <c r="N3" s="37">
        <f t="shared" ref="N3:O3" si="2">O3-2.5</f>
        <v>35.5</v>
      </c>
      <c r="O3" s="39">
        <f t="shared" si="2"/>
        <v>38</v>
      </c>
      <c r="P3" s="39">
        <f>Q3-2.5</f>
        <v>40.5</v>
      </c>
      <c r="Q3" s="40">
        <v>43</v>
      </c>
      <c r="R3" s="39">
        <f>Q3+2.5</f>
        <v>45.5</v>
      </c>
      <c r="S3" s="39">
        <f t="shared" ref="S3:T3" si="3">R3+2.5</f>
        <v>48</v>
      </c>
      <c r="T3" s="39">
        <f t="shared" si="3"/>
        <v>50.5</v>
      </c>
      <c r="U3" s="67">
        <v>2</v>
      </c>
      <c r="V3" s="100">
        <v>2</v>
      </c>
      <c r="W3" s="69" t="s">
        <v>45</v>
      </c>
    </row>
    <row r="4" spans="1:23" ht="20.25" customHeight="1">
      <c r="A4" s="12" t="s">
        <v>13</v>
      </c>
      <c r="B4" s="13" t="s">
        <v>14</v>
      </c>
      <c r="C4" s="79" t="s">
        <v>34</v>
      </c>
      <c r="D4" s="92">
        <v>5</v>
      </c>
      <c r="E4" s="92">
        <v>5</v>
      </c>
      <c r="F4" s="92">
        <v>5</v>
      </c>
      <c r="G4" s="91">
        <v>5</v>
      </c>
      <c r="H4" s="92">
        <v>5</v>
      </c>
      <c r="I4" s="92">
        <v>5</v>
      </c>
      <c r="J4" s="92">
        <v>5</v>
      </c>
      <c r="K4" s="82">
        <v>0.25</v>
      </c>
      <c r="L4" s="16">
        <v>0.25</v>
      </c>
      <c r="N4" s="41">
        <v>5</v>
      </c>
      <c r="O4" s="42">
        <v>5</v>
      </c>
      <c r="P4" s="42">
        <v>5</v>
      </c>
      <c r="Q4" s="43">
        <v>5</v>
      </c>
      <c r="R4" s="42">
        <v>5</v>
      </c>
      <c r="S4" s="42">
        <v>5</v>
      </c>
      <c r="T4" s="42">
        <v>5</v>
      </c>
      <c r="U4" s="71">
        <v>0.3</v>
      </c>
      <c r="V4" s="101">
        <v>0.3</v>
      </c>
      <c r="W4" s="69" t="s">
        <v>45</v>
      </c>
    </row>
    <row r="5" spans="1:23" ht="20.25" customHeight="1">
      <c r="A5" s="6" t="s">
        <v>15</v>
      </c>
      <c r="B5" s="7" t="s">
        <v>16</v>
      </c>
      <c r="C5" s="78" t="s">
        <v>35</v>
      </c>
      <c r="D5" s="90">
        <f t="shared" ref="D5:E5" si="4">E5-0.5</f>
        <v>34.5</v>
      </c>
      <c r="E5" s="90">
        <f t="shared" si="4"/>
        <v>35</v>
      </c>
      <c r="F5" s="90">
        <f>G5-0.5</f>
        <v>35.5</v>
      </c>
      <c r="G5" s="91">
        <v>36</v>
      </c>
      <c r="H5" s="90">
        <f>G5+0.5</f>
        <v>36.5</v>
      </c>
      <c r="I5" s="90">
        <f t="shared" ref="I5:J5" si="5">H5+0.5</f>
        <v>37</v>
      </c>
      <c r="J5" s="90">
        <f t="shared" si="5"/>
        <v>37.5</v>
      </c>
      <c r="K5" s="83">
        <v>0.5</v>
      </c>
      <c r="L5" s="17">
        <v>0.5</v>
      </c>
      <c r="N5" s="46">
        <f t="shared" ref="N5:O5" si="6">O5-0.5</f>
        <v>34.5</v>
      </c>
      <c r="O5" s="48">
        <f t="shared" si="6"/>
        <v>35</v>
      </c>
      <c r="P5" s="48">
        <f>Q5-0.5</f>
        <v>35.5</v>
      </c>
      <c r="Q5" s="43">
        <v>36</v>
      </c>
      <c r="R5" s="48">
        <f>Q5+0.5</f>
        <v>36.5</v>
      </c>
      <c r="S5" s="48">
        <f t="shared" ref="S5:T5" si="7">R5+0.5</f>
        <v>37</v>
      </c>
      <c r="T5" s="48">
        <f t="shared" si="7"/>
        <v>37.5</v>
      </c>
      <c r="U5" s="48">
        <v>0.5</v>
      </c>
      <c r="V5" s="102">
        <v>0.5</v>
      </c>
      <c r="W5" s="45"/>
    </row>
    <row r="6" spans="1:23" ht="20.25" customHeight="1">
      <c r="A6" s="12" t="s">
        <v>17</v>
      </c>
      <c r="B6" s="32" t="s">
        <v>32</v>
      </c>
      <c r="C6" s="80" t="s">
        <v>36</v>
      </c>
      <c r="D6" s="93">
        <f t="shared" ref="D6:E6" si="8">E6-0.5</f>
        <v>40.5</v>
      </c>
      <c r="E6" s="93">
        <f t="shared" si="8"/>
        <v>41</v>
      </c>
      <c r="F6" s="93">
        <f>G6-0.5</f>
        <v>41.5</v>
      </c>
      <c r="G6" s="91">
        <v>42</v>
      </c>
      <c r="H6" s="93">
        <f>G6+0.5</f>
        <v>42.5</v>
      </c>
      <c r="I6" s="93">
        <f t="shared" ref="I6:J6" si="9">H6+0.5</f>
        <v>43</v>
      </c>
      <c r="J6" s="93">
        <f t="shared" si="9"/>
        <v>43.5</v>
      </c>
      <c r="K6" s="84">
        <v>0.5</v>
      </c>
      <c r="L6" s="19">
        <v>0.5</v>
      </c>
      <c r="N6" s="50">
        <f t="shared" ref="N6:O6" si="10">O6-0.5</f>
        <v>40.5</v>
      </c>
      <c r="O6" s="51">
        <f t="shared" si="10"/>
        <v>41</v>
      </c>
      <c r="P6" s="51">
        <f>Q6-0.5</f>
        <v>41.5</v>
      </c>
      <c r="Q6" s="43">
        <v>42</v>
      </c>
      <c r="R6" s="51">
        <f>Q6+0.5</f>
        <v>42.5</v>
      </c>
      <c r="S6" s="51">
        <f t="shared" ref="S6:T6" si="11">R6+0.5</f>
        <v>43</v>
      </c>
      <c r="T6" s="51">
        <f t="shared" si="11"/>
        <v>43.5</v>
      </c>
      <c r="U6" s="51">
        <v>0.5</v>
      </c>
      <c r="V6" s="103">
        <v>0.5</v>
      </c>
      <c r="W6" s="45"/>
    </row>
    <row r="7" spans="1:23" ht="21.75" customHeight="1">
      <c r="A7" s="6" t="s">
        <v>18</v>
      </c>
      <c r="B7" s="7" t="s">
        <v>19</v>
      </c>
      <c r="C7" s="7" t="s">
        <v>37</v>
      </c>
      <c r="D7" s="94">
        <f t="shared" ref="D7:E7" si="12">E7-0.25</f>
        <v>59.25</v>
      </c>
      <c r="E7" s="94">
        <f t="shared" si="12"/>
        <v>59.5</v>
      </c>
      <c r="F7" s="94">
        <f>G7-0.25</f>
        <v>59.75</v>
      </c>
      <c r="G7" s="95">
        <v>60</v>
      </c>
      <c r="H7" s="94">
        <f>G7+0.25</f>
        <v>60.25</v>
      </c>
      <c r="I7" s="94">
        <f t="shared" ref="I7:J7" si="13">H7+0.25</f>
        <v>60.5</v>
      </c>
      <c r="J7" s="94">
        <f t="shared" si="13"/>
        <v>60.75</v>
      </c>
      <c r="K7" s="9">
        <v>0</v>
      </c>
      <c r="L7" s="11">
        <v>0</v>
      </c>
      <c r="N7" s="104">
        <f t="shared" ref="N7:O7" si="14">O7-2.5</f>
        <v>52.5</v>
      </c>
      <c r="O7" s="71">
        <f t="shared" si="14"/>
        <v>55</v>
      </c>
      <c r="P7" s="71">
        <f>Q7-2.5</f>
        <v>57.5</v>
      </c>
      <c r="Q7" s="43">
        <v>60</v>
      </c>
      <c r="R7" s="71">
        <f>Q7+2.5</f>
        <v>62.5</v>
      </c>
      <c r="S7" s="71">
        <f t="shared" ref="S7:T7" si="15">R7+2.5</f>
        <v>65</v>
      </c>
      <c r="T7" s="71">
        <f t="shared" si="15"/>
        <v>67.5</v>
      </c>
      <c r="U7" s="73">
        <v>2</v>
      </c>
      <c r="V7" s="105">
        <v>2</v>
      </c>
      <c r="W7" s="75" t="s">
        <v>46</v>
      </c>
    </row>
    <row r="8" spans="1:23" ht="20.25" customHeight="1">
      <c r="A8" s="12" t="s">
        <v>20</v>
      </c>
      <c r="B8" s="13" t="s">
        <v>21</v>
      </c>
      <c r="C8" s="79" t="s">
        <v>38</v>
      </c>
      <c r="D8" s="97">
        <f t="shared" ref="D8:E8" si="16">E8-1.25</f>
        <v>33.25</v>
      </c>
      <c r="E8" s="97">
        <f t="shared" si="16"/>
        <v>34.5</v>
      </c>
      <c r="F8" s="97">
        <f>G8-1.25</f>
        <v>35.75</v>
      </c>
      <c r="G8" s="91">
        <v>37</v>
      </c>
      <c r="H8" s="97">
        <f>G8+1.25</f>
        <v>38.25</v>
      </c>
      <c r="I8" s="97">
        <f t="shared" ref="I8:J8" si="17">H8+1.25</f>
        <v>39.5</v>
      </c>
      <c r="J8" s="97">
        <f t="shared" si="17"/>
        <v>40.75</v>
      </c>
      <c r="K8" s="84">
        <v>0.5</v>
      </c>
      <c r="L8" s="19">
        <v>0.5</v>
      </c>
      <c r="N8" s="55">
        <f t="shared" ref="N8:O8" si="18">O8-1.25</f>
        <v>33.25</v>
      </c>
      <c r="O8" s="44">
        <f t="shared" si="18"/>
        <v>34.5</v>
      </c>
      <c r="P8" s="44">
        <f>Q8-1.25</f>
        <v>35.75</v>
      </c>
      <c r="Q8" s="43">
        <v>37</v>
      </c>
      <c r="R8" s="44">
        <f>Q8+1.25</f>
        <v>38.25</v>
      </c>
      <c r="S8" s="44">
        <f t="shared" ref="S8:T8" si="19">R8+1.25</f>
        <v>39.5</v>
      </c>
      <c r="T8" s="44">
        <f t="shared" si="19"/>
        <v>40.75</v>
      </c>
      <c r="U8" s="76">
        <v>1.2</v>
      </c>
      <c r="V8" s="106">
        <v>1.2</v>
      </c>
      <c r="W8" s="69" t="s">
        <v>45</v>
      </c>
    </row>
    <row r="9" spans="1:23" ht="20.25" customHeight="1">
      <c r="A9" s="6" t="s">
        <v>22</v>
      </c>
      <c r="B9" s="7" t="s">
        <v>23</v>
      </c>
      <c r="C9" s="78" t="s">
        <v>39</v>
      </c>
      <c r="D9" s="98">
        <f t="shared" ref="D9:E9" si="20">E9-1.25</f>
        <v>31.25</v>
      </c>
      <c r="E9" s="98">
        <f t="shared" si="20"/>
        <v>32.5</v>
      </c>
      <c r="F9" s="98">
        <f>G9-1.25</f>
        <v>33.75</v>
      </c>
      <c r="G9" s="91">
        <v>35</v>
      </c>
      <c r="H9" s="98">
        <f>G9+1.25</f>
        <v>36.25</v>
      </c>
      <c r="I9" s="98">
        <f t="shared" ref="I9:J9" si="21">H9+1.25</f>
        <v>37.5</v>
      </c>
      <c r="J9" s="98">
        <f t="shared" si="21"/>
        <v>38.75</v>
      </c>
      <c r="K9" s="83">
        <v>0.5</v>
      </c>
      <c r="L9" s="17">
        <v>0.5</v>
      </c>
      <c r="N9" s="53">
        <f t="shared" ref="N9:O9" si="22">O9-1.25</f>
        <v>31.25</v>
      </c>
      <c r="O9" s="54">
        <f t="shared" si="22"/>
        <v>32.5</v>
      </c>
      <c r="P9" s="54">
        <f>Q9-1.25</f>
        <v>33.75</v>
      </c>
      <c r="Q9" s="43">
        <v>35</v>
      </c>
      <c r="R9" s="54">
        <f>Q9+1.25</f>
        <v>36.25</v>
      </c>
      <c r="S9" s="54">
        <f t="shared" ref="S9:T9" si="23">R9+1.25</f>
        <v>37.5</v>
      </c>
      <c r="T9" s="54">
        <f t="shared" si="23"/>
        <v>38.75</v>
      </c>
      <c r="U9" s="76">
        <v>1</v>
      </c>
      <c r="V9" s="106">
        <v>1</v>
      </c>
      <c r="W9" s="69" t="s">
        <v>45</v>
      </c>
    </row>
    <row r="10" spans="1:23" ht="20.25" customHeight="1">
      <c r="A10" s="12" t="s">
        <v>24</v>
      </c>
      <c r="B10" s="13" t="s">
        <v>25</v>
      </c>
      <c r="C10" s="13" t="s">
        <v>48</v>
      </c>
      <c r="D10" s="96">
        <v>4</v>
      </c>
      <c r="E10" s="96">
        <v>4</v>
      </c>
      <c r="F10" s="96">
        <v>4</v>
      </c>
      <c r="G10" s="89">
        <v>4</v>
      </c>
      <c r="H10" s="96">
        <v>4</v>
      </c>
      <c r="I10" s="96">
        <v>4</v>
      </c>
      <c r="J10" s="96">
        <v>4</v>
      </c>
      <c r="K10" s="15">
        <v>0.25</v>
      </c>
      <c r="L10" s="16">
        <v>0.25</v>
      </c>
      <c r="N10" s="41">
        <v>4</v>
      </c>
      <c r="O10" s="42">
        <v>4</v>
      </c>
      <c r="P10" s="42">
        <v>4</v>
      </c>
      <c r="Q10" s="43">
        <v>4</v>
      </c>
      <c r="R10" s="42">
        <v>4</v>
      </c>
      <c r="S10" s="42">
        <v>4</v>
      </c>
      <c r="T10" s="42">
        <v>4</v>
      </c>
      <c r="U10" s="71">
        <v>0.5</v>
      </c>
      <c r="V10" s="101">
        <v>0.5</v>
      </c>
      <c r="W10" s="69" t="s">
        <v>45</v>
      </c>
    </row>
    <row r="11" spans="1:23" ht="20.25" customHeight="1">
      <c r="A11" s="6" t="s">
        <v>26</v>
      </c>
      <c r="B11" s="7" t="s">
        <v>27</v>
      </c>
      <c r="C11" s="7" t="s">
        <v>41</v>
      </c>
      <c r="D11" s="9">
        <v>18</v>
      </c>
      <c r="E11" s="9">
        <v>18</v>
      </c>
      <c r="F11" s="9">
        <v>18</v>
      </c>
      <c r="G11" s="10">
        <v>18</v>
      </c>
      <c r="H11" s="9">
        <v>18</v>
      </c>
      <c r="I11" s="9">
        <v>18</v>
      </c>
      <c r="J11" s="9">
        <v>18</v>
      </c>
      <c r="K11" s="8">
        <v>0.5</v>
      </c>
      <c r="L11" s="17">
        <v>0.5</v>
      </c>
      <c r="N11" s="56">
        <v>18</v>
      </c>
      <c r="O11" s="47">
        <v>18</v>
      </c>
      <c r="P11" s="47">
        <v>18</v>
      </c>
      <c r="Q11" s="43">
        <v>18</v>
      </c>
      <c r="R11" s="47">
        <v>18</v>
      </c>
      <c r="S11" s="47">
        <v>18</v>
      </c>
      <c r="T11" s="47">
        <v>18</v>
      </c>
      <c r="U11" s="76">
        <v>1</v>
      </c>
      <c r="V11" s="106">
        <v>1</v>
      </c>
      <c r="W11" s="69" t="s">
        <v>45</v>
      </c>
    </row>
    <row r="12" spans="1:23" ht="20.25" customHeight="1">
      <c r="A12" s="21" t="s">
        <v>28</v>
      </c>
      <c r="B12" s="22" t="s">
        <v>29</v>
      </c>
      <c r="C12" s="22" t="s">
        <v>42</v>
      </c>
      <c r="D12" s="23">
        <v>21</v>
      </c>
      <c r="E12" s="23">
        <v>21</v>
      </c>
      <c r="F12" s="23">
        <v>21</v>
      </c>
      <c r="G12" s="24">
        <v>21</v>
      </c>
      <c r="H12" s="23">
        <v>21</v>
      </c>
      <c r="I12" s="23">
        <v>21</v>
      </c>
      <c r="J12" s="23">
        <v>21</v>
      </c>
      <c r="K12" s="23">
        <v>1</v>
      </c>
      <c r="L12" s="25">
        <v>1</v>
      </c>
      <c r="N12" s="57">
        <v>21</v>
      </c>
      <c r="O12" s="58">
        <v>21</v>
      </c>
      <c r="P12" s="58">
        <v>21</v>
      </c>
      <c r="Q12" s="59">
        <v>21</v>
      </c>
      <c r="R12" s="58">
        <v>21</v>
      </c>
      <c r="S12" s="58">
        <v>21</v>
      </c>
      <c r="T12" s="58">
        <v>21</v>
      </c>
      <c r="U12" s="58">
        <v>1</v>
      </c>
      <c r="V12" s="107">
        <v>1</v>
      </c>
      <c r="W12" s="45"/>
    </row>
    <row r="13" spans="1:23" ht="19.5" customHeight="1" thickBot="1">
      <c r="A13" s="26" t="s">
        <v>30</v>
      </c>
      <c r="B13" s="27" t="s">
        <v>31</v>
      </c>
      <c r="C13" s="27" t="s">
        <v>43</v>
      </c>
      <c r="D13" s="28">
        <v>4</v>
      </c>
      <c r="E13" s="28">
        <v>4</v>
      </c>
      <c r="F13" s="28">
        <v>4</v>
      </c>
      <c r="G13" s="29">
        <v>4</v>
      </c>
      <c r="H13" s="28">
        <v>4</v>
      </c>
      <c r="I13" s="28">
        <v>4</v>
      </c>
      <c r="J13" s="28">
        <v>4</v>
      </c>
      <c r="K13" s="30">
        <v>0.5</v>
      </c>
      <c r="L13" s="31">
        <v>0.5</v>
      </c>
      <c r="N13" s="61">
        <v>4</v>
      </c>
      <c r="O13" s="62">
        <v>4</v>
      </c>
      <c r="P13" s="62">
        <v>4</v>
      </c>
      <c r="Q13" s="63">
        <v>4</v>
      </c>
      <c r="R13" s="62">
        <v>4</v>
      </c>
      <c r="S13" s="62">
        <v>4</v>
      </c>
      <c r="T13" s="62">
        <v>4</v>
      </c>
      <c r="U13" s="64">
        <v>0.5</v>
      </c>
      <c r="V13" s="108">
        <v>0.5</v>
      </c>
      <c r="W13" s="66"/>
    </row>
  </sheetData>
  <mergeCells count="1">
    <mergeCell ref="N1:W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1285-053B-4178-9ABA-133DF3C120ED}">
  <dimension ref="A1:X14"/>
  <sheetViews>
    <sheetView tabSelected="1" topLeftCell="A2" workbookViewId="0">
      <selection sqref="A1:W1"/>
    </sheetView>
  </sheetViews>
  <sheetFormatPr defaultRowHeight="13"/>
  <cols>
    <col min="1" max="1" width="7.19921875" customWidth="1"/>
    <col min="2" max="2" width="33.796875" customWidth="1"/>
    <col min="3" max="3" width="33.796875" hidden="1" customWidth="1"/>
    <col min="4" max="4" width="7.796875" hidden="1" customWidth="1"/>
    <col min="5" max="5" width="6.796875" hidden="1" customWidth="1"/>
    <col min="6" max="6" width="8" hidden="1" customWidth="1"/>
    <col min="7" max="7" width="5.69921875" hidden="1" customWidth="1"/>
    <col min="8" max="8" width="8" hidden="1" customWidth="1"/>
    <col min="9" max="9" width="6.796875" hidden="1" customWidth="1"/>
    <col min="10" max="10" width="7.796875" hidden="1" customWidth="1"/>
    <col min="11" max="11" width="7.19921875" hidden="1" customWidth="1"/>
    <col min="12" max="12" width="6.69921875" hidden="1" customWidth="1"/>
    <col min="13" max="13" width="0" hidden="1" customWidth="1"/>
    <col min="23" max="23" width="45.796875" customWidth="1"/>
  </cols>
  <sheetData>
    <row r="1" spans="1:24" ht="31.5" customHeight="1">
      <c r="A1" s="143" t="s">
        <v>53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1:24" ht="31.5" customHeight="1">
      <c r="A2" s="143" t="s">
        <v>54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4" ht="34.5" customHeight="1">
      <c r="A3" s="113" t="s">
        <v>0</v>
      </c>
      <c r="B3" s="136" t="s">
        <v>1</v>
      </c>
      <c r="C3" s="111"/>
      <c r="D3" s="110" t="s">
        <v>2</v>
      </c>
      <c r="E3" s="110" t="s">
        <v>3</v>
      </c>
      <c r="F3" s="110" t="s">
        <v>4</v>
      </c>
      <c r="G3" s="110" t="s">
        <v>5</v>
      </c>
      <c r="H3" s="110" t="s">
        <v>6</v>
      </c>
      <c r="I3" s="110" t="s">
        <v>7</v>
      </c>
      <c r="J3" s="110" t="s">
        <v>8</v>
      </c>
      <c r="K3" s="110" t="s">
        <v>9</v>
      </c>
      <c r="L3" s="110" t="s">
        <v>10</v>
      </c>
      <c r="M3" s="112"/>
      <c r="N3" s="113" t="s">
        <v>2</v>
      </c>
      <c r="O3" s="113" t="s">
        <v>3</v>
      </c>
      <c r="P3" s="113" t="s">
        <v>4</v>
      </c>
      <c r="Q3" s="113" t="s">
        <v>5</v>
      </c>
      <c r="R3" s="113" t="s">
        <v>6</v>
      </c>
      <c r="S3" s="113" t="s">
        <v>7</v>
      </c>
      <c r="T3" s="113" t="s">
        <v>8</v>
      </c>
      <c r="U3" s="113" t="s">
        <v>9</v>
      </c>
      <c r="V3" s="113" t="s">
        <v>10</v>
      </c>
      <c r="W3" s="114" t="s">
        <v>50</v>
      </c>
      <c r="X3" s="109"/>
    </row>
    <row r="4" spans="1:24" ht="20.25" customHeight="1">
      <c r="A4" s="137" t="s">
        <v>57</v>
      </c>
      <c r="B4" s="138" t="s">
        <v>58</v>
      </c>
      <c r="C4" s="115" t="s">
        <v>33</v>
      </c>
      <c r="D4" s="116">
        <f t="shared" ref="D4:E4" si="0">E4-2.5</f>
        <v>35.5</v>
      </c>
      <c r="E4" s="116">
        <f t="shared" si="0"/>
        <v>38</v>
      </c>
      <c r="F4" s="116">
        <f>G4-2.5</f>
        <v>40.5</v>
      </c>
      <c r="G4" s="117">
        <v>43</v>
      </c>
      <c r="H4" s="116">
        <f>G4+2.5</f>
        <v>45.5</v>
      </c>
      <c r="I4" s="116">
        <f t="shared" ref="I4:J4" si="1">H4+2.5</f>
        <v>48</v>
      </c>
      <c r="J4" s="116">
        <f t="shared" si="1"/>
        <v>50.5</v>
      </c>
      <c r="K4" s="118">
        <v>1</v>
      </c>
      <c r="L4" s="118">
        <v>1</v>
      </c>
      <c r="M4" s="112"/>
      <c r="N4" s="116">
        <f t="shared" ref="N4:O4" si="2">O4-2.5</f>
        <v>35.5</v>
      </c>
      <c r="O4" s="116">
        <f t="shared" si="2"/>
        <v>38</v>
      </c>
      <c r="P4" s="116">
        <f>Q4-2.5</f>
        <v>40.5</v>
      </c>
      <c r="Q4" s="117">
        <v>43</v>
      </c>
      <c r="R4" s="116">
        <f>Q4+2.5</f>
        <v>45.5</v>
      </c>
      <c r="S4" s="116">
        <f t="shared" ref="S4:T4" si="3">R4+2.5</f>
        <v>48</v>
      </c>
      <c r="T4" s="116">
        <f t="shared" si="3"/>
        <v>50.5</v>
      </c>
      <c r="U4" s="119">
        <v>2</v>
      </c>
      <c r="V4" s="119">
        <v>2</v>
      </c>
      <c r="W4" s="142" t="s">
        <v>51</v>
      </c>
    </row>
    <row r="5" spans="1:24" ht="20.25" customHeight="1">
      <c r="A5" s="137" t="s">
        <v>59</v>
      </c>
      <c r="B5" s="138" t="s">
        <v>60</v>
      </c>
      <c r="C5" s="115" t="s">
        <v>34</v>
      </c>
      <c r="D5" s="117">
        <v>5</v>
      </c>
      <c r="E5" s="117">
        <v>5</v>
      </c>
      <c r="F5" s="117">
        <v>5</v>
      </c>
      <c r="G5" s="117">
        <v>5</v>
      </c>
      <c r="H5" s="117">
        <v>5</v>
      </c>
      <c r="I5" s="117">
        <v>5</v>
      </c>
      <c r="J5" s="117">
        <v>5</v>
      </c>
      <c r="K5" s="121">
        <v>0.25</v>
      </c>
      <c r="L5" s="121">
        <v>0.25</v>
      </c>
      <c r="M5" s="112"/>
      <c r="N5" s="117">
        <v>5</v>
      </c>
      <c r="O5" s="117">
        <v>5</v>
      </c>
      <c r="P5" s="117">
        <v>5</v>
      </c>
      <c r="Q5" s="117">
        <v>5</v>
      </c>
      <c r="R5" s="117">
        <v>5</v>
      </c>
      <c r="S5" s="117">
        <v>5</v>
      </c>
      <c r="T5" s="117">
        <v>5</v>
      </c>
      <c r="U5" s="122">
        <v>0.3</v>
      </c>
      <c r="V5" s="122">
        <v>0.3</v>
      </c>
      <c r="W5" s="142"/>
    </row>
    <row r="6" spans="1:24" ht="20.25" customHeight="1">
      <c r="A6" s="137" t="s">
        <v>61</v>
      </c>
      <c r="B6" s="138" t="s">
        <v>62</v>
      </c>
      <c r="C6" s="115" t="s">
        <v>35</v>
      </c>
      <c r="D6" s="116">
        <f t="shared" ref="D6:E7" si="4">E6-0.5</f>
        <v>34.5</v>
      </c>
      <c r="E6" s="116">
        <f t="shared" si="4"/>
        <v>35</v>
      </c>
      <c r="F6" s="116">
        <f>G6-0.5</f>
        <v>35.5</v>
      </c>
      <c r="G6" s="117">
        <v>36</v>
      </c>
      <c r="H6" s="116">
        <f>G6+0.5</f>
        <v>36.5</v>
      </c>
      <c r="I6" s="116">
        <f t="shared" ref="I6:J7" si="5">H6+0.5</f>
        <v>37</v>
      </c>
      <c r="J6" s="116">
        <f t="shared" si="5"/>
        <v>37.5</v>
      </c>
      <c r="K6" s="123">
        <v>0.5</v>
      </c>
      <c r="L6" s="123">
        <v>0.5</v>
      </c>
      <c r="M6" s="112"/>
      <c r="N6" s="116">
        <f t="shared" ref="N6:O7" si="6">O6-0.5</f>
        <v>34.5</v>
      </c>
      <c r="O6" s="116">
        <f t="shared" si="6"/>
        <v>35</v>
      </c>
      <c r="P6" s="116">
        <f>Q6-0.5</f>
        <v>35.5</v>
      </c>
      <c r="Q6" s="117">
        <v>36</v>
      </c>
      <c r="R6" s="116">
        <f>Q6+0.5</f>
        <v>36.5</v>
      </c>
      <c r="S6" s="116">
        <f t="shared" ref="S6:T7" si="7">R6+0.5</f>
        <v>37</v>
      </c>
      <c r="T6" s="116">
        <f t="shared" si="7"/>
        <v>37.5</v>
      </c>
      <c r="U6" s="116">
        <v>0.5</v>
      </c>
      <c r="V6" s="116">
        <v>0.5</v>
      </c>
      <c r="W6" s="124"/>
    </row>
    <row r="7" spans="1:24" ht="20.25" customHeight="1">
      <c r="A7" s="137" t="s">
        <v>63</v>
      </c>
      <c r="B7" s="138" t="s">
        <v>32</v>
      </c>
      <c r="C7" s="125" t="s">
        <v>36</v>
      </c>
      <c r="D7" s="116">
        <f t="shared" si="4"/>
        <v>40.5</v>
      </c>
      <c r="E7" s="116">
        <f t="shared" si="4"/>
        <v>41</v>
      </c>
      <c r="F7" s="116">
        <f>G7-0.5</f>
        <v>41.5</v>
      </c>
      <c r="G7" s="117">
        <v>42</v>
      </c>
      <c r="H7" s="116">
        <f>G7+0.5</f>
        <v>42.5</v>
      </c>
      <c r="I7" s="116">
        <f t="shared" si="5"/>
        <v>43</v>
      </c>
      <c r="J7" s="116">
        <f t="shared" si="5"/>
        <v>43.5</v>
      </c>
      <c r="K7" s="123">
        <v>0.5</v>
      </c>
      <c r="L7" s="123">
        <v>0.5</v>
      </c>
      <c r="M7" s="112"/>
      <c r="N7" s="116">
        <f t="shared" si="6"/>
        <v>40.5</v>
      </c>
      <c r="O7" s="116">
        <f t="shared" si="6"/>
        <v>41</v>
      </c>
      <c r="P7" s="116">
        <f>Q7-0.5</f>
        <v>41.5</v>
      </c>
      <c r="Q7" s="117">
        <v>42</v>
      </c>
      <c r="R7" s="116">
        <f>Q7+0.5</f>
        <v>42.5</v>
      </c>
      <c r="S7" s="116">
        <f t="shared" si="7"/>
        <v>43</v>
      </c>
      <c r="T7" s="116">
        <f t="shared" si="7"/>
        <v>43.5</v>
      </c>
      <c r="U7" s="116">
        <v>0.5</v>
      </c>
      <c r="V7" s="116">
        <v>0.5</v>
      </c>
      <c r="W7" s="124"/>
    </row>
    <row r="8" spans="1:24" ht="21.75" customHeight="1">
      <c r="A8" s="137" t="s">
        <v>64</v>
      </c>
      <c r="B8" s="138" t="s">
        <v>65</v>
      </c>
      <c r="C8" s="115" t="s">
        <v>37</v>
      </c>
      <c r="D8" s="121">
        <f t="shared" ref="D8:E8" si="8">E8-0.25</f>
        <v>59.25</v>
      </c>
      <c r="E8" s="121">
        <f t="shared" si="8"/>
        <v>59.5</v>
      </c>
      <c r="F8" s="121">
        <f>G8-0.25</f>
        <v>59.75</v>
      </c>
      <c r="G8" s="118">
        <v>60</v>
      </c>
      <c r="H8" s="121">
        <f>G8+0.25</f>
        <v>60.25</v>
      </c>
      <c r="I8" s="121">
        <f t="shared" ref="I8:J8" si="9">H8+0.25</f>
        <v>60.5</v>
      </c>
      <c r="J8" s="121">
        <f t="shared" si="9"/>
        <v>60.75</v>
      </c>
      <c r="K8" s="118">
        <v>0</v>
      </c>
      <c r="L8" s="118">
        <v>0</v>
      </c>
      <c r="M8" s="112"/>
      <c r="N8" s="122">
        <f t="shared" ref="N8:O8" si="10">O8-2.5</f>
        <v>52.5</v>
      </c>
      <c r="O8" s="122">
        <f t="shared" si="10"/>
        <v>55</v>
      </c>
      <c r="P8" s="122">
        <f>Q8-2.5</f>
        <v>57.5</v>
      </c>
      <c r="Q8" s="119">
        <v>60</v>
      </c>
      <c r="R8" s="122">
        <f>Q8+2.5</f>
        <v>62.5</v>
      </c>
      <c r="S8" s="122">
        <f t="shared" ref="S8:T8" si="11">R8+2.5</f>
        <v>65</v>
      </c>
      <c r="T8" s="122">
        <f t="shared" si="11"/>
        <v>67.5</v>
      </c>
      <c r="U8" s="119">
        <v>2</v>
      </c>
      <c r="V8" s="119">
        <v>2</v>
      </c>
      <c r="W8" s="120" t="s">
        <v>52</v>
      </c>
    </row>
    <row r="9" spans="1:24" ht="20.5" customHeight="1">
      <c r="A9" s="137" t="s">
        <v>66</v>
      </c>
      <c r="B9" s="138" t="s">
        <v>67</v>
      </c>
      <c r="C9" s="115" t="s">
        <v>38</v>
      </c>
      <c r="D9" s="126">
        <f t="shared" ref="D9:E10" si="12">E9-1.25</f>
        <v>33.25</v>
      </c>
      <c r="E9" s="126">
        <f t="shared" si="12"/>
        <v>34.5</v>
      </c>
      <c r="F9" s="126">
        <f>G9-1.25</f>
        <v>35.75</v>
      </c>
      <c r="G9" s="117">
        <v>37</v>
      </c>
      <c r="H9" s="126">
        <f>G9+1.25</f>
        <v>38.25</v>
      </c>
      <c r="I9" s="126">
        <f t="shared" ref="I9:J10" si="13">H9+1.25</f>
        <v>39.5</v>
      </c>
      <c r="J9" s="126">
        <f t="shared" si="13"/>
        <v>40.75</v>
      </c>
      <c r="K9" s="116">
        <v>0.5</v>
      </c>
      <c r="L9" s="116">
        <v>0.5</v>
      </c>
      <c r="M9" s="112"/>
      <c r="N9" s="128">
        <f t="shared" ref="N9:O10" si="14">O9-1.25</f>
        <v>34.75</v>
      </c>
      <c r="O9" s="128">
        <f t="shared" si="14"/>
        <v>36</v>
      </c>
      <c r="P9" s="128">
        <f>Q9-1.25</f>
        <v>37.25</v>
      </c>
      <c r="Q9" s="129">
        <v>38.5</v>
      </c>
      <c r="R9" s="128">
        <f>Q9+1.25</f>
        <v>39.75</v>
      </c>
      <c r="S9" s="128">
        <f t="shared" ref="S9:T10" si="15">R9+1.25</f>
        <v>41</v>
      </c>
      <c r="T9" s="128">
        <f t="shared" si="15"/>
        <v>42.25</v>
      </c>
      <c r="U9" s="127">
        <v>1.2</v>
      </c>
      <c r="V9" s="127">
        <v>1.2</v>
      </c>
      <c r="W9" s="142" t="s">
        <v>51</v>
      </c>
    </row>
    <row r="10" spans="1:24" ht="20.25" customHeight="1">
      <c r="A10" s="137" t="s">
        <v>22</v>
      </c>
      <c r="B10" s="138" t="s">
        <v>23</v>
      </c>
      <c r="C10" s="115" t="s">
        <v>39</v>
      </c>
      <c r="D10" s="126">
        <f t="shared" si="12"/>
        <v>31.25</v>
      </c>
      <c r="E10" s="126">
        <f t="shared" si="12"/>
        <v>32.5</v>
      </c>
      <c r="F10" s="126">
        <f>G10-1.25</f>
        <v>33.75</v>
      </c>
      <c r="G10" s="117">
        <v>35</v>
      </c>
      <c r="H10" s="126">
        <f>G10+1.25</f>
        <v>36.25</v>
      </c>
      <c r="I10" s="126">
        <f t="shared" si="13"/>
        <v>37.5</v>
      </c>
      <c r="J10" s="126">
        <f t="shared" si="13"/>
        <v>38.75</v>
      </c>
      <c r="K10" s="123">
        <v>0.5</v>
      </c>
      <c r="L10" s="123">
        <v>0.5</v>
      </c>
      <c r="M10" s="112"/>
      <c r="N10" s="126">
        <f t="shared" si="14"/>
        <v>31.25</v>
      </c>
      <c r="O10" s="126">
        <f t="shared" si="14"/>
        <v>32.5</v>
      </c>
      <c r="P10" s="126">
        <f>Q10-1.25</f>
        <v>33.75</v>
      </c>
      <c r="Q10" s="117">
        <v>35</v>
      </c>
      <c r="R10" s="126">
        <f>Q10+1.25</f>
        <v>36.25</v>
      </c>
      <c r="S10" s="126">
        <f t="shared" si="15"/>
        <v>37.5</v>
      </c>
      <c r="T10" s="126">
        <f t="shared" si="15"/>
        <v>38.75</v>
      </c>
      <c r="U10" s="127">
        <v>1</v>
      </c>
      <c r="V10" s="127">
        <v>1</v>
      </c>
      <c r="W10" s="142"/>
    </row>
    <row r="11" spans="1:24" ht="20.25" customHeight="1">
      <c r="A11" s="137" t="s">
        <v>24</v>
      </c>
      <c r="B11" s="138" t="s">
        <v>25</v>
      </c>
      <c r="C11" s="115" t="s">
        <v>48</v>
      </c>
      <c r="D11" s="118">
        <v>4</v>
      </c>
      <c r="E11" s="118">
        <v>4</v>
      </c>
      <c r="F11" s="118">
        <v>4</v>
      </c>
      <c r="G11" s="118">
        <v>4</v>
      </c>
      <c r="H11" s="118">
        <v>4</v>
      </c>
      <c r="I11" s="118">
        <v>4</v>
      </c>
      <c r="J11" s="118">
        <v>4</v>
      </c>
      <c r="K11" s="121">
        <v>0.25</v>
      </c>
      <c r="L11" s="121">
        <v>0.25</v>
      </c>
      <c r="M11" s="112"/>
      <c r="N11" s="117">
        <v>4</v>
      </c>
      <c r="O11" s="117">
        <v>4</v>
      </c>
      <c r="P11" s="117">
        <v>4</v>
      </c>
      <c r="Q11" s="117">
        <v>4</v>
      </c>
      <c r="R11" s="117">
        <v>4</v>
      </c>
      <c r="S11" s="117">
        <v>4</v>
      </c>
      <c r="T11" s="117">
        <v>4</v>
      </c>
      <c r="U11" s="122">
        <v>0.5</v>
      </c>
      <c r="V11" s="122">
        <v>0.5</v>
      </c>
      <c r="W11" s="142"/>
    </row>
    <row r="12" spans="1:24" ht="20.25" customHeight="1">
      <c r="A12" s="137" t="s">
        <v>26</v>
      </c>
      <c r="B12" s="138" t="s">
        <v>27</v>
      </c>
      <c r="C12" s="115" t="s">
        <v>41</v>
      </c>
      <c r="D12" s="118">
        <v>18</v>
      </c>
      <c r="E12" s="118">
        <v>18</v>
      </c>
      <c r="F12" s="118">
        <v>18</v>
      </c>
      <c r="G12" s="118">
        <v>18</v>
      </c>
      <c r="H12" s="118">
        <v>18</v>
      </c>
      <c r="I12" s="118">
        <v>18</v>
      </c>
      <c r="J12" s="118">
        <v>18</v>
      </c>
      <c r="K12" s="123">
        <v>0.5</v>
      </c>
      <c r="L12" s="123">
        <v>0.5</v>
      </c>
      <c r="M12" s="112"/>
      <c r="N12" s="117">
        <v>18</v>
      </c>
      <c r="O12" s="117">
        <v>18</v>
      </c>
      <c r="P12" s="117">
        <v>18</v>
      </c>
      <c r="Q12" s="117">
        <v>18</v>
      </c>
      <c r="R12" s="117">
        <v>18</v>
      </c>
      <c r="S12" s="117">
        <v>18</v>
      </c>
      <c r="T12" s="117">
        <v>18</v>
      </c>
      <c r="U12" s="127">
        <v>1</v>
      </c>
      <c r="V12" s="127">
        <v>1</v>
      </c>
      <c r="W12" s="142"/>
    </row>
    <row r="13" spans="1:24" s="132" customFormat="1" ht="20.25" customHeight="1">
      <c r="A13" s="137" t="s">
        <v>55</v>
      </c>
      <c r="B13" s="138" t="s">
        <v>56</v>
      </c>
      <c r="C13" s="133" t="s">
        <v>42</v>
      </c>
      <c r="D13" s="134">
        <v>21</v>
      </c>
      <c r="E13" s="134">
        <v>21</v>
      </c>
      <c r="F13" s="134">
        <v>21</v>
      </c>
      <c r="G13" s="134">
        <v>21</v>
      </c>
      <c r="H13" s="134">
        <v>21</v>
      </c>
      <c r="I13" s="134">
        <v>21</v>
      </c>
      <c r="J13" s="134">
        <v>21</v>
      </c>
      <c r="K13" s="134">
        <v>1</v>
      </c>
      <c r="L13" s="134">
        <v>1</v>
      </c>
      <c r="M13" s="130"/>
      <c r="N13" s="135">
        <v>21</v>
      </c>
      <c r="O13" s="135">
        <v>21</v>
      </c>
      <c r="P13" s="135">
        <v>21</v>
      </c>
      <c r="Q13" s="135">
        <v>21</v>
      </c>
      <c r="R13" s="135">
        <v>21</v>
      </c>
      <c r="S13" s="135">
        <v>21</v>
      </c>
      <c r="T13" s="135">
        <v>21</v>
      </c>
      <c r="U13" s="135">
        <v>1</v>
      </c>
      <c r="V13" s="135">
        <v>1</v>
      </c>
      <c r="W13" s="131"/>
    </row>
    <row r="14" spans="1:24" ht="19.5" customHeight="1">
      <c r="A14" s="137" t="s">
        <v>30</v>
      </c>
      <c r="B14" s="138" t="s">
        <v>31</v>
      </c>
      <c r="C14" s="115" t="s">
        <v>43</v>
      </c>
      <c r="D14" s="118">
        <v>4</v>
      </c>
      <c r="E14" s="118">
        <v>4</v>
      </c>
      <c r="F14" s="118">
        <v>4</v>
      </c>
      <c r="G14" s="118">
        <v>4</v>
      </c>
      <c r="H14" s="118">
        <v>4</v>
      </c>
      <c r="I14" s="118">
        <v>4</v>
      </c>
      <c r="J14" s="118">
        <v>4</v>
      </c>
      <c r="K14" s="123">
        <v>0.5</v>
      </c>
      <c r="L14" s="123">
        <v>0.5</v>
      </c>
      <c r="M14" s="112"/>
      <c r="N14" s="117">
        <v>4</v>
      </c>
      <c r="O14" s="117">
        <v>4</v>
      </c>
      <c r="P14" s="117">
        <v>4</v>
      </c>
      <c r="Q14" s="117">
        <v>4</v>
      </c>
      <c r="R14" s="117">
        <v>4</v>
      </c>
      <c r="S14" s="117">
        <v>4</v>
      </c>
      <c r="T14" s="117">
        <v>4</v>
      </c>
      <c r="U14" s="116">
        <v>0.5</v>
      </c>
      <c r="V14" s="116">
        <v>0.5</v>
      </c>
      <c r="W14" s="124"/>
    </row>
  </sheetData>
  <mergeCells count="4">
    <mergeCell ref="W4:W5"/>
    <mergeCell ref="W9:W12"/>
    <mergeCell ref="A2:W2"/>
    <mergeCell ref="A1:W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10498-AE58-4AD8-85E5-E34F2D7C8AA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80CEE46-A7D8-483F-B082-887F91AAA3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EC26E-59FC-4562-A988-C86A4EC34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3</vt:lpstr>
      <vt:lpstr>UA-UPDATE 26-09-25</vt:lpstr>
      <vt:lpstr>UA-UPDATE 13-10</vt:lpstr>
      <vt:lpstr>UA 13-NOV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an.bui</dc:creator>
  <cp:lastModifiedBy>Lai Vu Thi</cp:lastModifiedBy>
  <dcterms:created xsi:type="dcterms:W3CDTF">2025-09-26T01:44:19Z</dcterms:created>
  <dcterms:modified xsi:type="dcterms:W3CDTF">2025-11-18T04:45:06Z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2025-09-26T00:00:00Z</vt:filetime>
  </property>
  <property fmtid="{D5CDD505-2E9C-101B-9397-08002B2CF9AE}" pid="3" name="Creator">
    <vt:lpwstr>Chromium</vt:lpwstr>
  </property>
  <property fmtid="{D5CDD505-2E9C-101B-9397-08002B2CF9AE}" pid="4" name="LastSaved">
    <vt:filetime>2025-09-26T00:00:00Z</vt:filetime>
  </property>
  <property fmtid="{D5CDD505-2E9C-101B-9397-08002B2CF9AE}" pid="5" name="Producer">
    <vt:lpwstr>Skia/PDF m71</vt:lpwstr>
  </property>
  <property fmtid="{D5CDD505-2E9C-101B-9397-08002B2CF9AE}" pid="6" name="ContentTypeId">
    <vt:lpwstr>0x0101001AFD962EB702FD4AAE11AB5F7C60F514</vt:lpwstr>
  </property>
  <property fmtid="{D5CDD505-2E9C-101B-9397-08002B2CF9AE}" pid="7" name="MediaServiceImageTags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