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-my.sharepoint.com/personal/lai_vu_un-available_net/Documents/Attachments/"/>
    </mc:Choice>
  </mc:AlternateContent>
  <xr:revisionPtr revIDLastSave="136" documentId="13_ncr:1_{AE270C5B-1400-4D6C-A888-72BE1F321D53}" xr6:coauthVersionLast="47" xr6:coauthVersionMax="47" xr10:uidLastSave="{3503C459-364E-4FB4-9B9A-3289C6BF605B}"/>
  <bookViews>
    <workbookView xWindow="-110" yWindow="-110" windowWidth="19420" windowHeight="10300" firstSheet="1" activeTab="1" xr2:uid="{00000000-000D-0000-FFFF-FFFF00000000}"/>
  </bookViews>
  <sheets>
    <sheet name="UA FULL SIZE 160925" sheetId="3" state="hidden" r:id="rId1"/>
    <sheet name="UA 18-NOV" sheetId="4" r:id="rId2"/>
    <sheet name="UA CHINH SUA 260825" sheetId="2" state="hidden" r:id="rId3"/>
    <sheet name="Table 1" sheetId="1" state="hidden" r:id="rId4"/>
  </sheets>
  <definedNames>
    <definedName name="_xlnm.Print_Area" localSheetId="1">'UA 18-NOV'!$A$1:$M$18</definedName>
    <definedName name="_xlnm.Print_Area" localSheetId="0">'UA FULL SIZE 160925'!$A$1:$N$18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4" l="1"/>
  <c r="K16" i="4"/>
  <c r="I15" i="4"/>
  <c r="G15" i="4"/>
  <c r="F15" i="4" s="1"/>
  <c r="E15" i="4" s="1"/>
  <c r="D15" i="4" s="1"/>
  <c r="K14" i="4"/>
  <c r="K13" i="4"/>
  <c r="K12" i="4"/>
  <c r="K11" i="4"/>
  <c r="J11" i="4"/>
  <c r="I11" i="4"/>
  <c r="G11" i="4"/>
  <c r="F11" i="4"/>
  <c r="E11" i="4" s="1"/>
  <c r="D11" i="4" s="1"/>
  <c r="K10" i="4"/>
  <c r="K9" i="4"/>
  <c r="K8" i="4"/>
  <c r="I7" i="4"/>
  <c r="J7" i="4" s="1"/>
  <c r="K7" i="4" s="1"/>
  <c r="G7" i="4"/>
  <c r="F7" i="4"/>
  <c r="E7" i="4" s="1"/>
  <c r="D7" i="4" s="1"/>
  <c r="K6" i="4"/>
  <c r="K5" i="4"/>
  <c r="K4" i="4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4" i="3"/>
  <c r="I15" i="3"/>
  <c r="J15" i="3" s="1"/>
  <c r="G15" i="3"/>
  <c r="F15" i="3"/>
  <c r="E15" i="3" s="1"/>
  <c r="D15" i="3" s="1"/>
  <c r="I11" i="3"/>
  <c r="J11" i="3" s="1"/>
  <c r="G11" i="3"/>
  <c r="F11" i="3" s="1"/>
  <c r="E11" i="3" s="1"/>
  <c r="D11" i="3" s="1"/>
  <c r="I7" i="3"/>
  <c r="J7" i="3" s="1"/>
  <c r="G7" i="3"/>
  <c r="F7" i="3" s="1"/>
  <c r="E7" i="3" s="1"/>
  <c r="D7" i="3" s="1"/>
  <c r="I6" i="2"/>
  <c r="J6" i="2" s="1"/>
  <c r="G6" i="2"/>
  <c r="F6" i="2" s="1"/>
  <c r="E6" i="2" s="1"/>
  <c r="D6" i="2" s="1"/>
  <c r="G10" i="2"/>
  <c r="F10" i="2" s="1"/>
  <c r="E10" i="2" s="1"/>
  <c r="D10" i="2" s="1"/>
  <c r="I10" i="2"/>
  <c r="J10" i="2" s="1"/>
  <c r="J15" i="4" l="1"/>
  <c r="K15" i="4" s="1"/>
</calcChain>
</file>

<file path=xl/sharedStrings.xml><?xml version="1.0" encoding="utf-8"?>
<sst xmlns="http://schemas.openxmlformats.org/spreadsheetml/2006/main" count="220" uniqueCount="77">
  <si>
    <r>
      <rPr>
        <b/>
        <sz val="12"/>
        <rFont val="Arial"/>
        <family val="2"/>
      </rPr>
      <t>SPECIFICATION</t>
    </r>
  </si>
  <si>
    <r>
      <rPr>
        <sz val="8"/>
        <rFont val="Arial"/>
        <family val="2"/>
      </rPr>
      <t>A</t>
    </r>
  </si>
  <si>
    <r>
      <rPr>
        <sz val="8"/>
        <rFont val="Arial"/>
        <family val="2"/>
      </rPr>
      <t>Chest 2.5cm below armhole - FLAT</t>
    </r>
  </si>
  <si>
    <r>
      <rPr>
        <sz val="8"/>
        <rFont val="Arial"/>
        <family val="2"/>
      </rPr>
      <t>B</t>
    </r>
  </si>
  <si>
    <r>
      <rPr>
        <sz val="8"/>
        <rFont val="Arial"/>
        <family val="2"/>
      </rPr>
      <t>C</t>
    </r>
  </si>
  <si>
    <r>
      <rPr>
        <b/>
        <sz val="8"/>
        <color rgb="FF2A63B7"/>
        <rFont val="Arial"/>
        <family val="2"/>
      </rPr>
      <t>D</t>
    </r>
  </si>
  <si>
    <r>
      <rPr>
        <sz val="8"/>
        <rFont val="Arial"/>
        <family val="2"/>
      </rPr>
      <t>E</t>
    </r>
  </si>
  <si>
    <r>
      <rPr>
        <b/>
        <sz val="8"/>
        <color rgb="FF2A63B7"/>
        <rFont val="Arial"/>
        <family val="2"/>
      </rPr>
      <t>F</t>
    </r>
  </si>
  <si>
    <r>
      <rPr>
        <sz val="8"/>
        <rFont val="Arial"/>
        <family val="2"/>
      </rPr>
      <t>G</t>
    </r>
  </si>
  <si>
    <r>
      <rPr>
        <sz val="8"/>
        <rFont val="Arial"/>
        <family val="2"/>
      </rPr>
      <t>BK neck depth from H.P.S w/o trim</t>
    </r>
  </si>
  <si>
    <r>
      <rPr>
        <sz val="8"/>
        <rFont val="Arial"/>
        <family val="2"/>
      </rPr>
      <t>H</t>
    </r>
  </si>
  <si>
    <r>
      <rPr>
        <sz val="8"/>
        <rFont val="Arial"/>
        <family val="2"/>
      </rPr>
      <t>I</t>
    </r>
  </si>
  <si>
    <r>
      <rPr>
        <b/>
        <sz val="8"/>
        <color rgb="FF2A63B7"/>
        <rFont val="Arial"/>
        <family val="2"/>
      </rPr>
      <t>J</t>
    </r>
  </si>
  <si>
    <r>
      <rPr>
        <sz val="8"/>
        <rFont val="Arial"/>
        <family val="2"/>
      </rPr>
      <t>K</t>
    </r>
  </si>
  <si>
    <r>
      <rPr>
        <b/>
        <sz val="8"/>
        <color rgb="FF2A63B7"/>
        <rFont val="Arial"/>
        <family val="2"/>
      </rPr>
      <t>L</t>
    </r>
  </si>
  <si>
    <r>
      <rPr>
        <sz val="8"/>
        <rFont val="Arial"/>
        <family val="2"/>
      </rPr>
      <t>M</t>
    </r>
  </si>
  <si>
    <r>
      <rPr>
        <sz val="8"/>
        <rFont val="Arial"/>
        <family val="2"/>
      </rPr>
      <t>N</t>
    </r>
  </si>
  <si>
    <t>Length from H.P.S. to Sweep</t>
  </si>
  <si>
    <t>dài thân từ đỉnh vai</t>
  </si>
  <si>
    <t>Shoulder slope w/o trim</t>
  </si>
  <si>
    <t>xuôi vai</t>
  </si>
  <si>
    <t>Sleeve Length (Shoulder seam to cuff)</t>
  </si>
  <si>
    <t>dài tay từ đường may vai tới lai</t>
  </si>
  <si>
    <t>Sleeve opening -FLAT</t>
  </si>
  <si>
    <t>cửa tay đo êm</t>
  </si>
  <si>
    <t>Sleeve Underarm Length</t>
  </si>
  <si>
    <t>dài tay dưới</t>
  </si>
  <si>
    <t>Armhole Curve -FLAT</t>
  </si>
  <si>
    <t>nách đo cong</t>
  </si>
  <si>
    <t>Sweep Hem</t>
  </si>
  <si>
    <t>to bản lai áo</t>
  </si>
  <si>
    <t>FT neck depth from H.P.S w/o trim</t>
  </si>
  <si>
    <t>hạ cổ sau từ đỉnh vai</t>
  </si>
  <si>
    <t>hạ cổ trước từ đỉnh vai</t>
  </si>
  <si>
    <t>to bản bo cổ</t>
  </si>
  <si>
    <t>Neck trim height (Rib)</t>
  </si>
  <si>
    <r>
      <rPr>
        <b/>
        <sz val="8"/>
        <color rgb="FF2A63B7"/>
        <rFont val="Arial"/>
        <family val="2"/>
      </rPr>
      <t>Neck</t>
    </r>
    <r>
      <rPr>
        <b/>
        <sz val="8"/>
        <color rgb="FF2A63B7"/>
        <rFont val="Palatino Linotype"/>
        <family val="1"/>
      </rPr>
      <t xml:space="preserve"> Width: Seam to Seam w/o trim </t>
    </r>
  </si>
  <si>
    <t>rộng cổ</t>
  </si>
  <si>
    <r>
      <rPr>
        <sz val="8"/>
        <rFont val="Arial"/>
        <family val="2"/>
      </rPr>
      <t>Shoulder</t>
    </r>
    <r>
      <rPr>
        <sz val="8"/>
        <rFont val="Palatino Linotype"/>
        <family val="1"/>
      </rPr>
      <t xml:space="preserve"> Breadth</t>
    </r>
  </si>
  <si>
    <t xml:space="preserve"> ngang vai</t>
  </si>
  <si>
    <r>
      <rPr>
        <sz val="8"/>
        <rFont val="Arial"/>
        <family val="2"/>
      </rPr>
      <t>Sweep</t>
    </r>
    <r>
      <rPr>
        <sz val="8"/>
        <rFont val="Palatino Linotype"/>
        <family val="1"/>
      </rPr>
      <t xml:space="preserve"> - FLAT   </t>
    </r>
  </si>
  <si>
    <t>vòng lai đo êm</t>
  </si>
  <si>
    <t>Ngang ngực dưới nách 2.5cm - đo êm</t>
  </si>
  <si>
    <t>2XS</t>
  </si>
  <si>
    <t>XS</t>
  </si>
  <si>
    <t>S</t>
  </si>
  <si>
    <t>M</t>
  </si>
  <si>
    <t>L</t>
  </si>
  <si>
    <t>XL</t>
  </si>
  <si>
    <t>2XL</t>
  </si>
  <si>
    <t>TOL</t>
  </si>
  <si>
    <t>TOL +/-</t>
  </si>
  <si>
    <t>Chỉnh theo cột thông số rev của khách.</t>
  </si>
  <si>
    <t>Xin dung sai cho phù hợp với sx.</t>
  </si>
  <si>
    <t>A</t>
  </si>
  <si>
    <t>Chest 2.5cm below armhole - FLAT</t>
  </si>
  <si>
    <t>B</t>
  </si>
  <si>
    <t>C</t>
  </si>
  <si>
    <t>E</t>
  </si>
  <si>
    <t>G</t>
  </si>
  <si>
    <t>BK neck depth from H.P.S w/o trim</t>
  </si>
  <si>
    <t>H</t>
  </si>
  <si>
    <t>I</t>
  </si>
  <si>
    <t>K</t>
  </si>
  <si>
    <t>N</t>
  </si>
  <si>
    <t>UA COMMENT 13-NOV</t>
  </si>
  <si>
    <t>STYLE: MSST03201</t>
  </si>
  <si>
    <t>STYLE NAME: V NECK OVERSIZED MENS TEE</t>
  </si>
  <si>
    <r>
      <rPr>
        <sz val="18"/>
        <color theme="1"/>
        <rFont val="Arial"/>
        <family val="2"/>
      </rPr>
      <t>Sweep</t>
    </r>
    <r>
      <rPr>
        <sz val="18"/>
        <color theme="1"/>
        <rFont val="Palatino Linotype"/>
        <family val="1"/>
      </rPr>
      <t xml:space="preserve"> - FLAT   </t>
    </r>
  </si>
  <si>
    <r>
      <rPr>
        <sz val="18"/>
        <color theme="1"/>
        <rFont val="Arial"/>
        <family val="2"/>
      </rPr>
      <t>Shoulder</t>
    </r>
    <r>
      <rPr>
        <sz val="18"/>
        <color theme="1"/>
        <rFont val="Palatino Linotype"/>
        <family val="1"/>
      </rPr>
      <t xml:space="preserve"> Breadth</t>
    </r>
  </si>
  <si>
    <t>D</t>
  </si>
  <si>
    <t>F</t>
  </si>
  <si>
    <t>J</t>
  </si>
  <si>
    <r>
      <rPr>
        <sz val="18"/>
        <color theme="1"/>
        <rFont val="Arial"/>
        <family val="2"/>
      </rPr>
      <t>Neck</t>
    </r>
    <r>
      <rPr>
        <sz val="18"/>
        <color theme="1"/>
        <rFont val="Palatino Linotype"/>
        <family val="1"/>
      </rPr>
      <t xml:space="preserve"> Width: Seam to Seam w/o trim </t>
    </r>
  </si>
  <si>
    <t>UA would like to suggest the new tolerance</t>
  </si>
  <si>
    <t>UA would like to suggest the tolerance and new grading</t>
  </si>
  <si>
    <t>3XL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</si>
</sst>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.00;###0.00"/>
    <numFmt numFmtId="165" formatCode="0.000000000000000"/>
  </numFmts>
  <fonts count="24" x14ac:knownFonts="1">
    <font>
      <sz val="10"/>
      <color rgb="FF000000"/>
      <name val="Times New Roman"/>
      <charset val="204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color rgb="FF2A63B7"/>
      <name val="Arial"/>
      <family val="2"/>
    </font>
    <font>
      <sz val="8"/>
      <name val="Palatino Linotype"/>
      <family val="1"/>
    </font>
    <font>
      <b/>
      <sz val="8"/>
      <color rgb="FF2A63B7"/>
      <name val="Palatino Linotype"/>
      <family val="1"/>
    </font>
    <font>
      <sz val="10"/>
      <color rgb="FF000000"/>
      <name val="Times New Roman"/>
      <family val="1"/>
    </font>
    <font>
      <b/>
      <sz val="8"/>
      <color rgb="FF2A63B7"/>
      <name val="Times New Roman"/>
      <family val="2"/>
      <charset val="204"/>
    </font>
    <font>
      <sz val="8"/>
      <name val="Times New Roman"/>
      <family val="2"/>
      <charset val="204"/>
    </font>
    <font>
      <b/>
      <sz val="18"/>
      <name val="Arial"/>
      <family val="2"/>
    </font>
    <font>
      <sz val="18"/>
      <color rgb="FF000000"/>
      <name val="Times New Roman"/>
      <family val="1"/>
    </font>
    <font>
      <sz val="18"/>
      <name val="Arial"/>
      <family val="2"/>
    </font>
    <font>
      <sz val="18"/>
      <color rgb="FF000000"/>
      <name val="Arial"/>
      <family val="2"/>
    </font>
    <font>
      <sz val="18"/>
      <color rgb="FFFF0000"/>
      <name val="Times New Roman"/>
      <family val="1"/>
    </font>
    <font>
      <sz val="18"/>
      <color rgb="FFFF0000"/>
      <name val="Arial"/>
      <family val="2"/>
    </font>
    <font>
      <b/>
      <sz val="18"/>
      <color rgb="FF000000"/>
      <name val="Times New Roman"/>
      <family val="1"/>
    </font>
    <font>
      <sz val="18"/>
      <color theme="1"/>
      <name val="Arial"/>
      <family val="2"/>
    </font>
    <font>
      <sz val="22"/>
      <color theme="1"/>
      <name val="Arial"/>
      <family val="2"/>
    </font>
    <font>
      <sz val="18"/>
      <color theme="1"/>
      <name val="Palatino Linotype"/>
      <family val="1"/>
    </font>
    <font>
      <sz val="22"/>
      <color theme="1"/>
      <name val="Times New Roman"/>
      <family val="1"/>
    </font>
    <font>
      <b/>
      <sz val="18"/>
      <color theme="1"/>
      <name val="Arial"/>
      <family val="2"/>
    </font>
    <font>
      <b/>
      <sz val="1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4F4F4"/>
      </patternFill>
    </fill>
    <fill>
      <patternFill patternType="solid">
        <fgColor rgb="FFE1F0C6"/>
      </patternFill>
    </fill>
    <fill>
      <patternFill patternType="solid">
        <fgColor rgb="FFE7E7E7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vertical="top" wrapText="1"/>
    </xf>
    <xf numFmtId="164" fontId="5" fillId="2" borderId="1" xfId="0" applyNumberFormat="1" applyFont="1" applyFill="1" applyBorder="1" applyAlignment="1">
      <alignment horizontal="left" vertical="top" wrapText="1"/>
    </xf>
    <xf numFmtId="164" fontId="4" fillId="2" borderId="1" xfId="0" applyNumberFormat="1" applyFont="1" applyFill="1" applyBorder="1" applyAlignment="1">
      <alignment vertical="top" wrapText="1"/>
    </xf>
    <xf numFmtId="164" fontId="4" fillId="2" borderId="1" xfId="0" applyNumberFormat="1" applyFont="1" applyFill="1" applyBorder="1" applyAlignment="1">
      <alignment horizontal="left" vertical="top" wrapText="1"/>
    </xf>
    <xf numFmtId="164" fontId="4" fillId="4" borderId="1" xfId="0" applyNumberFormat="1" applyFont="1" applyFill="1" applyBorder="1" applyAlignment="1">
      <alignment vertical="top" wrapText="1"/>
    </xf>
    <xf numFmtId="164" fontId="4" fillId="4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8" fillId="4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10" fillId="4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vertical="top" wrapText="1"/>
    </xf>
    <xf numFmtId="0" fontId="0" fillId="0" borderId="0" xfId="0" applyAlignment="1">
      <alignment vertical="center" wrapText="1"/>
    </xf>
    <xf numFmtId="0" fontId="8" fillId="0" borderId="0" xfId="0" applyFont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 vertical="center"/>
    </xf>
    <xf numFmtId="164" fontId="4" fillId="3" borderId="1" xfId="0" applyNumberFormat="1" applyFont="1" applyFill="1" applyBorder="1" applyAlignment="1">
      <alignment vertical="top" wrapText="1"/>
    </xf>
    <xf numFmtId="164" fontId="4" fillId="4" borderId="1" xfId="0" applyNumberFormat="1" applyFont="1" applyFill="1" applyBorder="1" applyAlignment="1">
      <alignment horizontal="center" vertical="top" wrapText="1"/>
    </xf>
    <xf numFmtId="164" fontId="4" fillId="2" borderId="1" xfId="0" applyNumberFormat="1" applyFont="1" applyFill="1" applyBorder="1" applyAlignment="1">
      <alignment horizontal="center" vertical="top" wrapText="1"/>
    </xf>
    <xf numFmtId="164" fontId="5" fillId="3" borderId="1" xfId="0" applyNumberFormat="1" applyFont="1" applyFill="1" applyBorder="1" applyAlignment="1">
      <alignment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center" vertical="top"/>
    </xf>
    <xf numFmtId="164" fontId="5" fillId="5" borderId="1" xfId="0" applyNumberFormat="1" applyFont="1" applyFill="1" applyBorder="1" applyAlignment="1">
      <alignment vertical="top" wrapText="1"/>
    </xf>
    <xf numFmtId="164" fontId="4" fillId="5" borderId="1" xfId="0" applyNumberFormat="1" applyFont="1" applyFill="1" applyBorder="1" applyAlignment="1">
      <alignment vertical="top" wrapText="1"/>
    </xf>
    <xf numFmtId="0" fontId="0" fillId="5" borderId="0" xfId="0" applyFill="1" applyAlignment="1">
      <alignment horizontal="left" vertical="top"/>
    </xf>
    <xf numFmtId="0" fontId="12" fillId="0" borderId="0" xfId="0" applyFont="1" applyAlignment="1">
      <alignment horizontal="left" vertical="top"/>
    </xf>
    <xf numFmtId="0" fontId="17" fillId="0" borderId="0" xfId="0" applyFont="1" applyAlignment="1">
      <alignment horizontal="left" vertic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8" fillId="0" borderId="1" xfId="0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21" fillId="0" borderId="1" xfId="0" applyFont="1" applyBorder="1" applyAlignment="1">
      <alignment vertical="top" wrapText="1"/>
    </xf>
    <xf numFmtId="0" fontId="18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64" fontId="22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164" fontId="23" fillId="0" borderId="1" xfId="0" applyNumberFormat="1" applyFont="1" applyBorder="1" applyAlignment="1">
      <alignment horizontal="center" vertical="center" wrapText="1"/>
    </xf>
    <xf numFmtId="165" fontId="12" fillId="0" borderId="0" xfId="0" applyNumberFormat="1" applyFont="1" applyAlignment="1">
      <alignment horizontal="left" vertical="top"/>
    </xf>
    <xf numFmtId="164" fontId="16" fillId="6" borderId="1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6EB4F-50B1-40D9-BE95-62A9E237DAC5}">
  <dimension ref="A1:P17"/>
  <sheetViews>
    <sheetView view="pageBreakPreview" zoomScale="50" zoomScaleNormal="90" zoomScaleSheetLayoutView="50" workbookViewId="0">
      <selection activeCell="P7" sqref="P7"/>
    </sheetView>
  </sheetViews>
  <sheetFormatPr defaultColWidth="9.296875" defaultRowHeight="23" x14ac:dyDescent="0.3"/>
  <cols>
    <col min="1" max="1" width="6.796875" style="33" customWidth="1"/>
    <col min="2" max="2" width="73.5" style="33" customWidth="1"/>
    <col min="3" max="3" width="60.5" style="33" hidden="1" customWidth="1"/>
    <col min="4" max="7" width="18.19921875" style="49" customWidth="1"/>
    <col min="8" max="8" width="18.19921875" style="51" customWidth="1"/>
    <col min="9" max="13" width="18.19921875" style="49" customWidth="1"/>
    <col min="14" max="14" width="46.296875" style="33" customWidth="1"/>
    <col min="15" max="15" width="9.296875" style="33"/>
    <col min="16" max="16" width="32.5" style="33" bestFit="1" customWidth="1"/>
    <col min="17" max="16384" width="9.296875" style="33"/>
  </cols>
  <sheetData>
    <row r="1" spans="1:16" ht="61.5" customHeight="1" x14ac:dyDescent="0.3">
      <c r="A1" s="56" t="s">
        <v>66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8"/>
    </row>
    <row r="2" spans="1:16" ht="61.5" customHeight="1" x14ac:dyDescent="0.3">
      <c r="A2" s="56" t="s">
        <v>67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8"/>
    </row>
    <row r="3" spans="1:16" s="34" customFormat="1" ht="61.5" customHeight="1" x14ac:dyDescent="0.3">
      <c r="A3" s="35"/>
      <c r="B3" s="35"/>
      <c r="C3" s="35"/>
      <c r="D3" s="44" t="s">
        <v>43</v>
      </c>
      <c r="E3" s="44" t="s">
        <v>44</v>
      </c>
      <c r="F3" s="44" t="s">
        <v>45</v>
      </c>
      <c r="G3" s="44" t="s">
        <v>46</v>
      </c>
      <c r="H3" s="45" t="s">
        <v>47</v>
      </c>
      <c r="I3" s="44" t="s">
        <v>48</v>
      </c>
      <c r="J3" s="44" t="s">
        <v>49</v>
      </c>
      <c r="K3" s="44" t="s">
        <v>76</v>
      </c>
      <c r="L3" s="44" t="s">
        <v>50</v>
      </c>
      <c r="M3" s="44" t="s">
        <v>50</v>
      </c>
      <c r="N3" s="36" t="s">
        <v>65</v>
      </c>
    </row>
    <row r="4" spans="1:16" ht="61.5" customHeight="1" x14ac:dyDescent="0.3">
      <c r="A4" s="37" t="s">
        <v>54</v>
      </c>
      <c r="B4" s="40" t="s">
        <v>55</v>
      </c>
      <c r="C4" s="41" t="s">
        <v>42</v>
      </c>
      <c r="D4" s="46">
        <v>56.5</v>
      </c>
      <c r="E4" s="46">
        <v>59</v>
      </c>
      <c r="F4" s="46">
        <v>61.5</v>
      </c>
      <c r="G4" s="46">
        <v>64</v>
      </c>
      <c r="H4" s="50">
        <v>66.5</v>
      </c>
      <c r="I4" s="46">
        <v>69</v>
      </c>
      <c r="J4" s="46">
        <v>71.5</v>
      </c>
      <c r="K4" s="46">
        <f>(I4-H4)+J4</f>
        <v>74</v>
      </c>
      <c r="L4" s="47">
        <v>1.5</v>
      </c>
      <c r="M4" s="47">
        <v>1.5</v>
      </c>
      <c r="N4" s="38"/>
    </row>
    <row r="5" spans="1:16" ht="61.5" customHeight="1" x14ac:dyDescent="0.3">
      <c r="A5" s="37" t="s">
        <v>56</v>
      </c>
      <c r="B5" s="40" t="s">
        <v>68</v>
      </c>
      <c r="C5" s="42" t="s">
        <v>41</v>
      </c>
      <c r="D5" s="46">
        <v>58.5</v>
      </c>
      <c r="E5" s="46">
        <v>61</v>
      </c>
      <c r="F5" s="46">
        <v>63.5</v>
      </c>
      <c r="G5" s="46">
        <v>66</v>
      </c>
      <c r="H5" s="50">
        <v>68.5</v>
      </c>
      <c r="I5" s="46">
        <v>71</v>
      </c>
      <c r="J5" s="46">
        <v>73.5</v>
      </c>
      <c r="K5" s="46">
        <f t="shared" ref="K5:K17" si="0">(I5-H5)+J5</f>
        <v>76</v>
      </c>
      <c r="L5" s="47">
        <v>1.5</v>
      </c>
      <c r="M5" s="47">
        <v>1.5</v>
      </c>
      <c r="N5" s="38"/>
    </row>
    <row r="6" spans="1:16" ht="61.5" customHeight="1" x14ac:dyDescent="0.3">
      <c r="A6" s="37" t="s">
        <v>57</v>
      </c>
      <c r="B6" s="40" t="s">
        <v>69</v>
      </c>
      <c r="C6" s="42" t="s">
        <v>39</v>
      </c>
      <c r="D6" s="46">
        <v>62</v>
      </c>
      <c r="E6" s="46">
        <v>63.5</v>
      </c>
      <c r="F6" s="46">
        <v>65</v>
      </c>
      <c r="G6" s="46">
        <v>66.5</v>
      </c>
      <c r="H6" s="50">
        <v>68</v>
      </c>
      <c r="I6" s="46">
        <v>69.5</v>
      </c>
      <c r="J6" s="46">
        <v>71</v>
      </c>
      <c r="K6" s="46">
        <f t="shared" si="0"/>
        <v>72.5</v>
      </c>
      <c r="L6" s="47">
        <v>2</v>
      </c>
      <c r="M6" s="47">
        <v>2</v>
      </c>
      <c r="N6" s="39"/>
    </row>
    <row r="7" spans="1:16" ht="61.5" customHeight="1" x14ac:dyDescent="0.3">
      <c r="A7" s="43" t="s">
        <v>70</v>
      </c>
      <c r="B7" s="40" t="s">
        <v>73</v>
      </c>
      <c r="C7" s="42" t="s">
        <v>37</v>
      </c>
      <c r="D7" s="46">
        <f t="shared" ref="D7:F7" si="1">E7-0.6</f>
        <v>20.599999999999994</v>
      </c>
      <c r="E7" s="46">
        <f t="shared" si="1"/>
        <v>21.199999999999996</v>
      </c>
      <c r="F7" s="46">
        <f t="shared" si="1"/>
        <v>21.799999999999997</v>
      </c>
      <c r="G7" s="46">
        <f>H7-0.6</f>
        <v>22.4</v>
      </c>
      <c r="H7" s="50">
        <v>23</v>
      </c>
      <c r="I7" s="46">
        <f>H7+0.6</f>
        <v>23.6</v>
      </c>
      <c r="J7" s="46">
        <f>I7+0.6</f>
        <v>24.200000000000003</v>
      </c>
      <c r="K7" s="46">
        <f t="shared" si="0"/>
        <v>24.800000000000004</v>
      </c>
      <c r="L7" s="48">
        <v>0.7</v>
      </c>
      <c r="M7" s="48">
        <v>0.7</v>
      </c>
      <c r="N7" s="59" t="s">
        <v>74</v>
      </c>
      <c r="P7" s="54"/>
    </row>
    <row r="8" spans="1:16" ht="61.5" customHeight="1" x14ac:dyDescent="0.3">
      <c r="A8" s="43" t="s">
        <v>58</v>
      </c>
      <c r="B8" s="40" t="s">
        <v>35</v>
      </c>
      <c r="C8" s="42" t="s">
        <v>34</v>
      </c>
      <c r="D8" s="46">
        <v>3</v>
      </c>
      <c r="E8" s="46">
        <v>3</v>
      </c>
      <c r="F8" s="46">
        <v>3</v>
      </c>
      <c r="G8" s="46">
        <v>3</v>
      </c>
      <c r="H8" s="50">
        <v>3</v>
      </c>
      <c r="I8" s="46">
        <v>3</v>
      </c>
      <c r="J8" s="46">
        <v>3</v>
      </c>
      <c r="K8" s="46">
        <f t="shared" si="0"/>
        <v>3</v>
      </c>
      <c r="L8" s="48">
        <v>0.3</v>
      </c>
      <c r="M8" s="48">
        <v>0.3</v>
      </c>
      <c r="N8" s="60"/>
    </row>
    <row r="9" spans="1:16" ht="61.5" customHeight="1" x14ac:dyDescent="0.3">
      <c r="A9" s="43" t="s">
        <v>71</v>
      </c>
      <c r="B9" s="40" t="s">
        <v>31</v>
      </c>
      <c r="C9" s="41" t="s">
        <v>33</v>
      </c>
      <c r="D9" s="46">
        <v>13.4</v>
      </c>
      <c r="E9" s="46">
        <v>13.55</v>
      </c>
      <c r="F9" s="46">
        <v>13.7</v>
      </c>
      <c r="G9" s="46">
        <v>13.85</v>
      </c>
      <c r="H9" s="50">
        <v>14</v>
      </c>
      <c r="I9" s="46">
        <v>14.15</v>
      </c>
      <c r="J9" s="46">
        <v>14.3</v>
      </c>
      <c r="K9" s="46">
        <f t="shared" si="0"/>
        <v>14.450000000000001</v>
      </c>
      <c r="L9" s="48">
        <v>0.5</v>
      </c>
      <c r="M9" s="48">
        <v>0.5</v>
      </c>
      <c r="N9" s="60"/>
    </row>
    <row r="10" spans="1:16" ht="61.5" customHeight="1" x14ac:dyDescent="0.3">
      <c r="A10" s="43" t="s">
        <v>59</v>
      </c>
      <c r="B10" s="40" t="s">
        <v>60</v>
      </c>
      <c r="C10" s="41" t="s">
        <v>32</v>
      </c>
      <c r="D10" s="46">
        <v>3</v>
      </c>
      <c r="E10" s="46">
        <v>3</v>
      </c>
      <c r="F10" s="46">
        <v>3</v>
      </c>
      <c r="G10" s="46">
        <v>3</v>
      </c>
      <c r="H10" s="50">
        <v>3</v>
      </c>
      <c r="I10" s="46">
        <v>3</v>
      </c>
      <c r="J10" s="46">
        <v>3</v>
      </c>
      <c r="K10" s="46">
        <f t="shared" si="0"/>
        <v>3</v>
      </c>
      <c r="L10" s="48">
        <v>0.3</v>
      </c>
      <c r="M10" s="48">
        <v>0.3</v>
      </c>
      <c r="N10" s="60"/>
    </row>
    <row r="11" spans="1:16" ht="61.5" customHeight="1" x14ac:dyDescent="0.3">
      <c r="A11" s="43" t="s">
        <v>61</v>
      </c>
      <c r="B11" s="40" t="s">
        <v>17</v>
      </c>
      <c r="C11" s="42" t="s">
        <v>18</v>
      </c>
      <c r="D11" s="46">
        <f t="shared" ref="D11:F11" si="2">E11-1.25</f>
        <v>66</v>
      </c>
      <c r="E11" s="46">
        <f t="shared" si="2"/>
        <v>67.25</v>
      </c>
      <c r="F11" s="46">
        <f t="shared" si="2"/>
        <v>68.5</v>
      </c>
      <c r="G11" s="46">
        <f>H11-1.25</f>
        <v>69.75</v>
      </c>
      <c r="H11" s="50">
        <v>71</v>
      </c>
      <c r="I11" s="46">
        <f>H11+1.25</f>
        <v>72.25</v>
      </c>
      <c r="J11" s="46">
        <f>I11+1.25</f>
        <v>73.5</v>
      </c>
      <c r="K11" s="46">
        <f t="shared" si="0"/>
        <v>74.75</v>
      </c>
      <c r="L11" s="48">
        <v>1.5</v>
      </c>
      <c r="M11" s="48">
        <v>1.5</v>
      </c>
      <c r="N11" s="60"/>
    </row>
    <row r="12" spans="1:16" ht="61.5" customHeight="1" x14ac:dyDescent="0.3">
      <c r="A12" s="43" t="s">
        <v>62</v>
      </c>
      <c r="B12" s="40" t="s">
        <v>19</v>
      </c>
      <c r="C12" s="42" t="s">
        <v>20</v>
      </c>
      <c r="D12" s="46">
        <v>7.5</v>
      </c>
      <c r="E12" s="46">
        <v>7.5</v>
      </c>
      <c r="F12" s="46">
        <v>7.5</v>
      </c>
      <c r="G12" s="46">
        <v>7.5</v>
      </c>
      <c r="H12" s="50">
        <v>7.5</v>
      </c>
      <c r="I12" s="46">
        <v>7.5</v>
      </c>
      <c r="J12" s="46">
        <v>7.5</v>
      </c>
      <c r="K12" s="46">
        <f t="shared" si="0"/>
        <v>7.5</v>
      </c>
      <c r="L12" s="48">
        <v>0.5</v>
      </c>
      <c r="M12" s="48">
        <v>0.5</v>
      </c>
      <c r="N12" s="60"/>
    </row>
    <row r="13" spans="1:16" ht="61.5" customHeight="1" x14ac:dyDescent="0.3">
      <c r="A13" s="43" t="s">
        <v>72</v>
      </c>
      <c r="B13" s="40" t="s">
        <v>21</v>
      </c>
      <c r="C13" s="42" t="s">
        <v>22</v>
      </c>
      <c r="D13" s="46">
        <v>15.5</v>
      </c>
      <c r="E13" s="46">
        <v>16.5</v>
      </c>
      <c r="F13" s="46">
        <v>17.5</v>
      </c>
      <c r="G13" s="46">
        <v>18.5</v>
      </c>
      <c r="H13" s="50">
        <v>19.5</v>
      </c>
      <c r="I13" s="46">
        <v>20.5</v>
      </c>
      <c r="J13" s="46">
        <v>21.5</v>
      </c>
      <c r="K13" s="46">
        <f t="shared" si="0"/>
        <v>22.5</v>
      </c>
      <c r="L13" s="48">
        <v>0.7</v>
      </c>
      <c r="M13" s="48">
        <v>0.7</v>
      </c>
      <c r="N13" s="60"/>
    </row>
    <row r="14" spans="1:16" ht="61.5" customHeight="1" x14ac:dyDescent="0.3">
      <c r="A14" s="43" t="s">
        <v>63</v>
      </c>
      <c r="B14" s="40" t="s">
        <v>23</v>
      </c>
      <c r="C14" s="42" t="s">
        <v>24</v>
      </c>
      <c r="D14" s="46">
        <v>18.5</v>
      </c>
      <c r="E14" s="46">
        <v>19.5</v>
      </c>
      <c r="F14" s="46">
        <v>20.5</v>
      </c>
      <c r="G14" s="46">
        <v>21.5</v>
      </c>
      <c r="H14" s="50">
        <v>22.5</v>
      </c>
      <c r="I14" s="46">
        <v>23.5</v>
      </c>
      <c r="J14" s="46">
        <v>24.5</v>
      </c>
      <c r="K14" s="46">
        <f t="shared" si="0"/>
        <v>25.5</v>
      </c>
      <c r="L14" s="48">
        <v>0.7</v>
      </c>
      <c r="M14" s="48">
        <v>0.7</v>
      </c>
      <c r="N14" s="61"/>
    </row>
    <row r="15" spans="1:16" ht="61.5" customHeight="1" x14ac:dyDescent="0.3">
      <c r="A15" s="43" t="s">
        <v>47</v>
      </c>
      <c r="B15" s="40" t="s">
        <v>25</v>
      </c>
      <c r="C15" s="42" t="s">
        <v>26</v>
      </c>
      <c r="D15" s="48">
        <f t="shared" ref="D15:F15" si="3">E15-1</f>
        <v>5.5</v>
      </c>
      <c r="E15" s="48">
        <f t="shared" si="3"/>
        <v>6.5</v>
      </c>
      <c r="F15" s="48">
        <f t="shared" si="3"/>
        <v>7.5</v>
      </c>
      <c r="G15" s="48">
        <f>H15-0.5</f>
        <v>8.5</v>
      </c>
      <c r="H15" s="53">
        <v>9</v>
      </c>
      <c r="I15" s="48">
        <f>H15+0.5</f>
        <v>9.5</v>
      </c>
      <c r="J15" s="48">
        <f t="shared" ref="J15" si="4">I15+1</f>
        <v>10.5</v>
      </c>
      <c r="K15" s="48">
        <f t="shared" si="0"/>
        <v>11</v>
      </c>
      <c r="L15" s="48">
        <v>0.7</v>
      </c>
      <c r="M15" s="48">
        <v>0.7</v>
      </c>
      <c r="N15" s="52" t="s">
        <v>75</v>
      </c>
    </row>
    <row r="16" spans="1:16" ht="61.5" customHeight="1" x14ac:dyDescent="0.3">
      <c r="A16" s="43" t="s">
        <v>46</v>
      </c>
      <c r="B16" s="40" t="s">
        <v>27</v>
      </c>
      <c r="C16" s="42" t="s">
        <v>28</v>
      </c>
      <c r="D16" s="46">
        <v>23</v>
      </c>
      <c r="E16" s="46">
        <v>24</v>
      </c>
      <c r="F16" s="46">
        <v>25</v>
      </c>
      <c r="G16" s="46">
        <v>26</v>
      </c>
      <c r="H16" s="50">
        <v>27</v>
      </c>
      <c r="I16" s="46">
        <v>28</v>
      </c>
      <c r="J16" s="46">
        <v>29</v>
      </c>
      <c r="K16" s="46">
        <f t="shared" si="0"/>
        <v>30</v>
      </c>
      <c r="L16" s="48">
        <v>0.7</v>
      </c>
      <c r="M16" s="48">
        <v>0.7</v>
      </c>
      <c r="N16" s="59" t="s">
        <v>74</v>
      </c>
    </row>
    <row r="17" spans="1:14" ht="61.5" customHeight="1" x14ac:dyDescent="0.3">
      <c r="A17" s="37" t="s">
        <v>64</v>
      </c>
      <c r="B17" s="40" t="s">
        <v>29</v>
      </c>
      <c r="C17" s="42" t="s">
        <v>30</v>
      </c>
      <c r="D17" s="46">
        <v>3</v>
      </c>
      <c r="E17" s="46">
        <v>3</v>
      </c>
      <c r="F17" s="46">
        <v>3</v>
      </c>
      <c r="G17" s="46">
        <v>3</v>
      </c>
      <c r="H17" s="50">
        <v>3</v>
      </c>
      <c r="I17" s="46">
        <v>3</v>
      </c>
      <c r="J17" s="46">
        <v>3</v>
      </c>
      <c r="K17" s="46">
        <f t="shared" si="0"/>
        <v>3</v>
      </c>
      <c r="L17" s="48">
        <v>0.3</v>
      </c>
      <c r="M17" s="48">
        <v>0.3</v>
      </c>
      <c r="N17" s="61"/>
    </row>
  </sheetData>
  <mergeCells count="4">
    <mergeCell ref="A2:N2"/>
    <mergeCell ref="A1:N1"/>
    <mergeCell ref="N7:N14"/>
    <mergeCell ref="N16:N17"/>
  </mergeCells>
  <pageMargins left="0.7" right="0.7" top="0.75" bottom="0.75" header="0.3" footer="0.3"/>
  <pageSetup paperSize="9" scale="3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A89B6-FF81-4178-824D-0A9DF5F72037}">
  <dimension ref="A1:O17"/>
  <sheetViews>
    <sheetView tabSelected="1" view="pageBreakPreview" topLeftCell="A5" zoomScale="50" zoomScaleNormal="90" zoomScaleSheetLayoutView="50" workbookViewId="0">
      <selection activeCell="O9" sqref="O9"/>
    </sheetView>
  </sheetViews>
  <sheetFormatPr defaultColWidth="9.296875" defaultRowHeight="23" x14ac:dyDescent="0.3"/>
  <cols>
    <col min="1" max="1" width="6.796875" style="33" customWidth="1"/>
    <col min="2" max="2" width="73.5" style="33" customWidth="1"/>
    <col min="3" max="3" width="60.5" style="33" hidden="1" customWidth="1"/>
    <col min="4" max="7" width="18.19921875" style="49" customWidth="1"/>
    <col min="8" max="8" width="18.19921875" style="51" customWidth="1"/>
    <col min="9" max="13" width="18.19921875" style="49" customWidth="1"/>
    <col min="14" max="14" width="9.296875" style="33" customWidth="1"/>
    <col min="15" max="15" width="32.5" style="33" bestFit="1" customWidth="1"/>
    <col min="16" max="16384" width="9.296875" style="33"/>
  </cols>
  <sheetData>
    <row r="1" spans="1:15" ht="61.5" customHeight="1" x14ac:dyDescent="0.3">
      <c r="A1" s="56" t="s">
        <v>66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5" ht="61.5" customHeight="1" x14ac:dyDescent="0.3">
      <c r="A2" s="56" t="s">
        <v>67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5" s="34" customFormat="1" ht="61.5" customHeight="1" x14ac:dyDescent="0.3">
      <c r="A3" s="35"/>
      <c r="B3" s="35"/>
      <c r="C3" s="35"/>
      <c r="D3" s="44" t="s">
        <v>43</v>
      </c>
      <c r="E3" s="44" t="s">
        <v>44</v>
      </c>
      <c r="F3" s="44" t="s">
        <v>45</v>
      </c>
      <c r="G3" s="44" t="s">
        <v>46</v>
      </c>
      <c r="H3" s="45" t="s">
        <v>47</v>
      </c>
      <c r="I3" s="44" t="s">
        <v>48</v>
      </c>
      <c r="J3" s="44" t="s">
        <v>49</v>
      </c>
      <c r="K3" s="44" t="s">
        <v>76</v>
      </c>
      <c r="L3" s="44" t="s">
        <v>50</v>
      </c>
      <c r="M3" s="44" t="s">
        <v>50</v>
      </c>
    </row>
    <row r="4" spans="1:15" ht="61.5" customHeight="1" x14ac:dyDescent="0.3">
      <c r="A4" s="37" t="s">
        <v>54</v>
      </c>
      <c r="B4" s="40" t="s">
        <v>55</v>
      </c>
      <c r="C4" s="41" t="s">
        <v>42</v>
      </c>
      <c r="D4" s="46">
        <v>56.5</v>
      </c>
      <c r="E4" s="46">
        <v>59</v>
      </c>
      <c r="F4" s="46">
        <v>61.5</v>
      </c>
      <c r="G4" s="46">
        <v>64</v>
      </c>
      <c r="H4" s="50">
        <v>66.5</v>
      </c>
      <c r="I4" s="46">
        <v>69</v>
      </c>
      <c r="J4" s="46">
        <v>71.5</v>
      </c>
      <c r="K4" s="46">
        <f>(I4-H4)+J4</f>
        <v>74</v>
      </c>
      <c r="L4" s="47">
        <v>1.5</v>
      </c>
      <c r="M4" s="47">
        <v>1.5</v>
      </c>
    </row>
    <row r="5" spans="1:15" ht="61.5" customHeight="1" x14ac:dyDescent="0.3">
      <c r="A5" s="37" t="s">
        <v>56</v>
      </c>
      <c r="B5" s="40" t="s">
        <v>68</v>
      </c>
      <c r="C5" s="42" t="s">
        <v>41</v>
      </c>
      <c r="D5" s="46">
        <v>58.5</v>
      </c>
      <c r="E5" s="46">
        <v>61</v>
      </c>
      <c r="F5" s="46">
        <v>63.5</v>
      </c>
      <c r="G5" s="46">
        <v>66</v>
      </c>
      <c r="H5" s="50">
        <v>68.5</v>
      </c>
      <c r="I5" s="46">
        <v>71</v>
      </c>
      <c r="J5" s="46">
        <v>73.5</v>
      </c>
      <c r="K5" s="46">
        <f t="shared" ref="K5:K17" si="0">(I5-H5)+J5</f>
        <v>76</v>
      </c>
      <c r="L5" s="47">
        <v>1.5</v>
      </c>
      <c r="M5" s="47">
        <v>1.5</v>
      </c>
    </row>
    <row r="6" spans="1:15" ht="61.5" customHeight="1" x14ac:dyDescent="0.3">
      <c r="A6" s="37" t="s">
        <v>57</v>
      </c>
      <c r="B6" s="40" t="s">
        <v>69</v>
      </c>
      <c r="C6" s="42" t="s">
        <v>39</v>
      </c>
      <c r="D6" s="46">
        <v>62</v>
      </c>
      <c r="E6" s="46">
        <v>63.5</v>
      </c>
      <c r="F6" s="46">
        <v>65</v>
      </c>
      <c r="G6" s="46">
        <v>66.5</v>
      </c>
      <c r="H6" s="50">
        <v>68</v>
      </c>
      <c r="I6" s="46">
        <v>69.5</v>
      </c>
      <c r="J6" s="46">
        <v>71</v>
      </c>
      <c r="K6" s="46">
        <f t="shared" si="0"/>
        <v>72.5</v>
      </c>
      <c r="L6" s="47">
        <v>2</v>
      </c>
      <c r="M6" s="47">
        <v>2</v>
      </c>
    </row>
    <row r="7" spans="1:15" ht="61.5" customHeight="1" x14ac:dyDescent="0.3">
      <c r="A7" s="43" t="s">
        <v>70</v>
      </c>
      <c r="B7" s="40" t="s">
        <v>73</v>
      </c>
      <c r="C7" s="42" t="s">
        <v>37</v>
      </c>
      <c r="D7" s="46">
        <f t="shared" ref="D7:F7" si="1">E7-0.6</f>
        <v>20.599999999999994</v>
      </c>
      <c r="E7" s="46">
        <f t="shared" si="1"/>
        <v>21.199999999999996</v>
      </c>
      <c r="F7" s="46">
        <f t="shared" si="1"/>
        <v>21.799999999999997</v>
      </c>
      <c r="G7" s="46">
        <f>H7-0.6</f>
        <v>22.4</v>
      </c>
      <c r="H7" s="50">
        <v>23</v>
      </c>
      <c r="I7" s="46">
        <f>H7+0.6</f>
        <v>23.6</v>
      </c>
      <c r="J7" s="46">
        <f>I7+0.6</f>
        <v>24.200000000000003</v>
      </c>
      <c r="K7" s="46">
        <f t="shared" si="0"/>
        <v>24.800000000000004</v>
      </c>
      <c r="L7" s="48">
        <v>0.5</v>
      </c>
      <c r="M7" s="48">
        <v>0.5</v>
      </c>
      <c r="O7" s="54"/>
    </row>
    <row r="8" spans="1:15" ht="61.5" customHeight="1" x14ac:dyDescent="0.3">
      <c r="A8" s="43" t="s">
        <v>58</v>
      </c>
      <c r="B8" s="40" t="s">
        <v>35</v>
      </c>
      <c r="C8" s="42" t="s">
        <v>34</v>
      </c>
      <c r="D8" s="46">
        <v>3</v>
      </c>
      <c r="E8" s="46">
        <v>3</v>
      </c>
      <c r="F8" s="46">
        <v>3</v>
      </c>
      <c r="G8" s="46">
        <v>3</v>
      </c>
      <c r="H8" s="50">
        <v>3</v>
      </c>
      <c r="I8" s="46">
        <v>3</v>
      </c>
      <c r="J8" s="46">
        <v>3</v>
      </c>
      <c r="K8" s="46">
        <f t="shared" si="0"/>
        <v>3</v>
      </c>
      <c r="L8" s="48">
        <v>0.3</v>
      </c>
      <c r="M8" s="48">
        <v>0.3</v>
      </c>
    </row>
    <row r="9" spans="1:15" ht="61.5" customHeight="1" x14ac:dyDescent="0.3">
      <c r="A9" s="43" t="s">
        <v>71</v>
      </c>
      <c r="B9" s="40" t="s">
        <v>31</v>
      </c>
      <c r="C9" s="41" t="s">
        <v>33</v>
      </c>
      <c r="D9" s="46">
        <v>13.4</v>
      </c>
      <c r="E9" s="46">
        <v>13.55</v>
      </c>
      <c r="F9" s="46">
        <v>13.7</v>
      </c>
      <c r="G9" s="46">
        <v>13.85</v>
      </c>
      <c r="H9" s="50">
        <v>14</v>
      </c>
      <c r="I9" s="46">
        <v>14.15</v>
      </c>
      <c r="J9" s="46">
        <v>14.3</v>
      </c>
      <c r="K9" s="46">
        <f t="shared" si="0"/>
        <v>14.450000000000001</v>
      </c>
      <c r="L9" s="55">
        <v>0.15</v>
      </c>
      <c r="M9" s="55">
        <v>0.15</v>
      </c>
    </row>
    <row r="10" spans="1:15" ht="61.5" customHeight="1" x14ac:dyDescent="0.3">
      <c r="A10" s="43" t="s">
        <v>59</v>
      </c>
      <c r="B10" s="40" t="s">
        <v>60</v>
      </c>
      <c r="C10" s="41" t="s">
        <v>32</v>
      </c>
      <c r="D10" s="46">
        <v>3</v>
      </c>
      <c r="E10" s="46">
        <v>3</v>
      </c>
      <c r="F10" s="46">
        <v>3</v>
      </c>
      <c r="G10" s="46">
        <v>3</v>
      </c>
      <c r="H10" s="50">
        <v>3</v>
      </c>
      <c r="I10" s="46">
        <v>3</v>
      </c>
      <c r="J10" s="46">
        <v>3</v>
      </c>
      <c r="K10" s="46">
        <f t="shared" si="0"/>
        <v>3</v>
      </c>
      <c r="L10" s="48">
        <v>0.3</v>
      </c>
      <c r="M10" s="48">
        <v>0.3</v>
      </c>
    </row>
    <row r="11" spans="1:15" ht="61.5" customHeight="1" x14ac:dyDescent="0.3">
      <c r="A11" s="43" t="s">
        <v>61</v>
      </c>
      <c r="B11" s="40" t="s">
        <v>17</v>
      </c>
      <c r="C11" s="42" t="s">
        <v>18</v>
      </c>
      <c r="D11" s="46">
        <f t="shared" ref="D11:F11" si="2">E11-1.25</f>
        <v>66</v>
      </c>
      <c r="E11" s="46">
        <f t="shared" si="2"/>
        <v>67.25</v>
      </c>
      <c r="F11" s="46">
        <f t="shared" si="2"/>
        <v>68.5</v>
      </c>
      <c r="G11" s="46">
        <f>H11-1.25</f>
        <v>69.75</v>
      </c>
      <c r="H11" s="50">
        <v>71</v>
      </c>
      <c r="I11" s="46">
        <f>H11+1.25</f>
        <v>72.25</v>
      </c>
      <c r="J11" s="46">
        <f>I11+1.25</f>
        <v>73.5</v>
      </c>
      <c r="K11" s="46">
        <f t="shared" si="0"/>
        <v>74.75</v>
      </c>
      <c r="L11" s="48">
        <v>1.25</v>
      </c>
      <c r="M11" s="48">
        <v>1.25</v>
      </c>
    </row>
    <row r="12" spans="1:15" ht="61.5" customHeight="1" x14ac:dyDescent="0.3">
      <c r="A12" s="43" t="s">
        <v>62</v>
      </c>
      <c r="B12" s="40" t="s">
        <v>19</v>
      </c>
      <c r="C12" s="42" t="s">
        <v>20</v>
      </c>
      <c r="D12" s="46">
        <v>7.5</v>
      </c>
      <c r="E12" s="46">
        <v>7.5</v>
      </c>
      <c r="F12" s="46">
        <v>7.5</v>
      </c>
      <c r="G12" s="46">
        <v>7.5</v>
      </c>
      <c r="H12" s="50">
        <v>7.5</v>
      </c>
      <c r="I12" s="46">
        <v>7.5</v>
      </c>
      <c r="J12" s="46">
        <v>7.5</v>
      </c>
      <c r="K12" s="46">
        <f t="shared" si="0"/>
        <v>7.5</v>
      </c>
      <c r="L12" s="55">
        <v>0.3</v>
      </c>
      <c r="M12" s="55">
        <v>0.3</v>
      </c>
    </row>
    <row r="13" spans="1:15" ht="61.5" customHeight="1" x14ac:dyDescent="0.3">
      <c r="A13" s="43" t="s">
        <v>72</v>
      </c>
      <c r="B13" s="40" t="s">
        <v>21</v>
      </c>
      <c r="C13" s="42" t="s">
        <v>22</v>
      </c>
      <c r="D13" s="46">
        <v>15.5</v>
      </c>
      <c r="E13" s="46">
        <v>16.5</v>
      </c>
      <c r="F13" s="46">
        <v>17.5</v>
      </c>
      <c r="G13" s="46">
        <v>18.5</v>
      </c>
      <c r="H13" s="50">
        <v>19.5</v>
      </c>
      <c r="I13" s="46">
        <v>20.5</v>
      </c>
      <c r="J13" s="46">
        <v>21.5</v>
      </c>
      <c r="K13" s="46">
        <f t="shared" si="0"/>
        <v>22.5</v>
      </c>
      <c r="L13" s="48">
        <v>0.5</v>
      </c>
      <c r="M13" s="48">
        <v>0.5</v>
      </c>
    </row>
    <row r="14" spans="1:15" ht="61.5" customHeight="1" x14ac:dyDescent="0.3">
      <c r="A14" s="43" t="s">
        <v>63</v>
      </c>
      <c r="B14" s="40" t="s">
        <v>23</v>
      </c>
      <c r="C14" s="42" t="s">
        <v>24</v>
      </c>
      <c r="D14" s="46">
        <v>18.5</v>
      </c>
      <c r="E14" s="46">
        <v>19.5</v>
      </c>
      <c r="F14" s="46">
        <v>20.5</v>
      </c>
      <c r="G14" s="46">
        <v>21.5</v>
      </c>
      <c r="H14" s="50">
        <v>22.5</v>
      </c>
      <c r="I14" s="46">
        <v>23.5</v>
      </c>
      <c r="J14" s="46">
        <v>24.5</v>
      </c>
      <c r="K14" s="46">
        <f t="shared" si="0"/>
        <v>25.5</v>
      </c>
      <c r="L14" s="48">
        <v>0.5</v>
      </c>
      <c r="M14" s="48">
        <v>0.5</v>
      </c>
    </row>
    <row r="15" spans="1:15" ht="61.5" customHeight="1" x14ac:dyDescent="0.3">
      <c r="A15" s="43" t="s">
        <v>47</v>
      </c>
      <c r="B15" s="40" t="s">
        <v>25</v>
      </c>
      <c r="C15" s="42" t="s">
        <v>26</v>
      </c>
      <c r="D15" s="48">
        <f t="shared" ref="D15:F15" si="3">E15-1</f>
        <v>5.5</v>
      </c>
      <c r="E15" s="48">
        <f t="shared" si="3"/>
        <v>6.5</v>
      </c>
      <c r="F15" s="48">
        <f t="shared" si="3"/>
        <v>7.5</v>
      </c>
      <c r="G15" s="48">
        <f>H15-0.5</f>
        <v>8.5</v>
      </c>
      <c r="H15" s="53">
        <v>9</v>
      </c>
      <c r="I15" s="48">
        <f>H15+0.5</f>
        <v>9.5</v>
      </c>
      <c r="J15" s="48">
        <f t="shared" ref="J15" si="4">I15+1</f>
        <v>10.5</v>
      </c>
      <c r="K15" s="48">
        <f t="shared" si="0"/>
        <v>11</v>
      </c>
      <c r="L15" s="48">
        <v>0.5</v>
      </c>
      <c r="M15" s="48">
        <v>0.5</v>
      </c>
    </row>
    <row r="16" spans="1:15" ht="61.5" customHeight="1" x14ac:dyDescent="0.3">
      <c r="A16" s="43" t="s">
        <v>46</v>
      </c>
      <c r="B16" s="40" t="s">
        <v>27</v>
      </c>
      <c r="C16" s="42" t="s">
        <v>28</v>
      </c>
      <c r="D16" s="46">
        <v>23</v>
      </c>
      <c r="E16" s="46">
        <v>24</v>
      </c>
      <c r="F16" s="46">
        <v>25</v>
      </c>
      <c r="G16" s="46">
        <v>26</v>
      </c>
      <c r="H16" s="50">
        <v>27</v>
      </c>
      <c r="I16" s="46">
        <v>28</v>
      </c>
      <c r="J16" s="46">
        <v>29</v>
      </c>
      <c r="K16" s="46">
        <f t="shared" si="0"/>
        <v>30</v>
      </c>
      <c r="L16" s="48">
        <v>0.5</v>
      </c>
      <c r="M16" s="48">
        <v>0.5</v>
      </c>
    </row>
    <row r="17" spans="1:13" ht="61.5" customHeight="1" x14ac:dyDescent="0.3">
      <c r="A17" s="37" t="s">
        <v>64</v>
      </c>
      <c r="B17" s="40" t="s">
        <v>29</v>
      </c>
      <c r="C17" s="42" t="s">
        <v>30</v>
      </c>
      <c r="D17" s="46">
        <v>3</v>
      </c>
      <c r="E17" s="46">
        <v>3</v>
      </c>
      <c r="F17" s="46">
        <v>3</v>
      </c>
      <c r="G17" s="46">
        <v>3</v>
      </c>
      <c r="H17" s="50">
        <v>3</v>
      </c>
      <c r="I17" s="46">
        <v>3</v>
      </c>
      <c r="J17" s="46">
        <v>3</v>
      </c>
      <c r="K17" s="46">
        <f t="shared" si="0"/>
        <v>3</v>
      </c>
      <c r="L17" s="48">
        <v>0.3</v>
      </c>
      <c r="M17" s="48">
        <v>0.3</v>
      </c>
    </row>
  </sheetData>
  <mergeCells count="2">
    <mergeCell ref="A1:M1"/>
    <mergeCell ref="A2:M2"/>
  </mergeCells>
  <pageMargins left="0.7" right="0.7" top="0.75" bottom="0.75" header="0.3" footer="0.3"/>
  <pageSetup paperSize="9" scale="3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65E84-FFDC-4C00-A05E-C33DEF34B791}">
  <dimension ref="A1:N16"/>
  <sheetViews>
    <sheetView workbookViewId="0">
      <selection activeCell="I27" sqref="I27"/>
    </sheetView>
  </sheetViews>
  <sheetFormatPr defaultRowHeight="13" x14ac:dyDescent="0.3"/>
  <cols>
    <col min="1" max="1" width="6.796875" customWidth="1"/>
    <col min="2" max="2" width="36.796875" bestFit="1" customWidth="1"/>
    <col min="3" max="3" width="36.796875" customWidth="1"/>
    <col min="4" max="6" width="6.796875" customWidth="1"/>
    <col min="7" max="7" width="5.796875" customWidth="1"/>
    <col min="8" max="8" width="7" customWidth="1"/>
    <col min="9" max="9" width="7.796875" customWidth="1"/>
    <col min="10" max="10" width="5.796875" customWidth="1"/>
    <col min="11" max="11" width="6" customWidth="1"/>
    <col min="12" max="12" width="5.796875" customWidth="1"/>
    <col min="13" max="13" width="9.5" customWidth="1"/>
    <col min="14" max="14" width="37" customWidth="1"/>
  </cols>
  <sheetData>
    <row r="1" spans="1:14" ht="17.149999999999999" customHeight="1" x14ac:dyDescent="0.3">
      <c r="A1" s="1" t="s">
        <v>0</v>
      </c>
    </row>
    <row r="2" spans="1:14" s="22" customFormat="1" ht="34" customHeight="1" x14ac:dyDescent="0.3">
      <c r="A2" s="19"/>
      <c r="B2" s="19"/>
      <c r="C2" s="19"/>
      <c r="D2" s="20" t="s">
        <v>43</v>
      </c>
      <c r="E2" s="20" t="s">
        <v>44</v>
      </c>
      <c r="F2" s="20" t="s">
        <v>45</v>
      </c>
      <c r="G2" s="20" t="s">
        <v>46</v>
      </c>
      <c r="H2" s="21" t="s">
        <v>47</v>
      </c>
      <c r="I2" s="20" t="s">
        <v>48</v>
      </c>
      <c r="J2" s="20" t="s">
        <v>49</v>
      </c>
      <c r="K2" s="20" t="s">
        <v>50</v>
      </c>
      <c r="L2" s="20" t="s">
        <v>50</v>
      </c>
      <c r="M2" s="28" t="s">
        <v>51</v>
      </c>
      <c r="N2" s="28" t="s">
        <v>53</v>
      </c>
    </row>
    <row r="3" spans="1:14" ht="19" customHeight="1" x14ac:dyDescent="0.3">
      <c r="A3" s="2" t="s">
        <v>1</v>
      </c>
      <c r="B3" s="3" t="s">
        <v>2</v>
      </c>
      <c r="C3" s="3" t="s">
        <v>42</v>
      </c>
      <c r="D3" s="11">
        <v>56.5</v>
      </c>
      <c r="E3" s="11">
        <v>59</v>
      </c>
      <c r="F3" s="11">
        <v>61.5</v>
      </c>
      <c r="G3" s="10">
        <v>64</v>
      </c>
      <c r="H3" s="23">
        <v>66.5</v>
      </c>
      <c r="I3" s="24">
        <v>69</v>
      </c>
      <c r="J3" s="11">
        <v>71.5</v>
      </c>
      <c r="K3" s="10">
        <v>1.5</v>
      </c>
      <c r="L3" s="11">
        <v>1.5</v>
      </c>
      <c r="M3" s="29">
        <v>2</v>
      </c>
    </row>
    <row r="4" spans="1:14" ht="20.149999999999999" customHeight="1" x14ac:dyDescent="0.3">
      <c r="A4" s="4" t="s">
        <v>3</v>
      </c>
      <c r="B4" s="18" t="s">
        <v>40</v>
      </c>
      <c r="C4" s="13" t="s">
        <v>41</v>
      </c>
      <c r="D4" s="9">
        <v>58.5</v>
      </c>
      <c r="E4" s="9">
        <v>61</v>
      </c>
      <c r="F4" s="9">
        <v>63.5</v>
      </c>
      <c r="G4" s="8">
        <v>66</v>
      </c>
      <c r="H4" s="23">
        <v>68.5</v>
      </c>
      <c r="I4" s="25">
        <v>71</v>
      </c>
      <c r="J4" s="9">
        <v>73.5</v>
      </c>
      <c r="K4" s="8">
        <v>1.5</v>
      </c>
      <c r="L4" s="9">
        <v>1.5</v>
      </c>
      <c r="M4" s="29">
        <v>2</v>
      </c>
    </row>
    <row r="5" spans="1:14" ht="20.149999999999999" customHeight="1" x14ac:dyDescent="0.3">
      <c r="A5" s="2" t="s">
        <v>4</v>
      </c>
      <c r="B5" s="17" t="s">
        <v>38</v>
      </c>
      <c r="C5" s="14" t="s">
        <v>39</v>
      </c>
      <c r="D5" s="11">
        <v>62</v>
      </c>
      <c r="E5" s="11">
        <v>63.5</v>
      </c>
      <c r="F5" s="11">
        <v>65</v>
      </c>
      <c r="G5" s="10">
        <v>66.5</v>
      </c>
      <c r="H5" s="23">
        <v>68</v>
      </c>
      <c r="I5" s="11">
        <v>69.5</v>
      </c>
      <c r="J5" s="11">
        <v>71</v>
      </c>
      <c r="K5" s="10">
        <v>2</v>
      </c>
      <c r="L5" s="24">
        <v>2</v>
      </c>
      <c r="M5" s="29">
        <v>2</v>
      </c>
    </row>
    <row r="6" spans="1:14" ht="20.149999999999999" customHeight="1" x14ac:dyDescent="0.3">
      <c r="A6" s="5" t="s">
        <v>5</v>
      </c>
      <c r="B6" s="16" t="s">
        <v>36</v>
      </c>
      <c r="C6" s="13" t="s">
        <v>37</v>
      </c>
      <c r="D6" s="6">
        <f t="shared" ref="D6:F6" si="0">E6-0.6</f>
        <v>20.599999999999994</v>
      </c>
      <c r="E6" s="6">
        <f t="shared" si="0"/>
        <v>21.199999999999996</v>
      </c>
      <c r="F6" s="6">
        <f t="shared" si="0"/>
        <v>21.799999999999997</v>
      </c>
      <c r="G6" s="6">
        <f>H6-0.6</f>
        <v>22.4</v>
      </c>
      <c r="H6" s="30">
        <v>23</v>
      </c>
      <c r="I6" s="7">
        <f>H6+0.6</f>
        <v>23.6</v>
      </c>
      <c r="J6" s="7">
        <f>I6+0.6</f>
        <v>24.200000000000003</v>
      </c>
      <c r="K6" s="6">
        <v>0</v>
      </c>
      <c r="L6" s="27">
        <v>0</v>
      </c>
      <c r="M6" s="29">
        <v>0.7</v>
      </c>
      <c r="N6" s="32" t="s">
        <v>52</v>
      </c>
    </row>
    <row r="7" spans="1:14" ht="20.149999999999999" customHeight="1" x14ac:dyDescent="0.3">
      <c r="A7" s="2" t="s">
        <v>6</v>
      </c>
      <c r="B7" s="3" t="s">
        <v>35</v>
      </c>
      <c r="C7" s="14" t="s">
        <v>34</v>
      </c>
      <c r="D7" s="24">
        <v>3</v>
      </c>
      <c r="E7" s="24">
        <v>3</v>
      </c>
      <c r="F7" s="24">
        <v>3</v>
      </c>
      <c r="G7" s="10">
        <v>3</v>
      </c>
      <c r="H7" s="23">
        <v>3</v>
      </c>
      <c r="I7" s="24">
        <v>3</v>
      </c>
      <c r="J7" s="24">
        <v>3</v>
      </c>
      <c r="K7" s="10">
        <v>0</v>
      </c>
      <c r="L7" s="24">
        <v>0</v>
      </c>
      <c r="M7" s="29">
        <v>0.3</v>
      </c>
    </row>
    <row r="8" spans="1:14" ht="20.149999999999999" customHeight="1" x14ac:dyDescent="0.3">
      <c r="A8" s="5" t="s">
        <v>7</v>
      </c>
      <c r="B8" s="15" t="s">
        <v>31</v>
      </c>
      <c r="C8" s="3" t="s">
        <v>33</v>
      </c>
      <c r="D8" s="7">
        <v>13.4</v>
      </c>
      <c r="E8" s="7">
        <v>13.55</v>
      </c>
      <c r="F8" s="7">
        <v>13.7</v>
      </c>
      <c r="G8" s="6">
        <v>13.85</v>
      </c>
      <c r="H8" s="26">
        <v>14</v>
      </c>
      <c r="I8" s="7">
        <v>14.15</v>
      </c>
      <c r="J8" s="7">
        <v>14.3</v>
      </c>
      <c r="K8" s="6">
        <v>0</v>
      </c>
      <c r="L8" s="27">
        <v>0</v>
      </c>
      <c r="M8" s="29">
        <v>0.5</v>
      </c>
    </row>
    <row r="9" spans="1:14" ht="20.149999999999999" customHeight="1" x14ac:dyDescent="0.3">
      <c r="A9" s="2" t="s">
        <v>8</v>
      </c>
      <c r="B9" s="3" t="s">
        <v>9</v>
      </c>
      <c r="C9" s="3" t="s">
        <v>32</v>
      </c>
      <c r="D9" s="24">
        <v>3</v>
      </c>
      <c r="E9" s="24">
        <v>3</v>
      </c>
      <c r="F9" s="24">
        <v>3</v>
      </c>
      <c r="G9" s="10">
        <v>3</v>
      </c>
      <c r="H9" s="23">
        <v>3</v>
      </c>
      <c r="I9" s="24">
        <v>3</v>
      </c>
      <c r="J9" s="24">
        <v>3</v>
      </c>
      <c r="K9" s="10">
        <v>0</v>
      </c>
      <c r="L9" s="24">
        <v>0</v>
      </c>
      <c r="M9" s="29">
        <v>0.3</v>
      </c>
    </row>
    <row r="10" spans="1:14" ht="20.149999999999999" customHeight="1" x14ac:dyDescent="0.3">
      <c r="A10" s="4" t="s">
        <v>10</v>
      </c>
      <c r="B10" s="12" t="s">
        <v>17</v>
      </c>
      <c r="C10" s="13" t="s">
        <v>18</v>
      </c>
      <c r="D10" s="8">
        <f t="shared" ref="D10:F10" si="1">E10-1.25</f>
        <v>66</v>
      </c>
      <c r="E10" s="8">
        <f t="shared" si="1"/>
        <v>67.25</v>
      </c>
      <c r="F10" s="8">
        <f t="shared" si="1"/>
        <v>68.5</v>
      </c>
      <c r="G10" s="8">
        <f>H10-1.25</f>
        <v>69.75</v>
      </c>
      <c r="H10" s="31">
        <v>71</v>
      </c>
      <c r="I10" s="9">
        <f>H10+1.25</f>
        <v>72.25</v>
      </c>
      <c r="J10" s="9">
        <f>I10+1.25</f>
        <v>73.5</v>
      </c>
      <c r="K10" s="8">
        <v>1.25</v>
      </c>
      <c r="L10" s="9">
        <v>1.25</v>
      </c>
      <c r="M10" s="29">
        <v>2</v>
      </c>
      <c r="N10" s="32" t="s">
        <v>52</v>
      </c>
    </row>
    <row r="11" spans="1:14" ht="20.149999999999999" customHeight="1" x14ac:dyDescent="0.3">
      <c r="A11" s="2" t="s">
        <v>11</v>
      </c>
      <c r="B11" s="3" t="s">
        <v>19</v>
      </c>
      <c r="C11" s="14" t="s">
        <v>20</v>
      </c>
      <c r="D11" s="11">
        <v>7.5</v>
      </c>
      <c r="E11" s="11">
        <v>7.5</v>
      </c>
      <c r="F11" s="11">
        <v>7.5</v>
      </c>
      <c r="G11" s="10">
        <v>7.5</v>
      </c>
      <c r="H11" s="23">
        <v>7.5</v>
      </c>
      <c r="I11" s="11">
        <v>7.5</v>
      </c>
      <c r="J11" s="11">
        <v>7.5</v>
      </c>
      <c r="K11" s="10">
        <v>0</v>
      </c>
      <c r="L11" s="24">
        <v>0</v>
      </c>
      <c r="M11" s="29">
        <v>0.5</v>
      </c>
    </row>
    <row r="12" spans="1:14" ht="20.149999999999999" customHeight="1" x14ac:dyDescent="0.3">
      <c r="A12" s="5" t="s">
        <v>12</v>
      </c>
      <c r="B12" s="15" t="s">
        <v>21</v>
      </c>
      <c r="C12" s="13" t="s">
        <v>22</v>
      </c>
      <c r="D12" s="7">
        <v>15.5</v>
      </c>
      <c r="E12" s="7">
        <v>16.5</v>
      </c>
      <c r="F12" s="7">
        <v>17.5</v>
      </c>
      <c r="G12" s="6">
        <v>18.5</v>
      </c>
      <c r="H12" s="26">
        <v>19.5</v>
      </c>
      <c r="I12" s="7">
        <v>20.5</v>
      </c>
      <c r="J12" s="7">
        <v>21.5</v>
      </c>
      <c r="K12" s="6">
        <v>0.5</v>
      </c>
      <c r="L12" s="7">
        <v>0.5</v>
      </c>
      <c r="M12" s="29">
        <v>1</v>
      </c>
    </row>
    <row r="13" spans="1:14" ht="20.149999999999999" customHeight="1" x14ac:dyDescent="0.3">
      <c r="A13" s="2" t="s">
        <v>13</v>
      </c>
      <c r="B13" s="3" t="s">
        <v>23</v>
      </c>
      <c r="C13" s="14" t="s">
        <v>24</v>
      </c>
      <c r="D13" s="11">
        <v>18.5</v>
      </c>
      <c r="E13" s="11">
        <v>19.5</v>
      </c>
      <c r="F13" s="11">
        <v>20.5</v>
      </c>
      <c r="G13" s="10">
        <v>21.5</v>
      </c>
      <c r="H13" s="23">
        <v>22.5</v>
      </c>
      <c r="I13" s="11">
        <v>23.5</v>
      </c>
      <c r="J13" s="11">
        <v>24.5</v>
      </c>
      <c r="K13" s="10">
        <v>0.25</v>
      </c>
      <c r="L13" s="11">
        <v>0.25</v>
      </c>
      <c r="M13" s="29">
        <v>1</v>
      </c>
    </row>
    <row r="14" spans="1:14" ht="20.149999999999999" customHeight="1" x14ac:dyDescent="0.3">
      <c r="A14" s="5" t="s">
        <v>14</v>
      </c>
      <c r="B14" s="15" t="s">
        <v>25</v>
      </c>
      <c r="C14" s="13" t="s">
        <v>26</v>
      </c>
      <c r="D14" s="27">
        <v>5</v>
      </c>
      <c r="E14" s="27">
        <v>6</v>
      </c>
      <c r="F14" s="27">
        <v>7</v>
      </c>
      <c r="G14" s="6">
        <v>8</v>
      </c>
      <c r="H14" s="26">
        <v>9</v>
      </c>
      <c r="I14" s="27">
        <v>10</v>
      </c>
      <c r="J14" s="7">
        <v>11</v>
      </c>
      <c r="K14" s="6">
        <v>0.5</v>
      </c>
      <c r="L14" s="7">
        <v>0.5</v>
      </c>
      <c r="M14" s="29">
        <v>1</v>
      </c>
    </row>
    <row r="15" spans="1:14" ht="20.149999999999999" customHeight="1" x14ac:dyDescent="0.3">
      <c r="A15" s="2" t="s">
        <v>15</v>
      </c>
      <c r="B15" s="3" t="s">
        <v>27</v>
      </c>
      <c r="C15" s="14" t="s">
        <v>28</v>
      </c>
      <c r="D15" s="11">
        <v>23</v>
      </c>
      <c r="E15" s="11">
        <v>24</v>
      </c>
      <c r="F15" s="11">
        <v>25</v>
      </c>
      <c r="G15" s="10">
        <v>26</v>
      </c>
      <c r="H15" s="23">
        <v>27</v>
      </c>
      <c r="I15" s="24">
        <v>28</v>
      </c>
      <c r="J15" s="11">
        <v>29</v>
      </c>
      <c r="K15" s="10">
        <v>0.5</v>
      </c>
      <c r="L15" s="11">
        <v>0.5</v>
      </c>
      <c r="M15" s="29">
        <v>1</v>
      </c>
    </row>
    <row r="16" spans="1:14" ht="20.149999999999999" customHeight="1" x14ac:dyDescent="0.3">
      <c r="A16" s="4" t="s">
        <v>16</v>
      </c>
      <c r="B16" s="12" t="s">
        <v>29</v>
      </c>
      <c r="C16" s="13" t="s">
        <v>30</v>
      </c>
      <c r="D16" s="25">
        <v>2</v>
      </c>
      <c r="E16" s="25">
        <v>2</v>
      </c>
      <c r="F16" s="25">
        <v>2</v>
      </c>
      <c r="G16" s="8">
        <v>2</v>
      </c>
      <c r="H16" s="23">
        <v>2</v>
      </c>
      <c r="I16" s="25">
        <v>2</v>
      </c>
      <c r="J16" s="25">
        <v>2</v>
      </c>
      <c r="K16" s="8">
        <v>0</v>
      </c>
      <c r="L16" s="25">
        <v>0</v>
      </c>
      <c r="M16" s="29">
        <v>0.3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workbookViewId="0">
      <selection activeCell="N2" sqref="N2"/>
    </sheetView>
  </sheetViews>
  <sheetFormatPr defaultRowHeight="13" x14ac:dyDescent="0.3"/>
  <cols>
    <col min="1" max="1" width="6.796875" customWidth="1"/>
    <col min="2" max="2" width="36.796875" bestFit="1" customWidth="1"/>
    <col min="3" max="3" width="36.796875" customWidth="1"/>
    <col min="4" max="6" width="6.796875" customWidth="1"/>
    <col min="7" max="7" width="5.796875" customWidth="1"/>
    <col min="8" max="8" width="7" customWidth="1"/>
    <col min="9" max="9" width="7.796875" customWidth="1"/>
    <col min="10" max="10" width="5.796875" customWidth="1"/>
    <col min="11" max="11" width="6" customWidth="1"/>
    <col min="12" max="12" width="5.796875" customWidth="1"/>
    <col min="13" max="13" width="12.69921875" customWidth="1"/>
  </cols>
  <sheetData>
    <row r="1" spans="1:12" ht="17.149999999999999" customHeight="1" x14ac:dyDescent="0.3">
      <c r="A1" s="1" t="s">
        <v>0</v>
      </c>
    </row>
    <row r="2" spans="1:12" s="22" customFormat="1" ht="34" customHeight="1" x14ac:dyDescent="0.3">
      <c r="A2" s="19"/>
      <c r="B2" s="19"/>
      <c r="C2" s="19"/>
      <c r="D2" s="20" t="s">
        <v>43</v>
      </c>
      <c r="E2" s="20" t="s">
        <v>44</v>
      </c>
      <c r="F2" s="20" t="s">
        <v>45</v>
      </c>
      <c r="G2" s="20" t="s">
        <v>46</v>
      </c>
      <c r="H2" s="21" t="s">
        <v>47</v>
      </c>
      <c r="I2" s="20" t="s">
        <v>48</v>
      </c>
      <c r="J2" s="20" t="s">
        <v>49</v>
      </c>
      <c r="K2" s="20" t="s">
        <v>50</v>
      </c>
      <c r="L2" s="20" t="s">
        <v>50</v>
      </c>
    </row>
    <row r="3" spans="1:12" ht="19" customHeight="1" x14ac:dyDescent="0.3">
      <c r="A3" s="2" t="s">
        <v>1</v>
      </c>
      <c r="B3" s="3" t="s">
        <v>2</v>
      </c>
      <c r="C3" s="3" t="s">
        <v>42</v>
      </c>
      <c r="D3" s="11">
        <v>56.5</v>
      </c>
      <c r="E3" s="11">
        <v>59</v>
      </c>
      <c r="F3" s="11">
        <v>61.5</v>
      </c>
      <c r="G3" s="10">
        <v>64</v>
      </c>
      <c r="H3" s="23">
        <v>66.5</v>
      </c>
      <c r="I3" s="24">
        <v>69</v>
      </c>
      <c r="J3" s="11">
        <v>71.5</v>
      </c>
      <c r="K3" s="10">
        <v>1.5</v>
      </c>
      <c r="L3" s="11">
        <v>1.5</v>
      </c>
    </row>
    <row r="4" spans="1:12" ht="20.149999999999999" customHeight="1" x14ac:dyDescent="0.3">
      <c r="A4" s="4" t="s">
        <v>3</v>
      </c>
      <c r="B4" s="18" t="s">
        <v>40</v>
      </c>
      <c r="C4" s="13" t="s">
        <v>41</v>
      </c>
      <c r="D4" s="9">
        <v>58.5</v>
      </c>
      <c r="E4" s="9">
        <v>61</v>
      </c>
      <c r="F4" s="9">
        <v>63.5</v>
      </c>
      <c r="G4" s="8">
        <v>66</v>
      </c>
      <c r="H4" s="23">
        <v>68.5</v>
      </c>
      <c r="I4" s="25">
        <v>71</v>
      </c>
      <c r="J4" s="9">
        <v>73.5</v>
      </c>
      <c r="K4" s="8">
        <v>1.5</v>
      </c>
      <c r="L4" s="9">
        <v>1.5</v>
      </c>
    </row>
    <row r="5" spans="1:12" ht="20.149999999999999" customHeight="1" x14ac:dyDescent="0.3">
      <c r="A5" s="2" t="s">
        <v>4</v>
      </c>
      <c r="B5" s="17" t="s">
        <v>38</v>
      </c>
      <c r="C5" s="14" t="s">
        <v>39</v>
      </c>
      <c r="D5" s="11">
        <v>62</v>
      </c>
      <c r="E5" s="11">
        <v>63.5</v>
      </c>
      <c r="F5" s="11">
        <v>65</v>
      </c>
      <c r="G5" s="10">
        <v>66.5</v>
      </c>
      <c r="H5" s="23">
        <v>68</v>
      </c>
      <c r="I5" s="11">
        <v>69.5</v>
      </c>
      <c r="J5" s="11">
        <v>71</v>
      </c>
      <c r="K5" s="10">
        <v>2</v>
      </c>
      <c r="L5" s="24">
        <v>2</v>
      </c>
    </row>
    <row r="6" spans="1:12" ht="20.149999999999999" customHeight="1" x14ac:dyDescent="0.3">
      <c r="A6" s="5" t="s">
        <v>5</v>
      </c>
      <c r="B6" s="16" t="s">
        <v>36</v>
      </c>
      <c r="C6" s="13" t="s">
        <v>37</v>
      </c>
      <c r="D6" s="7">
        <v>21.6</v>
      </c>
      <c r="E6" s="7">
        <v>22.2</v>
      </c>
      <c r="F6" s="7">
        <v>22.8</v>
      </c>
      <c r="G6" s="6">
        <v>23.4</v>
      </c>
      <c r="H6" s="26">
        <v>24</v>
      </c>
      <c r="I6" s="7">
        <v>24.6</v>
      </c>
      <c r="J6" s="7">
        <v>25.2</v>
      </c>
      <c r="K6" s="6">
        <v>0</v>
      </c>
      <c r="L6" s="27">
        <v>0</v>
      </c>
    </row>
    <row r="7" spans="1:12" ht="20.149999999999999" customHeight="1" x14ac:dyDescent="0.3">
      <c r="A7" s="2" t="s">
        <v>6</v>
      </c>
      <c r="B7" s="3" t="s">
        <v>35</v>
      </c>
      <c r="C7" s="14" t="s">
        <v>34</v>
      </c>
      <c r="D7" s="24">
        <v>3</v>
      </c>
      <c r="E7" s="24">
        <v>3</v>
      </c>
      <c r="F7" s="24">
        <v>3</v>
      </c>
      <c r="G7" s="10">
        <v>3</v>
      </c>
      <c r="H7" s="23">
        <v>3</v>
      </c>
      <c r="I7" s="24">
        <v>3</v>
      </c>
      <c r="J7" s="24">
        <v>3</v>
      </c>
      <c r="K7" s="10">
        <v>0</v>
      </c>
      <c r="L7" s="24">
        <v>0</v>
      </c>
    </row>
    <row r="8" spans="1:12" ht="20.149999999999999" customHeight="1" x14ac:dyDescent="0.3">
      <c r="A8" s="5" t="s">
        <v>7</v>
      </c>
      <c r="B8" s="15" t="s">
        <v>31</v>
      </c>
      <c r="C8" s="3" t="s">
        <v>33</v>
      </c>
      <c r="D8" s="7">
        <v>13.4</v>
      </c>
      <c r="E8" s="7">
        <v>13.55</v>
      </c>
      <c r="F8" s="7">
        <v>13.7</v>
      </c>
      <c r="G8" s="6">
        <v>13.85</v>
      </c>
      <c r="H8" s="26">
        <v>14</v>
      </c>
      <c r="I8" s="7">
        <v>14.15</v>
      </c>
      <c r="J8" s="7">
        <v>14.3</v>
      </c>
      <c r="K8" s="6">
        <v>0</v>
      </c>
      <c r="L8" s="27">
        <v>0</v>
      </c>
    </row>
    <row r="9" spans="1:12" ht="20.149999999999999" customHeight="1" x14ac:dyDescent="0.3">
      <c r="A9" s="2" t="s">
        <v>8</v>
      </c>
      <c r="B9" s="3" t="s">
        <v>9</v>
      </c>
      <c r="C9" s="3" t="s">
        <v>32</v>
      </c>
      <c r="D9" s="24">
        <v>3</v>
      </c>
      <c r="E9" s="24">
        <v>3</v>
      </c>
      <c r="F9" s="24">
        <v>3</v>
      </c>
      <c r="G9" s="10">
        <v>3</v>
      </c>
      <c r="H9" s="23">
        <v>3</v>
      </c>
      <c r="I9" s="24">
        <v>3</v>
      </c>
      <c r="J9" s="24">
        <v>3</v>
      </c>
      <c r="K9" s="10">
        <v>0</v>
      </c>
      <c r="L9" s="24">
        <v>0</v>
      </c>
    </row>
    <row r="10" spans="1:12" ht="20.149999999999999" customHeight="1" x14ac:dyDescent="0.3">
      <c r="A10" s="4" t="s">
        <v>10</v>
      </c>
      <c r="B10" s="12" t="s">
        <v>17</v>
      </c>
      <c r="C10" s="13" t="s">
        <v>18</v>
      </c>
      <c r="D10" s="9">
        <v>73</v>
      </c>
      <c r="E10" s="9">
        <v>74.25</v>
      </c>
      <c r="F10" s="9">
        <v>75.5</v>
      </c>
      <c r="G10" s="8">
        <v>76.75</v>
      </c>
      <c r="H10" s="23">
        <v>78</v>
      </c>
      <c r="I10" s="9">
        <v>79.25</v>
      </c>
      <c r="J10" s="9">
        <v>80.5</v>
      </c>
      <c r="K10" s="8">
        <v>1.25</v>
      </c>
      <c r="L10" s="9">
        <v>1.25</v>
      </c>
    </row>
    <row r="11" spans="1:12" ht="20.149999999999999" customHeight="1" x14ac:dyDescent="0.3">
      <c r="A11" s="2" t="s">
        <v>11</v>
      </c>
      <c r="B11" s="3" t="s">
        <v>19</v>
      </c>
      <c r="C11" s="14" t="s">
        <v>20</v>
      </c>
      <c r="D11" s="11">
        <v>7.5</v>
      </c>
      <c r="E11" s="11">
        <v>7.5</v>
      </c>
      <c r="F11" s="11">
        <v>7.5</v>
      </c>
      <c r="G11" s="10">
        <v>7.5</v>
      </c>
      <c r="H11" s="23">
        <v>7.5</v>
      </c>
      <c r="I11" s="11">
        <v>7.5</v>
      </c>
      <c r="J11" s="11">
        <v>7.5</v>
      </c>
      <c r="K11" s="10">
        <v>0</v>
      </c>
      <c r="L11" s="24">
        <v>0</v>
      </c>
    </row>
    <row r="12" spans="1:12" ht="20.149999999999999" customHeight="1" x14ac:dyDescent="0.3">
      <c r="A12" s="5" t="s">
        <v>12</v>
      </c>
      <c r="B12" s="15" t="s">
        <v>21</v>
      </c>
      <c r="C12" s="13" t="s">
        <v>22</v>
      </c>
      <c r="D12" s="7">
        <v>15.5</v>
      </c>
      <c r="E12" s="7">
        <v>16.5</v>
      </c>
      <c r="F12" s="7">
        <v>17.5</v>
      </c>
      <c r="G12" s="6">
        <v>18.5</v>
      </c>
      <c r="H12" s="26">
        <v>19.5</v>
      </c>
      <c r="I12" s="7">
        <v>20.5</v>
      </c>
      <c r="J12" s="7">
        <v>21.5</v>
      </c>
      <c r="K12" s="6">
        <v>0.5</v>
      </c>
      <c r="L12" s="7">
        <v>0.5</v>
      </c>
    </row>
    <row r="13" spans="1:12" ht="20.149999999999999" customHeight="1" x14ac:dyDescent="0.3">
      <c r="A13" s="2" t="s">
        <v>13</v>
      </c>
      <c r="B13" s="3" t="s">
        <v>23</v>
      </c>
      <c r="C13" s="14" t="s">
        <v>24</v>
      </c>
      <c r="D13" s="11">
        <v>18.5</v>
      </c>
      <c r="E13" s="11">
        <v>19.5</v>
      </c>
      <c r="F13" s="11">
        <v>20.5</v>
      </c>
      <c r="G13" s="10">
        <v>21.5</v>
      </c>
      <c r="H13" s="23">
        <v>22.5</v>
      </c>
      <c r="I13" s="11">
        <v>23.5</v>
      </c>
      <c r="J13" s="11">
        <v>24.5</v>
      </c>
      <c r="K13" s="10">
        <v>0.25</v>
      </c>
      <c r="L13" s="11">
        <v>0.25</v>
      </c>
    </row>
    <row r="14" spans="1:12" ht="20.149999999999999" customHeight="1" x14ac:dyDescent="0.3">
      <c r="A14" s="5" t="s">
        <v>14</v>
      </c>
      <c r="B14" s="15" t="s">
        <v>25</v>
      </c>
      <c r="C14" s="13" t="s">
        <v>26</v>
      </c>
      <c r="D14" s="27">
        <v>5</v>
      </c>
      <c r="E14" s="27">
        <v>6</v>
      </c>
      <c r="F14" s="27">
        <v>7</v>
      </c>
      <c r="G14" s="6">
        <v>8</v>
      </c>
      <c r="H14" s="26">
        <v>9</v>
      </c>
      <c r="I14" s="27">
        <v>10</v>
      </c>
      <c r="J14" s="7">
        <v>11</v>
      </c>
      <c r="K14" s="6">
        <v>0.5</v>
      </c>
      <c r="L14" s="7">
        <v>0.5</v>
      </c>
    </row>
    <row r="15" spans="1:12" ht="20.149999999999999" customHeight="1" x14ac:dyDescent="0.3">
      <c r="A15" s="2" t="s">
        <v>15</v>
      </c>
      <c r="B15" s="3" t="s">
        <v>27</v>
      </c>
      <c r="C15" s="14" t="s">
        <v>28</v>
      </c>
      <c r="D15" s="11">
        <v>23</v>
      </c>
      <c r="E15" s="11">
        <v>24</v>
      </c>
      <c r="F15" s="11">
        <v>25</v>
      </c>
      <c r="G15" s="10">
        <v>26</v>
      </c>
      <c r="H15" s="23">
        <v>27</v>
      </c>
      <c r="I15" s="24">
        <v>28</v>
      </c>
      <c r="J15" s="11">
        <v>29</v>
      </c>
      <c r="K15" s="10">
        <v>0.5</v>
      </c>
      <c r="L15" s="11">
        <v>0.5</v>
      </c>
    </row>
    <row r="16" spans="1:12" ht="20.149999999999999" customHeight="1" x14ac:dyDescent="0.3">
      <c r="A16" s="4" t="s">
        <v>16</v>
      </c>
      <c r="B16" s="12" t="s">
        <v>29</v>
      </c>
      <c r="C16" s="13" t="s">
        <v>30</v>
      </c>
      <c r="D16" s="25">
        <v>2</v>
      </c>
      <c r="E16" s="25">
        <v>2</v>
      </c>
      <c r="F16" s="25">
        <v>2</v>
      </c>
      <c r="G16" s="8">
        <v>2</v>
      </c>
      <c r="H16" s="23">
        <v>2</v>
      </c>
      <c r="I16" s="25">
        <v>2</v>
      </c>
      <c r="J16" s="25">
        <v>2</v>
      </c>
      <c r="K16" s="8">
        <v>0</v>
      </c>
      <c r="L16" s="25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  <SharedWithUsers xmlns="cc099e4b-e381-4360-bcff-5e1f51ab48dc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0579A5-5964-459F-A38C-15BD1998ADE1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AD9382C8-4E65-44F9-92F5-5E22AD951DD8}"/>
</file>

<file path=customXml/itemProps3.xml><?xml version="1.0" encoding="utf-8"?>
<ds:datastoreItem xmlns:ds="http://schemas.openxmlformats.org/officeDocument/2006/customXml" ds:itemID="{39D88BE2-6697-4C35-A529-13269B8279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UA FULL SIZE 160925</vt:lpstr>
      <vt:lpstr>UA 18-NOV</vt:lpstr>
      <vt:lpstr>UA CHINH SUA 260825</vt:lpstr>
      <vt:lpstr>Table 1</vt:lpstr>
      <vt:lpstr>'UA 18-NOV'!Print_Area</vt:lpstr>
      <vt:lpstr>'UA FULL SIZE 160925'!Print_Area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Lai Vu Thi</cp:lastModifiedBy>
  <cp:lastPrinted>2025-09-16T07:09:17Z</cp:lastPrinted>
  <dcterms:created xsi:type="dcterms:W3CDTF">2025-08-25T17:59:04Z</dcterms:created>
  <dcterms:modified xsi:type="dcterms:W3CDTF">2025-11-24T04:29:03Z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