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U DINH MUC\NIKE\SS25\C0063-SST003\"/>
    </mc:Choice>
  </mc:AlternateContent>
  <xr:revisionPtr revIDLastSave="0" documentId="13_ncr:1_{26DCE3B8-27FB-4CCB-B502-DBB8227C3B42}" xr6:coauthVersionLast="47" xr6:coauthVersionMax="47" xr10:uidLastSave="{00000000-0000-0000-0000-000000000000}"/>
  <bookViews>
    <workbookView xWindow="-120" yWindow="-120" windowWidth="19440" windowHeight="15000" tabRatio="836" xr2:uid="{00000000-000D-0000-FFFF-FFFF00000000}"/>
  </bookViews>
  <sheets>
    <sheet name="UA-13-12-2024" sheetId="39" r:id="rId1"/>
    <sheet name="5. SPEC" sheetId="3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1" hidden="1">#REF!</definedName>
    <definedName name="_Fill" localSheetId="0" hidden="1">#REF!</definedName>
    <definedName name="_Fill" hidden="1">#REF!</definedName>
    <definedName name="_SCM40">'[2]Raw material movement'!#REF!</definedName>
    <definedName name="AB" localSheetId="1">#REF!</definedName>
    <definedName name="AB" localSheetId="0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'[8]Raw material movement'!#REF!</definedName>
    <definedName name="GDFD">'[9]Raw material movement'!#REF!</definedName>
    <definedName name="IB" localSheetId="1">#REF!</definedName>
    <definedName name="IB" localSheetId="0">#REF!</definedName>
    <definedName name="IB">#REF!</definedName>
    <definedName name="INTERNAL_INVOICE">[10]UN!#REF!</definedName>
    <definedName name="MAHANG" localSheetId="1">#REF!</definedName>
    <definedName name="MAHANG" localSheetId="0">#REF!</definedName>
    <definedName name="MAHANG">#REF!</definedName>
    <definedName name="MAVT">[11]Code!$A$7:$A$73</definedName>
    <definedName name="NAVY" localSheetId="1" hidden="1">#REF!</definedName>
    <definedName name="NAVY" localSheetId="0" hidden="1">#REF!</definedName>
    <definedName name="NAVY" hidden="1">#REF!</definedName>
    <definedName name="PRICE" localSheetId="1">#REF!</definedName>
    <definedName name="PRICE" localSheetId="0">#REF!</definedName>
    <definedName name="PRICE">#REF!</definedName>
    <definedName name="_xlnm.Print_Area" localSheetId="1">'5. SPEC'!$A$1:$K$20</definedName>
    <definedName name="_xlnm.Print_Area" localSheetId="0">'UA-13-12-2024'!$A$1:$K$20</definedName>
    <definedName name="SESEAM" localSheetId="1" hidden="1">#REF!</definedName>
    <definedName name="SESEAM" localSheetId="0" hidden="1">#REF!</definedName>
    <definedName name="SESEAM" hidden="1">#REF!</definedName>
    <definedName name="style" localSheetId="1">#REF!</definedName>
    <definedName name="style" localSheetId="0">#REF!</definedName>
    <definedName name="style">#REF!</definedName>
    <definedName name="WAFORD" localSheetId="1">#REF!</definedName>
    <definedName name="WAFORD" localSheetId="0">#REF!</definedName>
    <definedName name="WAFORD">#REF!</definedName>
  </definedNames>
  <calcPr calcId="181029"/>
</workbook>
</file>

<file path=xl/calcChain.xml><?xml version="1.0" encoding="utf-8"?>
<calcChain xmlns="http://schemas.openxmlformats.org/spreadsheetml/2006/main">
  <c r="K20" i="39" l="1"/>
  <c r="J20" i="39"/>
  <c r="I20" i="39"/>
  <c r="H20" i="39"/>
  <c r="D20" i="39"/>
  <c r="E20" i="39"/>
  <c r="F20" i="39"/>
  <c r="K19" i="39"/>
  <c r="J19" i="39"/>
  <c r="I19" i="39"/>
  <c r="H19" i="39"/>
  <c r="D19" i="39"/>
  <c r="E19" i="39"/>
  <c r="F19" i="39"/>
  <c r="K18" i="39"/>
  <c r="J18" i="39"/>
  <c r="I18" i="39"/>
  <c r="H18" i="39"/>
  <c r="D18" i="39"/>
  <c r="E18" i="39"/>
  <c r="F18" i="39"/>
  <c r="K17" i="39"/>
  <c r="J17" i="39"/>
  <c r="I17" i="39"/>
  <c r="H17" i="39"/>
  <c r="D17" i="39"/>
  <c r="E17" i="39"/>
  <c r="F17" i="39"/>
  <c r="K16" i="39"/>
  <c r="J16" i="39"/>
  <c r="I16" i="39"/>
  <c r="H16" i="39"/>
  <c r="D16" i="39"/>
  <c r="E16" i="39"/>
  <c r="F16" i="39"/>
  <c r="K15" i="39"/>
  <c r="J15" i="39"/>
  <c r="I15" i="39"/>
  <c r="H15" i="39"/>
  <c r="D15" i="39"/>
  <c r="E15" i="39"/>
  <c r="F15" i="39"/>
  <c r="K14" i="39"/>
  <c r="J14" i="39"/>
  <c r="I14" i="39"/>
  <c r="H14" i="39"/>
  <c r="D14" i="39"/>
  <c r="E14" i="39"/>
  <c r="F14" i="39"/>
  <c r="K13" i="39"/>
  <c r="J13" i="39"/>
  <c r="I13" i="39"/>
  <c r="H13" i="39"/>
  <c r="D13" i="39"/>
  <c r="E13" i="39"/>
  <c r="F13" i="39"/>
  <c r="I12" i="39"/>
  <c r="J12" i="39" s="1"/>
  <c r="K12" i="39" s="1"/>
  <c r="J11" i="39"/>
  <c r="K11" i="39" s="1"/>
  <c r="H12" i="39"/>
  <c r="F12" i="39"/>
  <c r="E12" i="39" s="1"/>
  <c r="D12" i="39" s="1"/>
  <c r="I11" i="39"/>
  <c r="H11" i="39"/>
  <c r="D11" i="39"/>
  <c r="E11" i="39"/>
  <c r="F11" i="39"/>
  <c r="K10" i="39"/>
  <c r="J10" i="39"/>
  <c r="I10" i="39"/>
  <c r="H10" i="39"/>
  <c r="D10" i="39"/>
  <c r="E10" i="39"/>
  <c r="F10" i="39"/>
  <c r="F9" i="39"/>
  <c r="E9" i="39" s="1"/>
  <c r="D9" i="39" s="1"/>
  <c r="H9" i="39"/>
  <c r="I9" i="39" s="1"/>
  <c r="J9" i="39" s="1"/>
  <c r="K9" i="39" s="1"/>
  <c r="I8" i="39"/>
  <c r="J8" i="39" s="1"/>
  <c r="K8" i="39" s="1"/>
  <c r="F8" i="39"/>
  <c r="E8" i="39" s="1"/>
  <c r="D8" i="39" s="1"/>
  <c r="H8" i="39"/>
  <c r="F7" i="39"/>
  <c r="E7" i="39" s="1"/>
  <c r="D7" i="39" s="1"/>
  <c r="H7" i="39"/>
  <c r="I7" i="39" s="1"/>
  <c r="J7" i="39" s="1"/>
  <c r="K7" i="39" s="1"/>
</calcChain>
</file>

<file path=xl/sharedStrings.xml><?xml version="1.0" encoding="utf-8"?>
<sst xmlns="http://schemas.openxmlformats.org/spreadsheetml/2006/main" count="83" uniqueCount="42">
  <si>
    <t>M</t>
  </si>
  <si>
    <t>XL</t>
  </si>
  <si>
    <t>XXL</t>
  </si>
  <si>
    <t>S</t>
  </si>
  <si>
    <t>XS</t>
  </si>
  <si>
    <t>L (NEW)</t>
  </si>
  <si>
    <t>Body length HPS</t>
  </si>
  <si>
    <t>DÀI ÁO TỪ ĐỈNH VAI</t>
  </si>
  <si>
    <t>Chest width @ 2.5cm down from underar</t>
  </si>
  <si>
    <t>RỘNG NGỰC DƯỚI NÁCH 2.5CM</t>
  </si>
  <si>
    <t xml:space="preserve">Bottom Opening </t>
  </si>
  <si>
    <t>RỘNG LAI ĐO ÊM</t>
  </si>
  <si>
    <t>Shoulder width (point to point)</t>
  </si>
  <si>
    <t>RỘNG VAI</t>
  </si>
  <si>
    <t>Neck width( seam to seam)</t>
  </si>
  <si>
    <t>RỘNG CỔ (TỪ ĐƯỜNG MAY ĐẾN ĐƯỜNG MAY)</t>
  </si>
  <si>
    <t>Front neck drop (from HPS to seam)</t>
  </si>
  <si>
    <t>HẠ CỔ TRƯỚC TỪ ĐỈNH VAI ĐẾN ĐƯỜNG MAY</t>
  </si>
  <si>
    <t>Back neck drop (from HPS to seam)</t>
  </si>
  <si>
    <t>HẠ CỔ SAU TỪ ĐỈNH VAI ĐẾN ĐƯỜNG MAY</t>
  </si>
  <si>
    <t>Armhole Straight</t>
  </si>
  <si>
    <t>NÁCH ĐO THẲNG</t>
  </si>
  <si>
    <t>Sleeve Length</t>
  </si>
  <si>
    <t>DÀI TAY</t>
  </si>
  <si>
    <t>1/2 Bicep @ 2.5cm from armpit</t>
  </si>
  <si>
    <t>BẮP TAY DƯỚI NÁCH 2.5CM</t>
  </si>
  <si>
    <t xml:space="preserve">Sleeve Opening </t>
  </si>
  <si>
    <t>CỮA TAY ĐO ÊM</t>
  </si>
  <si>
    <t>Cuff height</t>
  </si>
  <si>
    <t>TO BẢN LAI TAY</t>
  </si>
  <si>
    <t>Hem height</t>
  </si>
  <si>
    <t>TO BẢN LAI ÁO</t>
  </si>
  <si>
    <t>Neck rib height</t>
  </si>
  <si>
    <t>TO BẢN CỔ</t>
  </si>
  <si>
    <t>MEASUREMENTS= INCHES</t>
  </si>
  <si>
    <t>DESCRIPTION</t>
  </si>
  <si>
    <t>TOLERANCE (-/+)</t>
  </si>
  <si>
    <t>CHINH THEO COMMENT KHACH</t>
  </si>
  <si>
    <t>CUSTOMER: NIKE</t>
  </si>
  <si>
    <t>STYLE REFERENCE : SHORT SLEEVE TEE (G10STS111)</t>
  </si>
  <si>
    <t>3XL</t>
  </si>
  <si>
    <t>4XL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</si>
</sst>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0.0"/>
    <numFmt numFmtId="168" formatCode="\$#,##0\ ;\(\$#,##0\)"/>
    <numFmt numFmtId="169" formatCode="0.00_)"/>
    <numFmt numFmtId="170" formatCode="[$-409]d\-mmm\-yy;@"/>
    <numFmt numFmtId="171" formatCode="_-&quot;$&quot;* #,##0_-;\-&quot;$&quot;* #,##0_-;_-&quot;$&quot;* &quot;-&quot;_-;_-@_-"/>
    <numFmt numFmtId="172" formatCode="_-&quot;$&quot;* #,##0.00_-;\-&quot;$&quot;* #,##0.00_-;_-&quot;$&quot;* &quot;-&quot;??_-;_-@_-"/>
    <numFmt numFmtId="173" formatCode="0.000"/>
    <numFmt numFmtId="174" formatCode="_(* #,##0_);_(* \(#,##0\);_(* &quot;-&quot;??_);_(@_)"/>
    <numFmt numFmtId="175" formatCode="&quot;¥&quot;#,##0;[Red]&quot;¥&quot;&quot;¥&quot;\-#,##0"/>
    <numFmt numFmtId="176" formatCode="&quot;¥&quot;#,##0.00;[Red]&quot;¥&quot;\-#,##0.00"/>
    <numFmt numFmtId="177" formatCode="&quot;¥&quot;#,##0.00;[Red]&quot;¥&quot;&quot;¥&quot;&quot;¥&quot;&quot;¥&quot;&quot;¥&quot;&quot;¥&quot;\-#,##0.00"/>
    <numFmt numFmtId="178" formatCode="&quot;¥&quot;#,##0;[Red]&quot;¥&quot;\-#,##0"/>
    <numFmt numFmtId="179" formatCode="_ * #,##0.00_)\ &quot;F&quot;_ ;_ * \(#,##0.00\)\ &quot;F&quot;_ ;_ * &quot;-&quot;??_)\ &quot;F&quot;_ ;_ @_ "/>
    <numFmt numFmtId="180" formatCode="&quot;ß&quot;\t#,##0_);\(&quot;ß&quot;\t#,##0\)"/>
    <numFmt numFmtId="181" formatCode="_(\ß* \t#,##0_);_(\ß* \(\t#,##0\);_(\ß* &quot;-&quot;_);_(@_)"/>
    <numFmt numFmtId="182" formatCode="_ * #,##0.00_)\ _$_ ;_ * \(#,##0.00\)\ _$_ ;_ * &quot;-&quot;??_)\ _$_ ;_ @_ "/>
    <numFmt numFmtId="183" formatCode="&quot;ß&quot;\t#,##0_);[Red]\(&quot;ß&quot;\t#,##0\)"/>
    <numFmt numFmtId="184" formatCode="_ * #,##0.00_ ;_ * \-#,##0.00_ ;_ * &quot;-&quot;??_ ;_ @_ "/>
    <numFmt numFmtId="185" formatCode="_(* #,##0_);_(* \(#,##0\);_(* &quot;-&quot;?_);@_)"/>
    <numFmt numFmtId="186" formatCode="#,##0.0_);\(#,##0.0\)"/>
    <numFmt numFmtId="187" formatCode="_(* #,##0.0000_);_(* \(#,##0.0000\);_(* &quot;-&quot;??_);_(@_)"/>
    <numFmt numFmtId="188" formatCode="0.0%;[Red]\(0.0%\)"/>
    <numFmt numFmtId="189" formatCode="_ * #,##0.00_)&quot;£&quot;_ ;_ * \(#,##0.00\)&quot;£&quot;_ ;_ * &quot;-&quot;??_)&quot;£&quot;_ ;_ @_ "/>
    <numFmt numFmtId="190" formatCode="0.0%;\(0.0%\)"/>
    <numFmt numFmtId="191" formatCode="#,###"/>
    <numFmt numFmtId="192" formatCode="&quot;¥&quot;#,##0;[Red]\-&quot;¥&quot;#,##0"/>
    <numFmt numFmtId="193" formatCode="&quot;¥&quot;#,##0.00;\-&quot;¥&quot;#,##0.00"/>
    <numFmt numFmtId="194" formatCode="#,##0.000_);\(#,##0.000\)"/>
    <numFmt numFmtId="195" formatCode="#,##0.00\ &quot;F&quot;;[Red]\-#,##0.00\ &quot;F&quot;"/>
    <numFmt numFmtId="196" formatCode="#,##0\ &quot;F&quot;;\-#,##0\ &quot;F&quot;"/>
    <numFmt numFmtId="197" formatCode="#,##0\ &quot;F&quot;;[Red]\-#,##0\ &quot;F&quot;"/>
    <numFmt numFmtId="198" formatCode="_-* #,##0\ &quot;F&quot;_-;\-* #,##0\ &quot;F&quot;_-;_-* &quot;-&quot;\ &quot;F&quot;_-;_-@_-"/>
    <numFmt numFmtId="199" formatCode="#,##0.00\ &quot;F&quot;;\-#,##0.00\ &quot;F&quot;"/>
    <numFmt numFmtId="200" formatCode="_ &quot;¥&quot;* #,##0_ ;_ &quot;¥&quot;* \-#,##0_ ;_ &quot;¥&quot;* &quot;-&quot;_ ;_ @_ "/>
    <numFmt numFmtId="201" formatCode="_ &quot;¥&quot;* #,##0.00_ ;_ &quot;¥&quot;* \-#,##0.00_ ;_ &quot;¥&quot;* &quot;-&quot;??_ ;_ @_ "/>
    <numFmt numFmtId="202" formatCode="_([$VND]\ * #,##0_);_([$VND]\ * \(#,##0\);_([$VND]\ * &quot;-&quot;_);_(@_)"/>
    <numFmt numFmtId="203" formatCode="_-[$VND]\ * #,##0_-;\-[$VND]\ * #,##0_-;_-[$VND]\ * &quot;-&quot;_-;_-@_-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EuclidCircularA-Regular"/>
    </font>
    <font>
      <b/>
      <sz val="11"/>
      <color rgb="FFFF0000"/>
      <name val="EuclidCircularA-Regular"/>
    </font>
    <font>
      <sz val="11"/>
      <color theme="1"/>
      <name val="Calibri"/>
      <family val="2"/>
      <charset val="163"/>
      <scheme val="minor"/>
    </font>
    <font>
      <u/>
      <sz val="10"/>
      <color indexed="12"/>
      <name val="Arial"/>
      <family val="2"/>
    </font>
    <font>
      <sz val="11"/>
      <name val="EuclidCircularA-Regular"/>
    </font>
    <font>
      <sz val="10"/>
      <name val="EuclidCircularA-Regular"/>
    </font>
    <font>
      <sz val="10"/>
      <name val="Verdana"/>
      <family val="2"/>
      <charset val="163"/>
    </font>
    <font>
      <sz val="12"/>
      <color theme="1"/>
      <name val="Calibri"/>
      <family val="2"/>
      <charset val="134"/>
      <scheme val="minor"/>
    </font>
    <font>
      <b/>
      <sz val="1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rgb="FFCECE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4" borderId="5" applyNumberFormat="0" applyBorder="0" applyAlignment="0" applyProtection="0"/>
    <xf numFmtId="169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5" borderId="7" applyNumberFormat="0" applyProtection="0">
      <alignment horizontal="right" vertical="center"/>
    </xf>
    <xf numFmtId="0" fontId="2" fillId="6" borderId="7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8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20" fillId="0" borderId="0"/>
    <xf numFmtId="170" fontId="2" fillId="0" borderId="0"/>
    <xf numFmtId="171" fontId="15" fillId="0" borderId="0" applyFont="0" applyFill="0" applyBorder="0" applyAlignment="0" applyProtection="0"/>
    <xf numFmtId="174" fontId="49" fillId="0" borderId="10" applyFont="0" applyBorder="0"/>
    <xf numFmtId="177" fontId="2" fillId="0" borderId="0" applyFont="0" applyFill="0" applyBorder="0" applyAlignment="0" applyProtection="0"/>
    <xf numFmtId="170" fontId="45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170" fontId="46" fillId="0" borderId="0"/>
    <xf numFmtId="170" fontId="43" fillId="0" borderId="0"/>
    <xf numFmtId="170" fontId="43" fillId="0" borderId="0"/>
    <xf numFmtId="170" fontId="3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42" fillId="0" borderId="0"/>
    <xf numFmtId="170" fontId="42" fillId="0" borderId="0"/>
    <xf numFmtId="164" fontId="41" fillId="0" borderId="0" applyFon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166" fontId="4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0" fontId="41" fillId="0" borderId="0"/>
    <xf numFmtId="172" fontId="41" fillId="0" borderId="0" applyFont="0" applyFill="0" applyBorder="0" applyAlignment="0" applyProtection="0"/>
    <xf numFmtId="170" fontId="4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9" fillId="0" borderId="0" applyFont="0" applyFill="0" applyBorder="0" applyAlignment="0" applyProtection="0"/>
    <xf numFmtId="42" fontId="5" fillId="0" borderId="0" applyFont="0" applyFill="0" applyBorder="0" applyAlignment="0" applyProtection="0"/>
    <xf numFmtId="170" fontId="44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70" fontId="50" fillId="3" borderId="0"/>
    <xf numFmtId="9" fontId="51" fillId="0" borderId="0" applyFont="0" applyFill="0" applyBorder="0" applyAlignment="0" applyProtection="0"/>
    <xf numFmtId="170" fontId="52" fillId="3" borderId="0"/>
    <xf numFmtId="170" fontId="21" fillId="7" borderId="0" applyNumberFormat="0" applyBorder="0" applyAlignment="0" applyProtection="0"/>
    <xf numFmtId="170" fontId="21" fillId="8" borderId="0" applyNumberFormat="0" applyBorder="0" applyAlignment="0" applyProtection="0"/>
    <xf numFmtId="170" fontId="21" fillId="9" borderId="0" applyNumberFormat="0" applyBorder="0" applyAlignment="0" applyProtection="0"/>
    <xf numFmtId="170" fontId="21" fillId="7" borderId="0" applyNumberFormat="0" applyBorder="0" applyAlignment="0" applyProtection="0"/>
    <xf numFmtId="170" fontId="21" fillId="10" borderId="0" applyNumberFormat="0" applyBorder="0" applyAlignment="0" applyProtection="0"/>
    <xf numFmtId="170" fontId="21" fillId="8" borderId="0" applyNumberFormat="0" applyBorder="0" applyAlignment="0" applyProtection="0"/>
    <xf numFmtId="170" fontId="21" fillId="11" borderId="0" applyNumberFormat="0" applyBorder="0" applyAlignment="0" applyProtection="0"/>
    <xf numFmtId="170" fontId="21" fillId="12" borderId="0" applyNumberFormat="0" applyBorder="0" applyAlignment="0" applyProtection="0"/>
    <xf numFmtId="170" fontId="21" fillId="13" borderId="0" applyNumberFormat="0" applyBorder="0" applyAlignment="0" applyProtection="0"/>
    <xf numFmtId="170" fontId="21" fillId="14" borderId="0" applyNumberFormat="0" applyBorder="0" applyAlignment="0" applyProtection="0"/>
    <xf numFmtId="170" fontId="21" fillId="10" borderId="0" applyNumberFormat="0" applyBorder="0" applyAlignment="0" applyProtection="0"/>
    <xf numFmtId="170" fontId="21" fillId="8" borderId="0" applyNumberFormat="0" applyBorder="0" applyAlignment="0" applyProtection="0"/>
    <xf numFmtId="170" fontId="53" fillId="11" borderId="0" applyNumberFormat="0" applyBorder="0" applyAlignment="0" applyProtection="0">
      <alignment vertical="center"/>
    </xf>
    <xf numFmtId="170" fontId="53" fillId="12" borderId="0" applyNumberFormat="0" applyBorder="0" applyAlignment="0" applyProtection="0">
      <alignment vertical="center"/>
    </xf>
    <xf numFmtId="170" fontId="53" fillId="13" borderId="0" applyNumberFormat="0" applyBorder="0" applyAlignment="0" applyProtection="0">
      <alignment vertical="center"/>
    </xf>
    <xf numFmtId="170" fontId="53" fillId="14" borderId="0" applyNumberFormat="0" applyBorder="0" applyAlignment="0" applyProtection="0">
      <alignment vertical="center"/>
    </xf>
    <xf numFmtId="170" fontId="53" fillId="10" borderId="0" applyNumberFormat="0" applyBorder="0" applyAlignment="0" applyProtection="0">
      <alignment vertical="center"/>
    </xf>
    <xf numFmtId="170" fontId="53" fillId="8" borderId="0" applyNumberFormat="0" applyBorder="0" applyAlignment="0" applyProtection="0">
      <alignment vertical="center"/>
    </xf>
    <xf numFmtId="170" fontId="54" fillId="3" borderId="0"/>
    <xf numFmtId="170" fontId="55" fillId="0" borderId="0">
      <alignment wrapText="1"/>
    </xf>
    <xf numFmtId="170" fontId="21" fillId="15" borderId="0" applyNumberFormat="0" applyBorder="0" applyAlignment="0" applyProtection="0"/>
    <xf numFmtId="170" fontId="21" fillId="16" borderId="0" applyNumberFormat="0" applyBorder="0" applyAlignment="0" applyProtection="0"/>
    <xf numFmtId="170" fontId="21" fillId="17" borderId="0" applyNumberFormat="0" applyBorder="0" applyAlignment="0" applyProtection="0"/>
    <xf numFmtId="170" fontId="21" fillId="15" borderId="0" applyNumberFormat="0" applyBorder="0" applyAlignment="0" applyProtection="0"/>
    <xf numFmtId="170" fontId="21" fillId="18" borderId="0" applyNumberFormat="0" applyBorder="0" applyAlignment="0" applyProtection="0"/>
    <xf numFmtId="170" fontId="21" fillId="8" borderId="0" applyNumberFormat="0" applyBorder="0" applyAlignment="0" applyProtection="0"/>
    <xf numFmtId="170" fontId="21" fillId="18" borderId="0" applyNumberFormat="0" applyBorder="0" applyAlignment="0" applyProtection="0"/>
    <xf numFmtId="170" fontId="21" fillId="16" borderId="0" applyNumberFormat="0" applyBorder="0" applyAlignment="0" applyProtection="0"/>
    <xf numFmtId="170" fontId="21" fillId="19" borderId="0" applyNumberFormat="0" applyBorder="0" applyAlignment="0" applyProtection="0"/>
    <xf numFmtId="170" fontId="21" fillId="14" borderId="0" applyNumberFormat="0" applyBorder="0" applyAlignment="0" applyProtection="0"/>
    <xf numFmtId="170" fontId="21" fillId="18" borderId="0" applyNumberFormat="0" applyBorder="0" applyAlignment="0" applyProtection="0"/>
    <xf numFmtId="170" fontId="21" fillId="20" borderId="0" applyNumberFormat="0" applyBorder="0" applyAlignment="0" applyProtection="0"/>
    <xf numFmtId="170" fontId="53" fillId="18" borderId="0" applyNumberFormat="0" applyBorder="0" applyAlignment="0" applyProtection="0">
      <alignment vertical="center"/>
    </xf>
    <xf numFmtId="170" fontId="53" fillId="16" borderId="0" applyNumberFormat="0" applyBorder="0" applyAlignment="0" applyProtection="0">
      <alignment vertical="center"/>
    </xf>
    <xf numFmtId="170" fontId="53" fillId="19" borderId="0" applyNumberFormat="0" applyBorder="0" applyAlignment="0" applyProtection="0">
      <alignment vertical="center"/>
    </xf>
    <xf numFmtId="170" fontId="53" fillId="14" borderId="0" applyNumberFormat="0" applyBorder="0" applyAlignment="0" applyProtection="0">
      <alignment vertical="center"/>
    </xf>
    <xf numFmtId="170" fontId="53" fillId="18" borderId="0" applyNumberFormat="0" applyBorder="0" applyAlignment="0" applyProtection="0">
      <alignment vertical="center"/>
    </xf>
    <xf numFmtId="170" fontId="53" fillId="20" borderId="0" applyNumberFormat="0" applyBorder="0" applyAlignment="0" applyProtection="0">
      <alignment vertical="center"/>
    </xf>
    <xf numFmtId="170" fontId="22" fillId="21" borderId="0" applyNumberFormat="0" applyBorder="0" applyAlignment="0" applyProtection="0"/>
    <xf numFmtId="170" fontId="22" fillId="16" borderId="0" applyNumberFormat="0" applyBorder="0" applyAlignment="0" applyProtection="0"/>
    <xf numFmtId="170" fontId="22" fillId="17" borderId="0" applyNumberFormat="0" applyBorder="0" applyAlignment="0" applyProtection="0"/>
    <xf numFmtId="170" fontId="22" fillId="15" borderId="0" applyNumberFormat="0" applyBorder="0" applyAlignment="0" applyProtection="0"/>
    <xf numFmtId="170" fontId="22" fillId="21" borderId="0" applyNumberFormat="0" applyBorder="0" applyAlignment="0" applyProtection="0"/>
    <xf numFmtId="170" fontId="22" fillId="8" borderId="0" applyNumberFormat="0" applyBorder="0" applyAlignment="0" applyProtection="0"/>
    <xf numFmtId="170" fontId="22" fillId="22" borderId="0" applyNumberFormat="0" applyBorder="0" applyAlignment="0" applyProtection="0"/>
    <xf numFmtId="170" fontId="22" fillId="16" borderId="0" applyNumberFormat="0" applyBorder="0" applyAlignment="0" applyProtection="0"/>
    <xf numFmtId="170" fontId="22" fillId="19" borderId="0" applyNumberFormat="0" applyBorder="0" applyAlignment="0" applyProtection="0"/>
    <xf numFmtId="170" fontId="22" fillId="23" borderId="0" applyNumberFormat="0" applyBorder="0" applyAlignment="0" applyProtection="0"/>
    <xf numFmtId="170" fontId="22" fillId="21" borderId="0" applyNumberFormat="0" applyBorder="0" applyAlignment="0" applyProtection="0"/>
    <xf numFmtId="170" fontId="22" fillId="24" borderId="0" applyNumberFormat="0" applyBorder="0" applyAlignment="0" applyProtection="0"/>
    <xf numFmtId="170" fontId="56" fillId="22" borderId="0" applyNumberFormat="0" applyBorder="0" applyAlignment="0" applyProtection="0">
      <alignment vertical="center"/>
    </xf>
    <xf numFmtId="170" fontId="56" fillId="16" borderId="0" applyNumberFormat="0" applyBorder="0" applyAlignment="0" applyProtection="0">
      <alignment vertical="center"/>
    </xf>
    <xf numFmtId="170" fontId="56" fillId="19" borderId="0" applyNumberFormat="0" applyBorder="0" applyAlignment="0" applyProtection="0">
      <alignment vertical="center"/>
    </xf>
    <xf numFmtId="170" fontId="56" fillId="23" borderId="0" applyNumberFormat="0" applyBorder="0" applyAlignment="0" applyProtection="0">
      <alignment vertical="center"/>
    </xf>
    <xf numFmtId="170" fontId="56" fillId="21" borderId="0" applyNumberFormat="0" applyBorder="0" applyAlignment="0" applyProtection="0">
      <alignment vertical="center"/>
    </xf>
    <xf numFmtId="170" fontId="56" fillId="24" borderId="0" applyNumberFormat="0" applyBorder="0" applyAlignment="0" applyProtection="0">
      <alignment vertical="center"/>
    </xf>
    <xf numFmtId="170" fontId="22" fillId="25" borderId="0" applyNumberFormat="0" applyBorder="0" applyAlignment="0" applyProtection="0"/>
    <xf numFmtId="170" fontId="22" fillId="26" borderId="0" applyNumberFormat="0" applyBorder="0" applyAlignment="0" applyProtection="0"/>
    <xf numFmtId="170" fontId="22" fillId="27" borderId="0" applyNumberFormat="0" applyBorder="0" applyAlignment="0" applyProtection="0"/>
    <xf numFmtId="170" fontId="22" fillId="23" borderId="0" applyNumberFormat="0" applyBorder="0" applyAlignment="0" applyProtection="0"/>
    <xf numFmtId="170" fontId="22" fillId="21" borderId="0" applyNumberFormat="0" applyBorder="0" applyAlignment="0" applyProtection="0"/>
    <xf numFmtId="170" fontId="22" fillId="28" borderId="0" applyNumberFormat="0" applyBorder="0" applyAlignment="0" applyProtection="0"/>
    <xf numFmtId="179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18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184" fontId="51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23" fillId="12" borderId="0" applyNumberFormat="0" applyBorder="0" applyAlignment="0" applyProtection="0"/>
    <xf numFmtId="185" fontId="38" fillId="0" borderId="0" applyAlignment="0" applyProtection="0"/>
    <xf numFmtId="170" fontId="57" fillId="0" borderId="0"/>
    <xf numFmtId="170" fontId="58" fillId="0" borderId="0"/>
    <xf numFmtId="170" fontId="57" fillId="0" borderId="0"/>
    <xf numFmtId="170" fontId="58" fillId="0" borderId="0"/>
    <xf numFmtId="170" fontId="2" fillId="0" borderId="0" applyFill="0" applyBorder="0" applyAlignment="0"/>
    <xf numFmtId="170" fontId="2" fillId="0" borderId="0" applyFill="0" applyBorder="0" applyAlignment="0"/>
    <xf numFmtId="186" fontId="59" fillId="0" borderId="0" applyFill="0" applyBorder="0" applyAlignment="0"/>
    <xf numFmtId="187" fontId="59" fillId="0" borderId="0" applyFill="0" applyBorder="0" applyAlignment="0"/>
    <xf numFmtId="188" fontId="59" fillId="0" borderId="0" applyFill="0" applyBorder="0" applyAlignment="0"/>
    <xf numFmtId="189" fontId="2" fillId="0" borderId="0" applyFill="0" applyBorder="0" applyAlignment="0"/>
    <xf numFmtId="189" fontId="2" fillId="0" borderId="0" applyFill="0" applyBorder="0" applyAlignment="0"/>
    <xf numFmtId="172" fontId="59" fillId="0" borderId="0" applyFill="0" applyBorder="0" applyAlignment="0"/>
    <xf numFmtId="190" fontId="59" fillId="0" borderId="0" applyFill="0" applyBorder="0" applyAlignment="0"/>
    <xf numFmtId="186" fontId="59" fillId="0" borderId="0" applyFill="0" applyBorder="0" applyAlignment="0"/>
    <xf numFmtId="170" fontId="24" fillId="7" borderId="11" applyNumberFormat="0" applyAlignment="0" applyProtection="0"/>
    <xf numFmtId="170" fontId="24" fillId="15" borderId="11" applyNumberFormat="0" applyAlignment="0" applyProtection="0"/>
    <xf numFmtId="170" fontId="60" fillId="0" borderId="0"/>
    <xf numFmtId="170" fontId="32" fillId="0" borderId="12" applyNumberFormat="0" applyFill="0" applyAlignment="0" applyProtection="0"/>
    <xf numFmtId="172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70" fontId="12" fillId="9" borderId="13" applyNumberFormat="0" applyFont="0" applyAlignment="0" applyProtection="0"/>
    <xf numFmtId="170" fontId="12" fillId="9" borderId="13" applyNumberFormat="0" applyFont="0" applyAlignment="0" applyProtection="0"/>
    <xf numFmtId="186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5" fillId="29" borderId="14" applyNumberFormat="0" applyAlignment="0" applyProtection="0"/>
    <xf numFmtId="1" fontId="61" fillId="0" borderId="2" applyBorder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4" fontId="13" fillId="0" borderId="0" applyFill="0" applyBorder="0" applyAlignment="0"/>
    <xf numFmtId="170" fontId="5" fillId="0" borderId="0"/>
    <xf numFmtId="172" fontId="59" fillId="0" borderId="0" applyFill="0" applyBorder="0" applyAlignment="0"/>
    <xf numFmtId="186" fontId="59" fillId="0" borderId="0" applyFill="0" applyBorder="0" applyAlignment="0"/>
    <xf numFmtId="172" fontId="59" fillId="0" borderId="0" applyFill="0" applyBorder="0" applyAlignment="0"/>
    <xf numFmtId="190" fontId="59" fillId="0" borderId="0" applyFill="0" applyBorder="0" applyAlignment="0"/>
    <xf numFmtId="186" fontId="59" fillId="0" borderId="0" applyFill="0" applyBorder="0" applyAlignment="0"/>
    <xf numFmtId="170" fontId="31" fillId="8" borderId="11" applyNumberFormat="0" applyAlignment="0" applyProtection="0"/>
    <xf numFmtId="170" fontId="26" fillId="0" borderId="0" applyNumberFormat="0" applyFill="0" applyBorder="0" applyAlignment="0" applyProtection="0"/>
    <xf numFmtId="2" fontId="2" fillId="0" borderId="0" applyFont="0" applyFill="0" applyBorder="0" applyAlignment="0" applyProtection="0"/>
    <xf numFmtId="170" fontId="27" fillId="13" borderId="0" applyNumberFormat="0" applyBorder="0" applyAlignment="0" applyProtection="0"/>
    <xf numFmtId="170" fontId="62" fillId="0" borderId="0" applyNumberFormat="0" applyFont="0" applyBorder="0" applyAlignment="0">
      <alignment horizontal="left" vertical="center"/>
    </xf>
    <xf numFmtId="170" fontId="63" fillId="0" borderId="0">
      <alignment horizontal="left"/>
    </xf>
    <xf numFmtId="170" fontId="8" fillId="0" borderId="1" applyNumberFormat="0" applyAlignment="0" applyProtection="0">
      <alignment horizontal="left" vertical="center"/>
    </xf>
    <xf numFmtId="170" fontId="8" fillId="0" borderId="4">
      <alignment horizontal="left" vertical="center"/>
    </xf>
    <xf numFmtId="170" fontId="28" fillId="0" borderId="15" applyNumberFormat="0" applyFill="0" applyAlignment="0" applyProtection="0"/>
    <xf numFmtId="170" fontId="29" fillId="0" borderId="16" applyNumberFormat="0" applyFill="0" applyAlignment="0" applyProtection="0"/>
    <xf numFmtId="170" fontId="30" fillId="0" borderId="17" applyNumberFormat="0" applyFill="0" applyAlignment="0" applyProtection="0"/>
    <xf numFmtId="170" fontId="30" fillId="0" borderId="0" applyNumberFormat="0" applyFill="0" applyBorder="0" applyAlignment="0" applyProtection="0"/>
    <xf numFmtId="49" fontId="64" fillId="0" borderId="5">
      <alignment vertical="center"/>
    </xf>
    <xf numFmtId="41" fontId="5" fillId="0" borderId="0" applyFont="0" applyFill="0" applyBorder="0" applyAlignment="0" applyProtection="0"/>
    <xf numFmtId="170" fontId="31" fillId="8" borderId="11" applyNumberFormat="0" applyAlignment="0" applyProtection="0"/>
    <xf numFmtId="170" fontId="65" fillId="12" borderId="0" applyNumberFormat="0" applyBorder="0" applyAlignment="0" applyProtection="0"/>
    <xf numFmtId="170" fontId="3" fillId="0" borderId="0"/>
    <xf numFmtId="172" fontId="59" fillId="0" borderId="0" applyFill="0" applyBorder="0" applyAlignment="0"/>
    <xf numFmtId="186" fontId="59" fillId="0" borderId="0" applyFill="0" applyBorder="0" applyAlignment="0"/>
    <xf numFmtId="172" fontId="59" fillId="0" borderId="0" applyFill="0" applyBorder="0" applyAlignment="0"/>
    <xf numFmtId="190" fontId="59" fillId="0" borderId="0" applyFill="0" applyBorder="0" applyAlignment="0"/>
    <xf numFmtId="186" fontId="59" fillId="0" borderId="0" applyFill="0" applyBorder="0" applyAlignment="0"/>
    <xf numFmtId="170" fontId="32" fillId="0" borderId="12" applyNumberFormat="0" applyFill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66" fillId="0" borderId="18"/>
    <xf numFmtId="191" fontId="67" fillId="0" borderId="19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0" fontId="68" fillId="0" borderId="0" applyNumberFormat="0" applyFont="0" applyFill="0" applyAlignment="0"/>
    <xf numFmtId="170" fontId="33" fillId="17" borderId="0" applyNumberFormat="0" applyBorder="0" applyAlignment="0" applyProtection="0"/>
    <xf numFmtId="170" fontId="33" fillId="17" borderId="0" applyNumberFormat="0" applyBorder="0" applyAlignment="0" applyProtection="0"/>
    <xf numFmtId="170" fontId="69" fillId="0" borderId="5" applyNumberFormat="0" applyFont="0" applyFill="0" applyBorder="0" applyAlignment="0">
      <alignment horizontal="center"/>
    </xf>
    <xf numFmtId="170" fontId="70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2" fillId="9" borderId="13" applyNumberFormat="0" applyFont="0" applyAlignment="0" applyProtection="0"/>
    <xf numFmtId="170" fontId="2" fillId="9" borderId="13" applyNumberFormat="0" applyFont="0" applyAlignment="0" applyProtection="0"/>
    <xf numFmtId="3" fontId="71" fillId="0" borderId="0" applyFont="0" applyFill="0" applyBorder="0" applyAlignment="0" applyProtection="0"/>
    <xf numFmtId="170" fontId="44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34" fillId="15" borderId="7" applyNumberFormat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9" applyNumberFormat="0" applyBorder="0"/>
    <xf numFmtId="172" fontId="59" fillId="0" borderId="0" applyFill="0" applyBorder="0" applyAlignment="0"/>
    <xf numFmtId="186" fontId="59" fillId="0" borderId="0" applyFill="0" applyBorder="0" applyAlignment="0"/>
    <xf numFmtId="172" fontId="59" fillId="0" borderId="0" applyFill="0" applyBorder="0" applyAlignment="0"/>
    <xf numFmtId="190" fontId="59" fillId="0" borderId="0" applyFill="0" applyBorder="0" applyAlignment="0"/>
    <xf numFmtId="186" fontId="59" fillId="0" borderId="0" applyFill="0" applyBorder="0" applyAlignment="0"/>
    <xf numFmtId="170" fontId="72" fillId="0" borderId="0"/>
    <xf numFmtId="170" fontId="3" fillId="0" borderId="0" applyNumberFormat="0" applyFont="0" applyFill="0" applyBorder="0" applyAlignment="0" applyProtection="0">
      <alignment horizontal="left"/>
    </xf>
    <xf numFmtId="170" fontId="73" fillId="0" borderId="18">
      <alignment horizontal="center"/>
    </xf>
    <xf numFmtId="41" fontId="5" fillId="0" borderId="0" applyFont="0" applyFill="0" applyBorder="0" applyAlignment="0" applyProtection="0"/>
    <xf numFmtId="170" fontId="2" fillId="6" borderId="7" applyNumberFormat="0" applyProtection="0">
      <alignment horizontal="left" vertical="center" indent="1"/>
    </xf>
    <xf numFmtId="170" fontId="2" fillId="6" borderId="7" applyNumberFormat="0" applyProtection="0">
      <alignment horizontal="left" vertical="center" indent="1"/>
    </xf>
    <xf numFmtId="170" fontId="27" fillId="13" borderId="0" applyNumberFormat="0" applyBorder="0" applyAlignment="0" applyProtection="0"/>
    <xf numFmtId="170" fontId="34" fillId="7" borderId="7" applyNumberFormat="0" applyAlignment="0" applyProtection="0"/>
    <xf numFmtId="170" fontId="2" fillId="0" borderId="0"/>
    <xf numFmtId="170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70" fontId="66" fillId="0" borderId="0"/>
    <xf numFmtId="195" fontId="74" fillId="0" borderId="6">
      <alignment horizontal="right" vertical="center"/>
    </xf>
    <xf numFmtId="49" fontId="13" fillId="0" borderId="0" applyFill="0" applyBorder="0" applyAlignment="0"/>
    <xf numFmtId="196" fontId="2" fillId="0" borderId="0" applyFill="0" applyBorder="0" applyAlignment="0"/>
    <xf numFmtId="196" fontId="2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70" fontId="26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0" fontId="76" fillId="0" borderId="20" applyNumberFormat="0" applyFill="0" applyAlignment="0" applyProtection="0"/>
    <xf numFmtId="170" fontId="77" fillId="0" borderId="16" applyNumberFormat="0" applyFill="0" applyAlignment="0" applyProtection="0"/>
    <xf numFmtId="170" fontId="78" fillId="0" borderId="21" applyNumberFormat="0" applyFill="0" applyAlignment="0" applyProtection="0"/>
    <xf numFmtId="170" fontId="78" fillId="0" borderId="0" applyNumberFormat="0" applyFill="0" applyBorder="0" applyAlignment="0" applyProtection="0"/>
    <xf numFmtId="170" fontId="36" fillId="0" borderId="22" applyNumberFormat="0" applyFill="0" applyAlignment="0" applyProtection="0"/>
    <xf numFmtId="170" fontId="79" fillId="0" borderId="0">
      <alignment horizontal="centerContinuous"/>
    </xf>
    <xf numFmtId="170" fontId="80" fillId="0" borderId="0">
      <alignment horizontal="centerContinuous"/>
    </xf>
    <xf numFmtId="170" fontId="81" fillId="0" borderId="0"/>
    <xf numFmtId="198" fontId="74" fillId="0" borderId="6">
      <alignment horizontal="center"/>
    </xf>
    <xf numFmtId="170" fontId="44" fillId="0" borderId="0" applyNumberFormat="0" applyFill="0" applyBorder="0" applyAlignment="0" applyProtection="0"/>
    <xf numFmtId="170" fontId="88" fillId="0" borderId="23"/>
    <xf numFmtId="170" fontId="44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67" fillId="0" borderId="24" applyNumberFormat="0" applyAlignment="0">
      <alignment horizontal="center"/>
    </xf>
    <xf numFmtId="170" fontId="25" fillId="29" borderId="14" applyNumberFormat="0" applyAlignment="0" applyProtection="0"/>
    <xf numFmtId="197" fontId="74" fillId="0" borderId="0"/>
    <xf numFmtId="199" fontId="74" fillId="0" borderId="5"/>
    <xf numFmtId="170" fontId="82" fillId="0" borderId="0"/>
    <xf numFmtId="170" fontId="82" fillId="0" borderId="0"/>
    <xf numFmtId="5" fontId="85" fillId="0" borderId="25">
      <alignment horizontal="left" vertical="top"/>
    </xf>
    <xf numFmtId="170" fontId="86" fillId="0" borderId="25">
      <alignment horizontal="left" vertical="center"/>
    </xf>
    <xf numFmtId="170" fontId="83" fillId="30" borderId="5">
      <alignment horizontal="left" vertical="center"/>
    </xf>
    <xf numFmtId="5" fontId="84" fillId="0" borderId="3">
      <alignment horizontal="left" vertical="top"/>
    </xf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87" fillId="0" borderId="0" applyNumberForma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" fillId="0" borderId="0">
      <alignment vertical="center"/>
    </xf>
    <xf numFmtId="9" fontId="70" fillId="0" borderId="0" applyFont="0" applyFill="0" applyBorder="0" applyAlignment="0" applyProtection="0"/>
    <xf numFmtId="170" fontId="59" fillId="0" borderId="0"/>
    <xf numFmtId="170" fontId="59" fillId="0" borderId="0"/>
    <xf numFmtId="170" fontId="59" fillId="0" borderId="0"/>
    <xf numFmtId="170" fontId="59" fillId="0" borderId="0"/>
    <xf numFmtId="170" fontId="59" fillId="0" borderId="0"/>
    <xf numFmtId="170" fontId="59" fillId="0" borderId="0"/>
    <xf numFmtId="170" fontId="59" fillId="0" borderId="0"/>
    <xf numFmtId="170" fontId="59" fillId="0" borderId="0"/>
    <xf numFmtId="164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170" fontId="68" fillId="0" borderId="0"/>
    <xf numFmtId="170" fontId="90" fillId="17" borderId="0" applyNumberFormat="0" applyBorder="0" applyAlignment="0" applyProtection="0">
      <alignment vertical="center"/>
    </xf>
    <xf numFmtId="170" fontId="2" fillId="9" borderId="13" applyNumberFormat="0" applyFont="0" applyAlignment="0" applyProtection="0">
      <alignment vertical="center"/>
    </xf>
    <xf numFmtId="170" fontId="2" fillId="9" borderId="13" applyNumberFormat="0" applyFont="0" applyAlignment="0" applyProtection="0">
      <alignment vertical="center"/>
    </xf>
    <xf numFmtId="164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0" fontId="91" fillId="0" borderId="22" applyNumberFormat="0" applyFill="0" applyAlignment="0" applyProtection="0">
      <alignment vertical="center"/>
    </xf>
    <xf numFmtId="170" fontId="92" fillId="12" borderId="0" applyNumberFormat="0" applyBorder="0" applyAlignment="0" applyProtection="0">
      <alignment vertical="center"/>
    </xf>
    <xf numFmtId="170" fontId="93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70" fontId="2" fillId="0" borderId="0"/>
    <xf numFmtId="170" fontId="94" fillId="0" borderId="0" applyNumberFormat="0" applyFill="0" applyBorder="0" applyAlignment="0" applyProtection="0">
      <alignment vertical="center"/>
    </xf>
    <xf numFmtId="170" fontId="95" fillId="0" borderId="15" applyNumberFormat="0" applyFill="0" applyAlignment="0" applyProtection="0">
      <alignment vertical="center"/>
    </xf>
    <xf numFmtId="170" fontId="96" fillId="0" borderId="16" applyNumberFormat="0" applyFill="0" applyAlignment="0" applyProtection="0">
      <alignment vertical="center"/>
    </xf>
    <xf numFmtId="170" fontId="97" fillId="0" borderId="17" applyNumberFormat="0" applyFill="0" applyAlignment="0" applyProtection="0">
      <alignment vertical="center"/>
    </xf>
    <xf numFmtId="170" fontId="97" fillId="0" borderId="0" applyNumberFormat="0" applyFill="0" applyBorder="0" applyAlignment="0" applyProtection="0">
      <alignment vertical="center"/>
    </xf>
    <xf numFmtId="170" fontId="98" fillId="29" borderId="14" applyNumberFormat="0" applyAlignment="0" applyProtection="0">
      <alignment vertical="center"/>
    </xf>
    <xf numFmtId="170" fontId="99" fillId="15" borderId="11" applyNumberFormat="0" applyAlignment="0" applyProtection="0">
      <alignment vertical="center"/>
    </xf>
    <xf numFmtId="170" fontId="100" fillId="0" borderId="0" applyNumberFormat="0" applyFill="0" applyBorder="0" applyAlignment="0" applyProtection="0">
      <alignment vertical="center"/>
    </xf>
    <xf numFmtId="170" fontId="101" fillId="0" borderId="0" applyNumberFormat="0" applyFill="0" applyBorder="0" applyAlignment="0" applyProtection="0">
      <alignment vertical="center"/>
    </xf>
    <xf numFmtId="171" fontId="38" fillId="0" borderId="0" applyFont="0" applyFill="0" applyBorder="0" applyAlignment="0" applyProtection="0"/>
    <xf numFmtId="6" fontId="102" fillId="0" borderId="0" applyFont="0" applyFill="0" applyBorder="0" applyAlignment="0" applyProtection="0"/>
    <xf numFmtId="172" fontId="38" fillId="0" borderId="0" applyFont="0" applyFill="0" applyBorder="0" applyAlignment="0" applyProtection="0"/>
    <xf numFmtId="170" fontId="56" fillId="25" borderId="0" applyNumberFormat="0" applyBorder="0" applyAlignment="0" applyProtection="0">
      <alignment vertical="center"/>
    </xf>
    <xf numFmtId="170" fontId="56" fillId="26" borderId="0" applyNumberFormat="0" applyBorder="0" applyAlignment="0" applyProtection="0">
      <alignment vertical="center"/>
    </xf>
    <xf numFmtId="170" fontId="56" fillId="27" borderId="0" applyNumberFormat="0" applyBorder="0" applyAlignment="0" applyProtection="0">
      <alignment vertical="center"/>
    </xf>
    <xf numFmtId="170" fontId="56" fillId="23" borderId="0" applyNumberFormat="0" applyBorder="0" applyAlignment="0" applyProtection="0">
      <alignment vertical="center"/>
    </xf>
    <xf numFmtId="170" fontId="56" fillId="21" borderId="0" applyNumberFormat="0" applyBorder="0" applyAlignment="0" applyProtection="0">
      <alignment vertical="center"/>
    </xf>
    <xf numFmtId="170" fontId="56" fillId="28" borderId="0" applyNumberFormat="0" applyBorder="0" applyAlignment="0" applyProtection="0">
      <alignment vertical="center"/>
    </xf>
    <xf numFmtId="170" fontId="103" fillId="8" borderId="11" applyNumberFormat="0" applyAlignment="0" applyProtection="0">
      <alignment vertical="center"/>
    </xf>
    <xf numFmtId="170" fontId="104" fillId="15" borderId="7" applyNumberFormat="0" applyAlignment="0" applyProtection="0">
      <alignment vertical="center"/>
    </xf>
    <xf numFmtId="170" fontId="105" fillId="0" borderId="12" applyNumberFormat="0" applyFill="0" applyAlignment="0" applyProtection="0">
      <alignment vertical="center"/>
    </xf>
    <xf numFmtId="170" fontId="107" fillId="0" borderId="0"/>
    <xf numFmtId="165" fontId="107" fillId="0" borderId="0" applyFont="0" applyFill="0" applyBorder="0" applyAlignment="0" applyProtection="0"/>
    <xf numFmtId="170" fontId="1" fillId="0" borderId="0"/>
    <xf numFmtId="170" fontId="13" fillId="0" borderId="0"/>
    <xf numFmtId="0" fontId="108" fillId="0" borderId="0"/>
    <xf numFmtId="0" fontId="2" fillId="0" borderId="0"/>
    <xf numFmtId="0" fontId="1" fillId="0" borderId="0"/>
    <xf numFmtId="0" fontId="111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12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2" fillId="0" borderId="0"/>
    <xf numFmtId="202" fontId="1" fillId="0" borderId="0"/>
    <xf numFmtId="202" fontId="1" fillId="0" borderId="0"/>
    <xf numFmtId="203" fontId="2" fillId="0" borderId="0"/>
    <xf numFmtId="166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2" fontId="2" fillId="0" borderId="0"/>
    <xf numFmtId="166" fontId="2" fillId="0" borderId="0" applyFont="0" applyFill="0" applyBorder="0" applyAlignment="0" applyProtection="0"/>
    <xf numFmtId="0" fontId="116" fillId="0" borderId="0">
      <alignment vertical="center"/>
    </xf>
  </cellStyleXfs>
  <cellXfs count="21">
    <xf numFmtId="0" fontId="0" fillId="0" borderId="0" xfId="0"/>
    <xf numFmtId="0" fontId="12" fillId="0" borderId="0" xfId="33" applyAlignment="1">
      <alignment horizontal="center" vertical="center"/>
    </xf>
    <xf numFmtId="0" fontId="12" fillId="0" borderId="0" xfId="33"/>
    <xf numFmtId="0" fontId="113" fillId="0" borderId="0" xfId="33" applyFont="1"/>
    <xf numFmtId="0" fontId="114" fillId="0" borderId="0" xfId="33" applyFont="1" applyAlignment="1">
      <alignment horizontal="center" vertical="center"/>
    </xf>
    <xf numFmtId="0" fontId="114" fillId="0" borderId="0" xfId="33" applyFont="1"/>
    <xf numFmtId="0" fontId="109" fillId="31" borderId="26" xfId="33" applyFont="1" applyFill="1" applyBorder="1" applyAlignment="1">
      <alignment horizontal="center"/>
    </xf>
    <xf numFmtId="0" fontId="109" fillId="31" borderId="26" xfId="33" applyFont="1" applyFill="1" applyBorder="1" applyAlignment="1">
      <alignment horizontal="center" vertical="center" wrapText="1"/>
    </xf>
    <xf numFmtId="0" fontId="109" fillId="31" borderId="26" xfId="33" applyFont="1" applyFill="1" applyBorder="1" applyAlignment="1">
      <alignment horizontal="center" vertical="center"/>
    </xf>
    <xf numFmtId="0" fontId="113" fillId="0" borderId="26" xfId="33" applyFont="1" applyBorder="1"/>
    <xf numFmtId="0" fontId="12" fillId="0" borderId="26" xfId="0" applyFont="1" applyBorder="1" applyAlignment="1">
      <alignment vertical="center"/>
    </xf>
    <xf numFmtId="12" fontId="109" fillId="32" borderId="26" xfId="33" applyNumberFormat="1" applyFont="1" applyFill="1" applyBorder="1" applyAlignment="1">
      <alignment horizontal="center" vertical="center"/>
    </xf>
    <xf numFmtId="12" fontId="109" fillId="0" borderId="26" xfId="33" applyNumberFormat="1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15" fillId="0" borderId="0" xfId="33" applyFont="1"/>
    <xf numFmtId="0" fontId="12" fillId="0" borderId="26" xfId="0" applyFont="1" applyBorder="1" applyAlignment="1">
      <alignment vertical="center" wrapText="1"/>
    </xf>
    <xf numFmtId="12" fontId="110" fillId="2" borderId="26" xfId="33" applyNumberFormat="1" applyFont="1" applyFill="1" applyBorder="1" applyAlignment="1">
      <alignment horizontal="center" vertical="center"/>
    </xf>
    <xf numFmtId="12" fontId="12" fillId="0" borderId="0" xfId="33" applyNumberFormat="1" applyAlignment="1">
      <alignment horizontal="center" vertical="center"/>
    </xf>
    <xf numFmtId="12" fontId="109" fillId="33" borderId="26" xfId="33" applyNumberFormat="1" applyFont="1" applyFill="1" applyBorder="1" applyAlignment="1">
      <alignment horizontal="center" vertical="center"/>
    </xf>
    <xf numFmtId="12" fontId="109" fillId="34" borderId="26" xfId="33" applyNumberFormat="1" applyFont="1" applyFill="1" applyBorder="1" applyAlignment="1">
      <alignment horizontal="center" vertical="center"/>
    </xf>
    <xf numFmtId="12" fontId="117" fillId="0" borderId="26" xfId="33" applyNumberFormat="1" applyFont="1" applyBorder="1" applyAlignment="1">
      <alignment horizontal="center" vertical="center"/>
    </xf>
  </cellXfs>
  <cellStyles count="459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 [00]" xfId="232" xr:uid="{00000000-0005-0000-0000-0000B9000000}"/>
    <cellStyle name="Comma 10 3" xfId="457" xr:uid="{A2FB51EB-1941-490B-AE4B-BF122BC8E767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6" xfId="443" xr:uid="{1BA033FD-ED49-472D-B533-520E1304B89B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 6" xfId="447" xr:uid="{68AD7010-7666-42BA-84C4-6E7916FBD6B3}"/>
    <cellStyle name="Comma 6 2 3" xfId="453" xr:uid="{79165868-504A-4537-B08C-05EB81CB1EAB}"/>
    <cellStyle name="Comma 74 2" xfId="448" xr:uid="{F5207FE7-D319-4CD2-A100-194E0A09EF68}"/>
    <cellStyle name="Comma 75 2" xfId="454" xr:uid="{5441EC1C-D311-476A-98D7-1C65D334D916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12 2 2" xfId="455" xr:uid="{F8522EC8-8723-46D2-9A74-ED1056D9115A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Hyperlink 2" xfId="446" xr:uid="{5120159A-73ED-49DA-A71D-5C564BD67AE4}"/>
    <cellStyle name="i·0" xfId="290" xr:uid="{00000000-0005-0000-0000-0000FF000000}"/>
    <cellStyle name="Input [yellow]" xfId="25" xr:uid="{00000000-0005-0000-0000-000000010000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0" xfId="439" xr:uid="{48FEA464-3610-4F95-B2E8-C0240FD7AF31}"/>
    <cellStyle name="Normal 10 2" xfId="440" xr:uid="{F3AD99EE-0D3F-4772-98FE-5D9AB8911C3F}"/>
    <cellStyle name="Normal 10 2 7" xfId="452" xr:uid="{1D3E8EC5-B28B-41DC-9605-BABA6AB3836B}"/>
    <cellStyle name="Normal 10 3" xfId="449" xr:uid="{28401552-C405-4BAF-AB52-40CC1BECD509}"/>
    <cellStyle name="Normal 133" xfId="1" xr:uid="{00000000-0005-0000-0000-000017010000}"/>
    <cellStyle name="Normal 133 2" xfId="437" xr:uid="{00000000-0005-0000-0000-000018010000}"/>
    <cellStyle name="Normal 133 3" xfId="444" xr:uid="{C4267EBD-1727-4855-811A-AAF15FB7872E}"/>
    <cellStyle name="Normal 133 3 2" xfId="451" xr:uid="{874399E5-69F7-4375-BBCA-6356E7C96353}"/>
    <cellStyle name="Normal 133 3 3" xfId="445" xr:uid="{B03ADD98-91F3-41B2-8478-8601687E4D89}"/>
    <cellStyle name="Normal 137" xfId="450" xr:uid="{DC5DD05E-386B-4FD7-89BF-CC4C7DFCEA05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58" xr:uid="{24187B4F-5DC0-451D-A10F-05973BBFBF32}"/>
    <cellStyle name="Normal 2_112060-QTM" xfId="28" xr:uid="{00000000-0005-0000-0000-00001F010000}"/>
    <cellStyle name="Normal 20 3" xfId="456" xr:uid="{77FA429A-552C-4494-8470-C4CFCAE9EBD7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2 4" xfId="441" xr:uid="{1DBF67DA-F971-402C-B00E-8600033F5B28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4 5" xfId="442" xr:uid="{738E6572-E424-4B01-B469-7C06C73D4683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8BBD-C54F-4AD2-B723-7A93367AD783}">
  <sheetPr published="0">
    <pageSetUpPr fitToPage="1"/>
  </sheetPr>
  <dimension ref="A1:K38"/>
  <sheetViews>
    <sheetView tabSelected="1" view="pageBreakPreview" zoomScale="85" zoomScaleNormal="80" zoomScaleSheetLayoutView="85" zoomScalePageLayoutView="77" workbookViewId="0">
      <selection activeCell="J28" sqref="J28"/>
    </sheetView>
  </sheetViews>
  <sheetFormatPr defaultColWidth="13" defaultRowHeight="12.75"/>
  <cols>
    <col min="1" max="1" width="38.140625" style="2" customWidth="1"/>
    <col min="2" max="2" width="38.42578125" style="2" customWidth="1"/>
    <col min="3" max="3" width="15.5703125" style="1" customWidth="1"/>
    <col min="4" max="4" width="12.42578125" style="1" customWidth="1"/>
    <col min="5" max="6" width="12.5703125" style="1" customWidth="1"/>
    <col min="7" max="7" width="13" style="1" customWidth="1"/>
    <col min="8" max="9" width="13" style="1"/>
    <col min="10" max="10" width="11.28515625" style="2" customWidth="1"/>
    <col min="11" max="16384" width="13" style="2"/>
  </cols>
  <sheetData>
    <row r="1" spans="1:11" ht="15">
      <c r="A1" s="3" t="s">
        <v>38</v>
      </c>
      <c r="B1" s="3"/>
      <c r="C1" s="4"/>
      <c r="D1" s="4"/>
      <c r="E1" s="4"/>
      <c r="F1" s="4"/>
      <c r="G1" s="4"/>
      <c r="H1" s="4"/>
      <c r="I1" s="4"/>
    </row>
    <row r="2" spans="1:11" ht="15">
      <c r="A2" s="3" t="s">
        <v>39</v>
      </c>
      <c r="B2" s="3"/>
      <c r="C2" s="4"/>
      <c r="D2" s="4"/>
      <c r="E2" s="4"/>
      <c r="F2" s="4"/>
      <c r="G2" s="4"/>
      <c r="H2" s="4"/>
      <c r="I2" s="4"/>
    </row>
    <row r="3" spans="1:11" ht="15">
      <c r="A3" s="3" t="s">
        <v>34</v>
      </c>
      <c r="B3" s="3"/>
      <c r="C3" s="4"/>
      <c r="D3" s="4"/>
      <c r="E3" s="4"/>
      <c r="F3" s="4"/>
      <c r="G3" s="4"/>
      <c r="H3" s="4"/>
      <c r="I3" s="4"/>
    </row>
    <row r="4" spans="1:11" ht="15">
      <c r="A4" s="3"/>
      <c r="B4" s="3"/>
      <c r="C4" s="4"/>
      <c r="D4" s="4"/>
      <c r="E4" s="4"/>
      <c r="F4" s="4"/>
      <c r="G4" s="4"/>
      <c r="H4" s="4"/>
      <c r="I4" s="4"/>
    </row>
    <row r="5" spans="1:11" ht="21" customHeight="1">
      <c r="A5" s="5"/>
      <c r="B5" s="5"/>
      <c r="C5" s="4"/>
      <c r="D5" s="4"/>
      <c r="E5" s="4"/>
      <c r="F5" s="4"/>
      <c r="G5" s="4"/>
      <c r="H5" s="4"/>
      <c r="I5" s="4"/>
    </row>
    <row r="6" spans="1:11" ht="30">
      <c r="A6" s="6" t="s">
        <v>35</v>
      </c>
      <c r="B6" s="6"/>
      <c r="C6" s="7" t="s">
        <v>36</v>
      </c>
      <c r="D6" s="8" t="s">
        <v>4</v>
      </c>
      <c r="E6" s="8" t="s">
        <v>3</v>
      </c>
      <c r="F6" s="8" t="s">
        <v>0</v>
      </c>
      <c r="G6" s="8" t="s">
        <v>5</v>
      </c>
      <c r="H6" s="8" t="s">
        <v>1</v>
      </c>
      <c r="I6" s="8" t="s">
        <v>2</v>
      </c>
      <c r="J6" s="8" t="s">
        <v>40</v>
      </c>
      <c r="K6" s="8" t="s">
        <v>41</v>
      </c>
    </row>
    <row r="7" spans="1:11" ht="24.95" customHeight="1">
      <c r="A7" s="9" t="s">
        <v>6</v>
      </c>
      <c r="B7" s="10" t="s">
        <v>7</v>
      </c>
      <c r="C7" s="11">
        <v>0.5</v>
      </c>
      <c r="D7" s="12">
        <f>E7-1</f>
        <v>25.5</v>
      </c>
      <c r="E7" s="12">
        <f>F7-1</f>
        <v>26.5</v>
      </c>
      <c r="F7" s="12">
        <f>G7-1.5</f>
        <v>27.5</v>
      </c>
      <c r="G7" s="19">
        <v>29</v>
      </c>
      <c r="H7" s="12">
        <f>G7+1</f>
        <v>30</v>
      </c>
      <c r="I7" s="12">
        <f>H7+1.5</f>
        <v>31.5</v>
      </c>
      <c r="J7" s="20">
        <f>I7+1.5</f>
        <v>33</v>
      </c>
      <c r="K7" s="20">
        <f>J7+1.5</f>
        <v>34.5</v>
      </c>
    </row>
    <row r="8" spans="1:11" ht="24.95" customHeight="1">
      <c r="A8" s="9" t="s">
        <v>8</v>
      </c>
      <c r="B8" s="10" t="s">
        <v>9</v>
      </c>
      <c r="C8" s="11">
        <v>0.5</v>
      </c>
      <c r="D8" s="12">
        <f>E8-1</f>
        <v>18.5</v>
      </c>
      <c r="E8" s="12">
        <f>F8-1</f>
        <v>19.5</v>
      </c>
      <c r="F8" s="12">
        <f>G8-1.5</f>
        <v>20.5</v>
      </c>
      <c r="G8" s="19">
        <v>22</v>
      </c>
      <c r="H8" s="12">
        <f>G8+1</f>
        <v>23</v>
      </c>
      <c r="I8" s="12">
        <f>H8+1.5</f>
        <v>24.5</v>
      </c>
      <c r="J8" s="20">
        <f>I8+1.5</f>
        <v>26</v>
      </c>
      <c r="K8" s="20">
        <f>J8+1.5</f>
        <v>27.5</v>
      </c>
    </row>
    <row r="9" spans="1:11" ht="24.95" customHeight="1">
      <c r="A9" s="9" t="s">
        <v>10</v>
      </c>
      <c r="B9" s="10" t="s">
        <v>11</v>
      </c>
      <c r="C9" s="11">
        <v>0.5</v>
      </c>
      <c r="D9" s="12">
        <f>E9-1</f>
        <v>19.5</v>
      </c>
      <c r="E9" s="12">
        <f>F9-1</f>
        <v>20.5</v>
      </c>
      <c r="F9" s="12">
        <f>G9-1.5</f>
        <v>21.5</v>
      </c>
      <c r="G9" s="19">
        <v>23</v>
      </c>
      <c r="H9" s="12">
        <f>G9+1</f>
        <v>24</v>
      </c>
      <c r="I9" s="12">
        <f>H9+1.5</f>
        <v>25.5</v>
      </c>
      <c r="J9" s="20">
        <f>I9+1.5</f>
        <v>27</v>
      </c>
      <c r="K9" s="20">
        <f>J9+1.5</f>
        <v>28.5</v>
      </c>
    </row>
    <row r="10" spans="1:11" ht="24.95" customHeight="1">
      <c r="A10" s="9" t="s">
        <v>12</v>
      </c>
      <c r="B10" s="13" t="s">
        <v>13</v>
      </c>
      <c r="C10" s="11">
        <v>0.25</v>
      </c>
      <c r="D10" s="12">
        <f>E10-0.5</f>
        <v>19.75</v>
      </c>
      <c r="E10" s="12">
        <f>F10-0.5</f>
        <v>20.25</v>
      </c>
      <c r="F10" s="12">
        <f>G10-0.75</f>
        <v>20.75</v>
      </c>
      <c r="G10" s="19">
        <v>21.5</v>
      </c>
      <c r="H10" s="12">
        <f>G10+0.5</f>
        <v>22</v>
      </c>
      <c r="I10" s="12">
        <f>H10+0.625</f>
        <v>22.625</v>
      </c>
      <c r="J10" s="20">
        <f>I10+0.625</f>
        <v>23.25</v>
      </c>
      <c r="K10" s="20">
        <f>J10+0.625</f>
        <v>23.875</v>
      </c>
    </row>
    <row r="11" spans="1:11" ht="31.5" customHeight="1">
      <c r="A11" s="9" t="s">
        <v>14</v>
      </c>
      <c r="B11" s="15" t="s">
        <v>15</v>
      </c>
      <c r="C11" s="11">
        <v>0.25</v>
      </c>
      <c r="D11" s="12">
        <f>E11-0.25</f>
        <v>6.75</v>
      </c>
      <c r="E11" s="12">
        <f>F11-0.25</f>
        <v>7</v>
      </c>
      <c r="F11" s="12">
        <f>G11-0.25</f>
        <v>7.25</v>
      </c>
      <c r="G11" s="19">
        <v>7.5</v>
      </c>
      <c r="H11" s="12">
        <f>G11+0.25</f>
        <v>7.75</v>
      </c>
      <c r="I11" s="12">
        <f>H11+0.25</f>
        <v>8</v>
      </c>
      <c r="J11" s="20">
        <f>I11+0.25</f>
        <v>8.25</v>
      </c>
      <c r="K11" s="20">
        <f>J11+0.25</f>
        <v>8.5</v>
      </c>
    </row>
    <row r="12" spans="1:11" ht="31.5" customHeight="1">
      <c r="A12" s="9" t="s">
        <v>16</v>
      </c>
      <c r="B12" s="15" t="s">
        <v>17</v>
      </c>
      <c r="C12" s="11">
        <v>0.25</v>
      </c>
      <c r="D12" s="12">
        <f>E12-0.25</f>
        <v>3.25</v>
      </c>
      <c r="E12" s="12">
        <f>F12-0.25</f>
        <v>3.5</v>
      </c>
      <c r="F12" s="12">
        <f>G12-0.25</f>
        <v>3.75</v>
      </c>
      <c r="G12" s="19">
        <v>4</v>
      </c>
      <c r="H12" s="12">
        <f>G12+0.25</f>
        <v>4.25</v>
      </c>
      <c r="I12" s="12">
        <f>H12+0.25</f>
        <v>4.5</v>
      </c>
      <c r="J12" s="20">
        <f>I12+0.25</f>
        <v>4.75</v>
      </c>
      <c r="K12" s="20">
        <f>J12+0.25</f>
        <v>5</v>
      </c>
    </row>
    <row r="13" spans="1:11" ht="31.5" customHeight="1">
      <c r="A13" s="9" t="s">
        <v>18</v>
      </c>
      <c r="B13" s="15" t="s">
        <v>19</v>
      </c>
      <c r="C13" s="11">
        <v>0.25</v>
      </c>
      <c r="D13" s="12">
        <f>E13</f>
        <v>1.125</v>
      </c>
      <c r="E13" s="12">
        <f>F13</f>
        <v>1.125</v>
      </c>
      <c r="F13" s="12">
        <f>G13</f>
        <v>1.125</v>
      </c>
      <c r="G13" s="19">
        <v>1.125</v>
      </c>
      <c r="H13" s="12">
        <f>G13</f>
        <v>1.125</v>
      </c>
      <c r="I13" s="12">
        <f>H13</f>
        <v>1.125</v>
      </c>
      <c r="J13" s="20">
        <f>I13</f>
        <v>1.125</v>
      </c>
      <c r="K13" s="20">
        <f>J13</f>
        <v>1.125</v>
      </c>
    </row>
    <row r="14" spans="1:11" ht="24.95" customHeight="1">
      <c r="A14" s="9" t="s">
        <v>20</v>
      </c>
      <c r="B14" s="10" t="s">
        <v>21</v>
      </c>
      <c r="C14" s="11">
        <v>0.5</v>
      </c>
      <c r="D14" s="18">
        <f>E14-0.5</f>
        <v>7.25</v>
      </c>
      <c r="E14" s="18">
        <f>F14-0.5</f>
        <v>7.75</v>
      </c>
      <c r="F14" s="18">
        <f>G14-0.75</f>
        <v>8.25</v>
      </c>
      <c r="G14" s="19">
        <v>9</v>
      </c>
      <c r="H14" s="18">
        <f>G14+0.5</f>
        <v>9.5</v>
      </c>
      <c r="I14" s="18">
        <f>H14+0.625</f>
        <v>10.125</v>
      </c>
      <c r="J14" s="20">
        <f>I14+0.625</f>
        <v>10.75</v>
      </c>
      <c r="K14" s="20">
        <f>J14+0.625</f>
        <v>11.375</v>
      </c>
    </row>
    <row r="15" spans="1:11" ht="24.95" customHeight="1">
      <c r="A15" s="9" t="s">
        <v>22</v>
      </c>
      <c r="B15" s="10" t="s">
        <v>23</v>
      </c>
      <c r="C15" s="11">
        <v>0.25</v>
      </c>
      <c r="D15" s="18">
        <f>E15-0.25</f>
        <v>7.75</v>
      </c>
      <c r="E15" s="18">
        <f>F15-0.25</f>
        <v>8</v>
      </c>
      <c r="F15" s="18">
        <f>G15-0.25</f>
        <v>8.25</v>
      </c>
      <c r="G15" s="19">
        <v>8.5</v>
      </c>
      <c r="H15" s="18">
        <f>G15+0.25</f>
        <v>8.75</v>
      </c>
      <c r="I15" s="18">
        <f>H15+0.25</f>
        <v>9</v>
      </c>
      <c r="J15" s="20">
        <f>I15+0.25</f>
        <v>9.25</v>
      </c>
      <c r="K15" s="20">
        <f>J15+0.25</f>
        <v>9.5</v>
      </c>
    </row>
    <row r="16" spans="1:11" ht="24.95" customHeight="1">
      <c r="A16" s="9" t="s">
        <v>24</v>
      </c>
      <c r="B16" s="10" t="s">
        <v>25</v>
      </c>
      <c r="C16" s="11">
        <v>0.5</v>
      </c>
      <c r="D16" s="18">
        <f>E16-0.5</f>
        <v>6.625</v>
      </c>
      <c r="E16" s="18">
        <f>F16-0.5</f>
        <v>7.125</v>
      </c>
      <c r="F16" s="18">
        <f>G16-0.75</f>
        <v>7.625</v>
      </c>
      <c r="G16" s="19">
        <v>8.375</v>
      </c>
      <c r="H16" s="18">
        <f>G16+0.5</f>
        <v>8.875</v>
      </c>
      <c r="I16" s="18">
        <f>H16+0.625</f>
        <v>9.5</v>
      </c>
      <c r="J16" s="20">
        <f>I16+0.625</f>
        <v>10.125</v>
      </c>
      <c r="K16" s="20">
        <f>J16+0.625</f>
        <v>10.75</v>
      </c>
    </row>
    <row r="17" spans="1:11" ht="24.95" customHeight="1">
      <c r="A17" s="9" t="s">
        <v>26</v>
      </c>
      <c r="B17" s="10" t="s">
        <v>27</v>
      </c>
      <c r="C17" s="11">
        <v>0.5</v>
      </c>
      <c r="D17" s="18">
        <f>E17-0.375</f>
        <v>5</v>
      </c>
      <c r="E17" s="18">
        <f>F17-0.375</f>
        <v>5.375</v>
      </c>
      <c r="F17" s="18">
        <f>G17-0.625</f>
        <v>5.75</v>
      </c>
      <c r="G17" s="19">
        <v>6.375</v>
      </c>
      <c r="H17" s="18">
        <f>G17+0.375</f>
        <v>6.75</v>
      </c>
      <c r="I17" s="18">
        <f>H17+0.5</f>
        <v>7.25</v>
      </c>
      <c r="J17" s="20">
        <f>I17+0.5</f>
        <v>7.75</v>
      </c>
      <c r="K17" s="20">
        <f>J17+0.5</f>
        <v>8.25</v>
      </c>
    </row>
    <row r="18" spans="1:11" ht="24.95" customHeight="1">
      <c r="A18" s="9" t="s">
        <v>28</v>
      </c>
      <c r="B18" s="10" t="s">
        <v>29</v>
      </c>
      <c r="C18" s="11">
        <v>0.125</v>
      </c>
      <c r="D18" s="12">
        <f>E18</f>
        <v>0.875</v>
      </c>
      <c r="E18" s="12">
        <f>F18</f>
        <v>0.875</v>
      </c>
      <c r="F18" s="12">
        <f>G18</f>
        <v>0.875</v>
      </c>
      <c r="G18" s="19">
        <v>0.875</v>
      </c>
      <c r="H18" s="12">
        <f>G18</f>
        <v>0.875</v>
      </c>
      <c r="I18" s="12">
        <f>H18</f>
        <v>0.875</v>
      </c>
      <c r="J18" s="20">
        <f>I18</f>
        <v>0.875</v>
      </c>
      <c r="K18" s="20">
        <f>J18</f>
        <v>0.875</v>
      </c>
    </row>
    <row r="19" spans="1:11" ht="24.95" customHeight="1">
      <c r="A19" s="9" t="s">
        <v>30</v>
      </c>
      <c r="B19" s="10" t="s">
        <v>31</v>
      </c>
      <c r="C19" s="11">
        <v>0.125</v>
      </c>
      <c r="D19" s="12">
        <f>E19</f>
        <v>0.875</v>
      </c>
      <c r="E19" s="12">
        <f>F19</f>
        <v>0.875</v>
      </c>
      <c r="F19" s="12">
        <f>G19</f>
        <v>0.875</v>
      </c>
      <c r="G19" s="19">
        <v>0.875</v>
      </c>
      <c r="H19" s="12">
        <f>G19</f>
        <v>0.875</v>
      </c>
      <c r="I19" s="12">
        <f>H19</f>
        <v>0.875</v>
      </c>
      <c r="J19" s="20">
        <f>I19</f>
        <v>0.875</v>
      </c>
      <c r="K19" s="20">
        <f>J19</f>
        <v>0.875</v>
      </c>
    </row>
    <row r="20" spans="1:11" ht="24.95" customHeight="1">
      <c r="A20" s="9" t="s">
        <v>32</v>
      </c>
      <c r="B20" s="10" t="s">
        <v>33</v>
      </c>
      <c r="C20" s="11">
        <v>0.125</v>
      </c>
      <c r="D20" s="12">
        <f>E20</f>
        <v>1</v>
      </c>
      <c r="E20" s="12">
        <f>F20</f>
        <v>1</v>
      </c>
      <c r="F20" s="12">
        <f>G20</f>
        <v>1</v>
      </c>
      <c r="G20" s="19">
        <v>1</v>
      </c>
      <c r="H20" s="12">
        <f>G20</f>
        <v>1</v>
      </c>
      <c r="I20" s="12">
        <f>H20</f>
        <v>1</v>
      </c>
      <c r="J20" s="20">
        <f>I20</f>
        <v>1</v>
      </c>
      <c r="K20" s="20">
        <f>J20</f>
        <v>1</v>
      </c>
    </row>
    <row r="25" spans="1:11">
      <c r="D25" s="17"/>
      <c r="E25" s="17"/>
      <c r="F25" s="17"/>
      <c r="G25" s="17"/>
      <c r="H25" s="17"/>
    </row>
    <row r="26" spans="1:11">
      <c r="D26" s="17"/>
      <c r="E26" s="17"/>
      <c r="F26" s="17"/>
      <c r="G26" s="17"/>
      <c r="H26" s="17"/>
    </row>
    <row r="27" spans="1:11">
      <c r="D27" s="17"/>
      <c r="E27" s="17"/>
      <c r="F27" s="17"/>
      <c r="G27" s="17"/>
      <c r="H27" s="17"/>
    </row>
    <row r="28" spans="1:11">
      <c r="D28" s="17"/>
      <c r="E28" s="17"/>
      <c r="F28" s="17"/>
      <c r="G28" s="17"/>
      <c r="H28" s="17"/>
    </row>
    <row r="29" spans="1:11">
      <c r="D29" s="17"/>
      <c r="E29" s="17"/>
      <c r="F29" s="17"/>
      <c r="G29" s="17"/>
      <c r="H29" s="17"/>
    </row>
    <row r="30" spans="1:11">
      <c r="D30" s="17"/>
      <c r="E30" s="17"/>
      <c r="F30" s="17"/>
      <c r="G30" s="17"/>
      <c r="H30" s="17"/>
    </row>
    <row r="31" spans="1:11">
      <c r="D31" s="17"/>
      <c r="E31" s="17"/>
      <c r="F31" s="17"/>
      <c r="G31" s="17"/>
      <c r="H31" s="17"/>
    </row>
    <row r="32" spans="1:11">
      <c r="D32" s="17"/>
      <c r="E32" s="17"/>
      <c r="F32" s="17"/>
      <c r="G32" s="17"/>
      <c r="H32" s="17"/>
    </row>
    <row r="33" spans="4:8">
      <c r="D33" s="17"/>
      <c r="E33" s="17"/>
      <c r="F33" s="17"/>
      <c r="G33" s="17"/>
      <c r="H33" s="17"/>
    </row>
    <row r="34" spans="4:8">
      <c r="D34" s="17"/>
      <c r="E34" s="17"/>
      <c r="F34" s="17"/>
      <c r="G34" s="17"/>
      <c r="H34" s="17"/>
    </row>
    <row r="35" spans="4:8">
      <c r="D35" s="17"/>
      <c r="E35" s="17"/>
      <c r="F35" s="17"/>
      <c r="G35" s="17"/>
      <c r="H35" s="17"/>
    </row>
    <row r="36" spans="4:8">
      <c r="D36" s="17"/>
      <c r="E36" s="17"/>
      <c r="F36" s="17"/>
      <c r="G36" s="17"/>
      <c r="H36" s="17"/>
    </row>
    <row r="37" spans="4:8">
      <c r="D37" s="17"/>
      <c r="E37" s="17"/>
      <c r="F37" s="17"/>
      <c r="G37" s="17"/>
      <c r="H37" s="17"/>
    </row>
    <row r="38" spans="4:8">
      <c r="D38" s="17"/>
      <c r="E38" s="17"/>
      <c r="F38" s="17"/>
      <c r="G38" s="17"/>
      <c r="H38" s="17"/>
    </row>
  </sheetData>
  <pageMargins left="0.25" right="0.25" top="0.75" bottom="0.75" header="0.3" footer="0.3"/>
  <pageSetup paperSize="9" scale="73" orientation="landscape" r:id="rId1"/>
  <headerFooter>
    <oddHeader>&amp;L&amp;G&amp;R&amp;"EuclidCircularA-Regular,Bold"&amp;11[SS TEE SPECS]</oddHeader>
    <oddFooter>&amp;L&amp;"EuclidCircularA-Regular,Bold"&amp;14[UA]&amp;"Verdana,Regular"&amp;10
&amp;G&amp;R&amp;G</oddFooter>
  </headerFooter>
  <colBreaks count="1" manualBreakCount="1">
    <brk id="10" max="19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AE03-EB15-43E3-BB60-E7A3130E1C8B}">
  <sheetPr published="0">
    <pageSetUpPr fitToPage="1"/>
  </sheetPr>
  <dimension ref="A1:L38"/>
  <sheetViews>
    <sheetView view="pageBreakPreview" topLeftCell="C1" zoomScale="85" zoomScaleNormal="80" zoomScaleSheetLayoutView="85" zoomScalePageLayoutView="77" workbookViewId="0">
      <selection activeCell="I13" sqref="I13"/>
    </sheetView>
  </sheetViews>
  <sheetFormatPr defaultColWidth="13" defaultRowHeight="12.75"/>
  <cols>
    <col min="1" max="1" width="38.140625" style="2" customWidth="1"/>
    <col min="2" max="2" width="38.42578125" style="2" customWidth="1"/>
    <col min="3" max="3" width="15.5703125" style="1" customWidth="1"/>
    <col min="4" max="4" width="12.42578125" style="1" customWidth="1"/>
    <col min="5" max="7" width="12.5703125" style="1" customWidth="1"/>
    <col min="8" max="9" width="13" style="1" customWidth="1"/>
    <col min="10" max="11" width="13" style="1"/>
    <col min="12" max="12" width="37.140625" style="2" customWidth="1"/>
    <col min="13" max="16384" width="13" style="2"/>
  </cols>
  <sheetData>
    <row r="1" spans="1:12" ht="15">
      <c r="A1" s="3" t="s">
        <v>38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12" ht="15">
      <c r="A2" s="3" t="s">
        <v>39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spans="1:12" ht="15">
      <c r="A3" s="3" t="s">
        <v>34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2" ht="15">
      <c r="A4" s="3"/>
      <c r="B4" s="3"/>
      <c r="C4" s="4"/>
      <c r="D4" s="4"/>
      <c r="E4" s="4"/>
      <c r="F4" s="4"/>
      <c r="G4" s="4"/>
      <c r="H4" s="4"/>
      <c r="I4" s="4"/>
      <c r="J4" s="4"/>
      <c r="K4" s="4"/>
    </row>
    <row r="5" spans="1:12" ht="21" customHeight="1">
      <c r="A5" s="5"/>
      <c r="B5" s="5"/>
      <c r="C5" s="4"/>
      <c r="D5" s="4"/>
      <c r="E5" s="4"/>
      <c r="F5" s="4"/>
      <c r="G5" s="4"/>
      <c r="H5" s="4"/>
      <c r="I5" s="4"/>
      <c r="J5" s="4"/>
      <c r="K5" s="4"/>
    </row>
    <row r="6" spans="1:12" ht="30">
      <c r="A6" s="6" t="s">
        <v>35</v>
      </c>
      <c r="B6" s="6"/>
      <c r="C6" s="7" t="s">
        <v>36</v>
      </c>
      <c r="D6" s="8" t="s">
        <v>4</v>
      </c>
      <c r="E6" s="8" t="s">
        <v>3</v>
      </c>
      <c r="F6" s="8" t="s">
        <v>0</v>
      </c>
      <c r="G6" s="8"/>
      <c r="H6" s="8" t="s">
        <v>5</v>
      </c>
      <c r="I6" s="8"/>
      <c r="J6" s="8" t="s">
        <v>1</v>
      </c>
      <c r="K6" s="8" t="s">
        <v>2</v>
      </c>
    </row>
    <row r="7" spans="1:12" ht="24.95" customHeight="1">
      <c r="A7" s="9" t="s">
        <v>6</v>
      </c>
      <c r="B7" s="10" t="s">
        <v>7</v>
      </c>
      <c r="C7" s="11">
        <v>0.5</v>
      </c>
      <c r="D7" s="12">
        <v>25.5</v>
      </c>
      <c r="E7" s="12">
        <v>26.5</v>
      </c>
      <c r="F7" s="12">
        <v>27.5</v>
      </c>
      <c r="G7" s="12"/>
      <c r="H7" s="12">
        <v>29</v>
      </c>
      <c r="I7" s="12"/>
      <c r="J7" s="12">
        <v>30</v>
      </c>
      <c r="K7" s="12">
        <v>31.5</v>
      </c>
    </row>
    <row r="8" spans="1:12" ht="24.95" customHeight="1">
      <c r="A8" s="9" t="s">
        <v>8</v>
      </c>
      <c r="B8" s="10" t="s">
        <v>9</v>
      </c>
      <c r="C8" s="11">
        <v>0.5</v>
      </c>
      <c r="D8" s="12">
        <v>18.5</v>
      </c>
      <c r="E8" s="12">
        <v>19.5</v>
      </c>
      <c r="F8" s="12">
        <v>20.5</v>
      </c>
      <c r="G8" s="12"/>
      <c r="H8" s="12">
        <v>22</v>
      </c>
      <c r="I8" s="12"/>
      <c r="J8" s="12">
        <v>23</v>
      </c>
      <c r="K8" s="12">
        <v>24.5</v>
      </c>
    </row>
    <row r="9" spans="1:12" ht="24.95" customHeight="1">
      <c r="A9" s="9" t="s">
        <v>10</v>
      </c>
      <c r="B9" s="10" t="s">
        <v>11</v>
      </c>
      <c r="C9" s="11">
        <v>0.5</v>
      </c>
      <c r="D9" s="12">
        <v>19.5</v>
      </c>
      <c r="E9" s="12">
        <v>20.5</v>
      </c>
      <c r="F9" s="12">
        <v>21.5</v>
      </c>
      <c r="G9" s="12"/>
      <c r="H9" s="12">
        <v>23</v>
      </c>
      <c r="I9" s="12"/>
      <c r="J9" s="12">
        <v>24</v>
      </c>
      <c r="K9" s="12">
        <v>25.5</v>
      </c>
    </row>
    <row r="10" spans="1:12" ht="24.95" customHeight="1">
      <c r="A10" s="9" t="s">
        <v>12</v>
      </c>
      <c r="B10" s="13" t="s">
        <v>13</v>
      </c>
      <c r="C10" s="11">
        <v>0.25</v>
      </c>
      <c r="D10" s="12">
        <v>19.75</v>
      </c>
      <c r="E10" s="12">
        <v>20.25</v>
      </c>
      <c r="F10" s="12">
        <v>20.75</v>
      </c>
      <c r="G10" s="12"/>
      <c r="H10" s="12">
        <v>21.5</v>
      </c>
      <c r="I10" s="12"/>
      <c r="J10" s="12">
        <v>22</v>
      </c>
      <c r="K10" s="12">
        <v>22.625</v>
      </c>
      <c r="L10" s="14"/>
    </row>
    <row r="11" spans="1:12" ht="31.5" customHeight="1">
      <c r="A11" s="9" t="s">
        <v>14</v>
      </c>
      <c r="B11" s="15" t="s">
        <v>15</v>
      </c>
      <c r="C11" s="11">
        <v>0.25</v>
      </c>
      <c r="D11" s="12">
        <v>6.75</v>
      </c>
      <c r="E11" s="12">
        <v>6.9291338582677158</v>
      </c>
      <c r="F11" s="12">
        <v>7.25</v>
      </c>
      <c r="G11" s="12"/>
      <c r="H11" s="12">
        <v>7.5</v>
      </c>
      <c r="I11" s="12"/>
      <c r="J11" s="12">
        <v>7.75</v>
      </c>
      <c r="K11" s="12">
        <v>8</v>
      </c>
    </row>
    <row r="12" spans="1:12" ht="31.5" customHeight="1">
      <c r="A12" s="9" t="s">
        <v>16</v>
      </c>
      <c r="B12" s="15" t="s">
        <v>17</v>
      </c>
      <c r="C12" s="11">
        <v>0.25</v>
      </c>
      <c r="D12" s="12">
        <v>3.25</v>
      </c>
      <c r="E12" s="12">
        <v>3.5</v>
      </c>
      <c r="F12" s="12">
        <v>3.75</v>
      </c>
      <c r="G12" s="12"/>
      <c r="H12" s="12">
        <v>4.0551181102362204</v>
      </c>
      <c r="I12" s="12"/>
      <c r="J12" s="12">
        <v>4.25</v>
      </c>
      <c r="K12" s="12">
        <v>4.5</v>
      </c>
    </row>
    <row r="13" spans="1:12" ht="31.5" customHeight="1">
      <c r="A13" s="9" t="s">
        <v>18</v>
      </c>
      <c r="B13" s="15" t="s">
        <v>19</v>
      </c>
      <c r="C13" s="11">
        <v>0.25</v>
      </c>
      <c r="D13" s="12">
        <v>1.125</v>
      </c>
      <c r="E13" s="12">
        <v>1.125</v>
      </c>
      <c r="F13" s="12">
        <v>1.125</v>
      </c>
      <c r="G13" s="12"/>
      <c r="H13" s="12">
        <v>1.125</v>
      </c>
      <c r="I13" s="12"/>
      <c r="J13" s="12">
        <v>1.125</v>
      </c>
      <c r="K13" s="12">
        <v>1.125</v>
      </c>
    </row>
    <row r="14" spans="1:12" ht="24.95" customHeight="1">
      <c r="A14" s="9" t="s">
        <v>20</v>
      </c>
      <c r="B14" s="10" t="s">
        <v>21</v>
      </c>
      <c r="C14" s="11">
        <v>0.5</v>
      </c>
      <c r="D14" s="16">
        <v>7.3051181102362222</v>
      </c>
      <c r="E14" s="16">
        <v>7.7775590551181111</v>
      </c>
      <c r="F14" s="16">
        <v>8.25</v>
      </c>
      <c r="G14" s="16"/>
      <c r="H14" s="16">
        <v>9</v>
      </c>
      <c r="I14" s="16"/>
      <c r="J14" s="16">
        <v>9.5</v>
      </c>
      <c r="K14" s="16">
        <v>10.125</v>
      </c>
      <c r="L14" s="14" t="s">
        <v>37</v>
      </c>
    </row>
    <row r="15" spans="1:12" ht="24.95" customHeight="1">
      <c r="A15" s="9" t="s">
        <v>22</v>
      </c>
      <c r="B15" s="10" t="s">
        <v>23</v>
      </c>
      <c r="C15" s="11">
        <v>0.25</v>
      </c>
      <c r="D15" s="12">
        <v>7.75</v>
      </c>
      <c r="E15" s="12">
        <v>7.9133858267716528</v>
      </c>
      <c r="F15" s="12">
        <v>8.25</v>
      </c>
      <c r="G15" s="12"/>
      <c r="H15" s="12">
        <v>8.5</v>
      </c>
      <c r="I15" s="12"/>
      <c r="J15" s="12">
        <v>8.75</v>
      </c>
      <c r="K15" s="12">
        <v>9.0944881889763778</v>
      </c>
    </row>
    <row r="16" spans="1:12" ht="24.95" customHeight="1">
      <c r="A16" s="9" t="s">
        <v>24</v>
      </c>
      <c r="B16" s="10" t="s">
        <v>25</v>
      </c>
      <c r="C16" s="11">
        <v>0.5</v>
      </c>
      <c r="D16" s="16">
        <v>6.7145669291338574</v>
      </c>
      <c r="E16" s="16">
        <v>7.125</v>
      </c>
      <c r="F16" s="16">
        <v>7.625</v>
      </c>
      <c r="G16" s="16"/>
      <c r="H16" s="16">
        <v>8.375</v>
      </c>
      <c r="I16" s="16"/>
      <c r="J16" s="16">
        <v>8.875</v>
      </c>
      <c r="K16" s="16">
        <v>9.5</v>
      </c>
      <c r="L16" s="14" t="s">
        <v>37</v>
      </c>
    </row>
    <row r="17" spans="1:12" ht="24.95" customHeight="1">
      <c r="A17" s="9" t="s">
        <v>26</v>
      </c>
      <c r="B17" s="10" t="s">
        <v>27</v>
      </c>
      <c r="C17" s="11">
        <v>0.5</v>
      </c>
      <c r="D17" s="16">
        <v>5</v>
      </c>
      <c r="E17" s="16">
        <v>5.375</v>
      </c>
      <c r="F17" s="16">
        <v>5.75</v>
      </c>
      <c r="G17" s="16"/>
      <c r="H17" s="16">
        <v>6.375</v>
      </c>
      <c r="I17" s="16"/>
      <c r="J17" s="16">
        <v>6.75</v>
      </c>
      <c r="K17" s="16">
        <v>7.25</v>
      </c>
      <c r="L17" s="14" t="s">
        <v>37</v>
      </c>
    </row>
    <row r="18" spans="1:12" ht="24.95" customHeight="1">
      <c r="A18" s="9" t="s">
        <v>28</v>
      </c>
      <c r="B18" s="10" t="s">
        <v>29</v>
      </c>
      <c r="C18" s="11">
        <v>0.125</v>
      </c>
      <c r="D18" s="12">
        <v>0.875</v>
      </c>
      <c r="E18" s="12">
        <v>0.875</v>
      </c>
      <c r="F18" s="12">
        <v>0.875</v>
      </c>
      <c r="G18" s="12"/>
      <c r="H18" s="12">
        <v>0.875</v>
      </c>
      <c r="I18" s="12"/>
      <c r="J18" s="12">
        <v>0.875</v>
      </c>
      <c r="K18" s="12">
        <v>0.875</v>
      </c>
    </row>
    <row r="19" spans="1:12" ht="24.95" customHeight="1">
      <c r="A19" s="9" t="s">
        <v>30</v>
      </c>
      <c r="B19" s="10" t="s">
        <v>31</v>
      </c>
      <c r="C19" s="11">
        <v>0.125</v>
      </c>
      <c r="D19" s="12">
        <v>0.875</v>
      </c>
      <c r="E19" s="12">
        <v>0.875</v>
      </c>
      <c r="F19" s="12">
        <v>0.875</v>
      </c>
      <c r="G19" s="12"/>
      <c r="H19" s="12">
        <v>0.875</v>
      </c>
      <c r="I19" s="12"/>
      <c r="J19" s="12">
        <v>0.875</v>
      </c>
      <c r="K19" s="12">
        <v>0.875</v>
      </c>
    </row>
    <row r="20" spans="1:12" ht="24.95" customHeight="1">
      <c r="A20" s="9" t="s">
        <v>32</v>
      </c>
      <c r="B20" s="10" t="s">
        <v>33</v>
      </c>
      <c r="C20" s="11">
        <v>0.125</v>
      </c>
      <c r="D20" s="12">
        <v>0.98425196850393704</v>
      </c>
      <c r="E20" s="12">
        <v>0.98425196850393704</v>
      </c>
      <c r="F20" s="12">
        <v>0.98425196850393704</v>
      </c>
      <c r="G20" s="12"/>
      <c r="H20" s="12">
        <v>0.98425196850393704</v>
      </c>
      <c r="I20" s="12"/>
      <c r="J20" s="12">
        <v>0.98425196850393704</v>
      </c>
      <c r="K20" s="12">
        <v>0.98425196850393704</v>
      </c>
    </row>
    <row r="25" spans="1:12">
      <c r="D25" s="17"/>
      <c r="E25" s="17"/>
      <c r="F25" s="17"/>
      <c r="G25" s="17"/>
      <c r="H25" s="17"/>
      <c r="I25" s="17"/>
      <c r="J25" s="17"/>
    </row>
    <row r="26" spans="1:12">
      <c r="D26" s="17"/>
      <c r="E26" s="17"/>
      <c r="F26" s="17"/>
      <c r="G26" s="17"/>
      <c r="H26" s="17"/>
      <c r="I26" s="17"/>
      <c r="J26" s="17"/>
    </row>
    <row r="27" spans="1:12">
      <c r="D27" s="17"/>
      <c r="E27" s="17"/>
      <c r="F27" s="17"/>
      <c r="G27" s="17"/>
      <c r="H27" s="17"/>
      <c r="I27" s="17"/>
      <c r="J27" s="17"/>
    </row>
    <row r="28" spans="1:12">
      <c r="D28" s="17"/>
      <c r="E28" s="17"/>
      <c r="F28" s="17"/>
      <c r="G28" s="17"/>
      <c r="H28" s="17"/>
      <c r="I28" s="17"/>
      <c r="J28" s="17"/>
    </row>
    <row r="29" spans="1:12">
      <c r="D29" s="17"/>
      <c r="E29" s="17"/>
      <c r="F29" s="17"/>
      <c r="G29" s="17"/>
      <c r="H29" s="17"/>
      <c r="I29" s="17"/>
      <c r="J29" s="17"/>
    </row>
    <row r="30" spans="1:12">
      <c r="D30" s="17"/>
      <c r="E30" s="17"/>
      <c r="F30" s="17"/>
      <c r="G30" s="17"/>
      <c r="H30" s="17"/>
      <c r="I30" s="17"/>
      <c r="J30" s="17"/>
    </row>
    <row r="31" spans="1:12">
      <c r="D31" s="17"/>
      <c r="E31" s="17"/>
      <c r="F31" s="17"/>
      <c r="G31" s="17"/>
      <c r="H31" s="17"/>
      <c r="I31" s="17"/>
      <c r="J31" s="17"/>
    </row>
    <row r="32" spans="1:12">
      <c r="D32" s="17"/>
      <c r="E32" s="17"/>
      <c r="F32" s="17"/>
      <c r="G32" s="17"/>
      <c r="H32" s="17"/>
      <c r="I32" s="17"/>
      <c r="J32" s="17"/>
    </row>
    <row r="33" spans="4:10">
      <c r="D33" s="17"/>
      <c r="E33" s="17"/>
      <c r="F33" s="17"/>
      <c r="G33" s="17"/>
      <c r="H33" s="17"/>
      <c r="I33" s="17"/>
      <c r="J33" s="17"/>
    </row>
    <row r="34" spans="4:10">
      <c r="D34" s="17"/>
      <c r="E34" s="17"/>
      <c r="F34" s="17"/>
      <c r="G34" s="17"/>
      <c r="H34" s="17"/>
      <c r="I34" s="17"/>
      <c r="J34" s="17"/>
    </row>
    <row r="35" spans="4:10">
      <c r="D35" s="17"/>
      <c r="E35" s="17"/>
      <c r="F35" s="17"/>
      <c r="G35" s="17"/>
      <c r="H35" s="17"/>
      <c r="I35" s="17"/>
      <c r="J35" s="17"/>
    </row>
    <row r="36" spans="4:10">
      <c r="D36" s="17"/>
      <c r="E36" s="17"/>
      <c r="F36" s="17"/>
      <c r="G36" s="17"/>
      <c r="H36" s="17"/>
      <c r="I36" s="17"/>
      <c r="J36" s="17"/>
    </row>
    <row r="37" spans="4:10">
      <c r="D37" s="17"/>
      <c r="E37" s="17"/>
      <c r="F37" s="17"/>
      <c r="G37" s="17"/>
      <c r="H37" s="17"/>
      <c r="I37" s="17"/>
      <c r="J37" s="17"/>
    </row>
    <row r="38" spans="4:10">
      <c r="D38" s="17"/>
      <c r="E38" s="17"/>
      <c r="F38" s="17"/>
      <c r="G38" s="17"/>
      <c r="H38" s="17"/>
      <c r="I38" s="17"/>
      <c r="J38" s="17"/>
    </row>
  </sheetData>
  <pageMargins left="0.25" right="0.25" top="0.75" bottom="0.75" header="0.3" footer="0.3"/>
  <pageSetup paperSize="9" scale="73" orientation="landscape" r:id="rId1"/>
  <headerFooter>
    <oddHeader>&amp;L&amp;G&amp;R&amp;"EuclidCircularA-Regular,Bold"&amp;11[SS TEE SPECS]</oddHeader>
    <oddFooter>&amp;L&amp;"EuclidCircularA-Regular,Bold"&amp;14[UA]&amp;"Verdana,Regular"&amp;10
&amp;G&amp;R&amp;G</oddFooter>
  </headerFooter>
  <colBreaks count="1" manualBreakCount="1">
    <brk id="12" max="19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AAC29-0B85-47C2-BA87-988771B28A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A6389-A6EA-4053-A681-A16429A4904A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63AA3210-1663-47C9-8D65-5E8C4D6C6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UA-13-12-2024</vt:lpstr>
      <vt:lpstr>5. SPEC</vt:lpstr>
      <vt:lpstr>'5. SPEC'!Print_Area</vt:lpstr>
      <vt:lpstr>'UA-13-12-2024'!Print_Area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Nhan Nguyen Thi Xuan</cp:lastModifiedBy>
  <cp:lastPrinted>2024-11-28T04:42:23Z</cp:lastPrinted>
  <dcterms:created xsi:type="dcterms:W3CDTF">2016-05-06T01:47:29Z</dcterms:created>
  <dcterms:modified xsi:type="dcterms:W3CDTF">2024-12-13T08:50:03Z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