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U DINH MUC\NIKE\SS25\C0063-SST003\"/>
    </mc:Choice>
  </mc:AlternateContent>
  <xr:revisionPtr revIDLastSave="0" documentId="13_ncr:1_{26DCE3B8-27FB-4CCB-B502-DBB8227C3B42}" xr6:coauthVersionLast="47" xr6:coauthVersionMax="47" xr10:uidLastSave="{00000000-0000-0000-0000-000000000000}"/>
  <bookViews>
    <workbookView xWindow="-120" yWindow="-120" windowWidth="19440" windowHeight="15000" tabRatio="836" xr2:uid="{00000000-000D-0000-FFFF-FFFF00000000}"/>
  </bookViews>
  <sheets>
    <sheet name="UA-13-12-2024" sheetId="39" r:id="rId1"/>
    <sheet name="5. SPEC" sheetId="3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localSheetId="0" hidden="1">#REF!</definedName>
    <definedName name="_Fill" hidden="1">#REF!</definedName>
    <definedName name="_SCM40">'[2]Raw material movement'!#REF!</definedName>
    <definedName name="AB" localSheetId="1">#REF!</definedName>
    <definedName name="AB" localSheetId="0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 localSheetId="1">#REF!</definedName>
    <definedName name="IB" localSheetId="0">#REF!</definedName>
    <definedName name="IB">#REF!</definedName>
    <definedName name="INTERNAL_INVOICE">[10]UN!#REF!</definedName>
    <definedName name="MAHANG" localSheetId="1">#REF!</definedName>
    <definedName name="MAHANG" localSheetId="0">#REF!</definedName>
    <definedName name="MAHANG">#REF!</definedName>
    <definedName name="MAVT">[11]Code!$A$7:$A$73</definedName>
    <definedName name="NAVY" localSheetId="1" hidden="1">#REF!</definedName>
    <definedName name="NAVY" localSheetId="0" hidden="1">#REF!</definedName>
    <definedName name="NAVY" hidden="1">#REF!</definedName>
    <definedName name="PRICE" localSheetId="1">#REF!</definedName>
    <definedName name="PRICE" localSheetId="0">#REF!</definedName>
    <definedName name="PRICE">#REF!</definedName>
    <definedName name="_xlnm.Print_Area" localSheetId="1">'5. SPEC'!$A$1:$K$20</definedName>
    <definedName name="_xlnm.Print_Area" localSheetId="0">'UA-13-12-2024'!$A$1:$K$20</definedName>
    <definedName name="SESEAM" localSheetId="1" hidden="1">#REF!</definedName>
    <definedName name="SESEAM" localSheetId="0" hidden="1">#REF!</definedName>
    <definedName name="SESEAM" hidden="1">#REF!</definedName>
    <definedName name="style" localSheetId="1">#REF!</definedName>
    <definedName name="style" localSheetId="0">#REF!</definedName>
    <definedName name="style">#REF!</definedName>
    <definedName name="WAFORD" localSheetId="1">#REF!</definedName>
    <definedName name="WAFORD" localSheetId="0">#REF!</definedName>
    <definedName name="WAFORD">#REF!</definedName>
  </definedNames>
  <calcPr calcId="181029"/>
</workbook>
</file>

<file path=xl/calcChain.xml><?xml version="1.0" encoding="utf-8"?>
<calcChain xmlns="http://schemas.openxmlformats.org/spreadsheetml/2006/main">
  <c r="K20" i="39" l="1"/>
  <c r="J20" i="39"/>
  <c r="I20" i="39"/>
  <c r="H20" i="39"/>
  <c r="D20" i="39"/>
  <c r="E20" i="39"/>
  <c r="F20" i="39"/>
  <c r="K19" i="39"/>
  <c r="J19" i="39"/>
  <c r="I19" i="39"/>
  <c r="H19" i="39"/>
  <c r="D19" i="39"/>
  <c r="E19" i="39"/>
  <c r="F19" i="39"/>
  <c r="K18" i="39"/>
  <c r="J18" i="39"/>
  <c r="I18" i="39"/>
  <c r="H18" i="39"/>
  <c r="D18" i="39"/>
  <c r="E18" i="39"/>
  <c r="F18" i="39"/>
  <c r="K17" i="39"/>
  <c r="J17" i="39"/>
  <c r="I17" i="39"/>
  <c r="H17" i="39"/>
  <c r="D17" i="39"/>
  <c r="E17" i="39"/>
  <c r="F17" i="39"/>
  <c r="K16" i="39"/>
  <c r="J16" i="39"/>
  <c r="I16" i="39"/>
  <c r="H16" i="39"/>
  <c r="D16" i="39"/>
  <c r="E16" i="39"/>
  <c r="F16" i="39"/>
  <c r="K15" i="39"/>
  <c r="J15" i="39"/>
  <c r="I15" i="39"/>
  <c r="H15" i="39"/>
  <c r="D15" i="39"/>
  <c r="E15" i="39"/>
  <c r="F15" i="39"/>
  <c r="K14" i="39"/>
  <c r="J14" i="39"/>
  <c r="I14" i="39"/>
  <c r="H14" i="39"/>
  <c r="D14" i="39"/>
  <c r="E14" i="39"/>
  <c r="F14" i="39"/>
  <c r="K13" i="39"/>
  <c r="J13" i="39"/>
  <c r="I13" i="39"/>
  <c r="H13" i="39"/>
  <c r="D13" i="39"/>
  <c r="E13" i="39"/>
  <c r="F13" i="39"/>
  <c r="I12" i="39"/>
  <c r="J12" i="39" s="1"/>
  <c r="K12" i="39" s="1"/>
  <c r="J11" i="39"/>
  <c r="K11" i="39" s="1"/>
  <c r="H12" i="39"/>
  <c r="F12" i="39"/>
  <c r="E12" i="39" s="1"/>
  <c r="D12" i="39" s="1"/>
  <c r="I11" i="39"/>
  <c r="H11" i="39"/>
  <c r="D11" i="39"/>
  <c r="E11" i="39"/>
  <c r="F11" i="39"/>
  <c r="K10" i="39"/>
  <c r="J10" i="39"/>
  <c r="I10" i="39"/>
  <c r="H10" i="39"/>
  <c r="D10" i="39"/>
  <c r="E10" i="39"/>
  <c r="F10" i="39"/>
  <c r="F9" i="39"/>
  <c r="E9" i="39" s="1"/>
  <c r="D9" i="39" s="1"/>
  <c r="H9" i="39"/>
  <c r="I9" i="39" s="1"/>
  <c r="J9" i="39" s="1"/>
  <c r="K9" i="39" s="1"/>
  <c r="I8" i="39"/>
  <c r="J8" i="39" s="1"/>
  <c r="K8" i="39" s="1"/>
  <c r="F8" i="39"/>
  <c r="E8" i="39" s="1"/>
  <c r="D8" i="39" s="1"/>
  <c r="H8" i="39"/>
  <c r="F7" i="39"/>
  <c r="E7" i="39" s="1"/>
  <c r="D7" i="39" s="1"/>
  <c r="H7" i="39"/>
  <c r="I7" i="39" s="1"/>
  <c r="J7" i="39" s="1"/>
  <c r="K7" i="39" s="1"/>
</calcChain>
</file>

<file path=xl/sharedStrings.xml><?xml version="1.0" encoding="utf-8"?>
<sst xmlns="http://schemas.openxmlformats.org/spreadsheetml/2006/main" count="83" uniqueCount="42">
  <si>
    <t>M</t>
  </si>
  <si>
    <t>XL</t>
  </si>
  <si>
    <t>XXL</t>
  </si>
  <si>
    <t>S</t>
  </si>
  <si>
    <t>XS</t>
  </si>
  <si>
    <t>L (NEW)</t>
  </si>
  <si>
    <t>Body length HPS</t>
  </si>
  <si>
    <t>DÀI ÁO TỪ ĐỈNH VAI</t>
  </si>
  <si>
    <t>Chest width @ 2.5cm down from underar</t>
  </si>
  <si>
    <t>RỘNG NGỰC DƯỚI NÁCH 2.5CM</t>
  </si>
  <si>
    <t xml:space="preserve">Bottom Opening </t>
  </si>
  <si>
    <t>RỘNG LAI ĐO ÊM</t>
  </si>
  <si>
    <t>Shoulder width (point to point)</t>
  </si>
  <si>
    <t>RỘNG VAI</t>
  </si>
  <si>
    <t>Neck width( seam to seam)</t>
  </si>
  <si>
    <t>RỘNG CỔ (TỪ ĐƯỜNG MAY ĐẾN ĐƯỜNG MAY)</t>
  </si>
  <si>
    <t>Front neck drop (from HPS to seam)</t>
  </si>
  <si>
    <t>HẠ CỔ TRƯỚC TỪ ĐỈNH VAI ĐẾN ĐƯỜNG MAY</t>
  </si>
  <si>
    <t>Back neck drop (from HPS to seam)</t>
  </si>
  <si>
    <t>HẠ CỔ SAU TỪ ĐỈNH VAI ĐẾN ĐƯỜNG MAY</t>
  </si>
  <si>
    <t>Armhole Straight</t>
  </si>
  <si>
    <t>NÁCH ĐO THẲNG</t>
  </si>
  <si>
    <t>Sleeve Length</t>
  </si>
  <si>
    <t>DÀI TAY</t>
  </si>
  <si>
    <t>1/2 Bicep @ 2.5cm from armpit</t>
  </si>
  <si>
    <t>BẮP TAY DƯỚI NÁCH 2.5CM</t>
  </si>
  <si>
    <t xml:space="preserve">Sleeve Opening </t>
  </si>
  <si>
    <t>CỮA TAY ĐO ÊM</t>
  </si>
  <si>
    <t>Cuff height</t>
  </si>
  <si>
    <t>TO BẢN LAI TAY</t>
  </si>
  <si>
    <t>Hem height</t>
  </si>
  <si>
    <t>TO BẢN LAI ÁO</t>
  </si>
  <si>
    <t>Neck rib height</t>
  </si>
  <si>
    <t>TO BẢN CỔ</t>
  </si>
  <si>
    <t>MEASUREMENTS= INCHES</t>
  </si>
  <si>
    <t>DESCRIPTION</t>
  </si>
  <si>
    <t>TOLERANCE (-/+)</t>
  </si>
  <si>
    <t>CHINH THEO COMMENT KHACH</t>
  </si>
  <si>
    <t>CUSTOMER: NIKE</t>
  </si>
  <si>
    <t>STYLE REFERENCE : SHORT SLEEVE TEE (G10STS111)</t>
  </si>
  <si>
    <t>3XL</t>
  </si>
  <si>
    <t>4XL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</si>
</sst>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0.0"/>
    <numFmt numFmtId="168" formatCode="\$#,##0\ ;\(\$#,##0\)"/>
    <numFmt numFmtId="169" formatCode="0.00_)"/>
    <numFmt numFmtId="170" formatCode="[$-409]d\-mmm\-yy;@"/>
    <numFmt numFmtId="171" formatCode="_-&quot;$&quot;* #,##0_-;\-&quot;$&quot;* #,##0_-;_-&quot;$&quot;* &quot;-&quot;_-;_-@_-"/>
    <numFmt numFmtId="172" formatCode="_-&quot;$&quot;* #,##0.00_-;\-&quot;$&quot;* #,##0.00_-;_-&quot;$&quot;* &quot;-&quot;??_-;_-@_-"/>
    <numFmt numFmtId="173" formatCode="0.000"/>
    <numFmt numFmtId="174" formatCode="_(* #,##0_);_(* \(#,##0\);_(* &quot;-&quot;??_);_(@_)"/>
    <numFmt numFmtId="175" formatCode="&quot;¥&quot;#,##0;[Red]&quot;¥&quot;&quot;¥&quot;\-#,##0"/>
    <numFmt numFmtId="176" formatCode="&quot;¥&quot;#,##0.00;[Red]&quot;¥&quot;\-#,##0.00"/>
    <numFmt numFmtId="177" formatCode="&quot;¥&quot;#,##0.00;[Red]&quot;¥&quot;&quot;¥&quot;&quot;¥&quot;&quot;¥&quot;&quot;¥&quot;&quot;¥&quot;\-#,##0.00"/>
    <numFmt numFmtId="178" formatCode="&quot;¥&quot;#,##0;[Red]&quot;¥&quot;\-#,##0"/>
    <numFmt numFmtId="179" formatCode="_ * #,##0.00_)\ &quot;F&quot;_ ;_ * \(#,##0.00\)\ &quot;F&quot;_ ;_ * &quot;-&quot;??_)\ &quot;F&quot;_ ;_ @_ "/>
    <numFmt numFmtId="180" formatCode="&quot;ß&quot;\t#,##0_);\(&quot;ß&quot;\t#,##0\)"/>
    <numFmt numFmtId="181" formatCode="_(\ß* \t#,##0_);_(\ß* \(\t#,##0\);_(\ß* &quot;-&quot;_);_(@_)"/>
    <numFmt numFmtId="182" formatCode="_ * #,##0.00_)\ _$_ ;_ * \(#,##0.00\)\ _$_ ;_ * &quot;-&quot;??_)\ _$_ ;_ @_ "/>
    <numFmt numFmtId="183" formatCode="&quot;ß&quot;\t#,##0_);[Red]\(&quot;ß&quot;\t#,##0\)"/>
    <numFmt numFmtId="184" formatCode="_ * #,##0.00_ ;_ * \-#,##0.00_ ;_ * &quot;-&quot;??_ ;_ @_ "/>
    <numFmt numFmtId="185" formatCode="_(* #,##0_);_(* \(#,##0\);_(* &quot;-&quot;?_);@_)"/>
    <numFmt numFmtId="186" formatCode="#,##0.0_);\(#,##0.0\)"/>
    <numFmt numFmtId="187" formatCode="_(* #,##0.0000_);_(* \(#,##0.0000\);_(* &quot;-&quot;??_);_(@_)"/>
    <numFmt numFmtId="188" formatCode="0.0%;[Red]\(0.0%\)"/>
    <numFmt numFmtId="189" formatCode="_ * #,##0.00_)&quot;£&quot;_ ;_ * \(#,##0.00\)&quot;£&quot;_ ;_ * &quot;-&quot;??_)&quot;£&quot;_ ;_ @_ "/>
    <numFmt numFmtId="190" formatCode="0.0%;\(0.0%\)"/>
    <numFmt numFmtId="191" formatCode="#,###"/>
    <numFmt numFmtId="192" formatCode="&quot;¥&quot;#,##0;[Red]\-&quot;¥&quot;#,##0"/>
    <numFmt numFmtId="193" formatCode="&quot;¥&quot;#,##0.00;\-&quot;¥&quot;#,##0.00"/>
    <numFmt numFmtId="194" formatCode="#,##0.000_);\(#,##0.000\)"/>
    <numFmt numFmtId="195" formatCode="#,##0.00\ &quot;F&quot;;[Red]\-#,##0.00\ &quot;F&quot;"/>
    <numFmt numFmtId="196" formatCode="#,##0\ &quot;F&quot;;\-#,##0\ &quot;F&quot;"/>
    <numFmt numFmtId="197" formatCode="#,##0\ &quot;F&quot;;[Red]\-#,##0\ &quot;F&quot;"/>
    <numFmt numFmtId="198" formatCode="_-* #,##0\ &quot;F&quot;_-;\-* #,##0\ &quot;F&quot;_-;_-* &quot;-&quot;\ &quot;F&quot;_-;_-@_-"/>
    <numFmt numFmtId="199" formatCode="#,##0.00\ &quot;F&quot;;\-#,##0.00\ &quot;F&quot;"/>
    <numFmt numFmtId="200" formatCode="_ &quot;¥&quot;* #,##0_ ;_ &quot;¥&quot;* \-#,##0_ ;_ &quot;¥&quot;* &quot;-&quot;_ ;_ @_ "/>
    <numFmt numFmtId="201" formatCode="_ &quot;¥&quot;* #,##0.00_ ;_ &quot;¥&quot;* \-#,##0.00_ ;_ &quot;¥&quot;* &quot;-&quot;??_ ;_ @_ "/>
    <numFmt numFmtId="202" formatCode="_([$VND]\ * #,##0_);_([$VND]\ * \(#,##0\);_([$VND]\ * &quot;-&quot;_);_(@_)"/>
    <numFmt numFmtId="203" formatCode="_-[$VND]\ * #,##0_-;\-[$VND]\ * #,##0_-;_-[$VND]\ * &quot;-&quot;_-;_-@_-"/>
  </numFmts>
  <fonts count="1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sz val="9"/>
      <name val="Geneva"/>
      <family val="1"/>
      <charset val="134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4"/>
      <name val="__"/>
      <family val="3"/>
    </font>
    <font>
      <sz val="12"/>
      <name val="___"/>
      <family val="1"/>
    </font>
    <font>
      <sz val="12"/>
      <name val="____"/>
    </font>
    <font>
      <sz val="10"/>
      <name val="___"/>
      <family val="3"/>
    </font>
    <font>
      <sz val="12"/>
      <name val="__"/>
      <family val="1"/>
    </font>
    <font>
      <b/>
      <sz val="11"/>
      <name val="Arial"/>
      <family val="2"/>
    </font>
    <font>
      <sz val="14"/>
      <name val="??"/>
      <family val="3"/>
    </font>
    <font>
      <sz val="10"/>
      <name val="???"/>
      <family val="3"/>
    </font>
    <font>
      <sz val="12"/>
      <name val="???"/>
      <family val="3"/>
    </font>
    <font>
      <sz val="12"/>
      <name val="????"/>
    </font>
    <font>
      <sz val="12"/>
      <name val="VNtimes new roman"/>
      <family val="2"/>
    </font>
    <font>
      <b/>
      <u/>
      <sz val="14"/>
      <color indexed="8"/>
      <name val=".VnBook-AntiquaH"/>
      <family val="2"/>
    </font>
    <font>
      <sz val="12"/>
      <name val="¹ÙÅÁÃ¼"/>
    </font>
    <font>
      <i/>
      <sz val="12"/>
      <color indexed="8"/>
      <name val=".VnBook-AntiquaH"/>
      <family val="2"/>
    </font>
    <font>
      <sz val="12"/>
      <color indexed="8"/>
      <name val="新細明體"/>
      <family val="1"/>
      <charset val="136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新細明體"/>
      <family val="1"/>
      <charset val="136"/>
    </font>
    <font>
      <sz val="12"/>
      <name val="¹UAAA¼"/>
      <family val="3"/>
    </font>
    <font>
      <sz val="11"/>
      <name val="µ¸¿ò"/>
    </font>
    <font>
      <sz val="10"/>
      <name val="Helv"/>
    </font>
    <font>
      <b/>
      <sz val="10"/>
      <name val="Helv"/>
    </font>
    <font>
      <sz val="10"/>
      <name val="VNI-Aptima"/>
    </font>
    <font>
      <b/>
      <sz val="12"/>
      <name val=".VnBook-AntiquaH"/>
      <family val="2"/>
    </font>
    <font>
      <b/>
      <sz val="12"/>
      <name val="Helv"/>
    </font>
    <font>
      <b/>
      <sz val="14"/>
      <name val=".VnTimeH"/>
      <family val="2"/>
    </font>
    <font>
      <sz val="11"/>
      <color indexed="14"/>
      <name val="Calibri"/>
      <family val="2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b/>
      <sz val="12"/>
      <name val="VN-NTime"/>
    </font>
    <font>
      <sz val="12"/>
      <name val="바탕체"/>
      <family val="1"/>
    </font>
    <font>
      <sz val="14"/>
      <name val="System"/>
      <family val="2"/>
    </font>
    <font>
      <sz val="12"/>
      <name val="Helv"/>
    </font>
    <font>
      <b/>
      <sz val="10"/>
      <name val="MS Sans Serif"/>
      <family val="2"/>
    </font>
    <font>
      <sz val="13"/>
      <name val=".VnTime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2"/>
      <name val="VNI-Brush"/>
    </font>
    <font>
      <b/>
      <sz val="14"/>
      <name val="VNI-Helve"/>
    </font>
    <font>
      <b/>
      <u/>
      <sz val="11"/>
      <name val="VNI-Times"/>
    </font>
    <font>
      <sz val="10"/>
      <name val="VNtimes new roman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2"/>
      <name val="VNTime"/>
    </font>
    <font>
      <sz val="11"/>
      <name val="돋움"/>
      <family val="3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Courier"/>
      <family val="3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0"/>
      <name val=" "/>
      <family val="1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EuclidCircularA-Regular"/>
    </font>
    <font>
      <b/>
      <sz val="11"/>
      <color rgb="FFFF0000"/>
      <name val="EuclidCircularA-Regular"/>
    </font>
    <font>
      <sz val="11"/>
      <color theme="1"/>
      <name val="Calibri"/>
      <family val="2"/>
      <charset val="163"/>
      <scheme val="minor"/>
    </font>
    <font>
      <u/>
      <sz val="10"/>
      <color indexed="12"/>
      <name val="Arial"/>
      <family val="2"/>
    </font>
    <font>
      <sz val="11"/>
      <name val="EuclidCircularA-Regular"/>
    </font>
    <font>
      <sz val="10"/>
      <name val="EuclidCircularA-Regular"/>
    </font>
    <font>
      <sz val="10"/>
      <name val="Verdana"/>
      <family val="2"/>
      <charset val="163"/>
    </font>
    <font>
      <sz val="12"/>
      <color theme="1"/>
      <name val="Calibri"/>
      <family val="2"/>
      <charset val="134"/>
      <scheme val="minor"/>
    </font>
    <font>
      <b/>
      <sz val="1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15"/>
      </patternFill>
    </fill>
    <fill>
      <patternFill patternType="solid">
        <fgColor rgb="FFCECE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0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3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4" borderId="5" applyNumberFormat="0" applyBorder="0" applyAlignment="0" applyProtection="0"/>
    <xf numFmtId="169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5" borderId="7" applyNumberFormat="0" applyProtection="0">
      <alignment horizontal="right" vertical="center"/>
    </xf>
    <xf numFmtId="0" fontId="2" fillId="6" borderId="7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8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0" fillId="0" borderId="0"/>
    <xf numFmtId="0" fontId="20" fillId="0" borderId="0"/>
    <xf numFmtId="170" fontId="2" fillId="0" borderId="0"/>
    <xf numFmtId="171" fontId="15" fillId="0" borderId="0" applyFont="0" applyFill="0" applyBorder="0" applyAlignment="0" applyProtection="0"/>
    <xf numFmtId="174" fontId="49" fillId="0" borderId="10" applyFont="0" applyBorder="0"/>
    <xf numFmtId="177" fontId="2" fillId="0" borderId="0" applyFont="0" applyFill="0" applyBorder="0" applyAlignment="0" applyProtection="0"/>
    <xf numFmtId="170" fontId="45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164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170" fontId="46" fillId="0" borderId="0"/>
    <xf numFmtId="170" fontId="43" fillId="0" borderId="0"/>
    <xf numFmtId="170" fontId="43" fillId="0" borderId="0"/>
    <xf numFmtId="170" fontId="39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1" fontId="41" fillId="0" borderId="0" applyFont="0" applyFill="0" applyBorder="0" applyAlignment="0" applyProtection="0"/>
    <xf numFmtId="170" fontId="42" fillId="0" borderId="0"/>
    <xf numFmtId="170" fontId="42" fillId="0" borderId="0"/>
    <xf numFmtId="164" fontId="41" fillId="0" borderId="0" applyFon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166" fontId="4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41" fillId="0" borderId="0"/>
    <xf numFmtId="172" fontId="41" fillId="0" borderId="0" applyFont="0" applyFill="0" applyBorder="0" applyAlignment="0" applyProtection="0"/>
    <xf numFmtId="170" fontId="41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39" fillId="0" borderId="0" applyFont="0" applyFill="0" applyBorder="0" applyAlignment="0" applyProtection="0"/>
    <xf numFmtId="42" fontId="5" fillId="0" borderId="0" applyFont="0" applyFill="0" applyBorder="0" applyAlignment="0" applyProtection="0"/>
    <xf numFmtId="170" fontId="44" fillId="0" borderId="0" applyNumberFormat="0" applyFill="0" applyBorder="0" applyAlignment="0" applyProtection="0"/>
    <xf numFmtId="42" fontId="5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70" fontId="50" fillId="3" borderId="0"/>
    <xf numFmtId="9" fontId="51" fillId="0" borderId="0" applyFont="0" applyFill="0" applyBorder="0" applyAlignment="0" applyProtection="0"/>
    <xf numFmtId="170" fontId="52" fillId="3" borderId="0"/>
    <xf numFmtId="170" fontId="21" fillId="7" borderId="0" applyNumberFormat="0" applyBorder="0" applyAlignment="0" applyProtection="0"/>
    <xf numFmtId="170" fontId="21" fillId="8" borderId="0" applyNumberFormat="0" applyBorder="0" applyAlignment="0" applyProtection="0"/>
    <xf numFmtId="170" fontId="21" fillId="9" borderId="0" applyNumberFormat="0" applyBorder="0" applyAlignment="0" applyProtection="0"/>
    <xf numFmtId="170" fontId="21" fillId="7" borderId="0" applyNumberFormat="0" applyBorder="0" applyAlignment="0" applyProtection="0"/>
    <xf numFmtId="170" fontId="21" fillId="10" borderId="0" applyNumberFormat="0" applyBorder="0" applyAlignment="0" applyProtection="0"/>
    <xf numFmtId="170" fontId="21" fillId="8" borderId="0" applyNumberFormat="0" applyBorder="0" applyAlignment="0" applyProtection="0"/>
    <xf numFmtId="170" fontId="21" fillId="11" borderId="0" applyNumberFormat="0" applyBorder="0" applyAlignment="0" applyProtection="0"/>
    <xf numFmtId="170" fontId="21" fillId="12" borderId="0" applyNumberFormat="0" applyBorder="0" applyAlignment="0" applyProtection="0"/>
    <xf numFmtId="170" fontId="21" fillId="13" borderId="0" applyNumberFormat="0" applyBorder="0" applyAlignment="0" applyProtection="0"/>
    <xf numFmtId="170" fontId="21" fillId="14" borderId="0" applyNumberFormat="0" applyBorder="0" applyAlignment="0" applyProtection="0"/>
    <xf numFmtId="170" fontId="21" fillId="10" borderId="0" applyNumberFormat="0" applyBorder="0" applyAlignment="0" applyProtection="0"/>
    <xf numFmtId="170" fontId="21" fillId="8" borderId="0" applyNumberFormat="0" applyBorder="0" applyAlignment="0" applyProtection="0"/>
    <xf numFmtId="170" fontId="53" fillId="11" borderId="0" applyNumberFormat="0" applyBorder="0" applyAlignment="0" applyProtection="0">
      <alignment vertical="center"/>
    </xf>
    <xf numFmtId="170" fontId="53" fillId="12" borderId="0" applyNumberFormat="0" applyBorder="0" applyAlignment="0" applyProtection="0">
      <alignment vertical="center"/>
    </xf>
    <xf numFmtId="170" fontId="53" fillId="13" borderId="0" applyNumberFormat="0" applyBorder="0" applyAlignment="0" applyProtection="0">
      <alignment vertical="center"/>
    </xf>
    <xf numFmtId="170" fontId="53" fillId="14" borderId="0" applyNumberFormat="0" applyBorder="0" applyAlignment="0" applyProtection="0">
      <alignment vertical="center"/>
    </xf>
    <xf numFmtId="170" fontId="53" fillId="10" borderId="0" applyNumberFormat="0" applyBorder="0" applyAlignment="0" applyProtection="0">
      <alignment vertical="center"/>
    </xf>
    <xf numFmtId="170" fontId="53" fillId="8" borderId="0" applyNumberFormat="0" applyBorder="0" applyAlignment="0" applyProtection="0">
      <alignment vertical="center"/>
    </xf>
    <xf numFmtId="170" fontId="54" fillId="3" borderId="0"/>
    <xf numFmtId="170" fontId="55" fillId="0" borderId="0">
      <alignment wrapText="1"/>
    </xf>
    <xf numFmtId="170" fontId="21" fillId="15" borderId="0" applyNumberFormat="0" applyBorder="0" applyAlignment="0" applyProtection="0"/>
    <xf numFmtId="170" fontId="21" fillId="16" borderId="0" applyNumberFormat="0" applyBorder="0" applyAlignment="0" applyProtection="0"/>
    <xf numFmtId="170" fontId="21" fillId="17" borderId="0" applyNumberFormat="0" applyBorder="0" applyAlignment="0" applyProtection="0"/>
    <xf numFmtId="170" fontId="21" fillId="15" borderId="0" applyNumberFormat="0" applyBorder="0" applyAlignment="0" applyProtection="0"/>
    <xf numFmtId="170" fontId="21" fillId="18" borderId="0" applyNumberFormat="0" applyBorder="0" applyAlignment="0" applyProtection="0"/>
    <xf numFmtId="170" fontId="21" fillId="8" borderId="0" applyNumberFormat="0" applyBorder="0" applyAlignment="0" applyProtection="0"/>
    <xf numFmtId="170" fontId="21" fillId="18" borderId="0" applyNumberFormat="0" applyBorder="0" applyAlignment="0" applyProtection="0"/>
    <xf numFmtId="170" fontId="21" fillId="16" borderId="0" applyNumberFormat="0" applyBorder="0" applyAlignment="0" applyProtection="0"/>
    <xf numFmtId="170" fontId="21" fillId="19" borderId="0" applyNumberFormat="0" applyBorder="0" applyAlignment="0" applyProtection="0"/>
    <xf numFmtId="170" fontId="21" fillId="14" borderId="0" applyNumberFormat="0" applyBorder="0" applyAlignment="0" applyProtection="0"/>
    <xf numFmtId="170" fontId="21" fillId="18" borderId="0" applyNumberFormat="0" applyBorder="0" applyAlignment="0" applyProtection="0"/>
    <xf numFmtId="170" fontId="21" fillId="20" borderId="0" applyNumberFormat="0" applyBorder="0" applyAlignment="0" applyProtection="0"/>
    <xf numFmtId="170" fontId="53" fillId="18" borderId="0" applyNumberFormat="0" applyBorder="0" applyAlignment="0" applyProtection="0">
      <alignment vertical="center"/>
    </xf>
    <xf numFmtId="170" fontId="53" fillId="16" borderId="0" applyNumberFormat="0" applyBorder="0" applyAlignment="0" applyProtection="0">
      <alignment vertical="center"/>
    </xf>
    <xf numFmtId="170" fontId="53" fillId="19" borderId="0" applyNumberFormat="0" applyBorder="0" applyAlignment="0" applyProtection="0">
      <alignment vertical="center"/>
    </xf>
    <xf numFmtId="170" fontId="53" fillId="14" borderId="0" applyNumberFormat="0" applyBorder="0" applyAlignment="0" applyProtection="0">
      <alignment vertical="center"/>
    </xf>
    <xf numFmtId="170" fontId="53" fillId="18" borderId="0" applyNumberFormat="0" applyBorder="0" applyAlignment="0" applyProtection="0">
      <alignment vertical="center"/>
    </xf>
    <xf numFmtId="170" fontId="53" fillId="20" borderId="0" applyNumberFormat="0" applyBorder="0" applyAlignment="0" applyProtection="0">
      <alignment vertical="center"/>
    </xf>
    <xf numFmtId="170" fontId="22" fillId="21" borderId="0" applyNumberFormat="0" applyBorder="0" applyAlignment="0" applyProtection="0"/>
    <xf numFmtId="170" fontId="22" fillId="16" borderId="0" applyNumberFormat="0" applyBorder="0" applyAlignment="0" applyProtection="0"/>
    <xf numFmtId="170" fontId="22" fillId="17" borderId="0" applyNumberFormat="0" applyBorder="0" applyAlignment="0" applyProtection="0"/>
    <xf numFmtId="170" fontId="22" fillId="15" borderId="0" applyNumberFormat="0" applyBorder="0" applyAlignment="0" applyProtection="0"/>
    <xf numFmtId="170" fontId="22" fillId="21" borderId="0" applyNumberFormat="0" applyBorder="0" applyAlignment="0" applyProtection="0"/>
    <xf numFmtId="170" fontId="22" fillId="8" borderId="0" applyNumberFormat="0" applyBorder="0" applyAlignment="0" applyProtection="0"/>
    <xf numFmtId="170" fontId="22" fillId="22" borderId="0" applyNumberFormat="0" applyBorder="0" applyAlignment="0" applyProtection="0"/>
    <xf numFmtId="170" fontId="22" fillId="16" borderId="0" applyNumberFormat="0" applyBorder="0" applyAlignment="0" applyProtection="0"/>
    <xf numFmtId="170" fontId="22" fillId="19" borderId="0" applyNumberFormat="0" applyBorder="0" applyAlignment="0" applyProtection="0"/>
    <xf numFmtId="170" fontId="22" fillId="23" borderId="0" applyNumberFormat="0" applyBorder="0" applyAlignment="0" applyProtection="0"/>
    <xf numFmtId="170" fontId="22" fillId="21" borderId="0" applyNumberFormat="0" applyBorder="0" applyAlignment="0" applyProtection="0"/>
    <xf numFmtId="170" fontId="22" fillId="24" borderId="0" applyNumberFormat="0" applyBorder="0" applyAlignment="0" applyProtection="0"/>
    <xf numFmtId="170" fontId="56" fillId="22" borderId="0" applyNumberFormat="0" applyBorder="0" applyAlignment="0" applyProtection="0">
      <alignment vertical="center"/>
    </xf>
    <xf numFmtId="170" fontId="56" fillId="16" borderId="0" applyNumberFormat="0" applyBorder="0" applyAlignment="0" applyProtection="0">
      <alignment vertical="center"/>
    </xf>
    <xf numFmtId="170" fontId="56" fillId="19" borderId="0" applyNumberFormat="0" applyBorder="0" applyAlignment="0" applyProtection="0">
      <alignment vertical="center"/>
    </xf>
    <xf numFmtId="170" fontId="56" fillId="23" borderId="0" applyNumberFormat="0" applyBorder="0" applyAlignment="0" applyProtection="0">
      <alignment vertical="center"/>
    </xf>
    <xf numFmtId="170" fontId="56" fillId="21" borderId="0" applyNumberFormat="0" applyBorder="0" applyAlignment="0" applyProtection="0">
      <alignment vertical="center"/>
    </xf>
    <xf numFmtId="170" fontId="56" fillId="24" borderId="0" applyNumberFormat="0" applyBorder="0" applyAlignment="0" applyProtection="0">
      <alignment vertical="center"/>
    </xf>
    <xf numFmtId="170" fontId="22" fillId="25" borderId="0" applyNumberFormat="0" applyBorder="0" applyAlignment="0" applyProtection="0"/>
    <xf numFmtId="170" fontId="22" fillId="26" borderId="0" applyNumberFormat="0" applyBorder="0" applyAlignment="0" applyProtection="0"/>
    <xf numFmtId="170" fontId="22" fillId="27" borderId="0" applyNumberFormat="0" applyBorder="0" applyAlignment="0" applyProtection="0"/>
    <xf numFmtId="170" fontId="22" fillId="23" borderId="0" applyNumberFormat="0" applyBorder="0" applyAlignment="0" applyProtection="0"/>
    <xf numFmtId="170" fontId="22" fillId="21" borderId="0" applyNumberFormat="0" applyBorder="0" applyAlignment="0" applyProtection="0"/>
    <xf numFmtId="170" fontId="22" fillId="28" borderId="0" applyNumberFormat="0" applyBorder="0" applyAlignment="0" applyProtection="0"/>
    <xf numFmtId="179" fontId="2" fillId="0" borderId="0" applyFont="0" applyFill="0" applyBorder="0" applyAlignment="0" applyProtection="0"/>
    <xf numFmtId="170" fontId="57" fillId="0" borderId="0" applyFont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57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57" fillId="0" borderId="0" applyFont="0" applyFill="0" applyBorder="0" applyAlignment="0" applyProtection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57" fillId="0" borderId="0" applyFont="0" applyFill="0" applyBorder="0" applyAlignment="0" applyProtection="0"/>
    <xf numFmtId="184" fontId="51" fillId="0" borderId="0" applyFont="0" applyFill="0" applyBorder="0" applyAlignment="0" applyProtection="0"/>
    <xf numFmtId="171" fontId="15" fillId="0" borderId="0" applyFont="0" applyFill="0" applyBorder="0" applyAlignment="0" applyProtection="0"/>
    <xf numFmtId="170" fontId="37" fillId="0" borderId="0" applyNumberFormat="0" applyFill="0" applyBorder="0" applyAlignment="0" applyProtection="0"/>
    <xf numFmtId="170" fontId="37" fillId="0" borderId="0" applyNumberFormat="0" applyFill="0" applyBorder="0" applyAlignment="0" applyProtection="0"/>
    <xf numFmtId="170" fontId="23" fillId="12" borderId="0" applyNumberFormat="0" applyBorder="0" applyAlignment="0" applyProtection="0"/>
    <xf numFmtId="185" fontId="38" fillId="0" borderId="0" applyAlignment="0" applyProtection="0"/>
    <xf numFmtId="170" fontId="57" fillId="0" borderId="0"/>
    <xf numFmtId="170" fontId="58" fillId="0" borderId="0"/>
    <xf numFmtId="170" fontId="57" fillId="0" borderId="0"/>
    <xf numFmtId="170" fontId="58" fillId="0" borderId="0"/>
    <xf numFmtId="170" fontId="2" fillId="0" borderId="0" applyFill="0" applyBorder="0" applyAlignment="0"/>
    <xf numFmtId="170" fontId="2" fillId="0" borderId="0" applyFill="0" applyBorder="0" applyAlignment="0"/>
    <xf numFmtId="186" fontId="59" fillId="0" borderId="0" applyFill="0" applyBorder="0" applyAlignment="0"/>
    <xf numFmtId="187" fontId="59" fillId="0" borderId="0" applyFill="0" applyBorder="0" applyAlignment="0"/>
    <xf numFmtId="188" fontId="59" fillId="0" borderId="0" applyFill="0" applyBorder="0" applyAlignment="0"/>
    <xf numFmtId="189" fontId="2" fillId="0" borderId="0" applyFill="0" applyBorder="0" applyAlignment="0"/>
    <xf numFmtId="189" fontId="2" fillId="0" borderId="0" applyFill="0" applyBorder="0" applyAlignment="0"/>
    <xf numFmtId="172" fontId="59" fillId="0" borderId="0" applyFill="0" applyBorder="0" applyAlignment="0"/>
    <xf numFmtId="190" fontId="59" fillId="0" borderId="0" applyFill="0" applyBorder="0" applyAlignment="0"/>
    <xf numFmtId="186" fontId="59" fillId="0" borderId="0" applyFill="0" applyBorder="0" applyAlignment="0"/>
    <xf numFmtId="170" fontId="24" fillId="7" borderId="11" applyNumberFormat="0" applyAlignment="0" applyProtection="0"/>
    <xf numFmtId="170" fontId="24" fillId="15" borderId="11" applyNumberFormat="0" applyAlignment="0" applyProtection="0"/>
    <xf numFmtId="170" fontId="60" fillId="0" borderId="0"/>
    <xf numFmtId="170" fontId="32" fillId="0" borderId="12" applyNumberFormat="0" applyFill="0" applyAlignment="0" applyProtection="0"/>
    <xf numFmtId="172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0" fontId="12" fillId="9" borderId="13" applyNumberFormat="0" applyFont="0" applyAlignment="0" applyProtection="0"/>
    <xf numFmtId="170" fontId="12" fillId="9" borderId="13" applyNumberFormat="0" applyFont="0" applyAlignment="0" applyProtection="0"/>
    <xf numFmtId="186" fontId="5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25" fillId="29" borderId="14" applyNumberFormat="0" applyAlignment="0" applyProtection="0"/>
    <xf numFmtId="1" fontId="61" fillId="0" borderId="2" applyBorder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4" fontId="13" fillId="0" borderId="0" applyFill="0" applyBorder="0" applyAlignment="0"/>
    <xf numFmtId="170" fontId="5" fillId="0" borderId="0"/>
    <xf numFmtId="172" fontId="59" fillId="0" borderId="0" applyFill="0" applyBorder="0" applyAlignment="0"/>
    <xf numFmtId="186" fontId="59" fillId="0" borderId="0" applyFill="0" applyBorder="0" applyAlignment="0"/>
    <xf numFmtId="172" fontId="59" fillId="0" borderId="0" applyFill="0" applyBorder="0" applyAlignment="0"/>
    <xf numFmtId="190" fontId="59" fillId="0" borderId="0" applyFill="0" applyBorder="0" applyAlignment="0"/>
    <xf numFmtId="186" fontId="59" fillId="0" borderId="0" applyFill="0" applyBorder="0" applyAlignment="0"/>
    <xf numFmtId="170" fontId="31" fillId="8" borderId="11" applyNumberFormat="0" applyAlignment="0" applyProtection="0"/>
    <xf numFmtId="170" fontId="26" fillId="0" borderId="0" applyNumberFormat="0" applyFill="0" applyBorder="0" applyAlignment="0" applyProtection="0"/>
    <xf numFmtId="2" fontId="2" fillId="0" borderId="0" applyFont="0" applyFill="0" applyBorder="0" applyAlignment="0" applyProtection="0"/>
    <xf numFmtId="170" fontId="27" fillId="13" borderId="0" applyNumberFormat="0" applyBorder="0" applyAlignment="0" applyProtection="0"/>
    <xf numFmtId="170" fontId="62" fillId="0" borderId="0" applyNumberFormat="0" applyFont="0" applyBorder="0" applyAlignment="0">
      <alignment horizontal="left" vertical="center"/>
    </xf>
    <xf numFmtId="170" fontId="63" fillId="0" borderId="0">
      <alignment horizontal="left"/>
    </xf>
    <xf numFmtId="170" fontId="8" fillId="0" borderId="1" applyNumberFormat="0" applyAlignment="0" applyProtection="0">
      <alignment horizontal="left" vertical="center"/>
    </xf>
    <xf numFmtId="170" fontId="8" fillId="0" borderId="4">
      <alignment horizontal="left" vertical="center"/>
    </xf>
    <xf numFmtId="170" fontId="28" fillId="0" borderId="15" applyNumberFormat="0" applyFill="0" applyAlignment="0" applyProtection="0"/>
    <xf numFmtId="170" fontId="29" fillId="0" borderId="16" applyNumberFormat="0" applyFill="0" applyAlignment="0" applyProtection="0"/>
    <xf numFmtId="170" fontId="30" fillId="0" borderId="17" applyNumberFormat="0" applyFill="0" applyAlignment="0" applyProtection="0"/>
    <xf numFmtId="170" fontId="30" fillId="0" borderId="0" applyNumberFormat="0" applyFill="0" applyBorder="0" applyAlignment="0" applyProtection="0"/>
    <xf numFmtId="49" fontId="64" fillId="0" borderId="5">
      <alignment vertical="center"/>
    </xf>
    <xf numFmtId="41" fontId="5" fillId="0" borderId="0" applyFont="0" applyFill="0" applyBorder="0" applyAlignment="0" applyProtection="0"/>
    <xf numFmtId="170" fontId="31" fillId="8" borderId="11" applyNumberFormat="0" applyAlignment="0" applyProtection="0"/>
    <xf numFmtId="170" fontId="65" fillId="12" borderId="0" applyNumberFormat="0" applyBorder="0" applyAlignment="0" applyProtection="0"/>
    <xf numFmtId="170" fontId="3" fillId="0" borderId="0"/>
    <xf numFmtId="172" fontId="59" fillId="0" borderId="0" applyFill="0" applyBorder="0" applyAlignment="0"/>
    <xf numFmtId="186" fontId="59" fillId="0" borderId="0" applyFill="0" applyBorder="0" applyAlignment="0"/>
    <xf numFmtId="172" fontId="59" fillId="0" borderId="0" applyFill="0" applyBorder="0" applyAlignment="0"/>
    <xf numFmtId="190" fontId="59" fillId="0" borderId="0" applyFill="0" applyBorder="0" applyAlignment="0"/>
    <xf numFmtId="186" fontId="59" fillId="0" borderId="0" applyFill="0" applyBorder="0" applyAlignment="0"/>
    <xf numFmtId="170" fontId="32" fillId="0" borderId="12" applyNumberFormat="0" applyFill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66" fillId="0" borderId="18"/>
    <xf numFmtId="191" fontId="67" fillId="0" borderId="19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70" fontId="68" fillId="0" borderId="0" applyNumberFormat="0" applyFont="0" applyFill="0" applyAlignment="0"/>
    <xf numFmtId="170" fontId="33" fillId="17" borderId="0" applyNumberFormat="0" applyBorder="0" applyAlignment="0" applyProtection="0"/>
    <xf numFmtId="170" fontId="33" fillId="17" borderId="0" applyNumberFormat="0" applyBorder="0" applyAlignment="0" applyProtection="0"/>
    <xf numFmtId="170" fontId="69" fillId="0" borderId="5" applyNumberFormat="0" applyFont="0" applyFill="0" applyBorder="0" applyAlignment="0">
      <alignment horizontal="center"/>
    </xf>
    <xf numFmtId="170" fontId="70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1" fillId="0" borderId="0"/>
    <xf numFmtId="170" fontId="2" fillId="9" borderId="13" applyNumberFormat="0" applyFont="0" applyAlignment="0" applyProtection="0"/>
    <xf numFmtId="170" fontId="2" fillId="9" borderId="13" applyNumberFormat="0" applyFont="0" applyAlignment="0" applyProtection="0"/>
    <xf numFmtId="3" fontId="71" fillId="0" borderId="0" applyFont="0" applyFill="0" applyBorder="0" applyAlignment="0" applyProtection="0"/>
    <xf numFmtId="170" fontId="44" fillId="0" borderId="0" applyNumberFormat="0" applyFill="0" applyBorder="0" applyAlignment="0" applyProtection="0"/>
    <xf numFmtId="170" fontId="44" fillId="0" borderId="0" applyNumberFormat="0" applyFill="0" applyBorder="0" applyAlignment="0" applyProtection="0"/>
    <xf numFmtId="170" fontId="44" fillId="0" borderId="0" applyNumberFormat="0" applyFill="0" applyBorder="0" applyAlignment="0" applyProtection="0"/>
    <xf numFmtId="170" fontId="34" fillId="15" borderId="7" applyNumberFormat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3" fillId="0" borderId="9" applyNumberFormat="0" applyBorder="0"/>
    <xf numFmtId="172" fontId="59" fillId="0" borderId="0" applyFill="0" applyBorder="0" applyAlignment="0"/>
    <xf numFmtId="186" fontId="59" fillId="0" borderId="0" applyFill="0" applyBorder="0" applyAlignment="0"/>
    <xf numFmtId="172" fontId="59" fillId="0" borderId="0" applyFill="0" applyBorder="0" applyAlignment="0"/>
    <xf numFmtId="190" fontId="59" fillId="0" borderId="0" applyFill="0" applyBorder="0" applyAlignment="0"/>
    <xf numFmtId="186" fontId="59" fillId="0" borderId="0" applyFill="0" applyBorder="0" applyAlignment="0"/>
    <xf numFmtId="170" fontId="72" fillId="0" borderId="0"/>
    <xf numFmtId="170" fontId="3" fillId="0" borderId="0" applyNumberFormat="0" applyFont="0" applyFill="0" applyBorder="0" applyAlignment="0" applyProtection="0">
      <alignment horizontal="left"/>
    </xf>
    <xf numFmtId="170" fontId="73" fillId="0" borderId="18">
      <alignment horizontal="center"/>
    </xf>
    <xf numFmtId="41" fontId="5" fillId="0" borderId="0" applyFont="0" applyFill="0" applyBorder="0" applyAlignment="0" applyProtection="0"/>
    <xf numFmtId="170" fontId="2" fillId="6" borderId="7" applyNumberFormat="0" applyProtection="0">
      <alignment horizontal="left" vertical="center" indent="1"/>
    </xf>
    <xf numFmtId="170" fontId="2" fillId="6" borderId="7" applyNumberFormat="0" applyProtection="0">
      <alignment horizontal="left" vertical="center" indent="1"/>
    </xf>
    <xf numFmtId="170" fontId="27" fillId="13" borderId="0" applyNumberFormat="0" applyBorder="0" applyAlignment="0" applyProtection="0"/>
    <xf numFmtId="170" fontId="34" fillId="7" borderId="7" applyNumberFormat="0" applyAlignment="0" applyProtection="0"/>
    <xf numFmtId="170" fontId="2" fillId="0" borderId="0"/>
    <xf numFmtId="170" fontId="2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70" fontId="66" fillId="0" borderId="0"/>
    <xf numFmtId="195" fontId="74" fillId="0" borderId="6">
      <alignment horizontal="right" vertical="center"/>
    </xf>
    <xf numFmtId="49" fontId="13" fillId="0" borderId="0" applyFill="0" applyBorder="0" applyAlignment="0"/>
    <xf numFmtId="196" fontId="2" fillId="0" borderId="0" applyFill="0" applyBorder="0" applyAlignment="0"/>
    <xf numFmtId="196" fontId="2" fillId="0" borderId="0" applyFill="0" applyBorder="0" applyAlignment="0"/>
    <xf numFmtId="197" fontId="2" fillId="0" borderId="0" applyFill="0" applyBorder="0" applyAlignment="0"/>
    <xf numFmtId="197" fontId="2" fillId="0" borderId="0" applyFill="0" applyBorder="0" applyAlignment="0"/>
    <xf numFmtId="170" fontId="26" fillId="0" borderId="0" applyNumberFormat="0" applyFill="0" applyBorder="0" applyAlignment="0" applyProtection="0"/>
    <xf numFmtId="170" fontId="35" fillId="0" borderId="0" applyNumberFormat="0" applyFill="0" applyBorder="0" applyAlignment="0" applyProtection="0"/>
    <xf numFmtId="170" fontId="75" fillId="0" borderId="0" applyNumberFormat="0" applyFill="0" applyBorder="0" applyAlignment="0" applyProtection="0"/>
    <xf numFmtId="170" fontId="76" fillId="0" borderId="20" applyNumberFormat="0" applyFill="0" applyAlignment="0" applyProtection="0"/>
    <xf numFmtId="170" fontId="77" fillId="0" borderId="16" applyNumberFormat="0" applyFill="0" applyAlignment="0" applyProtection="0"/>
    <xf numFmtId="170" fontId="78" fillId="0" borderId="21" applyNumberFormat="0" applyFill="0" applyAlignment="0" applyProtection="0"/>
    <xf numFmtId="170" fontId="78" fillId="0" borderId="0" applyNumberFormat="0" applyFill="0" applyBorder="0" applyAlignment="0" applyProtection="0"/>
    <xf numFmtId="170" fontId="36" fillId="0" borderId="22" applyNumberFormat="0" applyFill="0" applyAlignment="0" applyProtection="0"/>
    <xf numFmtId="170" fontId="79" fillId="0" borderId="0">
      <alignment horizontal="centerContinuous"/>
    </xf>
    <xf numFmtId="170" fontId="80" fillId="0" borderId="0">
      <alignment horizontal="centerContinuous"/>
    </xf>
    <xf numFmtId="170" fontId="81" fillId="0" borderId="0"/>
    <xf numFmtId="198" fontId="74" fillId="0" borderId="6">
      <alignment horizontal="center"/>
    </xf>
    <xf numFmtId="170" fontId="44" fillId="0" borderId="0" applyNumberFormat="0" applyFill="0" applyBorder="0" applyAlignment="0" applyProtection="0"/>
    <xf numFmtId="170" fontId="88" fillId="0" borderId="23"/>
    <xf numFmtId="170" fontId="44" fillId="0" borderId="0" applyNumberFormat="0" applyFill="0" applyBorder="0" applyAlignment="0" applyProtection="0"/>
    <xf numFmtId="170" fontId="44" fillId="0" borderId="0" applyNumberFormat="0" applyFill="0" applyBorder="0" applyAlignment="0" applyProtection="0"/>
    <xf numFmtId="170" fontId="44" fillId="0" borderId="0" applyNumberFormat="0" applyFill="0" applyBorder="0" applyAlignment="0" applyProtection="0"/>
    <xf numFmtId="170" fontId="67" fillId="0" borderId="24" applyNumberFormat="0" applyAlignment="0">
      <alignment horizontal="center"/>
    </xf>
    <xf numFmtId="170" fontId="25" fillId="29" borderId="14" applyNumberFormat="0" applyAlignment="0" applyProtection="0"/>
    <xf numFmtId="197" fontId="74" fillId="0" borderId="0"/>
    <xf numFmtId="199" fontId="74" fillId="0" borderId="5"/>
    <xf numFmtId="170" fontId="82" fillId="0" borderId="0"/>
    <xf numFmtId="170" fontId="82" fillId="0" borderId="0"/>
    <xf numFmtId="5" fontId="85" fillId="0" borderId="25">
      <alignment horizontal="left" vertical="top"/>
    </xf>
    <xf numFmtId="170" fontId="86" fillId="0" borderId="25">
      <alignment horizontal="left" vertical="center"/>
    </xf>
    <xf numFmtId="170" fontId="83" fillId="30" borderId="5">
      <alignment horizontal="left" vertical="center"/>
    </xf>
    <xf numFmtId="5" fontId="84" fillId="0" borderId="3">
      <alignment horizontal="left" vertical="top"/>
    </xf>
    <xf numFmtId="170" fontId="37" fillId="0" borderId="0" applyNumberFormat="0" applyFill="0" applyBorder="0" applyAlignment="0" applyProtection="0"/>
    <xf numFmtId="170" fontId="37" fillId="0" borderId="0" applyNumberFormat="0" applyFill="0" applyBorder="0" applyAlignment="0" applyProtection="0"/>
    <xf numFmtId="170" fontId="87" fillId="0" borderId="0" applyNumberFormat="0" applyFill="0" applyBorder="0" applyAlignment="0" applyProtection="0"/>
    <xf numFmtId="170" fontId="106" fillId="0" borderId="0" applyFont="0" applyFill="0" applyBorder="0" applyAlignment="0" applyProtection="0"/>
    <xf numFmtId="170" fontId="106" fillId="0" borderId="0" applyFont="0" applyFill="0" applyBorder="0" applyAlignment="0" applyProtection="0"/>
    <xf numFmtId="170" fontId="10" fillId="0" borderId="0">
      <alignment vertical="center"/>
    </xf>
    <xf numFmtId="9" fontId="70" fillId="0" borderId="0" applyFont="0" applyFill="0" applyBorder="0" applyAlignment="0" applyProtection="0"/>
    <xf numFmtId="170" fontId="59" fillId="0" borderId="0"/>
    <xf numFmtId="170" fontId="59" fillId="0" borderId="0"/>
    <xf numFmtId="170" fontId="59" fillId="0" borderId="0"/>
    <xf numFmtId="170" fontId="59" fillId="0" borderId="0"/>
    <xf numFmtId="170" fontId="59" fillId="0" borderId="0"/>
    <xf numFmtId="170" fontId="59" fillId="0" borderId="0"/>
    <xf numFmtId="170" fontId="59" fillId="0" borderId="0"/>
    <xf numFmtId="170" fontId="59" fillId="0" borderId="0"/>
    <xf numFmtId="164" fontId="89" fillId="0" borderId="0" applyFont="0" applyFill="0" applyBorder="0" applyAlignment="0" applyProtection="0"/>
    <xf numFmtId="166" fontId="89" fillId="0" borderId="0" applyFont="0" applyFill="0" applyBorder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170" fontId="68" fillId="0" borderId="0"/>
    <xf numFmtId="170" fontId="90" fillId="17" borderId="0" applyNumberFormat="0" applyBorder="0" applyAlignment="0" applyProtection="0">
      <alignment vertical="center"/>
    </xf>
    <xf numFmtId="170" fontId="2" fillId="9" borderId="13" applyNumberFormat="0" applyFont="0" applyAlignment="0" applyProtection="0">
      <alignment vertical="center"/>
    </xf>
    <xf numFmtId="170" fontId="2" fillId="9" borderId="13" applyNumberFormat="0" applyFont="0" applyAlignment="0" applyProtection="0">
      <alignment vertical="center"/>
    </xf>
    <xf numFmtId="164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70" fontId="91" fillId="0" borderId="22" applyNumberFormat="0" applyFill="0" applyAlignment="0" applyProtection="0">
      <alignment vertical="center"/>
    </xf>
    <xf numFmtId="170" fontId="92" fillId="12" borderId="0" applyNumberFormat="0" applyBorder="0" applyAlignment="0" applyProtection="0">
      <alignment vertical="center"/>
    </xf>
    <xf numFmtId="170" fontId="9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170" fontId="2" fillId="0" borderId="0"/>
    <xf numFmtId="170" fontId="94" fillId="0" borderId="0" applyNumberFormat="0" applyFill="0" applyBorder="0" applyAlignment="0" applyProtection="0">
      <alignment vertical="center"/>
    </xf>
    <xf numFmtId="170" fontId="95" fillId="0" borderId="15" applyNumberFormat="0" applyFill="0" applyAlignment="0" applyProtection="0">
      <alignment vertical="center"/>
    </xf>
    <xf numFmtId="170" fontId="96" fillId="0" borderId="16" applyNumberFormat="0" applyFill="0" applyAlignment="0" applyProtection="0">
      <alignment vertical="center"/>
    </xf>
    <xf numFmtId="170" fontId="97" fillId="0" borderId="17" applyNumberFormat="0" applyFill="0" applyAlignment="0" applyProtection="0">
      <alignment vertical="center"/>
    </xf>
    <xf numFmtId="170" fontId="97" fillId="0" borderId="0" applyNumberFormat="0" applyFill="0" applyBorder="0" applyAlignment="0" applyProtection="0">
      <alignment vertical="center"/>
    </xf>
    <xf numFmtId="170" fontId="98" fillId="29" borderId="14" applyNumberFormat="0" applyAlignment="0" applyProtection="0">
      <alignment vertical="center"/>
    </xf>
    <xf numFmtId="170" fontId="99" fillId="15" borderId="11" applyNumberFormat="0" applyAlignment="0" applyProtection="0">
      <alignment vertical="center"/>
    </xf>
    <xf numFmtId="170" fontId="100" fillId="0" borderId="0" applyNumberFormat="0" applyFill="0" applyBorder="0" applyAlignment="0" applyProtection="0">
      <alignment vertical="center"/>
    </xf>
    <xf numFmtId="170" fontId="101" fillId="0" borderId="0" applyNumberFormat="0" applyFill="0" applyBorder="0" applyAlignment="0" applyProtection="0">
      <alignment vertical="center"/>
    </xf>
    <xf numFmtId="171" fontId="38" fillId="0" borderId="0" applyFont="0" applyFill="0" applyBorder="0" applyAlignment="0" applyProtection="0"/>
    <xf numFmtId="6" fontId="102" fillId="0" borderId="0" applyFont="0" applyFill="0" applyBorder="0" applyAlignment="0" applyProtection="0"/>
    <xf numFmtId="172" fontId="38" fillId="0" borderId="0" applyFont="0" applyFill="0" applyBorder="0" applyAlignment="0" applyProtection="0"/>
    <xf numFmtId="170" fontId="56" fillId="25" borderId="0" applyNumberFormat="0" applyBorder="0" applyAlignment="0" applyProtection="0">
      <alignment vertical="center"/>
    </xf>
    <xf numFmtId="170" fontId="56" fillId="26" borderId="0" applyNumberFormat="0" applyBorder="0" applyAlignment="0" applyProtection="0">
      <alignment vertical="center"/>
    </xf>
    <xf numFmtId="170" fontId="56" fillId="27" borderId="0" applyNumberFormat="0" applyBorder="0" applyAlignment="0" applyProtection="0">
      <alignment vertical="center"/>
    </xf>
    <xf numFmtId="170" fontId="56" fillId="23" borderId="0" applyNumberFormat="0" applyBorder="0" applyAlignment="0" applyProtection="0">
      <alignment vertical="center"/>
    </xf>
    <xf numFmtId="170" fontId="56" fillId="21" borderId="0" applyNumberFormat="0" applyBorder="0" applyAlignment="0" applyProtection="0">
      <alignment vertical="center"/>
    </xf>
    <xf numFmtId="170" fontId="56" fillId="28" borderId="0" applyNumberFormat="0" applyBorder="0" applyAlignment="0" applyProtection="0">
      <alignment vertical="center"/>
    </xf>
    <xf numFmtId="170" fontId="103" fillId="8" borderId="11" applyNumberFormat="0" applyAlignment="0" applyProtection="0">
      <alignment vertical="center"/>
    </xf>
    <xf numFmtId="170" fontId="104" fillId="15" borderId="7" applyNumberFormat="0" applyAlignment="0" applyProtection="0">
      <alignment vertical="center"/>
    </xf>
    <xf numFmtId="170" fontId="105" fillId="0" borderId="12" applyNumberFormat="0" applyFill="0" applyAlignment="0" applyProtection="0">
      <alignment vertical="center"/>
    </xf>
    <xf numFmtId="170" fontId="107" fillId="0" borderId="0"/>
    <xf numFmtId="165" fontId="107" fillId="0" borderId="0" applyFont="0" applyFill="0" applyBorder="0" applyAlignment="0" applyProtection="0"/>
    <xf numFmtId="170" fontId="1" fillId="0" borderId="0"/>
    <xf numFmtId="170" fontId="13" fillId="0" borderId="0"/>
    <xf numFmtId="0" fontId="108" fillId="0" borderId="0"/>
    <xf numFmtId="0" fontId="2" fillId="0" borderId="0"/>
    <xf numFmtId="0" fontId="1" fillId="0" borderId="0"/>
    <xf numFmtId="0" fontId="111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12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2" fontId="2" fillId="0" borderId="0"/>
    <xf numFmtId="202" fontId="1" fillId="0" borderId="0"/>
    <xf numFmtId="202" fontId="1" fillId="0" borderId="0"/>
    <xf numFmtId="203" fontId="2" fillId="0" borderId="0"/>
    <xf numFmtId="166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2" fontId="2" fillId="0" borderId="0"/>
    <xf numFmtId="166" fontId="2" fillId="0" borderId="0" applyFont="0" applyFill="0" applyBorder="0" applyAlignment="0" applyProtection="0"/>
    <xf numFmtId="0" fontId="116" fillId="0" borderId="0">
      <alignment vertical="center"/>
    </xf>
  </cellStyleXfs>
  <cellXfs count="21">
    <xf numFmtId="0" fontId="0" fillId="0" borderId="0" xfId="0"/>
    <xf numFmtId="0" fontId="12" fillId="0" borderId="0" xfId="33" applyAlignment="1">
      <alignment horizontal="center" vertical="center"/>
    </xf>
    <xf numFmtId="0" fontId="12" fillId="0" borderId="0" xfId="33"/>
    <xf numFmtId="0" fontId="113" fillId="0" borderId="0" xfId="33" applyFont="1"/>
    <xf numFmtId="0" fontId="114" fillId="0" borderId="0" xfId="33" applyFont="1" applyAlignment="1">
      <alignment horizontal="center" vertical="center"/>
    </xf>
    <xf numFmtId="0" fontId="114" fillId="0" borderId="0" xfId="33" applyFont="1"/>
    <xf numFmtId="0" fontId="109" fillId="31" borderId="26" xfId="33" applyFont="1" applyFill="1" applyBorder="1" applyAlignment="1">
      <alignment horizontal="center"/>
    </xf>
    <xf numFmtId="0" fontId="109" fillId="31" borderId="26" xfId="33" applyFont="1" applyFill="1" applyBorder="1" applyAlignment="1">
      <alignment horizontal="center" vertical="center" wrapText="1"/>
    </xf>
    <xf numFmtId="0" fontId="109" fillId="31" borderId="26" xfId="33" applyFont="1" applyFill="1" applyBorder="1" applyAlignment="1">
      <alignment horizontal="center" vertical="center"/>
    </xf>
    <xf numFmtId="0" fontId="113" fillId="0" borderId="26" xfId="33" applyFont="1" applyBorder="1"/>
    <xf numFmtId="0" fontId="12" fillId="0" borderId="26" xfId="0" applyFont="1" applyBorder="1" applyAlignment="1">
      <alignment vertical="center"/>
    </xf>
    <xf numFmtId="12" fontId="109" fillId="32" borderId="26" xfId="33" applyNumberFormat="1" applyFont="1" applyFill="1" applyBorder="1" applyAlignment="1">
      <alignment horizontal="center" vertical="center"/>
    </xf>
    <xf numFmtId="12" fontId="109" fillId="0" borderId="26" xfId="33" applyNumberFormat="1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15" fillId="0" borderId="0" xfId="33" applyFont="1"/>
    <xf numFmtId="0" fontId="12" fillId="0" borderId="26" xfId="0" applyFont="1" applyBorder="1" applyAlignment="1">
      <alignment vertical="center" wrapText="1"/>
    </xf>
    <xf numFmtId="12" fontId="110" fillId="2" borderId="26" xfId="33" applyNumberFormat="1" applyFont="1" applyFill="1" applyBorder="1" applyAlignment="1">
      <alignment horizontal="center" vertical="center"/>
    </xf>
    <xf numFmtId="12" fontId="12" fillId="0" borderId="0" xfId="33" applyNumberFormat="1" applyAlignment="1">
      <alignment horizontal="center" vertical="center"/>
    </xf>
    <xf numFmtId="12" fontId="109" fillId="33" borderId="26" xfId="33" applyNumberFormat="1" applyFont="1" applyFill="1" applyBorder="1" applyAlignment="1">
      <alignment horizontal="center" vertical="center"/>
    </xf>
    <xf numFmtId="12" fontId="109" fillId="34" borderId="26" xfId="33" applyNumberFormat="1" applyFont="1" applyFill="1" applyBorder="1" applyAlignment="1">
      <alignment horizontal="center" vertical="center"/>
    </xf>
    <xf numFmtId="12" fontId="117" fillId="0" borderId="26" xfId="33" applyNumberFormat="1" applyFont="1" applyBorder="1" applyAlignment="1">
      <alignment horizontal="center" vertical="center"/>
    </xf>
  </cellXfs>
  <cellStyles count="459">
    <cellStyle name="_x0001_" xfId="58" xr:uid="{00000000-0005-0000-0000-000000000000}"/>
    <cellStyle name="." xfId="59" xr:uid="{00000000-0005-0000-0000-000001000000}"/>
    <cellStyle name="??" xfId="60" xr:uid="{00000000-0005-0000-0000-000002000000}"/>
    <cellStyle name="?? [0.00]_PRODUCT DETAIL Q1" xfId="61" xr:uid="{00000000-0005-0000-0000-000003000000}"/>
    <cellStyle name="?? [0]" xfId="62" xr:uid="{00000000-0005-0000-0000-000004000000}"/>
    <cellStyle name="?? [0] 2" xfId="63" xr:uid="{00000000-0005-0000-0000-000005000000}"/>
    <cellStyle name="?? 2" xfId="64" xr:uid="{00000000-0005-0000-0000-000006000000}"/>
    <cellStyle name="?? 3" xfId="65" xr:uid="{00000000-0005-0000-0000-000007000000}"/>
    <cellStyle name="?? 4" xfId="66" xr:uid="{00000000-0005-0000-0000-000008000000}"/>
    <cellStyle name="???? [0.00]_PRODUCT DETAIL Q1" xfId="67" xr:uid="{00000000-0005-0000-0000-000009000000}"/>
    <cellStyle name="????_PRODUCT DETAIL Q1" xfId="68" xr:uid="{00000000-0005-0000-0000-00000A000000}"/>
    <cellStyle name="???[0]_Book1" xfId="69" xr:uid="{00000000-0005-0000-0000-00000B000000}"/>
    <cellStyle name="???_95" xfId="70" xr:uid="{00000000-0005-0000-0000-00000C000000}"/>
    <cellStyle name="??_(????)??????" xfId="71" xr:uid="{00000000-0005-0000-0000-00000D000000}"/>
    <cellStyle name="_?_BOOKSHIP" xfId="72" xr:uid="{00000000-0005-0000-0000-00000E000000}"/>
    <cellStyle name="_?_BOOKSHIP_SMS TO CHINA" xfId="73" xr:uid="{00000000-0005-0000-0000-00000F000000}"/>
    <cellStyle name="__ [0.00]_PRODUCT DETAIL Q1" xfId="74" xr:uid="{00000000-0005-0000-0000-000010000000}"/>
    <cellStyle name="__ [0]_1202" xfId="75" xr:uid="{00000000-0005-0000-0000-000011000000}"/>
    <cellStyle name="__ [0]_1202 2" xfId="76" xr:uid="{00000000-0005-0000-0000-000012000000}"/>
    <cellStyle name="__ [0]_1202_Result Red Store Jun" xfId="77" xr:uid="{00000000-0005-0000-0000-000013000000}"/>
    <cellStyle name="__ [0]_1202_Result Red Store Jun_SMS TO CHINA" xfId="78" xr:uid="{00000000-0005-0000-0000-000014000000}"/>
    <cellStyle name="__ [0]_1202_SMS TO CHINA" xfId="79" xr:uid="{00000000-0005-0000-0000-000015000000}"/>
    <cellStyle name="__ [0]_1202_SMS TO CHINA 2" xfId="80" xr:uid="{00000000-0005-0000-0000-000016000000}"/>
    <cellStyle name="__ [0]_Book1" xfId="81" xr:uid="{00000000-0005-0000-0000-000017000000}"/>
    <cellStyle name="___(____)______" xfId="82" xr:uid="{00000000-0005-0000-0000-000018000000}"/>
    <cellStyle name="___(____)_______SMS TO CHINA" xfId="83" xr:uid="{00000000-0005-0000-0000-000019000000}"/>
    <cellStyle name="___[0]_Book1" xfId="84" xr:uid="{00000000-0005-0000-0000-00001A000000}"/>
    <cellStyle name="____ [0.00]_PRODUCT DETAIL Q1" xfId="85" xr:uid="{00000000-0005-0000-0000-00001B000000}"/>
    <cellStyle name="_____PRODUCT DETAIL Q1" xfId="86" xr:uid="{00000000-0005-0000-0000-00001C000000}"/>
    <cellStyle name="____95" xfId="87" xr:uid="{00000000-0005-0000-0000-00001D000000}"/>
    <cellStyle name="____Book1" xfId="88" xr:uid="{00000000-0005-0000-0000-00001E000000}"/>
    <cellStyle name="___1202" xfId="89" xr:uid="{00000000-0005-0000-0000-00001F000000}"/>
    <cellStyle name="___1202 2" xfId="90" xr:uid="{00000000-0005-0000-0000-000020000000}"/>
    <cellStyle name="___1202_Result Red Store Jun" xfId="91" xr:uid="{00000000-0005-0000-0000-000021000000}"/>
    <cellStyle name="___1202_Result Red Store Jun_1" xfId="92" xr:uid="{00000000-0005-0000-0000-000022000000}"/>
    <cellStyle name="___1202_Result Red Store Jun_1_SMS TO CHINA" xfId="93" xr:uid="{00000000-0005-0000-0000-000023000000}"/>
    <cellStyle name="___1202_Result Red Store Jun_SMS TO CHINA" xfId="94" xr:uid="{00000000-0005-0000-0000-000024000000}"/>
    <cellStyle name="___1202_SMS TO CHINA" xfId="95" xr:uid="{00000000-0005-0000-0000-000025000000}"/>
    <cellStyle name="___1202_SMS TO CHINA 2" xfId="96" xr:uid="{00000000-0005-0000-0000-000026000000}"/>
    <cellStyle name="___Book1" xfId="97" xr:uid="{00000000-0005-0000-0000-000027000000}"/>
    <cellStyle name="___Book1_Result Red Store Jun" xfId="98" xr:uid="{00000000-0005-0000-0000-000028000000}"/>
    <cellStyle name="___Book1_SMS TO CHINA" xfId="99" xr:uid="{00000000-0005-0000-0000-000029000000}"/>
    <cellStyle name="___kc-elec system check list" xfId="100" xr:uid="{00000000-0005-0000-0000-00002A000000}"/>
    <cellStyle name="___kc-elec system check list 2" xfId="101" xr:uid="{00000000-0005-0000-0000-00002B000000}"/>
    <cellStyle name="___kc-elec system check list_SMS TO CHINA" xfId="102" xr:uid="{00000000-0005-0000-0000-00002C000000}"/>
    <cellStyle name="___kc-elec system check list_SMS TO CHINA 2" xfId="103" xr:uid="{00000000-0005-0000-0000-00002D000000}"/>
    <cellStyle name="___PRODUCT DETAIL Q1" xfId="104" xr:uid="{00000000-0005-0000-0000-00002E000000}"/>
    <cellStyle name="_FS2008AVA-M10-REV-04" xfId="105" xr:uid="{00000000-0005-0000-0000-00002F000000}"/>
    <cellStyle name="_Interfood - November report 170209 - final" xfId="106" xr:uid="{00000000-0005-0000-0000-000030000000}"/>
    <cellStyle name="_KT (2)" xfId="107" xr:uid="{00000000-0005-0000-0000-000031000000}"/>
    <cellStyle name="_KT (2)_1" xfId="108" xr:uid="{00000000-0005-0000-0000-000032000000}"/>
    <cellStyle name="_KT (2)_2" xfId="109" xr:uid="{00000000-0005-0000-0000-000033000000}"/>
    <cellStyle name="_KT (2)_2_TG-TH" xfId="110" xr:uid="{00000000-0005-0000-0000-000034000000}"/>
    <cellStyle name="_KT (2)_3" xfId="111" xr:uid="{00000000-0005-0000-0000-000035000000}"/>
    <cellStyle name="_KT (2)_3_TG-TH" xfId="112" xr:uid="{00000000-0005-0000-0000-000036000000}"/>
    <cellStyle name="_KT (2)_4" xfId="113" xr:uid="{00000000-0005-0000-0000-000037000000}"/>
    <cellStyle name="_KT (2)_4_TG-TH" xfId="114" xr:uid="{00000000-0005-0000-0000-000038000000}"/>
    <cellStyle name="_KT (2)_5" xfId="115" xr:uid="{00000000-0005-0000-0000-000039000000}"/>
    <cellStyle name="_KT (2)_TG-TH" xfId="116" xr:uid="{00000000-0005-0000-0000-00003A000000}"/>
    <cellStyle name="_KT_TG" xfId="117" xr:uid="{00000000-0005-0000-0000-00003B000000}"/>
    <cellStyle name="_KT_TG_1" xfId="118" xr:uid="{00000000-0005-0000-0000-00003C000000}"/>
    <cellStyle name="_KT_TG_2" xfId="119" xr:uid="{00000000-0005-0000-0000-00003D000000}"/>
    <cellStyle name="_KT_TG_3" xfId="120" xr:uid="{00000000-0005-0000-0000-00003E000000}"/>
    <cellStyle name="_KT_TG_4" xfId="121" xr:uid="{00000000-0005-0000-0000-00003F000000}"/>
    <cellStyle name="_TG-TH" xfId="122" xr:uid="{00000000-0005-0000-0000-000040000000}"/>
    <cellStyle name="_TG-TH_1" xfId="123" xr:uid="{00000000-0005-0000-0000-000041000000}"/>
    <cellStyle name="_TG-TH_2" xfId="124" xr:uid="{00000000-0005-0000-0000-000042000000}"/>
    <cellStyle name="_TG-TH_3" xfId="125" xr:uid="{00000000-0005-0000-0000-000043000000}"/>
    <cellStyle name="_TG-TH_4" xfId="126" xr:uid="{00000000-0005-0000-0000-000044000000}"/>
    <cellStyle name="0" xfId="3" xr:uid="{00000000-0005-0000-0000-000045000000}"/>
    <cellStyle name="0_2ND SUMMER 09" xfId="4" xr:uid="{00000000-0005-0000-0000-000046000000}"/>
    <cellStyle name="0_Copy of AW09 Costing &amp; Pre-costing" xfId="127" xr:uid="{00000000-0005-0000-0000-000047000000}"/>
    <cellStyle name="0_OPR SPR09 (2)" xfId="5" xr:uid="{00000000-0005-0000-0000-000048000000}"/>
    <cellStyle name="0_OPR Winter 09 Drop 2 (2)" xfId="6" xr:uid="{00000000-0005-0000-0000-000049000000}"/>
    <cellStyle name="0_OPR Winter 09 Drop 3" xfId="7" xr:uid="{00000000-0005-0000-0000-00004A000000}"/>
    <cellStyle name="0_OPR Winter 09 Drop 3_trimlist W09 Drop3" xfId="8" xr:uid="{00000000-0005-0000-0000-00004B000000}"/>
    <cellStyle name="0_SPRINTER09" xfId="9" xr:uid="{00000000-0005-0000-0000-00004C000000}"/>
    <cellStyle name="0_SS10 OPR" xfId="128" xr:uid="{00000000-0005-0000-0000-00004D000000}"/>
    <cellStyle name="0_T&amp;B SHORT costing (08-03-10)" xfId="129" xr:uid="{00000000-0005-0000-0000-00004E000000}"/>
    <cellStyle name="0_T&amp;B SHORT costing (08-03-10)_SMS TO CHINA" xfId="130" xr:uid="{00000000-0005-0000-0000-00004F000000}"/>
    <cellStyle name="0_trim card &amp; cutting docket for AW09" xfId="131" xr:uid="{00000000-0005-0000-0000-000050000000}"/>
    <cellStyle name="0_Trimslist Winter 09 drop2" xfId="10" xr:uid="{00000000-0005-0000-0000-000051000000}"/>
    <cellStyle name="1" xfId="132" xr:uid="{00000000-0005-0000-0000-000052000000}"/>
    <cellStyle name="¹éºÐÀ²_±âÅ¸" xfId="133" xr:uid="{00000000-0005-0000-0000-000053000000}"/>
    <cellStyle name="2" xfId="134" xr:uid="{00000000-0005-0000-0000-000054000000}"/>
    <cellStyle name="20 % - Accent1" xfId="135" xr:uid="{00000000-0005-0000-0000-000055000000}"/>
    <cellStyle name="20 % - Accent2" xfId="136" xr:uid="{00000000-0005-0000-0000-000056000000}"/>
    <cellStyle name="20 % - Accent3" xfId="137" xr:uid="{00000000-0005-0000-0000-000057000000}"/>
    <cellStyle name="20 % - Accent4" xfId="138" xr:uid="{00000000-0005-0000-0000-000058000000}"/>
    <cellStyle name="20 % - Accent5" xfId="139" xr:uid="{00000000-0005-0000-0000-000059000000}"/>
    <cellStyle name="20 % - Accent6" xfId="140" xr:uid="{00000000-0005-0000-0000-00005A000000}"/>
    <cellStyle name="20% - Accent1 2" xfId="141" xr:uid="{00000000-0005-0000-0000-00005B000000}"/>
    <cellStyle name="20% - Accent2 2" xfId="142" xr:uid="{00000000-0005-0000-0000-00005C000000}"/>
    <cellStyle name="20% - Accent3 2" xfId="143" xr:uid="{00000000-0005-0000-0000-00005D000000}"/>
    <cellStyle name="20% - Accent4 2" xfId="144" xr:uid="{00000000-0005-0000-0000-00005E000000}"/>
    <cellStyle name="20% - Accent5 2" xfId="145" xr:uid="{00000000-0005-0000-0000-00005F000000}"/>
    <cellStyle name="20% - Accent6 2" xfId="146" xr:uid="{00000000-0005-0000-0000-000060000000}"/>
    <cellStyle name="20% - 輔色1" xfId="147" xr:uid="{00000000-0005-0000-0000-000061000000}"/>
    <cellStyle name="20% - 輔色2" xfId="148" xr:uid="{00000000-0005-0000-0000-000062000000}"/>
    <cellStyle name="20% - 輔色3" xfId="149" xr:uid="{00000000-0005-0000-0000-000063000000}"/>
    <cellStyle name="20% - 輔色4" xfId="150" xr:uid="{00000000-0005-0000-0000-000064000000}"/>
    <cellStyle name="20% - 輔色5" xfId="151" xr:uid="{00000000-0005-0000-0000-000065000000}"/>
    <cellStyle name="20% - 輔色6" xfId="152" xr:uid="{00000000-0005-0000-0000-000066000000}"/>
    <cellStyle name="3" xfId="153" xr:uid="{00000000-0005-0000-0000-000067000000}"/>
    <cellStyle name="4" xfId="154" xr:uid="{00000000-0005-0000-0000-000068000000}"/>
    <cellStyle name="40 % - Accent1" xfId="155" xr:uid="{00000000-0005-0000-0000-000069000000}"/>
    <cellStyle name="40 % - Accent2" xfId="156" xr:uid="{00000000-0005-0000-0000-00006A000000}"/>
    <cellStyle name="40 % - Accent3" xfId="157" xr:uid="{00000000-0005-0000-0000-00006B000000}"/>
    <cellStyle name="40 % - Accent4" xfId="158" xr:uid="{00000000-0005-0000-0000-00006C000000}"/>
    <cellStyle name="40 % - Accent5" xfId="159" xr:uid="{00000000-0005-0000-0000-00006D000000}"/>
    <cellStyle name="40 % - Accent6" xfId="160" xr:uid="{00000000-0005-0000-0000-00006E000000}"/>
    <cellStyle name="40% - Accent1 2" xfId="161" xr:uid="{00000000-0005-0000-0000-00006F000000}"/>
    <cellStyle name="40% - Accent2 2" xfId="162" xr:uid="{00000000-0005-0000-0000-000070000000}"/>
    <cellStyle name="40% - Accent3 2" xfId="163" xr:uid="{00000000-0005-0000-0000-000071000000}"/>
    <cellStyle name="40% - Accent4 2" xfId="164" xr:uid="{00000000-0005-0000-0000-000072000000}"/>
    <cellStyle name="40% - Accent5 2" xfId="165" xr:uid="{00000000-0005-0000-0000-000073000000}"/>
    <cellStyle name="40% - Accent6 2" xfId="166" xr:uid="{00000000-0005-0000-0000-000074000000}"/>
    <cellStyle name="40% - 輔色1" xfId="167" xr:uid="{00000000-0005-0000-0000-000075000000}"/>
    <cellStyle name="40% - 輔色2" xfId="168" xr:uid="{00000000-0005-0000-0000-000076000000}"/>
    <cellStyle name="40% - 輔色3" xfId="169" xr:uid="{00000000-0005-0000-0000-000077000000}"/>
    <cellStyle name="40% - 輔色4" xfId="170" xr:uid="{00000000-0005-0000-0000-000078000000}"/>
    <cellStyle name="40% - 輔色5" xfId="171" xr:uid="{00000000-0005-0000-0000-000079000000}"/>
    <cellStyle name="40% - 輔色6" xfId="172" xr:uid="{00000000-0005-0000-0000-00007A000000}"/>
    <cellStyle name="60 % - Accent1" xfId="173" xr:uid="{00000000-0005-0000-0000-00007B000000}"/>
    <cellStyle name="60 % - Accent2" xfId="174" xr:uid="{00000000-0005-0000-0000-00007C000000}"/>
    <cellStyle name="60 % - Accent3" xfId="175" xr:uid="{00000000-0005-0000-0000-00007D000000}"/>
    <cellStyle name="60 % - Accent4" xfId="176" xr:uid="{00000000-0005-0000-0000-00007E000000}"/>
    <cellStyle name="60 % - Accent5" xfId="177" xr:uid="{00000000-0005-0000-0000-00007F000000}"/>
    <cellStyle name="60 % - Accent6" xfId="178" xr:uid="{00000000-0005-0000-0000-000080000000}"/>
    <cellStyle name="60% - Accent1 2" xfId="179" xr:uid="{00000000-0005-0000-0000-000081000000}"/>
    <cellStyle name="60% - Accent2 2" xfId="180" xr:uid="{00000000-0005-0000-0000-000082000000}"/>
    <cellStyle name="60% - Accent3 2" xfId="181" xr:uid="{00000000-0005-0000-0000-000083000000}"/>
    <cellStyle name="60% - Accent4 2" xfId="182" xr:uid="{00000000-0005-0000-0000-000084000000}"/>
    <cellStyle name="60% - Accent5 2" xfId="183" xr:uid="{00000000-0005-0000-0000-000085000000}"/>
    <cellStyle name="60% - Accent6 2" xfId="184" xr:uid="{00000000-0005-0000-0000-000086000000}"/>
    <cellStyle name="60% - 輔色1" xfId="185" xr:uid="{00000000-0005-0000-0000-000087000000}"/>
    <cellStyle name="60% - 輔色2" xfId="186" xr:uid="{00000000-0005-0000-0000-000088000000}"/>
    <cellStyle name="60% - 輔色3" xfId="187" xr:uid="{00000000-0005-0000-0000-000089000000}"/>
    <cellStyle name="60% - 輔色4" xfId="188" xr:uid="{00000000-0005-0000-0000-00008A000000}"/>
    <cellStyle name="60% - 輔色5" xfId="189" xr:uid="{00000000-0005-0000-0000-00008B000000}"/>
    <cellStyle name="60% - 輔色6" xfId="190" xr:uid="{00000000-0005-0000-0000-00008C000000}"/>
    <cellStyle name="Accent1 2" xfId="191" xr:uid="{00000000-0005-0000-0000-00008D000000}"/>
    <cellStyle name="Accent2 2" xfId="192" xr:uid="{00000000-0005-0000-0000-00008E000000}"/>
    <cellStyle name="Accent3 2" xfId="193" xr:uid="{00000000-0005-0000-0000-00008F000000}"/>
    <cellStyle name="Accent4 2" xfId="194" xr:uid="{00000000-0005-0000-0000-000090000000}"/>
    <cellStyle name="Accent5 2" xfId="195" xr:uid="{00000000-0005-0000-0000-000091000000}"/>
    <cellStyle name="Accent6 2" xfId="196" xr:uid="{00000000-0005-0000-0000-000092000000}"/>
    <cellStyle name="ÅëÈ­ [0]_±âÅ¸" xfId="197" xr:uid="{00000000-0005-0000-0000-000093000000}"/>
    <cellStyle name="AeE­ [0]_INQUIRY ¿µ¾÷AßAø " xfId="198" xr:uid="{00000000-0005-0000-0000-000094000000}"/>
    <cellStyle name="ÅëÈ­ [0]_ÿÿÿÿÿÿ" xfId="199" xr:uid="{00000000-0005-0000-0000-000095000000}"/>
    <cellStyle name="ÅëÈ­_±âÅ¸" xfId="200" xr:uid="{00000000-0005-0000-0000-000096000000}"/>
    <cellStyle name="AeE­_INQUIRY ¿µ¾÷AßAø " xfId="201" xr:uid="{00000000-0005-0000-0000-000097000000}"/>
    <cellStyle name="ÅëÈ­_ÿÿÿÿÿÿ" xfId="202" xr:uid="{00000000-0005-0000-0000-000098000000}"/>
    <cellStyle name="ÄÞ¸¶ [0]_±âÅ¸" xfId="203" xr:uid="{00000000-0005-0000-0000-000099000000}"/>
    <cellStyle name="AÞ¸¶ [0]_INQUIRY ¿?¾÷AßAø " xfId="204" xr:uid="{00000000-0005-0000-0000-00009A000000}"/>
    <cellStyle name="ÄÞ¸¶ [0]_ÿÿÿÿÿÿ" xfId="205" xr:uid="{00000000-0005-0000-0000-00009B000000}"/>
    <cellStyle name="ÄÞ¸¶_±âÅ¸" xfId="206" xr:uid="{00000000-0005-0000-0000-00009C000000}"/>
    <cellStyle name="AÞ¸¶_INQUIRY ¿?¾÷AßAø " xfId="207" xr:uid="{00000000-0005-0000-0000-00009D000000}"/>
    <cellStyle name="ÄÞ¸¶_L601CPT" xfId="208" xr:uid="{00000000-0005-0000-0000-00009E000000}"/>
    <cellStyle name="AutoFormat Options" xfId="209" xr:uid="{00000000-0005-0000-0000-00009F000000}"/>
    <cellStyle name="Avertissement" xfId="210" xr:uid="{00000000-0005-0000-0000-0000A0000000}"/>
    <cellStyle name="Avertissement 2" xfId="211" xr:uid="{00000000-0005-0000-0000-0000A1000000}"/>
    <cellStyle name="Bad 2" xfId="212" xr:uid="{00000000-0005-0000-0000-0000A2000000}"/>
    <cellStyle name="Brand Default_Project King CF Template V2-use" xfId="213" xr:uid="{00000000-0005-0000-0000-0000A3000000}"/>
    <cellStyle name="C?AØ_¿?¾÷CoE² " xfId="214" xr:uid="{00000000-0005-0000-0000-0000A4000000}"/>
    <cellStyle name="Ç¥ÁØ_#2(M17)_1" xfId="215" xr:uid="{00000000-0005-0000-0000-0000A5000000}"/>
    <cellStyle name="C￥AØ_¿μ¾÷CoE² " xfId="216" xr:uid="{00000000-0005-0000-0000-0000A6000000}"/>
    <cellStyle name="Ç¥ÁØ_°èÈ¹" xfId="217" xr:uid="{00000000-0005-0000-0000-0000A7000000}"/>
    <cellStyle name="Calc Currency (0)" xfId="218" xr:uid="{00000000-0005-0000-0000-0000A8000000}"/>
    <cellStyle name="Calc Currency (0) 2" xfId="219" xr:uid="{00000000-0005-0000-0000-0000A9000000}"/>
    <cellStyle name="Calc Currency (2)" xfId="220" xr:uid="{00000000-0005-0000-0000-0000AA000000}"/>
    <cellStyle name="Calc Percent (0)" xfId="221" xr:uid="{00000000-0005-0000-0000-0000AB000000}"/>
    <cellStyle name="Calc Percent (1)" xfId="222" xr:uid="{00000000-0005-0000-0000-0000AC000000}"/>
    <cellStyle name="Calc Percent (2)" xfId="223" xr:uid="{00000000-0005-0000-0000-0000AD000000}"/>
    <cellStyle name="Calc Percent (2) 2" xfId="224" xr:uid="{00000000-0005-0000-0000-0000AE000000}"/>
    <cellStyle name="Calc Units (0)" xfId="225" xr:uid="{00000000-0005-0000-0000-0000AF000000}"/>
    <cellStyle name="Calc Units (1)" xfId="226" xr:uid="{00000000-0005-0000-0000-0000B0000000}"/>
    <cellStyle name="Calc Units (2)" xfId="227" xr:uid="{00000000-0005-0000-0000-0000B1000000}"/>
    <cellStyle name="Calcul" xfId="228" xr:uid="{00000000-0005-0000-0000-0000B2000000}"/>
    <cellStyle name="Calculation 2" xfId="229" xr:uid="{00000000-0005-0000-0000-0000B3000000}"/>
    <cellStyle name="category" xfId="230" xr:uid="{00000000-0005-0000-0000-0000B4000000}"/>
    <cellStyle name="Cellule liée" xfId="231" xr:uid="{00000000-0005-0000-0000-0000B5000000}"/>
    <cellStyle name="Check Cell 2" xfId="266" xr:uid="{00000000-0005-0000-0000-0000B6000000}"/>
    <cellStyle name="CHUONG" xfId="267" xr:uid="{00000000-0005-0000-0000-0000B7000000}"/>
    <cellStyle name="Column_Title" xfId="11" xr:uid="{00000000-0005-0000-0000-0000B8000000}"/>
    <cellStyle name="Comma [00]" xfId="232" xr:uid="{00000000-0005-0000-0000-0000B9000000}"/>
    <cellStyle name="Comma 10 3" xfId="457" xr:uid="{A2FB51EB-1941-490B-AE4B-BF122BC8E767}"/>
    <cellStyle name="Comma 2" xfId="12" xr:uid="{00000000-0005-0000-0000-0000BA000000}"/>
    <cellStyle name="Comma 2 2" xfId="13" xr:uid="{00000000-0005-0000-0000-0000BB000000}"/>
    <cellStyle name="Comma 2 2 2" xfId="233" xr:uid="{00000000-0005-0000-0000-0000BC000000}"/>
    <cellStyle name="Comma 2 3" xfId="234" xr:uid="{00000000-0005-0000-0000-0000BD000000}"/>
    <cellStyle name="Comma 2 6" xfId="443" xr:uid="{1BA033FD-ED49-472D-B533-520E1304B89B}"/>
    <cellStyle name="Comma 3" xfId="14" xr:uid="{00000000-0005-0000-0000-0000BE000000}"/>
    <cellStyle name="Comma 3 2" xfId="236" xr:uid="{00000000-0005-0000-0000-0000BF000000}"/>
    <cellStyle name="Comma 3 3" xfId="235" xr:uid="{00000000-0005-0000-0000-0000C0000000}"/>
    <cellStyle name="Comma 4" xfId="15" xr:uid="{00000000-0005-0000-0000-0000C1000000}"/>
    <cellStyle name="Comma 4 2" xfId="237" xr:uid="{00000000-0005-0000-0000-0000C2000000}"/>
    <cellStyle name="Comma 5" xfId="238" xr:uid="{00000000-0005-0000-0000-0000C3000000}"/>
    <cellStyle name="Comma 5 2" xfId="239" xr:uid="{00000000-0005-0000-0000-0000C4000000}"/>
    <cellStyle name="Comma 6" xfId="447" xr:uid="{68AD7010-7666-42BA-84C4-6E7916FBD6B3}"/>
    <cellStyle name="Comma 6 2 3" xfId="453" xr:uid="{79165868-504A-4537-B08C-05EB81CB1EAB}"/>
    <cellStyle name="Comma 74 2" xfId="448" xr:uid="{F5207FE7-D319-4CD2-A100-194E0A09EF68}"/>
    <cellStyle name="Comma 75 2" xfId="454" xr:uid="{5441EC1C-D311-476A-98D7-1C65D334D916}"/>
    <cellStyle name="Comma0" xfId="16" xr:uid="{00000000-0005-0000-0000-0000C5000000}"/>
    <cellStyle name="Comma0 2" xfId="240" xr:uid="{00000000-0005-0000-0000-0000C6000000}"/>
    <cellStyle name="Commentaire" xfId="241" xr:uid="{00000000-0005-0000-0000-0000C7000000}"/>
    <cellStyle name="Commentaire 2" xfId="242" xr:uid="{00000000-0005-0000-0000-0000C8000000}"/>
    <cellStyle name="Currency [00]" xfId="243" xr:uid="{00000000-0005-0000-0000-0000C9000000}"/>
    <cellStyle name="Currency 10" xfId="244" xr:uid="{00000000-0005-0000-0000-0000CA000000}"/>
    <cellStyle name="Currency 11" xfId="245" xr:uid="{00000000-0005-0000-0000-0000CB000000}"/>
    <cellStyle name="Currency 12" xfId="436" xr:uid="{00000000-0005-0000-0000-0000CC000000}"/>
    <cellStyle name="Currency 12 2 2" xfId="455" xr:uid="{F8522EC8-8723-46D2-9A74-ED1056D9115A}"/>
    <cellStyle name="Currency 2" xfId="17" xr:uid="{00000000-0005-0000-0000-0000CD000000}"/>
    <cellStyle name="Currency 2 2" xfId="246" xr:uid="{00000000-0005-0000-0000-0000CE000000}"/>
    <cellStyle name="Currency 2 2 2" xfId="247" xr:uid="{00000000-0005-0000-0000-0000CF000000}"/>
    <cellStyle name="Currency 2 3" xfId="248" xr:uid="{00000000-0005-0000-0000-0000D0000000}"/>
    <cellStyle name="Currency 3" xfId="249" xr:uid="{00000000-0005-0000-0000-0000D1000000}"/>
    <cellStyle name="Currency 3 2" xfId="250" xr:uid="{00000000-0005-0000-0000-0000D2000000}"/>
    <cellStyle name="Currency 3 2 2" xfId="251" xr:uid="{00000000-0005-0000-0000-0000D3000000}"/>
    <cellStyle name="Currency 3 3" xfId="252" xr:uid="{00000000-0005-0000-0000-0000D4000000}"/>
    <cellStyle name="Currency 4" xfId="253" xr:uid="{00000000-0005-0000-0000-0000D5000000}"/>
    <cellStyle name="Currency 4 2" xfId="254" xr:uid="{00000000-0005-0000-0000-0000D6000000}"/>
    <cellStyle name="Currency 4 2 2" xfId="255" xr:uid="{00000000-0005-0000-0000-0000D7000000}"/>
    <cellStyle name="Currency 4 3" xfId="256" xr:uid="{00000000-0005-0000-0000-0000D8000000}"/>
    <cellStyle name="Currency 5" xfId="257" xr:uid="{00000000-0005-0000-0000-0000D9000000}"/>
    <cellStyle name="Currency 5 2" xfId="258" xr:uid="{00000000-0005-0000-0000-0000DA000000}"/>
    <cellStyle name="Currency 6" xfId="259" xr:uid="{00000000-0005-0000-0000-0000DB000000}"/>
    <cellStyle name="Currency 6 2" xfId="260" xr:uid="{00000000-0005-0000-0000-0000DC000000}"/>
    <cellStyle name="Currency 7" xfId="261" xr:uid="{00000000-0005-0000-0000-0000DD000000}"/>
    <cellStyle name="Currency 7 2" xfId="262" xr:uid="{00000000-0005-0000-0000-0000DE000000}"/>
    <cellStyle name="Currency 8" xfId="263" xr:uid="{00000000-0005-0000-0000-0000DF000000}"/>
    <cellStyle name="Currency 9" xfId="264" xr:uid="{00000000-0005-0000-0000-0000E0000000}"/>
    <cellStyle name="Currency0" xfId="18" xr:uid="{00000000-0005-0000-0000-0000E1000000}"/>
    <cellStyle name="Currency0 2" xfId="265" xr:uid="{00000000-0005-0000-0000-0000E2000000}"/>
    <cellStyle name="Date" xfId="19" xr:uid="{00000000-0005-0000-0000-0000E3000000}"/>
    <cellStyle name="Date 2" xfId="269" xr:uid="{00000000-0005-0000-0000-0000E4000000}"/>
    <cellStyle name="Date 3" xfId="268" xr:uid="{00000000-0005-0000-0000-0000E5000000}"/>
    <cellStyle name="Date Short" xfId="270" xr:uid="{00000000-0005-0000-0000-0000E6000000}"/>
    <cellStyle name="EN CO.," xfId="271" xr:uid="{00000000-0005-0000-0000-0000E7000000}"/>
    <cellStyle name="Enter Currency (0)" xfId="272" xr:uid="{00000000-0005-0000-0000-0000E8000000}"/>
    <cellStyle name="Enter Currency (2)" xfId="273" xr:uid="{00000000-0005-0000-0000-0000E9000000}"/>
    <cellStyle name="Enter Units (0)" xfId="274" xr:uid="{00000000-0005-0000-0000-0000EA000000}"/>
    <cellStyle name="Enter Units (1)" xfId="275" xr:uid="{00000000-0005-0000-0000-0000EB000000}"/>
    <cellStyle name="Enter Units (2)" xfId="276" xr:uid="{00000000-0005-0000-0000-0000EC000000}"/>
    <cellStyle name="Entrée" xfId="277" xr:uid="{00000000-0005-0000-0000-0000ED000000}"/>
    <cellStyle name="Excel Built-in 20% - Accent1" xfId="20" xr:uid="{00000000-0005-0000-0000-0000EE000000}"/>
    <cellStyle name="Explanatory Text 2" xfId="278" xr:uid="{00000000-0005-0000-0000-0000EF000000}"/>
    <cellStyle name="Fixed" xfId="21" xr:uid="{00000000-0005-0000-0000-0000F0000000}"/>
    <cellStyle name="Fixed 2" xfId="279" xr:uid="{00000000-0005-0000-0000-0000F1000000}"/>
    <cellStyle name="Good 2" xfId="280" xr:uid="{00000000-0005-0000-0000-0000F2000000}"/>
    <cellStyle name="Grey" xfId="22" xr:uid="{00000000-0005-0000-0000-0000F3000000}"/>
    <cellStyle name="ha" xfId="281" xr:uid="{00000000-0005-0000-0000-0000F4000000}"/>
    <cellStyle name="HEADER" xfId="282" xr:uid="{00000000-0005-0000-0000-0000F5000000}"/>
    <cellStyle name="Header1" xfId="283" xr:uid="{00000000-0005-0000-0000-0000F6000000}"/>
    <cellStyle name="Header2" xfId="284" xr:uid="{00000000-0005-0000-0000-0000F7000000}"/>
    <cellStyle name="Heading 1 2" xfId="23" xr:uid="{00000000-0005-0000-0000-0000F8000000}"/>
    <cellStyle name="Heading 1 2 2" xfId="285" xr:uid="{00000000-0005-0000-0000-0000F9000000}"/>
    <cellStyle name="Heading 2 2" xfId="24" xr:uid="{00000000-0005-0000-0000-0000FA000000}"/>
    <cellStyle name="Heading 2 2 2" xfId="286" xr:uid="{00000000-0005-0000-0000-0000FB000000}"/>
    <cellStyle name="Heading 3 2" xfId="287" xr:uid="{00000000-0005-0000-0000-0000FC000000}"/>
    <cellStyle name="Heading 4 2" xfId="288" xr:uid="{00000000-0005-0000-0000-0000FD000000}"/>
    <cellStyle name="Hoa-Scholl" xfId="289" xr:uid="{00000000-0005-0000-0000-0000FE000000}"/>
    <cellStyle name="Hyperlink 2" xfId="446" xr:uid="{5120159A-73ED-49DA-A71D-5C564BD67AE4}"/>
    <cellStyle name="i·0" xfId="290" xr:uid="{00000000-0005-0000-0000-0000FF000000}"/>
    <cellStyle name="Input [yellow]" xfId="25" xr:uid="{00000000-0005-0000-0000-000000010000}"/>
    <cellStyle name="Input 2" xfId="291" xr:uid="{00000000-0005-0000-0000-000001010000}"/>
    <cellStyle name="Insatisfaisant" xfId="292" xr:uid="{00000000-0005-0000-0000-000002010000}"/>
    <cellStyle name="Ledger 17 x 11 in" xfId="293" xr:uid="{00000000-0005-0000-0000-000003010000}"/>
    <cellStyle name="Link Currency (0)" xfId="294" xr:uid="{00000000-0005-0000-0000-000004010000}"/>
    <cellStyle name="Link Currency (2)" xfId="295" xr:uid="{00000000-0005-0000-0000-000005010000}"/>
    <cellStyle name="Link Units (0)" xfId="296" xr:uid="{00000000-0005-0000-0000-000006010000}"/>
    <cellStyle name="Link Units (1)" xfId="297" xr:uid="{00000000-0005-0000-0000-000007010000}"/>
    <cellStyle name="Link Units (2)" xfId="298" xr:uid="{00000000-0005-0000-0000-000008010000}"/>
    <cellStyle name="Linked Cell 2" xfId="299" xr:uid="{00000000-0005-0000-0000-000009010000}"/>
    <cellStyle name="Milliers [0]_      " xfId="300" xr:uid="{00000000-0005-0000-0000-00000A010000}"/>
    <cellStyle name="Milliers_      " xfId="301" xr:uid="{00000000-0005-0000-0000-00000B010000}"/>
    <cellStyle name="Model" xfId="302" xr:uid="{00000000-0005-0000-0000-00000C010000}"/>
    <cellStyle name="moi" xfId="303" xr:uid="{00000000-0005-0000-0000-00000D010000}"/>
    <cellStyle name="Monétaire [0]_      " xfId="304" xr:uid="{00000000-0005-0000-0000-00000E010000}"/>
    <cellStyle name="Monétaire_      " xfId="305" xr:uid="{00000000-0005-0000-0000-00000F010000}"/>
    <cellStyle name="n" xfId="306" xr:uid="{00000000-0005-0000-0000-000010010000}"/>
    <cellStyle name="Neutral 2" xfId="307" xr:uid="{00000000-0005-0000-0000-000011010000}"/>
    <cellStyle name="Neutre" xfId="308" xr:uid="{00000000-0005-0000-0000-000012010000}"/>
    <cellStyle name="ÑONVÒ" xfId="309" xr:uid="{00000000-0005-0000-0000-000013010000}"/>
    <cellStyle name="Normal" xfId="0" builtinId="0"/>
    <cellStyle name="Normal - Style1" xfId="26" xr:uid="{00000000-0005-0000-0000-000015010000}"/>
    <cellStyle name="Normal - 유형1" xfId="310" xr:uid="{00000000-0005-0000-0000-000016010000}"/>
    <cellStyle name="Normal 10" xfId="439" xr:uid="{48FEA464-3610-4F95-B2E8-C0240FD7AF31}"/>
    <cellStyle name="Normal 10 2" xfId="440" xr:uid="{F3AD99EE-0D3F-4772-98FE-5D9AB8911C3F}"/>
    <cellStyle name="Normal 10 2 7" xfId="452" xr:uid="{1D3E8EC5-B28B-41DC-9605-BABA6AB3836B}"/>
    <cellStyle name="Normal 10 3" xfId="449" xr:uid="{28401552-C405-4BAF-AB52-40CC1BECD509}"/>
    <cellStyle name="Normal 133" xfId="1" xr:uid="{00000000-0005-0000-0000-000017010000}"/>
    <cellStyle name="Normal 133 2" xfId="437" xr:uid="{00000000-0005-0000-0000-000018010000}"/>
    <cellStyle name="Normal 133 3" xfId="444" xr:uid="{C4267EBD-1727-4855-811A-AAF15FB7872E}"/>
    <cellStyle name="Normal 133 3 2" xfId="451" xr:uid="{874399E5-69F7-4375-BBCA-6356E7C96353}"/>
    <cellStyle name="Normal 133 3 3" xfId="445" xr:uid="{B03ADD98-91F3-41B2-8478-8601687E4D89}"/>
    <cellStyle name="Normal 137" xfId="450" xr:uid="{DC5DD05E-386B-4FD7-89BF-CC4C7DFCEA05}"/>
    <cellStyle name="Normal 145" xfId="438" xr:uid="{00000000-0005-0000-0000-000019010000}"/>
    <cellStyle name="Normal 2" xfId="2" xr:uid="{00000000-0005-0000-0000-00001A010000}"/>
    <cellStyle name="Normal 2 2" xfId="27" xr:uid="{00000000-0005-0000-0000-00001B010000}"/>
    <cellStyle name="Normal 2 2 2" xfId="312" xr:uid="{00000000-0005-0000-0000-00001C010000}"/>
    <cellStyle name="Normal 2 3" xfId="55" xr:uid="{00000000-0005-0000-0000-00001D010000}"/>
    <cellStyle name="Normal 2 4" xfId="311" xr:uid="{00000000-0005-0000-0000-00001E010000}"/>
    <cellStyle name="Normal 2 8" xfId="458" xr:uid="{24187B4F-5DC0-451D-A10F-05973BBFBF32}"/>
    <cellStyle name="Normal 2_112060-QTM" xfId="28" xr:uid="{00000000-0005-0000-0000-00001F010000}"/>
    <cellStyle name="Normal 20 3" xfId="456" xr:uid="{77FA429A-552C-4494-8470-C4CFCAE9EBD7}"/>
    <cellStyle name="Normal 3" xfId="29" xr:uid="{00000000-0005-0000-0000-000020010000}"/>
    <cellStyle name="Normal 3 2" xfId="30" xr:uid="{00000000-0005-0000-0000-000021010000}"/>
    <cellStyle name="Normal 3 2 2" xfId="314" xr:uid="{00000000-0005-0000-0000-000022010000}"/>
    <cellStyle name="Normal 3 2 4" xfId="441" xr:uid="{1DBF67DA-F971-402C-B00E-8600033F5B28}"/>
    <cellStyle name="Normal 3 3" xfId="31" xr:uid="{00000000-0005-0000-0000-000023010000}"/>
    <cellStyle name="Normal 3 4" xfId="313" xr:uid="{00000000-0005-0000-0000-000024010000}"/>
    <cellStyle name="Normal 3_111030-111048-111061-QTCN" xfId="32" xr:uid="{00000000-0005-0000-0000-000025010000}"/>
    <cellStyle name="Normal 4" xfId="33" xr:uid="{00000000-0005-0000-0000-000026010000}"/>
    <cellStyle name="Normal 4 2" xfId="34" xr:uid="{00000000-0005-0000-0000-000027010000}"/>
    <cellStyle name="Normal 4 2 2" xfId="316" xr:uid="{00000000-0005-0000-0000-000028010000}"/>
    <cellStyle name="Normal 4 3" xfId="315" xr:uid="{00000000-0005-0000-0000-000029010000}"/>
    <cellStyle name="Normal 4 5" xfId="442" xr:uid="{738E6572-E424-4B01-B469-7C06C73D4683}"/>
    <cellStyle name="Normal 5" xfId="35" xr:uid="{00000000-0005-0000-0000-00002A010000}"/>
    <cellStyle name="Normal 5 2" xfId="317" xr:uid="{00000000-0005-0000-0000-00002B010000}"/>
    <cellStyle name="Normal 6" xfId="36" xr:uid="{00000000-0005-0000-0000-00002C010000}"/>
    <cellStyle name="Normal 6 2" xfId="318" xr:uid="{00000000-0005-0000-0000-00002D010000}"/>
    <cellStyle name="Normal 7" xfId="54" xr:uid="{00000000-0005-0000-0000-00002E010000}"/>
    <cellStyle name="Normal 7 2" xfId="435" xr:uid="{00000000-0005-0000-0000-00002F010000}"/>
    <cellStyle name="Normal 8" xfId="56" xr:uid="{00000000-0005-0000-0000-000030010000}"/>
    <cellStyle name="Normal 9" xfId="57" xr:uid="{00000000-0005-0000-0000-000031010000}"/>
    <cellStyle name="Note 2" xfId="319" xr:uid="{00000000-0005-0000-0000-000032010000}"/>
    <cellStyle name="Note 3" xfId="320" xr:uid="{00000000-0005-0000-0000-000033010000}"/>
    <cellStyle name="Œ…‹æ_Ø‚è [0.00]_ÆÂ__" xfId="321" xr:uid="{00000000-0005-0000-0000-000034010000}"/>
    <cellStyle name="oft Excel]_x000a__x000a_Comment=open=/f ‚ðw’è‚·‚é‚ÆAƒ†[ƒU[’è‹`ŠÖ”‚ðŠÖ”“\‚è•t‚¯‚Ìˆê——‚É“o˜^‚·‚é‚±‚Æ‚ª‚Å‚«‚Ü‚·B_x000a__x000a_Maximized" xfId="322" xr:uid="{00000000-0005-0000-0000-000035010000}"/>
    <cellStyle name="oft Excel]_x000a__x000a_Comment=open=/f ‚ðZw’è‚·‚é‚ÆAƒ†[ƒU[’è‹`ŠÖ”‚ðŠÖ”“\‚è•t‚¯‚Ìˆê——‚É“o˜^‚·‚é‚±‚Æ‚ª‚Å‚«‚Ü‚·B_x000a__x000a_Maximized" xfId="323" xr:uid="{00000000-0005-0000-0000-000036010000}"/>
    <cellStyle name="oft Excel]_x000a__x000a_Comment=open=/f ‚ðŽw’è‚·‚é‚ÆAƒ†[ƒU[’è‹`ŠÖ”‚ðŠÖ”“\‚è•t‚¯‚Ìˆê——‚É“o˜^‚·‚é‚±‚Æ‚ª‚Å‚«‚Ü‚·B_x000a__x000a_Maximized" xfId="324" xr:uid="{00000000-0005-0000-0000-000037010000}"/>
    <cellStyle name="Output 2" xfId="325" xr:uid="{00000000-0005-0000-0000-000038010000}"/>
    <cellStyle name="Percent [0]" xfId="326" xr:uid="{00000000-0005-0000-0000-000039010000}"/>
    <cellStyle name="Percent [0] 2" xfId="327" xr:uid="{00000000-0005-0000-0000-00003A010000}"/>
    <cellStyle name="Percent [00]" xfId="328" xr:uid="{00000000-0005-0000-0000-00003B010000}"/>
    <cellStyle name="Percent [00] 2" xfId="329" xr:uid="{00000000-0005-0000-0000-00003C010000}"/>
    <cellStyle name="Percent [2]" xfId="37" xr:uid="{00000000-0005-0000-0000-00003D010000}"/>
    <cellStyle name="Percent [2] 2" xfId="330" xr:uid="{00000000-0005-0000-0000-00003E010000}"/>
    <cellStyle name="Percent 2" xfId="38" xr:uid="{00000000-0005-0000-0000-00003F010000}"/>
    <cellStyle name="Percent 2 2" xfId="39" xr:uid="{00000000-0005-0000-0000-000040010000}"/>
    <cellStyle name="Percent 2 3" xfId="40" xr:uid="{00000000-0005-0000-0000-000041010000}"/>
    <cellStyle name="Percent 3" xfId="41" xr:uid="{00000000-0005-0000-0000-000042010000}"/>
    <cellStyle name="PERCENTAGE" xfId="331" xr:uid="{00000000-0005-0000-0000-000043010000}"/>
    <cellStyle name="PrePop Currency (0)" xfId="332" xr:uid="{00000000-0005-0000-0000-000044010000}"/>
    <cellStyle name="PrePop Currency (2)" xfId="333" xr:uid="{00000000-0005-0000-0000-000045010000}"/>
    <cellStyle name="PrePop Units (0)" xfId="334" xr:uid="{00000000-0005-0000-0000-000046010000}"/>
    <cellStyle name="PrePop Units (1)" xfId="335" xr:uid="{00000000-0005-0000-0000-000047010000}"/>
    <cellStyle name="PrePop Units (2)" xfId="336" xr:uid="{00000000-0005-0000-0000-000048010000}"/>
    <cellStyle name="pricing" xfId="337" xr:uid="{00000000-0005-0000-0000-000049010000}"/>
    <cellStyle name="PSChar" xfId="338" xr:uid="{00000000-0005-0000-0000-00004A010000}"/>
    <cellStyle name="PSHeading" xfId="339" xr:uid="{00000000-0005-0000-0000-00004B010000}"/>
    <cellStyle name="S—_x0008_" xfId="340" xr:uid="{00000000-0005-0000-0000-00004C010000}"/>
    <cellStyle name="SAPBEXstdData" xfId="42" xr:uid="{00000000-0005-0000-0000-00004D010000}"/>
    <cellStyle name="SAPBEXstdItem" xfId="43" xr:uid="{00000000-0005-0000-0000-00004E010000}"/>
    <cellStyle name="SAPBEXstdItem 2" xfId="342" xr:uid="{00000000-0005-0000-0000-00004F010000}"/>
    <cellStyle name="SAPBEXstdItem 3" xfId="341" xr:uid="{00000000-0005-0000-0000-000050010000}"/>
    <cellStyle name="Satisfaisant" xfId="343" xr:uid="{00000000-0005-0000-0000-000051010000}"/>
    <cellStyle name="Sortie" xfId="344" xr:uid="{00000000-0005-0000-0000-000052010000}"/>
    <cellStyle name="Style 1" xfId="44" xr:uid="{00000000-0005-0000-0000-000053010000}"/>
    <cellStyle name="Style 1 2" xfId="346" xr:uid="{00000000-0005-0000-0000-000054010000}"/>
    <cellStyle name="Style 1 3" xfId="345" xr:uid="{00000000-0005-0000-0000-000055010000}"/>
    <cellStyle name="Style 2" xfId="347" xr:uid="{00000000-0005-0000-0000-000056010000}"/>
    <cellStyle name="Style 3" xfId="348" xr:uid="{00000000-0005-0000-0000-000057010000}"/>
    <cellStyle name="Style 4" xfId="349" xr:uid="{00000000-0005-0000-0000-000058010000}"/>
    <cellStyle name="subhead" xfId="350" xr:uid="{00000000-0005-0000-0000-000059010000}"/>
    <cellStyle name="T" xfId="351" xr:uid="{00000000-0005-0000-0000-00005A010000}"/>
    <cellStyle name="Text Indent A" xfId="352" xr:uid="{00000000-0005-0000-0000-00005B010000}"/>
    <cellStyle name="Text Indent B" xfId="353" xr:uid="{00000000-0005-0000-0000-00005C010000}"/>
    <cellStyle name="Text Indent B 2" xfId="354" xr:uid="{00000000-0005-0000-0000-00005D010000}"/>
    <cellStyle name="Text Indent C" xfId="355" xr:uid="{00000000-0005-0000-0000-00005E010000}"/>
    <cellStyle name="Text Indent C 2" xfId="356" xr:uid="{00000000-0005-0000-0000-00005F010000}"/>
    <cellStyle name="Texte explicatif" xfId="357" xr:uid="{00000000-0005-0000-0000-000060010000}"/>
    <cellStyle name="th" xfId="368" xr:uid="{00000000-0005-0000-0000-000061010000}"/>
    <cellStyle name="þ_x001d_" xfId="369" xr:uid="{00000000-0005-0000-0000-000062010000}"/>
    <cellStyle name="þ_x001d_ð¤_x000c_¯þ_x0014__x000a_¨þU_x0001_À_x0004_ _x0015__x000f__x0001__x0001_" xfId="370" xr:uid="{00000000-0005-0000-0000-000063010000}"/>
    <cellStyle name="þ_x001d_ðK_x000c_F" xfId="371" xr:uid="{00000000-0005-0000-0000-000064010000}"/>
    <cellStyle name="þ_x001d_ðK_x000c_Fý_x001b__x000a_" xfId="372" xr:uid="{00000000-0005-0000-0000-000065010000}"/>
    <cellStyle name="þ_x001d_ðK_x000c_Fý_x001b__x000a_9ýU_x0001_Ð_x0008_¦)_x0007__x0001__x0001_" xfId="373" xr:uid="{00000000-0005-0000-0000-000066010000}"/>
    <cellStyle name="Times New Roman" xfId="45" xr:uid="{00000000-0005-0000-0000-000067010000}"/>
    <cellStyle name="Title 2" xfId="358" xr:uid="{00000000-0005-0000-0000-000068010000}"/>
    <cellStyle name="Titre" xfId="359" xr:uid="{00000000-0005-0000-0000-000069010000}"/>
    <cellStyle name="Titre 1" xfId="360" xr:uid="{00000000-0005-0000-0000-00006A010000}"/>
    <cellStyle name="Titre 2" xfId="361" xr:uid="{00000000-0005-0000-0000-00006B010000}"/>
    <cellStyle name="Titre 3" xfId="362" xr:uid="{00000000-0005-0000-0000-00006C010000}"/>
    <cellStyle name="Titre 4" xfId="363" xr:uid="{00000000-0005-0000-0000-00006D010000}"/>
    <cellStyle name="Total 2" xfId="46" xr:uid="{00000000-0005-0000-0000-00006E010000}"/>
    <cellStyle name="Total 2 2" xfId="364" xr:uid="{00000000-0005-0000-0000-00006F010000}"/>
    <cellStyle name="trang" xfId="374" xr:uid="{00000000-0005-0000-0000-000070010000}"/>
    <cellStyle name="tuan" xfId="365" xr:uid="{00000000-0005-0000-0000-000071010000}"/>
    <cellStyle name="tuan1" xfId="366" xr:uid="{00000000-0005-0000-0000-000072010000}"/>
    <cellStyle name="tuan2" xfId="367" xr:uid="{00000000-0005-0000-0000-000073010000}"/>
    <cellStyle name="Vérification" xfId="375" xr:uid="{00000000-0005-0000-0000-000074010000}"/>
    <cellStyle name="viet" xfId="376" xr:uid="{00000000-0005-0000-0000-000075010000}"/>
    <cellStyle name="viet2" xfId="377" xr:uid="{00000000-0005-0000-0000-000076010000}"/>
    <cellStyle name="VN new romanNormal" xfId="378" xr:uid="{00000000-0005-0000-0000-000077010000}"/>
    <cellStyle name="VN time new roman" xfId="379" xr:uid="{00000000-0005-0000-0000-000078010000}"/>
    <cellStyle name="vnhead1" xfId="382" xr:uid="{00000000-0005-0000-0000-000079010000}"/>
    <cellStyle name="vnhead3" xfId="383" xr:uid="{00000000-0005-0000-0000-00007A010000}"/>
    <cellStyle name="vntxt1" xfId="380" xr:uid="{00000000-0005-0000-0000-00007B010000}"/>
    <cellStyle name="vntxt2" xfId="381" xr:uid="{00000000-0005-0000-0000-00007C010000}"/>
    <cellStyle name="Warning Text 2" xfId="384" xr:uid="{00000000-0005-0000-0000-00007D010000}"/>
    <cellStyle name="Warning Text 3" xfId="385" xr:uid="{00000000-0005-0000-0000-00007E010000}"/>
    <cellStyle name="xuan" xfId="386" xr:uid="{00000000-0005-0000-0000-00007F010000}"/>
    <cellStyle name="Обычный_Лист1" xfId="47" xr:uid="{00000000-0005-0000-0000-000080010000}"/>
    <cellStyle name=" [0.00]_ Att. 1- Cover" xfId="387" xr:uid="{00000000-0005-0000-0000-000081010000}"/>
    <cellStyle name="_ Att. 1- Cover" xfId="388" xr:uid="{00000000-0005-0000-0000-000082010000}"/>
    <cellStyle name="?_ Att. 1- Cover" xfId="389" xr:uid="{00000000-0005-0000-0000-000083010000}"/>
    <cellStyle name="똿뗦먛귟 [0.00]_PRODUCT DETAIL Q1" xfId="48" xr:uid="{00000000-0005-0000-0000-000084010000}"/>
    <cellStyle name="똿뗦먛귟_PRODUCT DETAIL Q1" xfId="49" xr:uid="{00000000-0005-0000-0000-000085010000}"/>
    <cellStyle name="믅됞 [0.00]_PRODUCT DETAIL Q1" xfId="50" xr:uid="{00000000-0005-0000-0000-000086010000}"/>
    <cellStyle name="믅됞_PRODUCT DETAIL Q1" xfId="51" xr:uid="{00000000-0005-0000-0000-000087010000}"/>
    <cellStyle name="백분율_95" xfId="390" xr:uid="{00000000-0005-0000-0000-000088010000}"/>
    <cellStyle name="뷭?_BOOKSHIP" xfId="52" xr:uid="{00000000-0005-0000-0000-000089010000}"/>
    <cellStyle name="콤마 [ - 유형1" xfId="391" xr:uid="{00000000-0005-0000-0000-00008A010000}"/>
    <cellStyle name="콤마 [ - 유형2" xfId="392" xr:uid="{00000000-0005-0000-0000-00008B010000}"/>
    <cellStyle name="콤마 [ - 유형3" xfId="393" xr:uid="{00000000-0005-0000-0000-00008C010000}"/>
    <cellStyle name="콤마 [ - 유형4" xfId="394" xr:uid="{00000000-0005-0000-0000-00008D010000}"/>
    <cellStyle name="콤마 [ - 유형5" xfId="395" xr:uid="{00000000-0005-0000-0000-00008E010000}"/>
    <cellStyle name="콤마 [ - 유형6" xfId="396" xr:uid="{00000000-0005-0000-0000-00008F010000}"/>
    <cellStyle name="콤마 [ - 유형7" xfId="397" xr:uid="{00000000-0005-0000-0000-000090010000}"/>
    <cellStyle name="콤마 [ - 유형8" xfId="398" xr:uid="{00000000-0005-0000-0000-000091010000}"/>
    <cellStyle name="콤마 [0]_0004 MECH COST  " xfId="399" xr:uid="{00000000-0005-0000-0000-000092010000}"/>
    <cellStyle name="콤마_0004 MECH COST  " xfId="400" xr:uid="{00000000-0005-0000-0000-000093010000}"/>
    <cellStyle name="통화 [0]_00ss ordersheet" xfId="401" xr:uid="{00000000-0005-0000-0000-000094010000}"/>
    <cellStyle name="통화_00ss ordersheet" xfId="402" xr:uid="{00000000-0005-0000-0000-000095010000}"/>
    <cellStyle name="표준_(정보부문)월별인원계획" xfId="53" xr:uid="{00000000-0005-0000-0000-000096010000}"/>
    <cellStyle name="一般_00Q3902REV.1" xfId="403" xr:uid="{00000000-0005-0000-0000-000097010000}"/>
    <cellStyle name="中等" xfId="404" xr:uid="{00000000-0005-0000-0000-000098010000}"/>
    <cellStyle name="備註" xfId="405" xr:uid="{00000000-0005-0000-0000-000099010000}"/>
    <cellStyle name="備註 2" xfId="406" xr:uid="{00000000-0005-0000-0000-00009A010000}"/>
    <cellStyle name="千分位[0]_00Q3902REV.1" xfId="407" xr:uid="{00000000-0005-0000-0000-00009B010000}"/>
    <cellStyle name="千分位_00Q3902REV.1" xfId="408" xr:uid="{00000000-0005-0000-0000-00009C010000}"/>
    <cellStyle name="合計" xfId="409" xr:uid="{00000000-0005-0000-0000-00009D010000}"/>
    <cellStyle name="壞" xfId="410" xr:uid="{00000000-0005-0000-0000-00009E010000}"/>
    <cellStyle name="好" xfId="411" xr:uid="{00000000-0005-0000-0000-00009F010000}"/>
    <cellStyle name="桁区切り_工費" xfId="412" xr:uid="{00000000-0005-0000-0000-0000A0010000}"/>
    <cellStyle name="標準_工費" xfId="413" xr:uid="{00000000-0005-0000-0000-0000A1010000}"/>
    <cellStyle name="標題" xfId="414" xr:uid="{00000000-0005-0000-0000-0000A2010000}"/>
    <cellStyle name="標題 1" xfId="415" xr:uid="{00000000-0005-0000-0000-0000A3010000}"/>
    <cellStyle name="標題 2" xfId="416" xr:uid="{00000000-0005-0000-0000-0000A4010000}"/>
    <cellStyle name="標題 3" xfId="417" xr:uid="{00000000-0005-0000-0000-0000A5010000}"/>
    <cellStyle name="標題 4" xfId="418" xr:uid="{00000000-0005-0000-0000-0000A6010000}"/>
    <cellStyle name="檢查儲存格" xfId="419" xr:uid="{00000000-0005-0000-0000-0000A7010000}"/>
    <cellStyle name="計算方式" xfId="420" xr:uid="{00000000-0005-0000-0000-0000A8010000}"/>
    <cellStyle name="說明文字" xfId="421" xr:uid="{00000000-0005-0000-0000-0000A9010000}"/>
    <cellStyle name="警告文字" xfId="422" xr:uid="{00000000-0005-0000-0000-0000AA010000}"/>
    <cellStyle name="貨幣 [0]_00Q3902REV.1" xfId="423" xr:uid="{00000000-0005-0000-0000-0000AB010000}"/>
    <cellStyle name="貨幣[0]_BRE" xfId="424" xr:uid="{00000000-0005-0000-0000-0000AC010000}"/>
    <cellStyle name="貨幣_00Q3902REV.1" xfId="425" xr:uid="{00000000-0005-0000-0000-0000AD010000}"/>
    <cellStyle name="輔色1" xfId="426" xr:uid="{00000000-0005-0000-0000-0000AE010000}"/>
    <cellStyle name="輔色2" xfId="427" xr:uid="{00000000-0005-0000-0000-0000AF010000}"/>
    <cellStyle name="輔色3" xfId="428" xr:uid="{00000000-0005-0000-0000-0000B0010000}"/>
    <cellStyle name="輔色4" xfId="429" xr:uid="{00000000-0005-0000-0000-0000B1010000}"/>
    <cellStyle name="輔色5" xfId="430" xr:uid="{00000000-0005-0000-0000-0000B2010000}"/>
    <cellStyle name="輔色6" xfId="431" xr:uid="{00000000-0005-0000-0000-0000B3010000}"/>
    <cellStyle name="輸入" xfId="432" xr:uid="{00000000-0005-0000-0000-0000B4010000}"/>
    <cellStyle name="輸出" xfId="433" xr:uid="{00000000-0005-0000-0000-0000B5010000}"/>
    <cellStyle name="連結的儲存格" xfId="434" xr:uid="{00000000-0005-0000-0000-0000B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8BBD-C54F-4AD2-B723-7A93367AD783}">
  <sheetPr published="0">
    <pageSetUpPr fitToPage="1"/>
  </sheetPr>
  <dimension ref="A1:K38"/>
  <sheetViews>
    <sheetView tabSelected="1" view="pageBreakPreview" zoomScale="85" zoomScaleNormal="80" zoomScaleSheetLayoutView="85" zoomScalePageLayoutView="77" workbookViewId="0">
      <selection activeCell="J28" sqref="J28"/>
    </sheetView>
  </sheetViews>
  <sheetFormatPr defaultColWidth="13" defaultRowHeight="12.75"/>
  <cols>
    <col min="1" max="1" width="38.140625" style="2" customWidth="1"/>
    <col min="2" max="2" width="38.42578125" style="2" customWidth="1"/>
    <col min="3" max="3" width="15.5703125" style="1" customWidth="1"/>
    <col min="4" max="4" width="12.42578125" style="1" customWidth="1"/>
    <col min="5" max="6" width="12.5703125" style="1" customWidth="1"/>
    <col min="7" max="7" width="13" style="1" customWidth="1"/>
    <col min="8" max="9" width="13" style="1"/>
    <col min="10" max="10" width="11.28515625" style="2" customWidth="1"/>
    <col min="11" max="16384" width="13" style="2"/>
  </cols>
  <sheetData>
    <row r="1" spans="1:11" ht="15">
      <c r="A1" s="3" t="s">
        <v>38</v>
      </c>
      <c r="B1" s="3"/>
      <c r="C1" s="4"/>
      <c r="D1" s="4"/>
      <c r="E1" s="4"/>
      <c r="F1" s="4"/>
      <c r="G1" s="4"/>
      <c r="H1" s="4"/>
      <c r="I1" s="4"/>
    </row>
    <row r="2" spans="1:11" ht="15">
      <c r="A2" s="3" t="s">
        <v>39</v>
      </c>
      <c r="B2" s="3"/>
      <c r="C2" s="4"/>
      <c r="D2" s="4"/>
      <c r="E2" s="4"/>
      <c r="F2" s="4"/>
      <c r="G2" s="4"/>
      <c r="H2" s="4"/>
      <c r="I2" s="4"/>
    </row>
    <row r="3" spans="1:11" ht="15">
      <c r="A3" s="3" t="s">
        <v>34</v>
      </c>
      <c r="B3" s="3"/>
      <c r="C3" s="4"/>
      <c r="D3" s="4"/>
      <c r="E3" s="4"/>
      <c r="F3" s="4"/>
      <c r="G3" s="4"/>
      <c r="H3" s="4"/>
      <c r="I3" s="4"/>
    </row>
    <row r="4" spans="1:11" ht="15">
      <c r="A4" s="3"/>
      <c r="B4" s="3"/>
      <c r="C4" s="4"/>
      <c r="D4" s="4"/>
      <c r="E4" s="4"/>
      <c r="F4" s="4"/>
      <c r="G4" s="4"/>
      <c r="H4" s="4"/>
      <c r="I4" s="4"/>
    </row>
    <row r="5" spans="1:11" ht="21" customHeight="1">
      <c r="A5" s="5"/>
      <c r="B5" s="5"/>
      <c r="C5" s="4"/>
      <c r="D5" s="4"/>
      <c r="E5" s="4"/>
      <c r="F5" s="4"/>
      <c r="G5" s="4"/>
      <c r="H5" s="4"/>
      <c r="I5" s="4"/>
    </row>
    <row r="6" spans="1:11" ht="30">
      <c r="A6" s="6" t="s">
        <v>35</v>
      </c>
      <c r="B6" s="6"/>
      <c r="C6" s="7" t="s">
        <v>36</v>
      </c>
      <c r="D6" s="8" t="s">
        <v>4</v>
      </c>
      <c r="E6" s="8" t="s">
        <v>3</v>
      </c>
      <c r="F6" s="8" t="s">
        <v>0</v>
      </c>
      <c r="G6" s="8" t="s">
        <v>5</v>
      </c>
      <c r="H6" s="8" t="s">
        <v>1</v>
      </c>
      <c r="I6" s="8" t="s">
        <v>2</v>
      </c>
      <c r="J6" s="8" t="s">
        <v>40</v>
      </c>
      <c r="K6" s="8" t="s">
        <v>41</v>
      </c>
    </row>
    <row r="7" spans="1:11" ht="24.95" customHeight="1">
      <c r="A7" s="9" t="s">
        <v>6</v>
      </c>
      <c r="B7" s="10" t="s">
        <v>7</v>
      </c>
      <c r="C7" s="11">
        <v>0.5</v>
      </c>
      <c r="D7" s="12">
        <f>E7-1</f>
        <v>25.5</v>
      </c>
      <c r="E7" s="12">
        <f>F7-1</f>
        <v>26.5</v>
      </c>
      <c r="F7" s="12">
        <f>G7-1.5</f>
        <v>27.5</v>
      </c>
      <c r="G7" s="19">
        <v>29</v>
      </c>
      <c r="H7" s="12">
        <f>G7+1</f>
        <v>30</v>
      </c>
      <c r="I7" s="12">
        <f>H7+1.5</f>
        <v>31.5</v>
      </c>
      <c r="J7" s="20">
        <f>I7+1.5</f>
        <v>33</v>
      </c>
      <c r="K7" s="20">
        <f>J7+1.5</f>
        <v>34.5</v>
      </c>
    </row>
    <row r="8" spans="1:11" ht="24.95" customHeight="1">
      <c r="A8" s="9" t="s">
        <v>8</v>
      </c>
      <c r="B8" s="10" t="s">
        <v>9</v>
      </c>
      <c r="C8" s="11">
        <v>0.5</v>
      </c>
      <c r="D8" s="12">
        <f>E8-1</f>
        <v>18.5</v>
      </c>
      <c r="E8" s="12">
        <f>F8-1</f>
        <v>19.5</v>
      </c>
      <c r="F8" s="12">
        <f>G8-1.5</f>
        <v>20.5</v>
      </c>
      <c r="G8" s="19">
        <v>22</v>
      </c>
      <c r="H8" s="12">
        <f>G8+1</f>
        <v>23</v>
      </c>
      <c r="I8" s="12">
        <f>H8+1.5</f>
        <v>24.5</v>
      </c>
      <c r="J8" s="20">
        <f>I8+1.5</f>
        <v>26</v>
      </c>
      <c r="K8" s="20">
        <f>J8+1.5</f>
        <v>27.5</v>
      </c>
    </row>
    <row r="9" spans="1:11" ht="24.95" customHeight="1">
      <c r="A9" s="9" t="s">
        <v>10</v>
      </c>
      <c r="B9" s="10" t="s">
        <v>11</v>
      </c>
      <c r="C9" s="11">
        <v>0.5</v>
      </c>
      <c r="D9" s="12">
        <f>E9-1</f>
        <v>19.5</v>
      </c>
      <c r="E9" s="12">
        <f>F9-1</f>
        <v>20.5</v>
      </c>
      <c r="F9" s="12">
        <f>G9-1.5</f>
        <v>21.5</v>
      </c>
      <c r="G9" s="19">
        <v>23</v>
      </c>
      <c r="H9" s="12">
        <f>G9+1</f>
        <v>24</v>
      </c>
      <c r="I9" s="12">
        <f>H9+1.5</f>
        <v>25.5</v>
      </c>
      <c r="J9" s="20">
        <f>I9+1.5</f>
        <v>27</v>
      </c>
      <c r="K9" s="20">
        <f>J9+1.5</f>
        <v>28.5</v>
      </c>
    </row>
    <row r="10" spans="1:11" ht="24.95" customHeight="1">
      <c r="A10" s="9" t="s">
        <v>12</v>
      </c>
      <c r="B10" s="13" t="s">
        <v>13</v>
      </c>
      <c r="C10" s="11">
        <v>0.25</v>
      </c>
      <c r="D10" s="12">
        <f>E10-0.5</f>
        <v>19.75</v>
      </c>
      <c r="E10" s="12">
        <f>F10-0.5</f>
        <v>20.25</v>
      </c>
      <c r="F10" s="12">
        <f>G10-0.75</f>
        <v>20.75</v>
      </c>
      <c r="G10" s="19">
        <v>21.5</v>
      </c>
      <c r="H10" s="12">
        <f>G10+0.5</f>
        <v>22</v>
      </c>
      <c r="I10" s="12">
        <f>H10+0.625</f>
        <v>22.625</v>
      </c>
      <c r="J10" s="20">
        <f>I10+0.625</f>
        <v>23.25</v>
      </c>
      <c r="K10" s="20">
        <f>J10+0.625</f>
        <v>23.875</v>
      </c>
    </row>
    <row r="11" spans="1:11" ht="31.5" customHeight="1">
      <c r="A11" s="9" t="s">
        <v>14</v>
      </c>
      <c r="B11" s="15" t="s">
        <v>15</v>
      </c>
      <c r="C11" s="11">
        <v>0.25</v>
      </c>
      <c r="D11" s="12">
        <f>E11-0.25</f>
        <v>6.75</v>
      </c>
      <c r="E11" s="12">
        <f>F11-0.25</f>
        <v>7</v>
      </c>
      <c r="F11" s="12">
        <f>G11-0.25</f>
        <v>7.25</v>
      </c>
      <c r="G11" s="19">
        <v>7.5</v>
      </c>
      <c r="H11" s="12">
        <f>G11+0.25</f>
        <v>7.75</v>
      </c>
      <c r="I11" s="12">
        <f>H11+0.25</f>
        <v>8</v>
      </c>
      <c r="J11" s="20">
        <f>I11+0.25</f>
        <v>8.25</v>
      </c>
      <c r="K11" s="20">
        <f>J11+0.25</f>
        <v>8.5</v>
      </c>
    </row>
    <row r="12" spans="1:11" ht="31.5" customHeight="1">
      <c r="A12" s="9" t="s">
        <v>16</v>
      </c>
      <c r="B12" s="15" t="s">
        <v>17</v>
      </c>
      <c r="C12" s="11">
        <v>0.25</v>
      </c>
      <c r="D12" s="12">
        <f>E12-0.25</f>
        <v>3.25</v>
      </c>
      <c r="E12" s="12">
        <f>F12-0.25</f>
        <v>3.5</v>
      </c>
      <c r="F12" s="12">
        <f>G12-0.25</f>
        <v>3.75</v>
      </c>
      <c r="G12" s="19">
        <v>4</v>
      </c>
      <c r="H12" s="12">
        <f>G12+0.25</f>
        <v>4.25</v>
      </c>
      <c r="I12" s="12">
        <f>H12+0.25</f>
        <v>4.5</v>
      </c>
      <c r="J12" s="20">
        <f>I12+0.25</f>
        <v>4.75</v>
      </c>
      <c r="K12" s="20">
        <f>J12+0.25</f>
        <v>5</v>
      </c>
    </row>
    <row r="13" spans="1:11" ht="31.5" customHeight="1">
      <c r="A13" s="9" t="s">
        <v>18</v>
      </c>
      <c r="B13" s="15" t="s">
        <v>19</v>
      </c>
      <c r="C13" s="11">
        <v>0.25</v>
      </c>
      <c r="D13" s="12">
        <f>E13</f>
        <v>1.125</v>
      </c>
      <c r="E13" s="12">
        <f>F13</f>
        <v>1.125</v>
      </c>
      <c r="F13" s="12">
        <f>G13</f>
        <v>1.125</v>
      </c>
      <c r="G13" s="19">
        <v>1.125</v>
      </c>
      <c r="H13" s="12">
        <f>G13</f>
        <v>1.125</v>
      </c>
      <c r="I13" s="12">
        <f>H13</f>
        <v>1.125</v>
      </c>
      <c r="J13" s="20">
        <f>I13</f>
        <v>1.125</v>
      </c>
      <c r="K13" s="20">
        <f>J13</f>
        <v>1.125</v>
      </c>
    </row>
    <row r="14" spans="1:11" ht="24.95" customHeight="1">
      <c r="A14" s="9" t="s">
        <v>20</v>
      </c>
      <c r="B14" s="10" t="s">
        <v>21</v>
      </c>
      <c r="C14" s="11">
        <v>0.5</v>
      </c>
      <c r="D14" s="18">
        <f>E14-0.5</f>
        <v>7.25</v>
      </c>
      <c r="E14" s="18">
        <f>F14-0.5</f>
        <v>7.75</v>
      </c>
      <c r="F14" s="18">
        <f>G14-0.75</f>
        <v>8.25</v>
      </c>
      <c r="G14" s="19">
        <v>9</v>
      </c>
      <c r="H14" s="18">
        <f>G14+0.5</f>
        <v>9.5</v>
      </c>
      <c r="I14" s="18">
        <f>H14+0.625</f>
        <v>10.125</v>
      </c>
      <c r="J14" s="20">
        <f>I14+0.625</f>
        <v>10.75</v>
      </c>
      <c r="K14" s="20">
        <f>J14+0.625</f>
        <v>11.375</v>
      </c>
    </row>
    <row r="15" spans="1:11" ht="24.95" customHeight="1">
      <c r="A15" s="9" t="s">
        <v>22</v>
      </c>
      <c r="B15" s="10" t="s">
        <v>23</v>
      </c>
      <c r="C15" s="11">
        <v>0.25</v>
      </c>
      <c r="D15" s="18">
        <f>E15-0.25</f>
        <v>7.75</v>
      </c>
      <c r="E15" s="18">
        <f>F15-0.25</f>
        <v>8</v>
      </c>
      <c r="F15" s="18">
        <f>G15-0.25</f>
        <v>8.25</v>
      </c>
      <c r="G15" s="19">
        <v>8.5</v>
      </c>
      <c r="H15" s="18">
        <f>G15+0.25</f>
        <v>8.75</v>
      </c>
      <c r="I15" s="18">
        <f>H15+0.25</f>
        <v>9</v>
      </c>
      <c r="J15" s="20">
        <f>I15+0.25</f>
        <v>9.25</v>
      </c>
      <c r="K15" s="20">
        <f>J15+0.25</f>
        <v>9.5</v>
      </c>
    </row>
    <row r="16" spans="1:11" ht="24.95" customHeight="1">
      <c r="A16" s="9" t="s">
        <v>24</v>
      </c>
      <c r="B16" s="10" t="s">
        <v>25</v>
      </c>
      <c r="C16" s="11">
        <v>0.5</v>
      </c>
      <c r="D16" s="18">
        <f>E16-0.5</f>
        <v>6.625</v>
      </c>
      <c r="E16" s="18">
        <f>F16-0.5</f>
        <v>7.125</v>
      </c>
      <c r="F16" s="18">
        <f>G16-0.75</f>
        <v>7.625</v>
      </c>
      <c r="G16" s="19">
        <v>8.375</v>
      </c>
      <c r="H16" s="18">
        <f>G16+0.5</f>
        <v>8.875</v>
      </c>
      <c r="I16" s="18">
        <f>H16+0.625</f>
        <v>9.5</v>
      </c>
      <c r="J16" s="20">
        <f>I16+0.625</f>
        <v>10.125</v>
      </c>
      <c r="K16" s="20">
        <f>J16+0.625</f>
        <v>10.75</v>
      </c>
    </row>
    <row r="17" spans="1:11" ht="24.95" customHeight="1">
      <c r="A17" s="9" t="s">
        <v>26</v>
      </c>
      <c r="B17" s="10" t="s">
        <v>27</v>
      </c>
      <c r="C17" s="11">
        <v>0.5</v>
      </c>
      <c r="D17" s="18">
        <f>E17-0.375</f>
        <v>5</v>
      </c>
      <c r="E17" s="18">
        <f>F17-0.375</f>
        <v>5.375</v>
      </c>
      <c r="F17" s="18">
        <f>G17-0.625</f>
        <v>5.75</v>
      </c>
      <c r="G17" s="19">
        <v>6.375</v>
      </c>
      <c r="H17" s="18">
        <f>G17+0.375</f>
        <v>6.75</v>
      </c>
      <c r="I17" s="18">
        <f>H17+0.5</f>
        <v>7.25</v>
      </c>
      <c r="J17" s="20">
        <f>I17+0.5</f>
        <v>7.75</v>
      </c>
      <c r="K17" s="20">
        <f>J17+0.5</f>
        <v>8.25</v>
      </c>
    </row>
    <row r="18" spans="1:11" ht="24.95" customHeight="1">
      <c r="A18" s="9" t="s">
        <v>28</v>
      </c>
      <c r="B18" s="10" t="s">
        <v>29</v>
      </c>
      <c r="C18" s="11">
        <v>0.125</v>
      </c>
      <c r="D18" s="12">
        <f>E18</f>
        <v>0.875</v>
      </c>
      <c r="E18" s="12">
        <f>F18</f>
        <v>0.875</v>
      </c>
      <c r="F18" s="12">
        <f>G18</f>
        <v>0.875</v>
      </c>
      <c r="G18" s="19">
        <v>0.875</v>
      </c>
      <c r="H18" s="12">
        <f>G18</f>
        <v>0.875</v>
      </c>
      <c r="I18" s="12">
        <f>H18</f>
        <v>0.875</v>
      </c>
      <c r="J18" s="20">
        <f>I18</f>
        <v>0.875</v>
      </c>
      <c r="K18" s="20">
        <f>J18</f>
        <v>0.875</v>
      </c>
    </row>
    <row r="19" spans="1:11" ht="24.95" customHeight="1">
      <c r="A19" s="9" t="s">
        <v>30</v>
      </c>
      <c r="B19" s="10" t="s">
        <v>31</v>
      </c>
      <c r="C19" s="11">
        <v>0.125</v>
      </c>
      <c r="D19" s="12">
        <f>E19</f>
        <v>0.875</v>
      </c>
      <c r="E19" s="12">
        <f>F19</f>
        <v>0.875</v>
      </c>
      <c r="F19" s="12">
        <f>G19</f>
        <v>0.875</v>
      </c>
      <c r="G19" s="19">
        <v>0.875</v>
      </c>
      <c r="H19" s="12">
        <f>G19</f>
        <v>0.875</v>
      </c>
      <c r="I19" s="12">
        <f>H19</f>
        <v>0.875</v>
      </c>
      <c r="J19" s="20">
        <f>I19</f>
        <v>0.875</v>
      </c>
      <c r="K19" s="20">
        <f>J19</f>
        <v>0.875</v>
      </c>
    </row>
    <row r="20" spans="1:11" ht="24.95" customHeight="1">
      <c r="A20" s="9" t="s">
        <v>32</v>
      </c>
      <c r="B20" s="10" t="s">
        <v>33</v>
      </c>
      <c r="C20" s="11">
        <v>0.125</v>
      </c>
      <c r="D20" s="12">
        <f>E20</f>
        <v>1</v>
      </c>
      <c r="E20" s="12">
        <f>F20</f>
        <v>1</v>
      </c>
      <c r="F20" s="12">
        <f>G20</f>
        <v>1</v>
      </c>
      <c r="G20" s="19">
        <v>1</v>
      </c>
      <c r="H20" s="12">
        <f>G20</f>
        <v>1</v>
      </c>
      <c r="I20" s="12">
        <f>H20</f>
        <v>1</v>
      </c>
      <c r="J20" s="20">
        <f>I20</f>
        <v>1</v>
      </c>
      <c r="K20" s="20">
        <f>J20</f>
        <v>1</v>
      </c>
    </row>
    <row r="25" spans="1:11">
      <c r="D25" s="17"/>
      <c r="E25" s="17"/>
      <c r="F25" s="17"/>
      <c r="G25" s="17"/>
      <c r="H25" s="17"/>
    </row>
    <row r="26" spans="1:11">
      <c r="D26" s="17"/>
      <c r="E26" s="17"/>
      <c r="F26" s="17"/>
      <c r="G26" s="17"/>
      <c r="H26" s="17"/>
    </row>
    <row r="27" spans="1:11">
      <c r="D27" s="17"/>
      <c r="E27" s="17"/>
      <c r="F27" s="17"/>
      <c r="G27" s="17"/>
      <c r="H27" s="17"/>
    </row>
    <row r="28" spans="1:11">
      <c r="D28" s="17"/>
      <c r="E28" s="17"/>
      <c r="F28" s="17"/>
      <c r="G28" s="17"/>
      <c r="H28" s="17"/>
    </row>
    <row r="29" spans="1:11">
      <c r="D29" s="17"/>
      <c r="E29" s="17"/>
      <c r="F29" s="17"/>
      <c r="G29" s="17"/>
      <c r="H29" s="17"/>
    </row>
    <row r="30" spans="1:11">
      <c r="D30" s="17"/>
      <c r="E30" s="17"/>
      <c r="F30" s="17"/>
      <c r="G30" s="17"/>
      <c r="H30" s="17"/>
    </row>
    <row r="31" spans="1:11">
      <c r="D31" s="17"/>
      <c r="E31" s="17"/>
      <c r="F31" s="17"/>
      <c r="G31" s="17"/>
      <c r="H31" s="17"/>
    </row>
    <row r="32" spans="1:11">
      <c r="D32" s="17"/>
      <c r="E32" s="17"/>
      <c r="F32" s="17"/>
      <c r="G32" s="17"/>
      <c r="H32" s="17"/>
    </row>
    <row r="33" spans="4:8">
      <c r="D33" s="17"/>
      <c r="E33" s="17"/>
      <c r="F33" s="17"/>
      <c r="G33" s="17"/>
      <c r="H33" s="17"/>
    </row>
    <row r="34" spans="4:8">
      <c r="D34" s="17"/>
      <c r="E34" s="17"/>
      <c r="F34" s="17"/>
      <c r="G34" s="17"/>
      <c r="H34" s="17"/>
    </row>
    <row r="35" spans="4:8">
      <c r="D35" s="17"/>
      <c r="E35" s="17"/>
      <c r="F35" s="17"/>
      <c r="G35" s="17"/>
      <c r="H35" s="17"/>
    </row>
    <row r="36" spans="4:8">
      <c r="D36" s="17"/>
      <c r="E36" s="17"/>
      <c r="F36" s="17"/>
      <c r="G36" s="17"/>
      <c r="H36" s="17"/>
    </row>
    <row r="37" spans="4:8">
      <c r="D37" s="17"/>
      <c r="E37" s="17"/>
      <c r="F37" s="17"/>
      <c r="G37" s="17"/>
      <c r="H37" s="17"/>
    </row>
    <row r="38" spans="4:8">
      <c r="D38" s="17"/>
      <c r="E38" s="17"/>
      <c r="F38" s="17"/>
      <c r="G38" s="17"/>
      <c r="H38" s="17"/>
    </row>
  </sheetData>
  <pageMargins left="0.25" right="0.25" top="0.75" bottom="0.75" header="0.3" footer="0.3"/>
  <pageSetup paperSize="9" scale="73" orientation="landscape" r:id="rId1"/>
  <headerFooter>
    <oddHeader>&amp;L&amp;G&amp;R&amp;"EuclidCircularA-Regular,Bold"&amp;11[SS TEE SPECS]</oddHeader>
    <oddFooter>&amp;L&amp;"EuclidCircularA-Regular,Bold"&amp;14[UA]&amp;"Verdana,Regular"&amp;10
&amp;G&amp;R&amp;G</oddFooter>
  </headerFooter>
  <colBreaks count="1" manualBreakCount="1">
    <brk id="10" max="1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AE03-EB15-43E3-BB60-E7A3130E1C8B}">
  <sheetPr published="0">
    <pageSetUpPr fitToPage="1"/>
  </sheetPr>
  <dimension ref="A1:L38"/>
  <sheetViews>
    <sheetView view="pageBreakPreview" topLeftCell="C1" zoomScale="85" zoomScaleNormal="80" zoomScaleSheetLayoutView="85" zoomScalePageLayoutView="77" workbookViewId="0">
      <selection activeCell="I13" sqref="I13"/>
    </sheetView>
  </sheetViews>
  <sheetFormatPr defaultColWidth="13" defaultRowHeight="12.75"/>
  <cols>
    <col min="1" max="1" width="38.140625" style="2" customWidth="1"/>
    <col min="2" max="2" width="38.42578125" style="2" customWidth="1"/>
    <col min="3" max="3" width="15.5703125" style="1" customWidth="1"/>
    <col min="4" max="4" width="12.42578125" style="1" customWidth="1"/>
    <col min="5" max="7" width="12.5703125" style="1" customWidth="1"/>
    <col min="8" max="9" width="13" style="1" customWidth="1"/>
    <col min="10" max="11" width="13" style="1"/>
    <col min="12" max="12" width="37.140625" style="2" customWidth="1"/>
    <col min="13" max="16384" width="13" style="2"/>
  </cols>
  <sheetData>
    <row r="1" spans="1:12" ht="15">
      <c r="A1" s="3" t="s">
        <v>38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12" ht="15">
      <c r="A2" s="3" t="s">
        <v>39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spans="1:12" ht="15">
      <c r="A3" s="3" t="s">
        <v>34</v>
      </c>
      <c r="B3" s="3"/>
      <c r="C3" s="4"/>
      <c r="D3" s="4"/>
      <c r="E3" s="4"/>
      <c r="F3" s="4"/>
      <c r="G3" s="4"/>
      <c r="H3" s="4"/>
      <c r="I3" s="4"/>
      <c r="J3" s="4"/>
      <c r="K3" s="4"/>
    </row>
    <row r="4" spans="1:12" ht="15">
      <c r="A4" s="3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2" ht="21" customHeight="1">
      <c r="A5" s="5"/>
      <c r="B5" s="5"/>
      <c r="C5" s="4"/>
      <c r="D5" s="4"/>
      <c r="E5" s="4"/>
      <c r="F5" s="4"/>
      <c r="G5" s="4"/>
      <c r="H5" s="4"/>
      <c r="I5" s="4"/>
      <c r="J5" s="4"/>
      <c r="K5" s="4"/>
    </row>
    <row r="6" spans="1:12" ht="30">
      <c r="A6" s="6" t="s">
        <v>35</v>
      </c>
      <c r="B6" s="6"/>
      <c r="C6" s="7" t="s">
        <v>36</v>
      </c>
      <c r="D6" s="8" t="s">
        <v>4</v>
      </c>
      <c r="E6" s="8" t="s">
        <v>3</v>
      </c>
      <c r="F6" s="8" t="s">
        <v>0</v>
      </c>
      <c r="G6" s="8"/>
      <c r="H6" s="8" t="s">
        <v>5</v>
      </c>
      <c r="I6" s="8"/>
      <c r="J6" s="8" t="s">
        <v>1</v>
      </c>
      <c r="K6" s="8" t="s">
        <v>2</v>
      </c>
    </row>
    <row r="7" spans="1:12" ht="24.95" customHeight="1">
      <c r="A7" s="9" t="s">
        <v>6</v>
      </c>
      <c r="B7" s="10" t="s">
        <v>7</v>
      </c>
      <c r="C7" s="11">
        <v>0.5</v>
      </c>
      <c r="D7" s="12">
        <v>25.5</v>
      </c>
      <c r="E7" s="12">
        <v>26.5</v>
      </c>
      <c r="F7" s="12">
        <v>27.5</v>
      </c>
      <c r="G7" s="12"/>
      <c r="H7" s="12">
        <v>29</v>
      </c>
      <c r="I7" s="12"/>
      <c r="J7" s="12">
        <v>30</v>
      </c>
      <c r="K7" s="12">
        <v>31.5</v>
      </c>
    </row>
    <row r="8" spans="1:12" ht="24.95" customHeight="1">
      <c r="A8" s="9" t="s">
        <v>8</v>
      </c>
      <c r="B8" s="10" t="s">
        <v>9</v>
      </c>
      <c r="C8" s="11">
        <v>0.5</v>
      </c>
      <c r="D8" s="12">
        <v>18.5</v>
      </c>
      <c r="E8" s="12">
        <v>19.5</v>
      </c>
      <c r="F8" s="12">
        <v>20.5</v>
      </c>
      <c r="G8" s="12"/>
      <c r="H8" s="12">
        <v>22</v>
      </c>
      <c r="I8" s="12"/>
      <c r="J8" s="12">
        <v>23</v>
      </c>
      <c r="K8" s="12">
        <v>24.5</v>
      </c>
    </row>
    <row r="9" spans="1:12" ht="24.95" customHeight="1">
      <c r="A9" s="9" t="s">
        <v>10</v>
      </c>
      <c r="B9" s="10" t="s">
        <v>11</v>
      </c>
      <c r="C9" s="11">
        <v>0.5</v>
      </c>
      <c r="D9" s="12">
        <v>19.5</v>
      </c>
      <c r="E9" s="12">
        <v>20.5</v>
      </c>
      <c r="F9" s="12">
        <v>21.5</v>
      </c>
      <c r="G9" s="12"/>
      <c r="H9" s="12">
        <v>23</v>
      </c>
      <c r="I9" s="12"/>
      <c r="J9" s="12">
        <v>24</v>
      </c>
      <c r="K9" s="12">
        <v>25.5</v>
      </c>
    </row>
    <row r="10" spans="1:12" ht="24.95" customHeight="1">
      <c r="A10" s="9" t="s">
        <v>12</v>
      </c>
      <c r="B10" s="13" t="s">
        <v>13</v>
      </c>
      <c r="C10" s="11">
        <v>0.25</v>
      </c>
      <c r="D10" s="12">
        <v>19.75</v>
      </c>
      <c r="E10" s="12">
        <v>20.25</v>
      </c>
      <c r="F10" s="12">
        <v>20.75</v>
      </c>
      <c r="G10" s="12"/>
      <c r="H10" s="12">
        <v>21.5</v>
      </c>
      <c r="I10" s="12"/>
      <c r="J10" s="12">
        <v>22</v>
      </c>
      <c r="K10" s="12">
        <v>22.625</v>
      </c>
      <c r="L10" s="14"/>
    </row>
    <row r="11" spans="1:12" ht="31.5" customHeight="1">
      <c r="A11" s="9" t="s">
        <v>14</v>
      </c>
      <c r="B11" s="15" t="s">
        <v>15</v>
      </c>
      <c r="C11" s="11">
        <v>0.25</v>
      </c>
      <c r="D11" s="12">
        <v>6.75</v>
      </c>
      <c r="E11" s="12">
        <v>6.9291338582677158</v>
      </c>
      <c r="F11" s="12">
        <v>7.25</v>
      </c>
      <c r="G11" s="12"/>
      <c r="H11" s="12">
        <v>7.5</v>
      </c>
      <c r="I11" s="12"/>
      <c r="J11" s="12">
        <v>7.75</v>
      </c>
      <c r="K11" s="12">
        <v>8</v>
      </c>
    </row>
    <row r="12" spans="1:12" ht="31.5" customHeight="1">
      <c r="A12" s="9" t="s">
        <v>16</v>
      </c>
      <c r="B12" s="15" t="s">
        <v>17</v>
      </c>
      <c r="C12" s="11">
        <v>0.25</v>
      </c>
      <c r="D12" s="12">
        <v>3.25</v>
      </c>
      <c r="E12" s="12">
        <v>3.5</v>
      </c>
      <c r="F12" s="12">
        <v>3.75</v>
      </c>
      <c r="G12" s="12"/>
      <c r="H12" s="12">
        <v>4.0551181102362204</v>
      </c>
      <c r="I12" s="12"/>
      <c r="J12" s="12">
        <v>4.25</v>
      </c>
      <c r="K12" s="12">
        <v>4.5</v>
      </c>
    </row>
    <row r="13" spans="1:12" ht="31.5" customHeight="1">
      <c r="A13" s="9" t="s">
        <v>18</v>
      </c>
      <c r="B13" s="15" t="s">
        <v>19</v>
      </c>
      <c r="C13" s="11">
        <v>0.25</v>
      </c>
      <c r="D13" s="12">
        <v>1.125</v>
      </c>
      <c r="E13" s="12">
        <v>1.125</v>
      </c>
      <c r="F13" s="12">
        <v>1.125</v>
      </c>
      <c r="G13" s="12"/>
      <c r="H13" s="12">
        <v>1.125</v>
      </c>
      <c r="I13" s="12"/>
      <c r="J13" s="12">
        <v>1.125</v>
      </c>
      <c r="K13" s="12">
        <v>1.125</v>
      </c>
    </row>
    <row r="14" spans="1:12" ht="24.95" customHeight="1">
      <c r="A14" s="9" t="s">
        <v>20</v>
      </c>
      <c r="B14" s="10" t="s">
        <v>21</v>
      </c>
      <c r="C14" s="11">
        <v>0.5</v>
      </c>
      <c r="D14" s="16">
        <v>7.3051181102362222</v>
      </c>
      <c r="E14" s="16">
        <v>7.7775590551181111</v>
      </c>
      <c r="F14" s="16">
        <v>8.25</v>
      </c>
      <c r="G14" s="16"/>
      <c r="H14" s="16">
        <v>9</v>
      </c>
      <c r="I14" s="16"/>
      <c r="J14" s="16">
        <v>9.5</v>
      </c>
      <c r="K14" s="16">
        <v>10.125</v>
      </c>
      <c r="L14" s="14" t="s">
        <v>37</v>
      </c>
    </row>
    <row r="15" spans="1:12" ht="24.95" customHeight="1">
      <c r="A15" s="9" t="s">
        <v>22</v>
      </c>
      <c r="B15" s="10" t="s">
        <v>23</v>
      </c>
      <c r="C15" s="11">
        <v>0.25</v>
      </c>
      <c r="D15" s="12">
        <v>7.75</v>
      </c>
      <c r="E15" s="12">
        <v>7.9133858267716528</v>
      </c>
      <c r="F15" s="12">
        <v>8.25</v>
      </c>
      <c r="G15" s="12"/>
      <c r="H15" s="12">
        <v>8.5</v>
      </c>
      <c r="I15" s="12"/>
      <c r="J15" s="12">
        <v>8.75</v>
      </c>
      <c r="K15" s="12">
        <v>9.0944881889763778</v>
      </c>
    </row>
    <row r="16" spans="1:12" ht="24.95" customHeight="1">
      <c r="A16" s="9" t="s">
        <v>24</v>
      </c>
      <c r="B16" s="10" t="s">
        <v>25</v>
      </c>
      <c r="C16" s="11">
        <v>0.5</v>
      </c>
      <c r="D16" s="16">
        <v>6.7145669291338574</v>
      </c>
      <c r="E16" s="16">
        <v>7.125</v>
      </c>
      <c r="F16" s="16">
        <v>7.625</v>
      </c>
      <c r="G16" s="16"/>
      <c r="H16" s="16">
        <v>8.375</v>
      </c>
      <c r="I16" s="16"/>
      <c r="J16" s="16">
        <v>8.875</v>
      </c>
      <c r="K16" s="16">
        <v>9.5</v>
      </c>
      <c r="L16" s="14" t="s">
        <v>37</v>
      </c>
    </row>
    <row r="17" spans="1:12" ht="24.95" customHeight="1">
      <c r="A17" s="9" t="s">
        <v>26</v>
      </c>
      <c r="B17" s="10" t="s">
        <v>27</v>
      </c>
      <c r="C17" s="11">
        <v>0.5</v>
      </c>
      <c r="D17" s="16">
        <v>5</v>
      </c>
      <c r="E17" s="16">
        <v>5.375</v>
      </c>
      <c r="F17" s="16">
        <v>5.75</v>
      </c>
      <c r="G17" s="16"/>
      <c r="H17" s="16">
        <v>6.375</v>
      </c>
      <c r="I17" s="16"/>
      <c r="J17" s="16">
        <v>6.75</v>
      </c>
      <c r="K17" s="16">
        <v>7.25</v>
      </c>
      <c r="L17" s="14" t="s">
        <v>37</v>
      </c>
    </row>
    <row r="18" spans="1:12" ht="24.95" customHeight="1">
      <c r="A18" s="9" t="s">
        <v>28</v>
      </c>
      <c r="B18" s="10" t="s">
        <v>29</v>
      </c>
      <c r="C18" s="11">
        <v>0.125</v>
      </c>
      <c r="D18" s="12">
        <v>0.875</v>
      </c>
      <c r="E18" s="12">
        <v>0.875</v>
      </c>
      <c r="F18" s="12">
        <v>0.875</v>
      </c>
      <c r="G18" s="12"/>
      <c r="H18" s="12">
        <v>0.875</v>
      </c>
      <c r="I18" s="12"/>
      <c r="J18" s="12">
        <v>0.875</v>
      </c>
      <c r="K18" s="12">
        <v>0.875</v>
      </c>
    </row>
    <row r="19" spans="1:12" ht="24.95" customHeight="1">
      <c r="A19" s="9" t="s">
        <v>30</v>
      </c>
      <c r="B19" s="10" t="s">
        <v>31</v>
      </c>
      <c r="C19" s="11">
        <v>0.125</v>
      </c>
      <c r="D19" s="12">
        <v>0.875</v>
      </c>
      <c r="E19" s="12">
        <v>0.875</v>
      </c>
      <c r="F19" s="12">
        <v>0.875</v>
      </c>
      <c r="G19" s="12"/>
      <c r="H19" s="12">
        <v>0.875</v>
      </c>
      <c r="I19" s="12"/>
      <c r="J19" s="12">
        <v>0.875</v>
      </c>
      <c r="K19" s="12">
        <v>0.875</v>
      </c>
    </row>
    <row r="20" spans="1:12" ht="24.95" customHeight="1">
      <c r="A20" s="9" t="s">
        <v>32</v>
      </c>
      <c r="B20" s="10" t="s">
        <v>33</v>
      </c>
      <c r="C20" s="11">
        <v>0.125</v>
      </c>
      <c r="D20" s="12">
        <v>0.98425196850393704</v>
      </c>
      <c r="E20" s="12">
        <v>0.98425196850393704</v>
      </c>
      <c r="F20" s="12">
        <v>0.98425196850393704</v>
      </c>
      <c r="G20" s="12"/>
      <c r="H20" s="12">
        <v>0.98425196850393704</v>
      </c>
      <c r="I20" s="12"/>
      <c r="J20" s="12">
        <v>0.98425196850393704</v>
      </c>
      <c r="K20" s="12">
        <v>0.98425196850393704</v>
      </c>
    </row>
    <row r="25" spans="1:12">
      <c r="D25" s="17"/>
      <c r="E25" s="17"/>
      <c r="F25" s="17"/>
      <c r="G25" s="17"/>
      <c r="H25" s="17"/>
      <c r="I25" s="17"/>
      <c r="J25" s="17"/>
    </row>
    <row r="26" spans="1:12">
      <c r="D26" s="17"/>
      <c r="E26" s="17"/>
      <c r="F26" s="17"/>
      <c r="G26" s="17"/>
      <c r="H26" s="17"/>
      <c r="I26" s="17"/>
      <c r="J26" s="17"/>
    </row>
    <row r="27" spans="1:12">
      <c r="D27" s="17"/>
      <c r="E27" s="17"/>
      <c r="F27" s="17"/>
      <c r="G27" s="17"/>
      <c r="H27" s="17"/>
      <c r="I27" s="17"/>
      <c r="J27" s="17"/>
    </row>
    <row r="28" spans="1:12">
      <c r="D28" s="17"/>
      <c r="E28" s="17"/>
      <c r="F28" s="17"/>
      <c r="G28" s="17"/>
      <c r="H28" s="17"/>
      <c r="I28" s="17"/>
      <c r="J28" s="17"/>
    </row>
    <row r="29" spans="1:12">
      <c r="D29" s="17"/>
      <c r="E29" s="17"/>
      <c r="F29" s="17"/>
      <c r="G29" s="17"/>
      <c r="H29" s="17"/>
      <c r="I29" s="17"/>
      <c r="J29" s="17"/>
    </row>
    <row r="30" spans="1:12">
      <c r="D30" s="17"/>
      <c r="E30" s="17"/>
      <c r="F30" s="17"/>
      <c r="G30" s="17"/>
      <c r="H30" s="17"/>
      <c r="I30" s="17"/>
      <c r="J30" s="17"/>
    </row>
    <row r="31" spans="1:12">
      <c r="D31" s="17"/>
      <c r="E31" s="17"/>
      <c r="F31" s="17"/>
      <c r="G31" s="17"/>
      <c r="H31" s="17"/>
      <c r="I31" s="17"/>
      <c r="J31" s="17"/>
    </row>
    <row r="32" spans="1:12">
      <c r="D32" s="17"/>
      <c r="E32" s="17"/>
      <c r="F32" s="17"/>
      <c r="G32" s="17"/>
      <c r="H32" s="17"/>
      <c r="I32" s="17"/>
      <c r="J32" s="17"/>
    </row>
    <row r="33" spans="4:10">
      <c r="D33" s="17"/>
      <c r="E33" s="17"/>
      <c r="F33" s="17"/>
      <c r="G33" s="17"/>
      <c r="H33" s="17"/>
      <c r="I33" s="17"/>
      <c r="J33" s="17"/>
    </row>
    <row r="34" spans="4:10">
      <c r="D34" s="17"/>
      <c r="E34" s="17"/>
      <c r="F34" s="17"/>
      <c r="G34" s="17"/>
      <c r="H34" s="17"/>
      <c r="I34" s="17"/>
      <c r="J34" s="17"/>
    </row>
    <row r="35" spans="4:10">
      <c r="D35" s="17"/>
      <c r="E35" s="17"/>
      <c r="F35" s="17"/>
      <c r="G35" s="17"/>
      <c r="H35" s="17"/>
      <c r="I35" s="17"/>
      <c r="J35" s="17"/>
    </row>
    <row r="36" spans="4:10">
      <c r="D36" s="17"/>
      <c r="E36" s="17"/>
      <c r="F36" s="17"/>
      <c r="G36" s="17"/>
      <c r="H36" s="17"/>
      <c r="I36" s="17"/>
      <c r="J36" s="17"/>
    </row>
    <row r="37" spans="4:10">
      <c r="D37" s="17"/>
      <c r="E37" s="17"/>
      <c r="F37" s="17"/>
      <c r="G37" s="17"/>
      <c r="H37" s="17"/>
      <c r="I37" s="17"/>
      <c r="J37" s="17"/>
    </row>
    <row r="38" spans="4:10">
      <c r="D38" s="17"/>
      <c r="E38" s="17"/>
      <c r="F38" s="17"/>
      <c r="G38" s="17"/>
      <c r="H38" s="17"/>
      <c r="I38" s="17"/>
      <c r="J38" s="17"/>
    </row>
  </sheetData>
  <pageMargins left="0.25" right="0.25" top="0.75" bottom="0.75" header="0.3" footer="0.3"/>
  <pageSetup paperSize="9" scale="73" orientation="landscape" r:id="rId1"/>
  <headerFooter>
    <oddHeader>&amp;L&amp;G&amp;R&amp;"EuclidCircularA-Regular,Bold"&amp;11[SS TEE SPECS]</oddHeader>
    <oddFooter>&amp;L&amp;"EuclidCircularA-Regular,Bold"&amp;14[UA]&amp;"Verdana,Regular"&amp;10
&amp;G&amp;R&amp;G</oddFooter>
  </headerFooter>
  <colBreaks count="1" manualBreakCount="1">
    <brk id="12" max="19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AAC29-0B85-47C2-BA87-988771B28A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A6389-A6EA-4053-A681-A16429A4904A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3AA3210-1663-47C9-8D65-5E8C4D6C6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UA-13-12-2024</vt:lpstr>
      <vt:lpstr>5. SPEC</vt:lpstr>
      <vt:lpstr>'5. SPEC'!Print_Area</vt:lpstr>
      <vt:lpstr>'UA-13-12-2024'!Print_Area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Nhan Nguyen Thi Xuan</cp:lastModifiedBy>
  <cp:lastPrinted>2024-11-28T04:42:23Z</cp:lastPrinted>
  <dcterms:created xsi:type="dcterms:W3CDTF">2016-05-06T01:47:29Z</dcterms:created>
  <dcterms:modified xsi:type="dcterms:W3CDTF">2024-12-13T08:50:03Z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