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OCTOBERS VERY OWN/9-SS26/2-PRODUCTION/4-INTERNAL-PURCHASE-ORDER/4-2-TRIM-ORDER/TRIM-PO/SIGN-PO/"/>
    </mc:Choice>
  </mc:AlternateContent>
  <xr:revisionPtr revIDLastSave="965" documentId="13_ncr:1_{18EC6A85-456F-4A35-B261-1271BB23C472}" xr6:coauthVersionLast="47" xr6:coauthVersionMax="47" xr10:uidLastSave="{95949694-5E28-42FC-8183-CEC446020531}"/>
  <bookViews>
    <workbookView xWindow="-110" yWindow="-110" windowWidth="19420" windowHeight="10300" activeTab="1" xr2:uid="{AE6BB817-CB38-5747-85BD-38225D445297}"/>
  </bookViews>
  <sheets>
    <sheet name="PUR.QT-2.BM1" sheetId="2" r:id="rId1"/>
    <sheet name="DETAIL" sheetId="1" r:id="rId2"/>
    <sheet name="UPC INFORMATION" sheetId="3" r:id="rId3"/>
  </sheets>
  <externalReferences>
    <externalReference r:id="rId4"/>
    <externalReference r:id="rId5"/>
  </externalReferences>
  <definedNames>
    <definedName name="_Fill" hidden="1">#REF!</definedName>
    <definedName name="_xlnm._FilterDatabase" localSheetId="1" hidden="1">DETAIL!$A$2:$K$226</definedName>
    <definedName name="INTERNAL_INVOICE">[1]UN!#REF!</definedName>
    <definedName name="KKKKK">[1]UN!#REF!</definedName>
    <definedName name="_xlnm.Print_Area" localSheetId="1">DETAIL!$A$1:$J$226</definedName>
    <definedName name="_xlnm.Print_Area" localSheetId="0">'PUR.QT-2.BM1'!$A$1:$N$20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1" l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3" i="1"/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3" i="1"/>
  <c r="J1" i="1" l="1"/>
  <c r="I1" i="1"/>
  <c r="I11" i="2" l="1"/>
  <c r="K11" i="2" s="1"/>
  <c r="M11" i="2" s="1"/>
  <c r="M14" i="2" s="1"/>
  <c r="K14" i="2" l="1"/>
  <c r="I14" i="2"/>
</calcChain>
</file>

<file path=xl/sharedStrings.xml><?xml version="1.0" encoding="utf-8"?>
<sst xmlns="http://schemas.openxmlformats.org/spreadsheetml/2006/main" count="2080" uniqueCount="328">
  <si>
    <t>STYLE #</t>
  </si>
  <si>
    <t>ITEM TYPE</t>
  </si>
  <si>
    <t>SIZE</t>
  </si>
  <si>
    <t>XS</t>
  </si>
  <si>
    <t>SM</t>
  </si>
  <si>
    <t>MD</t>
  </si>
  <si>
    <t>LG</t>
  </si>
  <si>
    <t>XL</t>
  </si>
  <si>
    <t>WHITE</t>
  </si>
  <si>
    <t>XXS</t>
  </si>
  <si>
    <t>SANDSTONE</t>
  </si>
  <si>
    <t>ERP STYLE</t>
  </si>
  <si>
    <t>QUALITY</t>
  </si>
  <si>
    <t>ORDER QUALITY</t>
  </si>
  <si>
    <t>Mã số:</t>
  </si>
  <si>
    <t>PUR.QT-2.BM1</t>
  </si>
  <si>
    <t>Lần ban hành:</t>
  </si>
  <si>
    <t>01</t>
  </si>
  <si>
    <t>Số trang</t>
  </si>
  <si>
    <t>SUPPLIER:</t>
  </si>
  <si>
    <t xml:space="preserve">CUSTOMER : </t>
  </si>
  <si>
    <t>OVO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</si>
  <si>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</si>
  <si>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</si>
  <si>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</si>
  <si>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</si>
  <si>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</si>
  <si>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</si>
  <si>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</si>
  <si>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</si>
  <si>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</si>
  <si>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</si>
  <si>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</si>
  <si>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</si>
  <si>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</si>
  <si>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</si>
  <si>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</si>
  <si>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</si>
  <si>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</si>
  <si>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</si>
  <si>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</si>
  <si>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</si>
  <si>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</si>
  <si>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</si>
  <si>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</si>
  <si>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REMARK</t>
  </si>
  <si>
    <t>STICKER</t>
  </si>
  <si>
    <t>2.5'' x 1''</t>
  </si>
  <si>
    <t>AS OVO STANDARD</t>
  </si>
  <si>
    <t>TR-ST111
UPC STICKER</t>
  </si>
  <si>
    <t>PCS</t>
  </si>
  <si>
    <t>CHI TIẾT TỪNG SIZE VUI LÒNG XEM SHEET DETAIL VÀ UPC INFORMATION</t>
  </si>
  <si>
    <t>Total:</t>
  </si>
  <si>
    <t>GỬI LAYOUT ĐỂ DUYỆT TRƯỚC KHI SẢN XUẤT ĐẠI TRÀ</t>
  </si>
  <si>
    <t>CẬP NHẬT LẠI LAYOUT MỚI</t>
  </si>
  <si>
    <t xml:space="preserve">RECEIVED BY </t>
  </si>
  <si>
    <t xml:space="preserve">APPROVED BY MER. MANAGER  </t>
  </si>
  <si>
    <t xml:space="preserve">PREPARED BY MERCHANDISER </t>
  </si>
  <si>
    <t>UPDATE NGÀY 19-SEP</t>
  </si>
  <si>
    <t>ALL STYLES</t>
  </si>
  <si>
    <t>THUY THAI</t>
  </si>
  <si>
    <t>MUSKOKA RALGAN SLV HOODIE</t>
  </si>
  <si>
    <t>M-0425-KT-6066</t>
  </si>
  <si>
    <t>PULLOVER HOODIE</t>
  </si>
  <si>
    <t>M-0425-KT-6066-FE-08</t>
  </si>
  <si>
    <t>M-0425-KT-6066-FE-01</t>
  </si>
  <si>
    <t>M-0425-KT-6066-FE-02</t>
  </si>
  <si>
    <t>M-0425-KT-6066-FE-03</t>
  </si>
  <si>
    <t>M-0425-KT-6066-FE-04</t>
  </si>
  <si>
    <t>M-0425-KT-6066-FE-05</t>
  </si>
  <si>
    <t>M-0425-KT-6066-FE-06</t>
  </si>
  <si>
    <t>M-0425-KT-6066-FE-07</t>
  </si>
  <si>
    <t>GARMENT DYED BLACK</t>
  </si>
  <si>
    <t>M-0425-KT-6066-YB-08</t>
  </si>
  <si>
    <t>M-0425-KT-6066-YB-01</t>
  </si>
  <si>
    <t>M-0425-KT-6066-YB-02</t>
  </si>
  <si>
    <t>M-0425-KT-6066-YB-03</t>
  </si>
  <si>
    <t>M-0425-KT-6066-YB-04</t>
  </si>
  <si>
    <t>M-0425-KT-6066-YB-05</t>
  </si>
  <si>
    <t>M-0425-KT-6066-YB-06</t>
  </si>
  <si>
    <t>M-0425-KT-6066-YB-07</t>
  </si>
  <si>
    <t>DEEP OLIVE</t>
  </si>
  <si>
    <t>M-0425-KT-6066-KAM-08</t>
  </si>
  <si>
    <t>M-0425-KT-6066-KAM-01</t>
  </si>
  <si>
    <t>M-0425-KT-6066-KAM-02</t>
  </si>
  <si>
    <t>M-0425-KT-6066-KAM-03</t>
  </si>
  <si>
    <t>M-0425-KT-6066-KAM-04</t>
  </si>
  <si>
    <t>M-0425-KT-6066-KAM-05</t>
  </si>
  <si>
    <t>M-0425-KT-6066-KAM-06</t>
  </si>
  <si>
    <t>M-0425-KT-6066-KAM-07</t>
  </si>
  <si>
    <t>MUSKOKA RALGAN SLV FZ HOODIE</t>
  </si>
  <si>
    <t>M-0425-KT-6065</t>
  </si>
  <si>
    <t>FULL ZIP HOODIE</t>
  </si>
  <si>
    <t>M-0425-KT-6065-FE-08</t>
  </si>
  <si>
    <t>M-0425-KT-6065-FE-01</t>
  </si>
  <si>
    <t>M-0425-KT-6065-FE-02</t>
  </si>
  <si>
    <t>M-0425-KT-6065-FE-03</t>
  </si>
  <si>
    <t>M-0425-KT-6065-FE-04</t>
  </si>
  <si>
    <t>M-0425-KT-6065-FE-05</t>
  </si>
  <si>
    <t>M-0425-KT-6065-FE-06</t>
  </si>
  <si>
    <t>M-0425-KT-6065-FE-07</t>
  </si>
  <si>
    <t>M-0425-KT-6065-YB-08</t>
  </si>
  <si>
    <t>M-0425-KT-6065-YB-01</t>
  </si>
  <si>
    <t>M-0425-KT-6065-YB-02</t>
  </si>
  <si>
    <t>M-0425-KT-6065-YB-03</t>
  </si>
  <si>
    <t>M-0425-KT-6065-YB-04</t>
  </si>
  <si>
    <t>M-0425-KT-6065-YB-05</t>
  </si>
  <si>
    <t>M-0425-KT-6065-YB-06</t>
  </si>
  <si>
    <t>M-0425-KT-6065-YB-07</t>
  </si>
  <si>
    <t>M-0425-KT-6065-KAM-08</t>
  </si>
  <si>
    <t>M-0425-KT-6065-KAM-01</t>
  </si>
  <si>
    <t>M-0425-KT-6065-KAM-02</t>
  </si>
  <si>
    <t>M-0425-KT-6065-KAM-03</t>
  </si>
  <si>
    <t>M-0425-KT-6065-KAM-04</t>
  </si>
  <si>
    <t>M-0425-KT-6065-KAM-05</t>
  </si>
  <si>
    <t>M-0425-KT-6065-KAM-06</t>
  </si>
  <si>
    <t>M-0425-KT-6065-KAM-07</t>
  </si>
  <si>
    <t>MUSKOKA LS TSHIRT</t>
  </si>
  <si>
    <t>M-0425-KT-6070</t>
  </si>
  <si>
    <t>T-SHIRT - LS</t>
  </si>
  <si>
    <t>M-0425-KT-6070-FE-08</t>
  </si>
  <si>
    <t>M-0425-KT-6070-FE-01</t>
  </si>
  <si>
    <t>M-0425-KT-6070-FE-02</t>
  </si>
  <si>
    <t>M-0425-KT-6070-FE-03</t>
  </si>
  <si>
    <t>M-0425-KT-6070-FE-04</t>
  </si>
  <si>
    <t>M-0425-KT-6070-FE-05</t>
  </si>
  <si>
    <t>M-0425-KT-6070-FE-06</t>
  </si>
  <si>
    <t>M-0425-KT-6070-FE-07</t>
  </si>
  <si>
    <t>M-0425-KT-6070-YB-08</t>
  </si>
  <si>
    <t>M-0425-KT-6070-YB-01</t>
  </si>
  <si>
    <t>M-0425-KT-6070-YB-02</t>
  </si>
  <si>
    <t>M-0425-KT-6070-YB-03</t>
  </si>
  <si>
    <t>M-0425-KT-6070-YB-04</t>
  </si>
  <si>
    <t>M-0425-KT-6070-YB-05</t>
  </si>
  <si>
    <t>M-0425-KT-6070-YB-06</t>
  </si>
  <si>
    <t>M-0425-KT-6070-YB-07</t>
  </si>
  <si>
    <t>M-0425-KT-6070-KAM-08</t>
  </si>
  <si>
    <t>M-0425-KT-6070-KAM-01</t>
  </si>
  <si>
    <t>M-0425-KT-6070-KAM-02</t>
  </si>
  <si>
    <t>M-0425-KT-6070-KAM-03</t>
  </si>
  <si>
    <t>M-0425-KT-6070-KAM-04</t>
  </si>
  <si>
    <t>M-0425-KT-6070-KAM-05</t>
  </si>
  <si>
    <t>M-0425-KT-6070-KAM-06</t>
  </si>
  <si>
    <t>M-0425-KT-6070-KAM-07</t>
  </si>
  <si>
    <t>MUSKOKA SS TSHIRT</t>
  </si>
  <si>
    <t>M-0425-KT-6069</t>
  </si>
  <si>
    <t>T-SHIRT - SS</t>
  </si>
  <si>
    <t>M-0425-KT-6069-FE-08</t>
  </si>
  <si>
    <t>M-0425-KT-6069-FE-01</t>
  </si>
  <si>
    <t>M-0425-KT-6069-FE-02</t>
  </si>
  <si>
    <t>M-0425-KT-6069-FE-03</t>
  </si>
  <si>
    <t>M-0425-KT-6069-FE-04</t>
  </si>
  <si>
    <t>M-0425-KT-6069-FE-05</t>
  </si>
  <si>
    <t>M-0425-KT-6069-FE-06</t>
  </si>
  <si>
    <t>M-0425-KT-6069-FE-07</t>
  </si>
  <si>
    <t>M-0425-KT-6069-YB-08</t>
  </si>
  <si>
    <t>M-0425-KT-6069-YB-01</t>
  </si>
  <si>
    <t>M-0425-KT-6069-YB-02</t>
  </si>
  <si>
    <t>M-0425-KT-6069-YB-03</t>
  </si>
  <si>
    <t>M-0425-KT-6069-YB-04</t>
  </si>
  <si>
    <t>M-0425-KT-6069-YB-05</t>
  </si>
  <si>
    <t>M-0425-KT-6069-YB-06</t>
  </si>
  <si>
    <t>M-0425-KT-6069-YB-07</t>
  </si>
  <si>
    <t>M-0425-KT-6069-KAM-08</t>
  </si>
  <si>
    <t>M-0425-KT-6069-KAM-01</t>
  </si>
  <si>
    <t>M-0425-KT-6069-KAM-02</t>
  </si>
  <si>
    <t>M-0425-KT-6069-KAM-03</t>
  </si>
  <si>
    <t>M-0425-KT-6069-KAM-04</t>
  </si>
  <si>
    <t>M-0425-KT-6069-KAM-05</t>
  </si>
  <si>
    <t>M-0425-KT-6069-KAM-06</t>
  </si>
  <si>
    <t>M-0425-KT-6069-KAM-07</t>
  </si>
  <si>
    <t>MUSKOKA SWEATPANT</t>
  </si>
  <si>
    <t>M-0425-KB-6068</t>
  </si>
  <si>
    <t>M-0425-KB-6068-FE-08</t>
  </si>
  <si>
    <t>M-0425-KB-6068-FE-01</t>
  </si>
  <si>
    <t>M-0425-KB-6068-FE-02</t>
  </si>
  <si>
    <t>M-0425-KB-6068-FE-03</t>
  </si>
  <si>
    <t>M-0425-KB-6068-FE-04</t>
  </si>
  <si>
    <t>M-0425-KB-6068-FE-05</t>
  </si>
  <si>
    <t>M-0425-KB-6068-FE-06</t>
  </si>
  <si>
    <t>M-0425-KB-6068-FE-07</t>
  </si>
  <si>
    <t>M-0425-KB-6068-YB-08</t>
  </si>
  <si>
    <t>M-0425-KB-6068-YB-01</t>
  </si>
  <si>
    <t>M-0425-KB-6068-YB-02</t>
  </si>
  <si>
    <t>M-0425-KB-6068-YB-03</t>
  </si>
  <si>
    <t>M-0425-KB-6068-YB-04</t>
  </si>
  <si>
    <t>M-0425-KB-6068-YB-05</t>
  </si>
  <si>
    <t>M-0425-KB-6068-YB-06</t>
  </si>
  <si>
    <t>M-0425-KB-6068-YB-07</t>
  </si>
  <si>
    <t>M-0425-KB-6068-KAM-08</t>
  </si>
  <si>
    <t>M-0425-KB-6068-KAM-01</t>
  </si>
  <si>
    <t>M-0425-KB-6068-KAM-02</t>
  </si>
  <si>
    <t>M-0425-KB-6068-KAM-03</t>
  </si>
  <si>
    <t>M-0425-KB-6068-KAM-04</t>
  </si>
  <si>
    <t>M-0425-KB-6068-KAM-05</t>
  </si>
  <si>
    <t>M-0425-KB-6068-KAM-06</t>
  </si>
  <si>
    <t>M-0425-KB-6068-KAM-07</t>
  </si>
  <si>
    <t>MUSKOKA CARGO SWEATPANT</t>
  </si>
  <si>
    <t>M-0425-KB-6067</t>
  </si>
  <si>
    <t>M-0425-KB-6067-FE-08</t>
  </si>
  <si>
    <t>M-0425-KB-6067-FE-01</t>
  </si>
  <si>
    <t>M-0425-KB-6067-FE-02</t>
  </si>
  <si>
    <t>M-0425-KB-6067-FE-03</t>
  </si>
  <si>
    <t>M-0425-KB-6067-FE-04</t>
  </si>
  <si>
    <t>M-0425-KB-6067-FE-05</t>
  </si>
  <si>
    <t>M-0425-KB-6067-FE-06</t>
  </si>
  <si>
    <t>M-0425-KB-6067-FE-07</t>
  </si>
  <si>
    <t>M-0425-KB-6067-YB-08</t>
  </si>
  <si>
    <t>M-0425-KB-6067-YB-01</t>
  </si>
  <si>
    <t>M-0425-KB-6067-YB-02</t>
  </si>
  <si>
    <t>M-0425-KB-6067-YB-03</t>
  </si>
  <si>
    <t>M-0425-KB-6067-YB-04</t>
  </si>
  <si>
    <t>M-0425-KB-6067-YB-05</t>
  </si>
  <si>
    <t>M-0425-KB-6067-YB-06</t>
  </si>
  <si>
    <t>M-0425-KB-6067-YB-07</t>
  </si>
  <si>
    <t>M-0425-KB-6067-KAM-08</t>
  </si>
  <si>
    <t>M-0425-KB-6067-KAM-01</t>
  </si>
  <si>
    <t>M-0425-KB-6067-KAM-02</t>
  </si>
  <si>
    <t>M-0425-KB-6067-KAM-03</t>
  </si>
  <si>
    <t>M-0425-KB-6067-KAM-04</t>
  </si>
  <si>
    <t>M-0425-KB-6067-KAM-05</t>
  </si>
  <si>
    <t>M-0425-KB-6067-KAM-06</t>
  </si>
  <si>
    <t>M-0425-KB-6067-KAM-07</t>
  </si>
  <si>
    <t>MUSKOKA SWEATSHORTS</t>
  </si>
  <si>
    <t>M-0425-KB-6431</t>
  </si>
  <si>
    <t>M-0425-KB-6431-FE-08</t>
  </si>
  <si>
    <t>M-0425-KB-6431-FE-01</t>
  </si>
  <si>
    <t>M-0425-KB-6431-FE-02</t>
  </si>
  <si>
    <t>M-0425-KB-6431-FE-03</t>
  </si>
  <si>
    <t>M-0425-KB-6431-FE-04</t>
  </si>
  <si>
    <t>M-0425-KB-6431-FE-05</t>
  </si>
  <si>
    <t>M-0425-KB-6431-FE-06</t>
  </si>
  <si>
    <t>M-0425-KB-6431-FE-07</t>
  </si>
  <si>
    <t>M-0425-KB-6431-YB-08</t>
  </si>
  <si>
    <t>M-0425-KB-6431-YB-01</t>
  </si>
  <si>
    <t>M-0425-KB-6431-YB-02</t>
  </si>
  <si>
    <t>M-0425-KB-6431-YB-03</t>
  </si>
  <si>
    <t>M-0425-KB-6431-YB-04</t>
  </si>
  <si>
    <t>M-0425-KB-6431-YB-05</t>
  </si>
  <si>
    <t>M-0425-KB-6431-YB-06</t>
  </si>
  <si>
    <t>M-0425-KB-6431-YB-07</t>
  </si>
  <si>
    <t>M-0425-KB-6431-KAM-08</t>
  </si>
  <si>
    <t>M-0425-KB-6431-KAM-01</t>
  </si>
  <si>
    <t>M-0425-KB-6431-KAM-02</t>
  </si>
  <si>
    <t>M-0425-KB-6431-KAM-03</t>
  </si>
  <si>
    <t>M-0425-KB-6431-KAM-04</t>
  </si>
  <si>
    <t>M-0425-KB-6431-KAM-05</t>
  </si>
  <si>
    <t>M-0425-KB-6431-KAM-06</t>
  </si>
  <si>
    <t>M-0425-KB-6431-KAM-07</t>
  </si>
  <si>
    <t>DROP</t>
  </si>
  <si>
    <t>THỂ HIỆN TRÊN UPC</t>
  </si>
  <si>
    <t>KAMBABA</t>
  </si>
  <si>
    <t>FEATHER GREY</t>
  </si>
  <si>
    <t>SS26-MUSKOKA</t>
  </si>
  <si>
    <t>O08  SS26   G2918</t>
  </si>
  <si>
    <t>ALTERNATE COLOUR NAME</t>
  </si>
  <si>
    <t>SKU</t>
  </si>
  <si>
    <t>PANT - SWEATPANT</t>
  </si>
  <si>
    <t>2X</t>
  </si>
  <si>
    <t>3X</t>
  </si>
  <si>
    <t>CLAY PINK</t>
  </si>
  <si>
    <t>M-0425-KB-6068-CMR-01</t>
  </si>
  <si>
    <t>M-0425-KB-6068-CMR-02</t>
  </si>
  <si>
    <t>M-0425-KB-6068-CMR-03</t>
  </si>
  <si>
    <t>M-0425-KB-6068-CMR-04</t>
  </si>
  <si>
    <t>M-0425-KB-6068-CMR-05</t>
  </si>
  <si>
    <t>M-0425-KB-6068-CMR-06</t>
  </si>
  <si>
    <t>M-0425-KB-6068-CMR-07</t>
  </si>
  <si>
    <t>M-0425-KB-6068-CMR-08</t>
  </si>
  <si>
    <t>M-0425-KT-6070-CMR-01</t>
  </si>
  <si>
    <t>M-0425-KT-6070-CMR-02</t>
  </si>
  <si>
    <t>M-0425-KT-6070-CMR-03</t>
  </si>
  <si>
    <t>M-0425-KT-6070-CMR-04</t>
  </si>
  <si>
    <t>M-0425-KT-6070-CMR-05</t>
  </si>
  <si>
    <t>M-0425-KT-6070-CMR-06</t>
  </si>
  <si>
    <t>M-0425-KT-6070-CMR-07</t>
  </si>
  <si>
    <t>M-0425-KT-6070-CMR-08</t>
  </si>
  <si>
    <t>M-0425-KB-6067-CMR-01</t>
  </si>
  <si>
    <t>M-0425-KB-6067-CMR-02</t>
  </si>
  <si>
    <t>M-0425-KB-6067-CMR-03</t>
  </si>
  <si>
    <t>M-0425-KB-6067-CMR-04</t>
  </si>
  <si>
    <t>M-0425-KB-6067-CMR-05</t>
  </si>
  <si>
    <t>M-0425-KB-6067-CMR-06</t>
  </si>
  <si>
    <t>M-0425-KB-6067-CMR-07</t>
  </si>
  <si>
    <t>M-0425-KB-6067-CMR-08</t>
  </si>
  <si>
    <t>M-0425-KT-6066-CMR-01</t>
  </si>
  <si>
    <t>M-0425-KT-6066-CMR-02</t>
  </si>
  <si>
    <t>M-0425-KT-6066-CMR-03</t>
  </si>
  <si>
    <t>M-0425-KT-6066-CMR-04</t>
  </si>
  <si>
    <t>M-0425-KT-6066-CMR-05</t>
  </si>
  <si>
    <t>M-0425-KT-6066-CMR-06</t>
  </si>
  <si>
    <t>M-0425-KT-6066-CMR-07</t>
  </si>
  <si>
    <t>M-0425-KT-6066-CMR-08</t>
  </si>
  <si>
    <t>M-0425-KT-6069-CMR-01</t>
  </si>
  <si>
    <t>M-0425-KT-6069-CMR-02</t>
  </si>
  <si>
    <t>M-0425-KT-6069-CMR-03</t>
  </si>
  <si>
    <t>M-0425-KT-6069-CMR-04</t>
  </si>
  <si>
    <t>M-0425-KT-6069-CMR-05</t>
  </si>
  <si>
    <t>M-0425-KT-6069-CMR-06</t>
  </si>
  <si>
    <t>M-0425-KT-6069-CMR-07</t>
  </si>
  <si>
    <t>M-0425-KT-6069-CMR-08</t>
  </si>
  <si>
    <t>SHORT - SWEATSHORT</t>
  </si>
  <si>
    <t>M-0425-KB-6431-CMR-01</t>
  </si>
  <si>
    <t>M-0425-KB-6431-CMR-02</t>
  </si>
  <si>
    <t>M-0425-KB-6431-CMR-03</t>
  </si>
  <si>
    <t>M-0425-KB-6431-CMR-04</t>
  </si>
  <si>
    <t>M-0425-KB-6431-CMR-05</t>
  </si>
  <si>
    <t>M-0425-KB-6431-CMR-06</t>
  </si>
  <si>
    <t>M-0425-KB-6431-CMR-07</t>
  </si>
  <si>
    <t>M-0425-KB-6431-CMR-08</t>
  </si>
  <si>
    <t>M-0425-KT-6065-CMR-01</t>
  </si>
  <si>
    <t>M-0425-KT-6065-CMR-02</t>
  </si>
  <si>
    <t>M-0425-KT-6065-CMR-03</t>
  </si>
  <si>
    <t>M-0425-KT-6065-CMR-04</t>
  </si>
  <si>
    <t>M-0425-KT-6065-CMR-05</t>
  </si>
  <si>
    <t>M-0425-KT-6065-CMR-06</t>
  </si>
  <si>
    <t>M-0425-KT-6065-CMR-07</t>
  </si>
  <si>
    <t>M-0425-KT-6065-CMR-08</t>
  </si>
  <si>
    <t>Color ON PO/CARTON</t>
  </si>
  <si>
    <t>CAMEO ROSE</t>
  </si>
  <si>
    <t>C0008-JOG262</t>
  </si>
  <si>
    <t>C0008-LST219</t>
  </si>
  <si>
    <t>C0008-JOG258</t>
  </si>
  <si>
    <t>C0008-HOD468</t>
  </si>
  <si>
    <t>C0008-SST823</t>
  </si>
  <si>
    <t>C0008-SHR070</t>
  </si>
  <si>
    <t>C0008-HOD464</t>
  </si>
  <si>
    <t>MUSKOKA_X4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</si>
</sst>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</numFmts>
  <fonts count="34" x14ac:knownFonts="1">
    <font>
      <sz val="12"/>
      <color rgb="FF000000"/>
      <name val="SimSun"/>
      <charset val="134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2"/>
      <name val="Arial"/>
      <family val="2"/>
    </font>
    <font>
      <sz val="8"/>
      <name val="SimSun"/>
    </font>
    <font>
      <sz val="12"/>
      <color rgb="FF000000"/>
      <name val="SimSun"/>
    </font>
    <font>
      <b/>
      <sz val="24"/>
      <name val="Calibri"/>
      <family val="2"/>
      <scheme val="minor"/>
    </font>
    <font>
      <b/>
      <sz val="11"/>
      <color theme="1"/>
      <name val="Muli"/>
    </font>
    <font>
      <sz val="11"/>
      <color theme="1"/>
      <name val="Muli"/>
    </font>
    <font>
      <sz val="10"/>
      <name val="Arial"/>
      <family val="2"/>
    </font>
    <font>
      <b/>
      <sz val="30"/>
      <color indexed="8"/>
      <name val="Calibri"/>
      <family val="2"/>
      <scheme val="minor"/>
    </font>
    <font>
      <b/>
      <sz val="11"/>
      <name val="Muli"/>
    </font>
    <font>
      <b/>
      <sz val="12"/>
      <color indexed="62"/>
      <name val="Muli"/>
    </font>
    <font>
      <sz val="11"/>
      <name val="Muli"/>
    </font>
    <font>
      <sz val="12"/>
      <name val="Muli"/>
    </font>
    <font>
      <u/>
      <sz val="10"/>
      <color indexed="12"/>
      <name val="Arial"/>
      <family val="2"/>
    </font>
    <font>
      <u/>
      <sz val="12"/>
      <color indexed="12"/>
      <name val="Muli"/>
    </font>
    <font>
      <b/>
      <sz val="12"/>
      <color theme="1"/>
      <name val="Calibri"/>
      <family val="2"/>
      <scheme val="minor"/>
    </font>
    <font>
      <sz val="10.5"/>
      <name val="Muli"/>
    </font>
    <font>
      <sz val="10"/>
      <name val="Muli"/>
    </font>
    <font>
      <sz val="12"/>
      <color indexed="8"/>
      <name val="Muli"/>
    </font>
    <font>
      <b/>
      <sz val="12"/>
      <color indexed="8"/>
      <name val="Muli"/>
    </font>
    <font>
      <b/>
      <sz val="12"/>
      <name val="Muli"/>
    </font>
    <font>
      <b/>
      <sz val="10"/>
      <color rgb="FFFF0000"/>
      <name val="Muli"/>
    </font>
    <font>
      <sz val="11"/>
      <color indexed="8"/>
      <name val="Muli"/>
    </font>
    <font>
      <b/>
      <sz val="11"/>
      <color indexed="8"/>
      <name val="Muli"/>
    </font>
    <font>
      <sz val="14"/>
      <name val="Muli"/>
    </font>
    <font>
      <b/>
      <u/>
      <sz val="14"/>
      <name val="Muli"/>
    </font>
    <font>
      <b/>
      <sz val="14"/>
      <name val="Muli"/>
    </font>
    <font>
      <i/>
      <sz val="11"/>
      <name val="Muli"/>
    </font>
    <font>
      <b/>
      <i/>
      <sz val="11"/>
      <name val="Muli"/>
    </font>
    <font>
      <b/>
      <sz val="22"/>
      <name val="Muli"/>
    </font>
    <font>
      <b/>
      <u/>
      <sz val="11"/>
      <name val="Muli"/>
    </font>
    <font>
      <u/>
      <sz val="11"/>
      <name val="Muli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/>
      <right/>
      <top style="hair">
        <color indexed="22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5" fillId="0" borderId="0"/>
    <xf numFmtId="0" fontId="1" fillId="0" borderId="0"/>
    <xf numFmtId="0" fontId="9" fillId="0" borderId="0"/>
    <xf numFmtId="0" fontId="1" fillId="0" borderId="0"/>
    <xf numFmtId="0" fontId="15" fillId="0" borderId="0" applyNumberFormat="0" applyFill="0" applyBorder="0" applyAlignment="0" applyProtection="0">
      <alignment vertical="top"/>
      <protection locked="0"/>
    </xf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7" fillId="3" borderId="1" xfId="2" applyFont="1" applyFill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1" fillId="0" borderId="0" xfId="2"/>
    <xf numFmtId="0" fontId="8" fillId="0" borderId="1" xfId="2" quotePrefix="1" applyFont="1" applyBorder="1" applyAlignment="1">
      <alignment horizontal="center"/>
    </xf>
    <xf numFmtId="0" fontId="8" fillId="0" borderId="1" xfId="2" applyFont="1" applyBorder="1" applyAlignment="1">
      <alignment horizontal="center"/>
    </xf>
    <xf numFmtId="0" fontId="10" fillId="0" borderId="0" xfId="3" applyFont="1" applyAlignment="1">
      <alignment vertical="center" wrapText="1"/>
    </xf>
    <xf numFmtId="0" fontId="11" fillId="4" borderId="2" xfId="3" applyFont="1" applyFill="1" applyBorder="1" applyAlignment="1">
      <alignment horizontal="left" vertical="center"/>
    </xf>
    <xf numFmtId="0" fontId="13" fillId="4" borderId="0" xfId="3" applyFont="1" applyFill="1" applyAlignment="1">
      <alignment vertical="top"/>
    </xf>
    <xf numFmtId="0" fontId="13" fillId="4" borderId="0" xfId="3" applyFont="1" applyFill="1" applyAlignment="1">
      <alignment horizontal="center" vertical="center"/>
    </xf>
    <xf numFmtId="0" fontId="11" fillId="4" borderId="1" xfId="3" applyFont="1" applyFill="1" applyBorder="1" applyAlignment="1">
      <alignment horizontal="right" vertical="center"/>
    </xf>
    <xf numFmtId="164" fontId="13" fillId="4" borderId="2" xfId="3" quotePrefix="1" applyNumberFormat="1" applyFont="1" applyFill="1" applyBorder="1" applyAlignment="1">
      <alignment horizontal="center" vertical="center"/>
    </xf>
    <xf numFmtId="15" fontId="11" fillId="4" borderId="1" xfId="3" quotePrefix="1" applyNumberFormat="1" applyFont="1" applyFill="1" applyBorder="1" applyAlignment="1">
      <alignment horizontal="center" vertical="center"/>
    </xf>
    <xf numFmtId="15" fontId="13" fillId="4" borderId="1" xfId="3" applyNumberFormat="1" applyFont="1" applyFill="1" applyBorder="1" applyAlignment="1">
      <alignment horizontal="center" vertical="center"/>
    </xf>
    <xf numFmtId="0" fontId="11" fillId="4" borderId="5" xfId="3" applyFont="1" applyFill="1" applyBorder="1" applyAlignment="1">
      <alignment horizontal="left" vertical="center"/>
    </xf>
    <xf numFmtId="164" fontId="13" fillId="4" borderId="5" xfId="3" quotePrefix="1" applyNumberFormat="1" applyFont="1" applyFill="1" applyBorder="1" applyAlignment="1">
      <alignment horizontal="center" vertical="center"/>
    </xf>
    <xf numFmtId="0" fontId="11" fillId="4" borderId="1" xfId="4" quotePrefix="1" applyFont="1" applyFill="1" applyBorder="1" applyAlignment="1">
      <alignment horizontal="center" vertical="center"/>
    </xf>
    <xf numFmtId="0" fontId="16" fillId="4" borderId="2" xfId="5" applyFont="1" applyFill="1" applyBorder="1" applyAlignment="1" applyProtection="1">
      <alignment vertical="top"/>
    </xf>
    <xf numFmtId="0" fontId="17" fillId="0" borderId="1" xfId="2" applyFont="1" applyBorder="1" applyAlignment="1">
      <alignment horizontal="center"/>
    </xf>
    <xf numFmtId="165" fontId="13" fillId="4" borderId="0" xfId="3" applyNumberFormat="1" applyFont="1" applyFill="1" applyAlignment="1">
      <alignment horizontal="center" vertical="center"/>
    </xf>
    <xf numFmtId="0" fontId="13" fillId="4" borderId="1" xfId="3" applyFont="1" applyFill="1" applyBorder="1" applyAlignment="1">
      <alignment horizontal="center" vertical="center"/>
    </xf>
    <xf numFmtId="0" fontId="13" fillId="4" borderId="6" xfId="3" applyFont="1" applyFill="1" applyBorder="1" applyAlignment="1">
      <alignment horizontal="center" vertical="center"/>
    </xf>
    <xf numFmtId="164" fontId="13" fillId="4" borderId="6" xfId="3" applyNumberFormat="1" applyFont="1" applyFill="1" applyBorder="1" applyAlignment="1">
      <alignment horizontal="center" vertical="center"/>
    </xf>
    <xf numFmtId="0" fontId="11" fillId="4" borderId="0" xfId="3" applyFont="1" applyFill="1" applyAlignment="1">
      <alignment horizontal="center" vertical="center"/>
    </xf>
    <xf numFmtId="0" fontId="11" fillId="2" borderId="1" xfId="3" applyFont="1" applyFill="1" applyBorder="1" applyAlignment="1">
      <alignment horizontal="center" vertical="center"/>
    </xf>
    <xf numFmtId="0" fontId="11" fillId="2" borderId="1" xfId="3" applyFont="1" applyFill="1" applyBorder="1" applyAlignment="1">
      <alignment horizontal="center" vertical="center" wrapText="1"/>
    </xf>
    <xf numFmtId="164" fontId="11" fillId="2" borderId="1" xfId="3" applyNumberFormat="1" applyFont="1" applyFill="1" applyBorder="1" applyAlignment="1">
      <alignment horizontal="center" vertical="center"/>
    </xf>
    <xf numFmtId="0" fontId="18" fillId="5" borderId="1" xfId="3" applyFont="1" applyFill="1" applyBorder="1" applyAlignment="1">
      <alignment horizontal="center" vertical="center" wrapText="1"/>
    </xf>
    <xf numFmtId="0" fontId="19" fillId="5" borderId="1" xfId="3" applyFont="1" applyFill="1" applyBorder="1" applyAlignment="1">
      <alignment vertical="center" wrapText="1"/>
    </xf>
    <xf numFmtId="0" fontId="18" fillId="5" borderId="1" xfId="3" quotePrefix="1" applyFont="1" applyFill="1" applyBorder="1" applyAlignment="1">
      <alignment horizontal="left" vertical="center" wrapText="1"/>
    </xf>
    <xf numFmtId="0" fontId="14" fillId="5" borderId="1" xfId="3" applyFont="1" applyFill="1" applyBorder="1" applyAlignment="1">
      <alignment horizontal="center" vertical="center" wrapText="1"/>
    </xf>
    <xf numFmtId="1" fontId="20" fillId="5" borderId="1" xfId="4" applyNumberFormat="1" applyFont="1" applyFill="1" applyBorder="1" applyAlignment="1">
      <alignment horizontal="left" vertical="center"/>
    </xf>
    <xf numFmtId="0" fontId="14" fillId="5" borderId="1" xfId="3" applyFont="1" applyFill="1" applyBorder="1" applyAlignment="1">
      <alignment horizontal="center" vertical="center"/>
    </xf>
    <xf numFmtId="3" fontId="20" fillId="0" borderId="1" xfId="4" applyNumberFormat="1" applyFont="1" applyBorder="1" applyAlignment="1">
      <alignment horizontal="center" vertical="center"/>
    </xf>
    <xf numFmtId="3" fontId="21" fillId="0" borderId="1" xfId="4" applyNumberFormat="1" applyFont="1" applyBorder="1" applyAlignment="1">
      <alignment horizontal="center" vertical="center"/>
    </xf>
    <xf numFmtId="164" fontId="14" fillId="5" borderId="1" xfId="3" applyNumberFormat="1" applyFont="1" applyFill="1" applyBorder="1" applyAlignment="1">
      <alignment horizontal="center" vertical="center"/>
    </xf>
    <xf numFmtId="164" fontId="22" fillId="5" borderId="1" xfId="6" applyNumberFormat="1" applyFont="1" applyFill="1" applyBorder="1" applyAlignment="1">
      <alignment horizontal="center" vertical="center" wrapText="1"/>
    </xf>
    <xf numFmtId="167" fontId="18" fillId="5" borderId="1" xfId="7" applyNumberFormat="1" applyFont="1" applyFill="1" applyBorder="1" applyAlignment="1">
      <alignment horizontal="center" vertical="center" wrapText="1"/>
    </xf>
    <xf numFmtId="0" fontId="1" fillId="0" borderId="0" xfId="2" applyAlignment="1">
      <alignment vertical="center"/>
    </xf>
    <xf numFmtId="0" fontId="18" fillId="6" borderId="7" xfId="3" applyFont="1" applyFill="1" applyBorder="1" applyAlignment="1">
      <alignment horizontal="center" vertical="center"/>
    </xf>
    <xf numFmtId="0" fontId="19" fillId="6" borderId="7" xfId="3" applyFont="1" applyFill="1" applyBorder="1" applyAlignment="1">
      <alignment horizontal="center" vertical="center"/>
    </xf>
    <xf numFmtId="0" fontId="18" fillId="6" borderId="7" xfId="3" applyFont="1" applyFill="1" applyBorder="1" applyAlignment="1">
      <alignment horizontal="center" vertical="center" wrapText="1"/>
    </xf>
    <xf numFmtId="0" fontId="23" fillId="6" borderId="7" xfId="3" applyFont="1" applyFill="1" applyBorder="1" applyAlignment="1">
      <alignment horizontal="center" vertical="center"/>
    </xf>
    <xf numFmtId="1" fontId="24" fillId="6" borderId="7" xfId="4" applyNumberFormat="1" applyFont="1" applyFill="1" applyBorder="1" applyAlignment="1">
      <alignment horizontal="center" vertical="center"/>
    </xf>
    <xf numFmtId="3" fontId="25" fillId="6" borderId="7" xfId="4" applyNumberFormat="1" applyFont="1" applyFill="1" applyBorder="1" applyAlignment="1">
      <alignment horizontal="center" vertical="center"/>
    </xf>
    <xf numFmtId="164" fontId="18" fillId="6" borderId="7" xfId="3" applyNumberFormat="1" applyFont="1" applyFill="1" applyBorder="1" applyAlignment="1">
      <alignment horizontal="center" vertical="center"/>
    </xf>
    <xf numFmtId="164" fontId="18" fillId="6" borderId="7" xfId="6" applyNumberFormat="1" applyFont="1" applyFill="1" applyBorder="1" applyAlignment="1">
      <alignment horizontal="center" vertical="center" wrapText="1"/>
    </xf>
    <xf numFmtId="167" fontId="18" fillId="6" borderId="7" xfId="7" applyNumberFormat="1" applyFont="1" applyFill="1" applyBorder="1" applyAlignment="1">
      <alignment horizontal="center" vertical="center"/>
    </xf>
    <xf numFmtId="0" fontId="26" fillId="4" borderId="0" xfId="3" applyFont="1" applyFill="1" applyAlignment="1">
      <alignment horizontal="center" vertical="center" wrapText="1"/>
    </xf>
    <xf numFmtId="0" fontId="27" fillId="4" borderId="0" xfId="3" applyFont="1" applyFill="1" applyAlignment="1">
      <alignment horizontal="center" vertical="center" wrapText="1"/>
    </xf>
    <xf numFmtId="3" fontId="28" fillId="7" borderId="1" xfId="3" applyNumberFormat="1" applyFont="1" applyFill="1" applyBorder="1" applyAlignment="1">
      <alignment horizontal="center" vertical="center" wrapText="1"/>
    </xf>
    <xf numFmtId="3" fontId="28" fillId="0" borderId="1" xfId="3" applyNumberFormat="1" applyFont="1" applyBorder="1" applyAlignment="1">
      <alignment horizontal="center" vertical="center" wrapText="1"/>
    </xf>
    <xf numFmtId="164" fontId="26" fillId="4" borderId="0" xfId="3" applyNumberFormat="1" applyFont="1" applyFill="1" applyAlignment="1">
      <alignment horizontal="center" vertical="center" wrapText="1"/>
    </xf>
    <xf numFmtId="164" fontId="28" fillId="7" borderId="3" xfId="3" applyNumberFormat="1" applyFont="1" applyFill="1" applyBorder="1" applyAlignment="1">
      <alignment vertical="center" wrapText="1"/>
    </xf>
    <xf numFmtId="164" fontId="28" fillId="7" borderId="8" xfId="3" applyNumberFormat="1" applyFont="1" applyFill="1" applyBorder="1" applyAlignment="1">
      <alignment vertical="center" wrapText="1"/>
    </xf>
    <xf numFmtId="0" fontId="29" fillId="4" borderId="0" xfId="3" applyFont="1" applyFill="1" applyAlignment="1">
      <alignment horizontal="center" vertical="center"/>
    </xf>
    <xf numFmtId="14" fontId="30" fillId="4" borderId="0" xfId="3" quotePrefix="1" applyNumberFormat="1" applyFont="1" applyFill="1" applyAlignment="1">
      <alignment horizontal="center" vertical="center"/>
    </xf>
    <xf numFmtId="164" fontId="13" fillId="4" borderId="0" xfId="6" applyNumberFormat="1" applyFont="1" applyFill="1" applyAlignment="1">
      <alignment horizontal="center" vertical="center"/>
    </xf>
    <xf numFmtId="0" fontId="32" fillId="4" borderId="0" xfId="3" applyFont="1" applyFill="1" applyAlignment="1">
      <alignment horizontal="center" vertical="center"/>
    </xf>
    <xf numFmtId="0" fontId="32" fillId="0" borderId="0" xfId="3" applyFont="1" applyAlignment="1">
      <alignment vertical="center"/>
    </xf>
    <xf numFmtId="0" fontId="33" fillId="4" borderId="0" xfId="3" applyFont="1" applyFill="1" applyAlignment="1">
      <alignment horizontal="center" vertical="center"/>
    </xf>
    <xf numFmtId="0" fontId="13" fillId="0" borderId="0" xfId="3" applyFont="1" applyAlignment="1">
      <alignment horizontal="center" vertical="center"/>
    </xf>
    <xf numFmtId="164" fontId="32" fillId="4" borderId="0" xfId="3" applyNumberFormat="1" applyFont="1" applyFill="1" applyAlignment="1">
      <alignment horizontal="center" vertical="center"/>
    </xf>
    <xf numFmtId="0" fontId="8" fillId="0" borderId="0" xfId="2" applyFont="1"/>
    <xf numFmtId="0" fontId="1" fillId="0" borderId="0" xfId="4"/>
    <xf numFmtId="0" fontId="2" fillId="8" borderId="0" xfId="0" applyFont="1" applyFill="1"/>
    <xf numFmtId="1" fontId="2" fillId="0" borderId="0" xfId="0" applyNumberFormat="1" applyFont="1"/>
    <xf numFmtId="0" fontId="32" fillId="0" borderId="0" xfId="3" applyFont="1" applyAlignment="1">
      <alignment horizontal="center" vertical="center" wrapText="1"/>
    </xf>
    <xf numFmtId="0" fontId="1" fillId="0" borderId="0" xfId="2" applyAlignment="1">
      <alignment horizontal="center"/>
    </xf>
    <xf numFmtId="0" fontId="6" fillId="0" borderId="0" xfId="2" applyFont="1" applyAlignment="1">
      <alignment horizontal="center" vertical="center" wrapText="1"/>
    </xf>
    <xf numFmtId="0" fontId="12" fillId="4" borderId="2" xfId="2" applyFont="1" applyFill="1" applyBorder="1" applyAlignment="1">
      <alignment horizontal="center" vertical="top"/>
    </xf>
    <xf numFmtId="0" fontId="11" fillId="4" borderId="3" xfId="3" applyFont="1" applyFill="1" applyBorder="1" applyAlignment="1">
      <alignment horizontal="center" vertical="center"/>
    </xf>
    <xf numFmtId="0" fontId="11" fillId="4" borderId="4" xfId="3" applyFont="1" applyFill="1" applyBorder="1" applyAlignment="1">
      <alignment horizontal="center" vertical="center"/>
    </xf>
    <xf numFmtId="0" fontId="14" fillId="4" borderId="5" xfId="2" applyFont="1" applyFill="1" applyBorder="1" applyAlignment="1">
      <alignment horizontal="center" vertical="top"/>
    </xf>
    <xf numFmtId="0" fontId="13" fillId="4" borderId="3" xfId="3" applyFont="1" applyFill="1" applyBorder="1" applyAlignment="1">
      <alignment horizontal="center" vertical="center"/>
    </xf>
    <xf numFmtId="0" fontId="13" fillId="4" borderId="4" xfId="3" applyFont="1" applyFill="1" applyBorder="1" applyAlignment="1">
      <alignment horizontal="center" vertical="center"/>
    </xf>
    <xf numFmtId="0" fontId="14" fillId="4" borderId="5" xfId="2" applyFont="1" applyFill="1" applyBorder="1" applyAlignment="1">
      <alignment horizontal="left" vertical="top"/>
    </xf>
    <xf numFmtId="165" fontId="13" fillId="4" borderId="1" xfId="3" applyNumberFormat="1" applyFont="1" applyFill="1" applyBorder="1" applyAlignment="1">
      <alignment horizontal="center" vertical="center"/>
    </xf>
    <xf numFmtId="0" fontId="31" fillId="5" borderId="3" xfId="3" applyFont="1" applyFill="1" applyBorder="1" applyAlignment="1">
      <alignment horizontal="right" vertical="center" wrapText="1"/>
    </xf>
    <xf numFmtId="0" fontId="31" fillId="5" borderId="8" xfId="3" applyFont="1" applyFill="1" applyBorder="1" applyAlignment="1">
      <alignment horizontal="right" vertical="center" wrapText="1"/>
    </xf>
    <xf numFmtId="0" fontId="31" fillId="5" borderId="4" xfId="3" applyFont="1" applyFill="1" applyBorder="1" applyAlignment="1">
      <alignment horizontal="right" vertical="center" wrapText="1"/>
    </xf>
    <xf numFmtId="0" fontId="2" fillId="8" borderId="0" xfId="0" applyFont="1" applyFill="1" applyAlignment="1">
      <alignment horizontal="center"/>
    </xf>
    <xf numFmtId="0" fontId="0" fillId="0" borderId="0" xfId="0" quotePrefix="1"/>
  </cellXfs>
  <cellStyles count="8">
    <cellStyle name="Comma 6" xfId="6" xr:uid="{8F048309-D5E8-4FD3-B185-4A1995090A4A}"/>
    <cellStyle name="Comma 74 2" xfId="7" xr:uid="{812D5B4B-2BD3-4D26-9B04-42F27EB37B1C}"/>
    <cellStyle name="Hyperlink 2" xfId="5" xr:uid="{E93789BF-55A6-406B-AD89-03C2EC08AABD}"/>
    <cellStyle name="Normal" xfId="0" builtinId="0"/>
    <cellStyle name="Normal 10 2" xfId="3" xr:uid="{6E2EC367-AB12-4A54-B6FF-17D3E09BEB2F}"/>
    <cellStyle name="Normal 133 3 3" xfId="4" xr:uid="{4EF8B719-A1C3-46BC-B37E-E21582FD4C1A}"/>
    <cellStyle name="Normal 2" xfId="2" xr:uid="{1A7427DB-0372-4945-AFB4-BFBED31C5340}"/>
    <cellStyle name="Normal 2 6" xfId="1" xr:uid="{CAB3173C-A150-4947-AADE-0C67ECADB1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576943</xdr:colOff>
      <xdr:row>14</xdr:row>
      <xdr:rowOff>54428</xdr:rowOff>
    </xdr:from>
    <xdr:to>
      <xdr:col>4</xdr:col>
      <xdr:colOff>518443</xdr:colOff>
      <xdr:row>16</xdr:row>
      <xdr:rowOff>54586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FA08DF-CA9D-4185-97C7-AAD3E0A0C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6943" y="11065328"/>
          <a:ext cx="3313350" cy="18035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449580</xdr:colOff>
      <xdr:row>2</xdr:row>
      <xdr:rowOff>160020</xdr:rowOff>
    </xdr:from>
    <xdr:to>
      <xdr:col>9</xdr:col>
      <xdr:colOff>335746</xdr:colOff>
      <xdr:row>36</xdr:row>
      <xdr:rowOff>130076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599507-A063-4972-8366-68DAA4243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9580" y="528320"/>
          <a:ext cx="5372566" cy="623115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hoi.nguyen/Desktop/PO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navailablevn-my.sharepoint.com/personal/thuy_thai_un-available_net/Documents/Desktop/OVO-SS26%20MUSKOKA%20-%20Trimlist.xlsb" TargetMode="External"/><Relationship Id="rId1" Type="http://schemas.openxmlformats.org/officeDocument/2006/relationships/externalLinkPath" Target="https://unavailablevn-my.sharepoint.com/personal/thuy_thai_un-available_net/Documents/Desktop/OVO-SS26%20MUSKOKA%20-%20Trimlist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"/>
    </sheetNames>
    <sheetDataSet>
      <sheetData sheetId="0">
        <row r="7">
          <cell r="H7" t="str">
            <v xml:space="preserve">JOB NUMBER : 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INLINE"/>
      <sheetName val="CMIYGL AU (2)"/>
      <sheetName val="Sheet1"/>
    </sheetNames>
    <sheetDataSet>
      <sheetData sheetId="0">
        <row r="79">
          <cell r="D79" t="str">
            <v>M-0425-KB-6067</v>
          </cell>
          <cell r="E79" t="str">
            <v>C0008-JOG258</v>
          </cell>
        </row>
        <row r="80">
          <cell r="D80" t="str">
            <v>M-0425-KB-6067</v>
          </cell>
          <cell r="E80" t="str">
            <v>C0008-JOG258</v>
          </cell>
        </row>
        <row r="81">
          <cell r="D81" t="str">
            <v>M-0425-KB-6067</v>
          </cell>
          <cell r="E81" t="str">
            <v>C0008-JOG258</v>
          </cell>
        </row>
        <row r="82">
          <cell r="D82" t="str">
            <v>M-0425-KB-6067</v>
          </cell>
          <cell r="E82" t="str">
            <v>C0008-JOG258</v>
          </cell>
        </row>
        <row r="83">
          <cell r="D83" t="str">
            <v>M-0425-KB-6068</v>
          </cell>
          <cell r="E83" t="str">
            <v>C0008-JOG262</v>
          </cell>
        </row>
        <row r="84">
          <cell r="D84" t="str">
            <v>M-0425-KB-6068</v>
          </cell>
          <cell r="E84" t="str">
            <v>C0008-JOG262</v>
          </cell>
        </row>
        <row r="85">
          <cell r="D85" t="str">
            <v>M-0425-KB-6068</v>
          </cell>
          <cell r="E85" t="str">
            <v>C0008-JOG262</v>
          </cell>
        </row>
        <row r="86">
          <cell r="D86" t="str">
            <v>M-0425-KB-6068</v>
          </cell>
          <cell r="E86" t="str">
            <v>C0008-JOG262</v>
          </cell>
        </row>
        <row r="87">
          <cell r="D87" t="str">
            <v>M-0425-KB-6431</v>
          </cell>
          <cell r="E87" t="str">
            <v>C0008-SHR070</v>
          </cell>
        </row>
        <row r="88">
          <cell r="D88" t="str">
            <v>M-0425-KB-6431</v>
          </cell>
          <cell r="E88" t="str">
            <v>C0008-SHR070</v>
          </cell>
        </row>
        <row r="89">
          <cell r="D89" t="str">
            <v>M-0425-KB-6431</v>
          </cell>
          <cell r="E89" t="str">
            <v>C0008-SHR070</v>
          </cell>
        </row>
        <row r="90">
          <cell r="D90" t="str">
            <v>M-0425-KB-6431</v>
          </cell>
          <cell r="E90" t="str">
            <v>C0008-SHR070</v>
          </cell>
        </row>
        <row r="91">
          <cell r="D91" t="str">
            <v>M-0425-KT-6065</v>
          </cell>
          <cell r="E91" t="str">
            <v>C0008-HOD464</v>
          </cell>
        </row>
        <row r="92">
          <cell r="D92" t="str">
            <v>M-0425-KT-6065</v>
          </cell>
          <cell r="E92" t="str">
            <v>C0008-HOD464</v>
          </cell>
        </row>
        <row r="93">
          <cell r="D93" t="str">
            <v>M-0425-KT-6065</v>
          </cell>
          <cell r="E93" t="str">
            <v>C0008-HOD464</v>
          </cell>
        </row>
        <row r="94">
          <cell r="D94" t="str">
            <v>M-0425-KT-6065</v>
          </cell>
          <cell r="E94" t="str">
            <v>C0008-HOD464</v>
          </cell>
        </row>
        <row r="95">
          <cell r="D95" t="str">
            <v>M-0425-KT-6066</v>
          </cell>
          <cell r="E95" t="str">
            <v>C0008-HOD468</v>
          </cell>
        </row>
        <row r="96">
          <cell r="D96" t="str">
            <v>M-0425-KT-6066</v>
          </cell>
          <cell r="E96" t="str">
            <v>C0008-HOD468</v>
          </cell>
        </row>
        <row r="97">
          <cell r="D97" t="str">
            <v>M-0425-KT-6066</v>
          </cell>
          <cell r="E97" t="str">
            <v>C0008-HOD468</v>
          </cell>
        </row>
        <row r="98">
          <cell r="D98" t="str">
            <v>M-0425-KT-6069</v>
          </cell>
          <cell r="E98" t="str">
            <v>C0008-SST823</v>
          </cell>
        </row>
        <row r="99">
          <cell r="D99" t="str">
            <v>M-0425-KT-6069</v>
          </cell>
          <cell r="E99" t="str">
            <v>C0008-SST823</v>
          </cell>
        </row>
        <row r="100">
          <cell r="D100" t="str">
            <v>M-0425-KT-6069</v>
          </cell>
          <cell r="E100" t="str">
            <v>C0008-SST823</v>
          </cell>
        </row>
        <row r="101">
          <cell r="D101" t="str">
            <v>M-0425-KT-6069</v>
          </cell>
          <cell r="E101" t="str">
            <v>C0008-SST823</v>
          </cell>
        </row>
        <row r="102">
          <cell r="D102" t="str">
            <v>M-0425-KT-6070</v>
          </cell>
          <cell r="E102" t="str">
            <v>C0008-LST219</v>
          </cell>
        </row>
        <row r="103">
          <cell r="D103" t="str">
            <v>M-0425-KT-6070</v>
          </cell>
          <cell r="E103" t="str">
            <v>C0008-LST219</v>
          </cell>
        </row>
        <row r="104">
          <cell r="D104" t="str">
            <v>M-0425-KT-6070</v>
          </cell>
          <cell r="E104" t="str">
            <v>C0008-LST219</v>
          </cell>
        </row>
        <row r="105">
          <cell r="D105" t="str">
            <v>M-0425-KT-6070</v>
          </cell>
          <cell r="E105" t="str">
            <v>C0008-LST219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AC50F-F144-474B-82F6-DCF2F60B510D}">
  <sheetPr>
    <pageSetUpPr fitToPage="1"/>
  </sheetPr>
  <dimension ref="A1:W29"/>
  <sheetViews>
    <sheetView view="pageBreakPreview" topLeftCell="A5" zoomScale="70" zoomScaleNormal="100" zoomScaleSheetLayoutView="70" zoomScalePageLayoutView="55" workbookViewId="0">
      <pane ySplit="6" topLeftCell="A11" activePane="bottomLeft" state="frozen"/>
      <selection activeCell="B2" sqref="B2"/>
      <selection pane="bottomLeft" activeCell="N11" sqref="N11"/>
    </sheetView>
  </sheetViews>
  <sheetFormatPr defaultRowHeight="14.5" x14ac:dyDescent="0.35"/>
  <cols>
    <col min="1" max="1" width="15.5" style="7" customWidth="1"/>
    <col min="2" max="2" width="8.6640625" style="7"/>
    <col min="3" max="3" width="9.25" style="7" customWidth="1"/>
    <col min="4" max="4" width="11.5" style="7" customWidth="1"/>
    <col min="5" max="5" width="10.9140625" style="7" customWidth="1"/>
    <col min="6" max="6" width="13.4140625" style="7" customWidth="1"/>
    <col min="7" max="7" width="20.6640625" style="7" customWidth="1"/>
    <col min="8" max="8" width="8.6640625" style="7"/>
    <col min="9" max="9" width="15.58203125" style="7" customWidth="1"/>
    <col min="10" max="10" width="9.25" style="7" customWidth="1"/>
    <col min="11" max="11" width="10.5" style="7" customWidth="1"/>
    <col min="12" max="12" width="12" style="7" customWidth="1"/>
    <col min="13" max="13" width="23.75" style="7" customWidth="1"/>
    <col min="14" max="14" width="27.5" style="7" customWidth="1"/>
    <col min="15" max="16384" width="8.6640625" style="7"/>
  </cols>
  <sheetData>
    <row r="1" spans="1:23" ht="16.5" x14ac:dyDescent="0.35">
      <c r="A1" s="72"/>
      <c r="B1" s="72"/>
      <c r="C1" s="72"/>
      <c r="D1" s="73"/>
      <c r="E1" s="73"/>
      <c r="F1" s="73"/>
      <c r="G1" s="73"/>
      <c r="H1" s="73"/>
      <c r="I1" s="73"/>
      <c r="J1" s="73"/>
      <c r="K1" s="73"/>
      <c r="L1" s="73"/>
      <c r="M1" s="5" t="s">
        <v>14</v>
      </c>
      <c r="N1" s="6" t="s">
        <v>15</v>
      </c>
    </row>
    <row r="2" spans="1:23" ht="16.5" x14ac:dyDescent="0.45">
      <c r="A2" s="72"/>
      <c r="B2" s="72"/>
      <c r="C2" s="72"/>
      <c r="D2" s="73"/>
      <c r="E2" s="73"/>
      <c r="F2" s="73"/>
      <c r="G2" s="73"/>
      <c r="H2" s="73"/>
      <c r="I2" s="73"/>
      <c r="J2" s="73"/>
      <c r="K2" s="73"/>
      <c r="L2" s="73"/>
      <c r="M2" s="5" t="s">
        <v>16</v>
      </c>
      <c r="N2" s="8" t="s">
        <v>17</v>
      </c>
    </row>
    <row r="3" spans="1:23" ht="16.5" x14ac:dyDescent="0.45">
      <c r="A3" s="72"/>
      <c r="B3" s="72"/>
      <c r="C3" s="72"/>
      <c r="D3" s="73"/>
      <c r="E3" s="73"/>
      <c r="F3" s="73"/>
      <c r="G3" s="73"/>
      <c r="H3" s="73"/>
      <c r="I3" s="73"/>
      <c r="J3" s="73"/>
      <c r="K3" s="73"/>
      <c r="L3" s="73"/>
      <c r="M3" s="5" t="s">
        <v>18</v>
      </c>
      <c r="N3" s="9">
        <v>1</v>
      </c>
    </row>
    <row r="4" spans="1:23" ht="14.15" customHeight="1" x14ac:dyDescent="0.3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3" ht="18" x14ac:dyDescent="0.35">
      <c r="A5" s="11" t="s">
        <v>19</v>
      </c>
      <c r="B5" s="74"/>
      <c r="C5" s="74"/>
      <c r="D5" s="74"/>
      <c r="E5" s="12"/>
      <c r="F5" s="13"/>
      <c r="G5" s="14" t="s">
        <v>20</v>
      </c>
      <c r="H5" s="75" t="s">
        <v>21</v>
      </c>
      <c r="I5" s="76"/>
      <c r="J5" s="13"/>
      <c r="K5" s="13"/>
      <c r="L5" s="15"/>
      <c r="M5" s="16" t="s">
        <v>22</v>
      </c>
      <c r="N5" s="17">
        <v>45856</v>
      </c>
    </row>
    <row r="6" spans="1:23" ht="18" x14ac:dyDescent="0.35">
      <c r="A6" s="18" t="s">
        <v>23</v>
      </c>
      <c r="B6" s="77"/>
      <c r="C6" s="77"/>
      <c r="D6" s="77"/>
      <c r="E6" s="12"/>
      <c r="F6" s="13"/>
      <c r="G6" s="14" t="s">
        <v>24</v>
      </c>
      <c r="H6" s="78" t="s">
        <v>253</v>
      </c>
      <c r="I6" s="79"/>
      <c r="J6" s="13"/>
      <c r="K6" s="13"/>
      <c r="L6" s="19"/>
      <c r="M6" s="16" t="s">
        <v>25</v>
      </c>
      <c r="N6" s="20"/>
    </row>
    <row r="7" spans="1:23" ht="18" x14ac:dyDescent="0.35">
      <c r="A7" s="18" t="s">
        <v>26</v>
      </c>
      <c r="B7" s="80"/>
      <c r="C7" s="80"/>
      <c r="D7" s="21"/>
      <c r="E7" s="12"/>
      <c r="F7" s="13"/>
      <c r="G7" s="14" t="s">
        <v>27</v>
      </c>
      <c r="H7" s="81"/>
      <c r="I7" s="81"/>
      <c r="J7" s="13"/>
      <c r="K7" s="13"/>
      <c r="L7" s="19"/>
      <c r="M7" s="16" t="s">
        <v>28</v>
      </c>
      <c r="N7" s="22" t="s">
        <v>254</v>
      </c>
    </row>
    <row r="8" spans="1:23" ht="18" x14ac:dyDescent="0.35">
      <c r="A8" s="18" t="s">
        <v>29</v>
      </c>
      <c r="B8" s="77"/>
      <c r="C8" s="77"/>
      <c r="D8" s="77"/>
      <c r="E8" s="12"/>
      <c r="F8" s="13"/>
      <c r="G8" s="14" t="s">
        <v>30</v>
      </c>
      <c r="H8" s="81"/>
      <c r="I8" s="81"/>
      <c r="J8" s="23"/>
      <c r="K8" s="23"/>
      <c r="L8" s="19"/>
      <c r="M8" s="16" t="s">
        <v>31</v>
      </c>
      <c r="N8" s="24" t="s">
        <v>60</v>
      </c>
    </row>
    <row r="9" spans="1:23" ht="16.5" x14ac:dyDescent="0.35">
      <c r="A9" s="25"/>
      <c r="B9" s="25"/>
      <c r="C9" s="25"/>
      <c r="D9" s="13"/>
      <c r="E9" s="13"/>
      <c r="F9" s="13"/>
      <c r="G9" s="13"/>
      <c r="H9" s="13"/>
      <c r="I9" s="25"/>
      <c r="J9" s="13"/>
      <c r="K9" s="13"/>
      <c r="L9" s="26"/>
      <c r="M9" s="27"/>
      <c r="N9" s="13"/>
    </row>
    <row r="10" spans="1:23" ht="66" x14ac:dyDescent="0.35">
      <c r="A10" s="28" t="s">
        <v>32</v>
      </c>
      <c r="B10" s="29" t="s">
        <v>33</v>
      </c>
      <c r="C10" s="29" t="s">
        <v>34</v>
      </c>
      <c r="D10" s="29" t="s">
        <v>35</v>
      </c>
      <c r="E10" s="29" t="s">
        <v>36</v>
      </c>
      <c r="F10" s="28" t="s">
        <v>37</v>
      </c>
      <c r="G10" s="28" t="s">
        <v>38</v>
      </c>
      <c r="H10" s="28" t="s">
        <v>39</v>
      </c>
      <c r="I10" s="29" t="s">
        <v>40</v>
      </c>
      <c r="J10" s="29" t="s">
        <v>41</v>
      </c>
      <c r="K10" s="29" t="s">
        <v>42</v>
      </c>
      <c r="L10" s="30" t="s">
        <v>43</v>
      </c>
      <c r="M10" s="28" t="s">
        <v>44</v>
      </c>
      <c r="N10" s="28" t="s">
        <v>45</v>
      </c>
    </row>
    <row r="11" spans="1:23" s="42" customFormat="1" ht="60.65" customHeight="1" x14ac:dyDescent="0.25">
      <c r="A11" s="31" t="s">
        <v>59</v>
      </c>
      <c r="B11" s="32"/>
      <c r="C11" s="31" t="s">
        <v>46</v>
      </c>
      <c r="D11" s="31" t="s">
        <v>47</v>
      </c>
      <c r="E11" s="33" t="s">
        <v>48</v>
      </c>
      <c r="F11" s="34" t="s">
        <v>49</v>
      </c>
      <c r="G11" s="35" t="s">
        <v>8</v>
      </c>
      <c r="H11" s="36" t="s">
        <v>50</v>
      </c>
      <c r="I11" s="37">
        <f>DETAIL!J1</f>
        <v>20105</v>
      </c>
      <c r="J11" s="37">
        <v>0</v>
      </c>
      <c r="K11" s="38">
        <f t="shared" ref="K11" si="0">I11</f>
        <v>20105</v>
      </c>
      <c r="L11" s="39">
        <v>300</v>
      </c>
      <c r="M11" s="40">
        <f t="shared" ref="M11" si="1">K11*L11</f>
        <v>6031500</v>
      </c>
      <c r="N11" s="41" t="s">
        <v>51</v>
      </c>
      <c r="W11" s="42" t="s">
        <v>46</v>
      </c>
    </row>
    <row r="13" spans="1:23" ht="16.5" x14ac:dyDescent="0.35">
      <c r="A13" s="43"/>
      <c r="B13" s="44"/>
      <c r="C13" s="45"/>
      <c r="D13" s="45"/>
      <c r="E13" s="45"/>
      <c r="F13" s="46"/>
      <c r="G13" s="47"/>
      <c r="H13" s="43"/>
      <c r="I13" s="48"/>
      <c r="J13" s="48"/>
      <c r="K13" s="48"/>
      <c r="L13" s="49"/>
      <c r="M13" s="50"/>
      <c r="N13" s="51"/>
    </row>
    <row r="14" spans="1:23" ht="34.75" customHeight="1" x14ac:dyDescent="0.35">
      <c r="A14" s="52"/>
      <c r="B14" s="52"/>
      <c r="C14" s="52"/>
      <c r="D14" s="52"/>
      <c r="E14" s="52"/>
      <c r="F14" s="52"/>
      <c r="G14" s="53"/>
      <c r="H14" s="53" t="s">
        <v>52</v>
      </c>
      <c r="I14" s="54">
        <f>I11</f>
        <v>20105</v>
      </c>
      <c r="J14" s="55"/>
      <c r="K14" s="54">
        <f>K11</f>
        <v>20105</v>
      </c>
      <c r="L14" s="56"/>
      <c r="M14" s="57">
        <f>M11</f>
        <v>6031500</v>
      </c>
      <c r="N14" s="58"/>
    </row>
    <row r="15" spans="1:23" ht="16.5" x14ac:dyDescent="0.35">
      <c r="A15" s="59"/>
      <c r="B15" s="59"/>
      <c r="C15" s="60"/>
      <c r="D15" s="60"/>
      <c r="E15" s="60"/>
      <c r="F15" s="60"/>
      <c r="G15" s="13"/>
      <c r="H15" s="13"/>
      <c r="I15" s="13"/>
      <c r="J15" s="13"/>
      <c r="K15" s="13"/>
      <c r="L15" s="61"/>
      <c r="M15" s="61"/>
      <c r="N15" s="13"/>
    </row>
    <row r="16" spans="1:23" s="42" customFormat="1" ht="127.25" customHeight="1" x14ac:dyDescent="0.25">
      <c r="A16" s="82" t="s">
        <v>53</v>
      </c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4"/>
    </row>
    <row r="17" spans="1:14" ht="16.5" x14ac:dyDescent="0.35">
      <c r="A17" s="59"/>
      <c r="B17" s="59"/>
      <c r="C17" s="60"/>
      <c r="D17" s="60"/>
      <c r="E17" s="60"/>
      <c r="F17" s="60"/>
      <c r="G17" s="13"/>
      <c r="H17" s="13"/>
      <c r="I17" s="13"/>
      <c r="J17" s="13"/>
      <c r="K17" s="13"/>
      <c r="L17" s="61"/>
      <c r="M17" s="17">
        <v>45558</v>
      </c>
      <c r="N17" s="13" t="s">
        <v>54</v>
      </c>
    </row>
    <row r="18" spans="1:14" ht="16.5" x14ac:dyDescent="0.35">
      <c r="A18" s="59"/>
      <c r="B18" s="59"/>
      <c r="C18" s="60"/>
      <c r="D18" s="60"/>
      <c r="E18" s="60"/>
      <c r="F18" s="60"/>
      <c r="G18" s="13"/>
      <c r="H18" s="13"/>
      <c r="I18" s="13"/>
      <c r="J18" s="13"/>
      <c r="K18" s="13"/>
      <c r="L18" s="61"/>
      <c r="M18" s="61"/>
      <c r="N18" s="13"/>
    </row>
    <row r="19" spans="1:14" ht="16.5" x14ac:dyDescent="0.35">
      <c r="A19" s="71" t="s">
        <v>55</v>
      </c>
      <c r="B19" s="71"/>
      <c r="C19" s="71"/>
      <c r="D19" s="62"/>
      <c r="E19" s="63" t="s">
        <v>56</v>
      </c>
      <c r="F19" s="63"/>
      <c r="G19" s="62"/>
      <c r="H19" s="64"/>
      <c r="I19" s="65"/>
      <c r="J19" s="65"/>
      <c r="K19" s="65"/>
      <c r="L19" s="66" t="s">
        <v>57</v>
      </c>
      <c r="M19" s="13"/>
      <c r="N19" s="13"/>
    </row>
    <row r="20" spans="1:14" ht="16.5" x14ac:dyDescent="0.45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</row>
    <row r="21" spans="1:14" ht="16.5" x14ac:dyDescent="0.45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</row>
    <row r="22" spans="1:14" ht="16.5" x14ac:dyDescent="0.45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</row>
    <row r="23" spans="1:14" ht="16.5" x14ac:dyDescent="0.45">
      <c r="A23" s="67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</row>
    <row r="24" spans="1:14" ht="16.5" x14ac:dyDescent="0.45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</row>
    <row r="25" spans="1:14" ht="16.5" x14ac:dyDescent="0.45">
      <c r="A25" s="67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</row>
    <row r="26" spans="1:14" ht="16.5" x14ac:dyDescent="0.45">
      <c r="A26" s="67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</row>
    <row r="27" spans="1:14" ht="16.5" x14ac:dyDescent="0.45">
      <c r="A27" s="67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</row>
    <row r="28" spans="1:14" ht="16.5" x14ac:dyDescent="0.45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</row>
    <row r="29" spans="1:14" ht="16.5" x14ac:dyDescent="0.45">
      <c r="A29" s="67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</row>
  </sheetData>
  <mergeCells count="12">
    <mergeCell ref="A19:C19"/>
    <mergeCell ref="A1:C3"/>
    <mergeCell ref="D1:L3"/>
    <mergeCell ref="B5:D5"/>
    <mergeCell ref="H5:I5"/>
    <mergeCell ref="B6:D6"/>
    <mergeCell ref="H6:I6"/>
    <mergeCell ref="B7:C7"/>
    <mergeCell ref="H7:I7"/>
    <mergeCell ref="B8:D8"/>
    <mergeCell ref="H8:I8"/>
    <mergeCell ref="A16:N16"/>
  </mergeCells>
  <printOptions horizontalCentered="1"/>
  <pageMargins left="0.2" right="0" top="0.6" bottom="0.6" header="0.3" footer="0.3"/>
  <pageSetup paperSize="9" scale="47" fitToHeight="0" orientation="portrait" r:id="rId1"/>
  <headerFooter>
    <oddHeader xml:space="preserve">&amp;L&amp;G&amp;R&amp;"Muli,Bold"&amp;15&amp;K000000[PURCHASE ORDER PHỤ LIỆU NỘI BỘ
INTERNAL TRIMS PURCHASE ORDER]&amp;16
&amp;"Muli SemiBold,Regular"&amp;11&amp;K01+000
</oddHeader>
    <oddFooter>&amp;L&amp;"Muli,Bold"&amp;15[UA]&amp;"Muli,Regular"&amp;11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7799A-AFA5-8D4E-BC02-C7F5237D8CCB}">
  <dimension ref="A1:L227"/>
  <sheetViews>
    <sheetView tabSelected="1" view="pageBreakPreview" zoomScale="70" zoomScaleNormal="100" zoomScaleSheetLayoutView="70" workbookViewId="0">
      <pane xSplit="4" ySplit="2" topLeftCell="F3" activePane="bottomRight" state="frozen"/>
      <selection pane="topRight" activeCell="D1" sqref="D1"/>
      <selection pane="bottomLeft" activeCell="A3" sqref="A3"/>
      <selection pane="bottomRight" activeCell="J1" sqref="J1"/>
    </sheetView>
  </sheetViews>
  <sheetFormatPr defaultColWidth="11" defaultRowHeight="16" x14ac:dyDescent="0.35"/>
  <cols>
    <col min="1" max="1" width="14.25" bestFit="1" customWidth="1"/>
    <col min="2" max="2" width="17.83203125" bestFit="1" customWidth="1"/>
    <col min="3" max="3" width="28" customWidth="1"/>
    <col min="4" max="4" width="29.75" customWidth="1"/>
    <col min="5" max="5" width="15.75" bestFit="1" customWidth="1"/>
    <col min="6" max="6" width="23.83203125" bestFit="1" customWidth="1"/>
    <col min="7" max="7" width="11.1640625" bestFit="1" customWidth="1"/>
    <col min="8" max="8" width="23.6640625" bestFit="1" customWidth="1"/>
    <col min="9" max="9" width="9.58203125" style="1" bestFit="1" customWidth="1"/>
    <col min="10" max="10" width="10" style="1" customWidth="1"/>
    <col min="11" max="11" width="28.33203125" bestFit="1" customWidth="1"/>
    <col min="12" max="12" width="11" customWidth="1"/>
  </cols>
  <sheetData>
    <row r="1" spans="1:12" x14ac:dyDescent="0.35">
      <c r="A1" s="1"/>
      <c r="B1" s="1"/>
      <c r="C1" s="1"/>
      <c r="D1" s="69" t="s">
        <v>250</v>
      </c>
      <c r="E1" s="1"/>
      <c r="F1" s="85" t="s">
        <v>250</v>
      </c>
      <c r="G1" s="85"/>
      <c r="H1" s="85"/>
      <c r="I1" s="1">
        <f>SUBTOTAL(9,I3:I227)</f>
        <v>8706</v>
      </c>
      <c r="J1" s="1">
        <f>SUBTOTAL(9,J3:J227)</f>
        <v>20105</v>
      </c>
    </row>
    <row r="2" spans="1:12" ht="15.5" x14ac:dyDescent="0.25">
      <c r="A2" s="2" t="s">
        <v>249</v>
      </c>
      <c r="B2" s="2" t="s">
        <v>11</v>
      </c>
      <c r="C2" s="2" t="s">
        <v>34</v>
      </c>
      <c r="D2" s="2" t="s">
        <v>255</v>
      </c>
      <c r="E2" s="2" t="s">
        <v>0</v>
      </c>
      <c r="F2" s="2" t="s">
        <v>1</v>
      </c>
      <c r="G2" s="2" t="s">
        <v>2</v>
      </c>
      <c r="H2" s="2" t="s">
        <v>256</v>
      </c>
      <c r="I2" s="2" t="s">
        <v>12</v>
      </c>
      <c r="J2" s="2" t="s">
        <v>13</v>
      </c>
      <c r="K2" s="2" t="s">
        <v>318</v>
      </c>
    </row>
    <row r="3" spans="1:12" x14ac:dyDescent="0.35">
      <c r="A3" s="3" t="s">
        <v>327</v>
      </c>
      <c r="B3" s="3" t="s">
        <v>320</v>
      </c>
      <c r="C3" s="3" t="s">
        <v>171</v>
      </c>
      <c r="D3" s="3" t="s">
        <v>72</v>
      </c>
      <c r="E3" s="4" t="s">
        <v>172</v>
      </c>
      <c r="F3" s="3" t="s">
        <v>257</v>
      </c>
      <c r="G3" s="3" t="s">
        <v>3</v>
      </c>
      <c r="H3" s="1" t="s">
        <v>182</v>
      </c>
      <c r="I3" s="70">
        <v>4</v>
      </c>
      <c r="J3" s="1">
        <f>ROUNDUP(I3*2*1.15,0)</f>
        <v>10</v>
      </c>
      <c r="K3" s="3" t="s">
        <v>72</v>
      </c>
      <c r="L3" s="86" t="str">
        <f>VLOOKUP(E3,[2]MAINLINE!$D$79:$E$105,2,FALSE)</f>
        <v>C0008-JOG262</v>
      </c>
    </row>
    <row r="4" spans="1:12" x14ac:dyDescent="0.35">
      <c r="A4" s="3" t="s">
        <v>327</v>
      </c>
      <c r="B4" s="3" t="s">
        <v>320</v>
      </c>
      <c r="C4" s="3" t="s">
        <v>171</v>
      </c>
      <c r="D4" s="3" t="s">
        <v>72</v>
      </c>
      <c r="E4" s="4" t="s">
        <v>172</v>
      </c>
      <c r="F4" s="3" t="s">
        <v>257</v>
      </c>
      <c r="G4" s="3" t="s">
        <v>4</v>
      </c>
      <c r="H4" s="1" t="s">
        <v>183</v>
      </c>
      <c r="I4" s="70">
        <v>0</v>
      </c>
      <c r="J4" s="1">
        <f t="shared" ref="J4:J67" si="0">ROUNDUP(I4*2*1.15,0)</f>
        <v>0</v>
      </c>
      <c r="K4" s="3" t="s">
        <v>72</v>
      </c>
      <c r="L4" s="86" t="str">
        <f>VLOOKUP(E4,[2]MAINLINE!$D$79:$E$105,2,FALSE)</f>
        <v>C0008-JOG262</v>
      </c>
    </row>
    <row r="5" spans="1:12" x14ac:dyDescent="0.35">
      <c r="A5" s="3" t="s">
        <v>327</v>
      </c>
      <c r="B5" s="3" t="s">
        <v>320</v>
      </c>
      <c r="C5" s="3" t="s">
        <v>171</v>
      </c>
      <c r="D5" s="3" t="s">
        <v>72</v>
      </c>
      <c r="E5" s="4" t="s">
        <v>172</v>
      </c>
      <c r="F5" s="3" t="s">
        <v>257</v>
      </c>
      <c r="G5" s="3" t="s">
        <v>5</v>
      </c>
      <c r="H5" s="1" t="s">
        <v>184</v>
      </c>
      <c r="I5" s="70">
        <v>0</v>
      </c>
      <c r="J5" s="1">
        <f t="shared" si="0"/>
        <v>0</v>
      </c>
      <c r="K5" s="3" t="s">
        <v>72</v>
      </c>
      <c r="L5" s="86" t="str">
        <f>VLOOKUP(E5,[2]MAINLINE!$D$79:$E$105,2,FALSE)</f>
        <v>C0008-JOG262</v>
      </c>
    </row>
    <row r="6" spans="1:12" x14ac:dyDescent="0.35">
      <c r="A6" s="3" t="s">
        <v>327</v>
      </c>
      <c r="B6" s="3" t="s">
        <v>320</v>
      </c>
      <c r="C6" s="3" t="s">
        <v>171</v>
      </c>
      <c r="D6" s="3" t="s">
        <v>72</v>
      </c>
      <c r="E6" s="4" t="s">
        <v>172</v>
      </c>
      <c r="F6" s="3" t="s">
        <v>257</v>
      </c>
      <c r="G6" s="3" t="s">
        <v>6</v>
      </c>
      <c r="H6" s="1" t="s">
        <v>185</v>
      </c>
      <c r="I6" s="70">
        <v>33</v>
      </c>
      <c r="J6" s="1">
        <f t="shared" si="0"/>
        <v>76</v>
      </c>
      <c r="K6" s="3" t="s">
        <v>72</v>
      </c>
      <c r="L6" s="86" t="str">
        <f>VLOOKUP(E6,[2]MAINLINE!$D$79:$E$105,2,FALSE)</f>
        <v>C0008-JOG262</v>
      </c>
    </row>
    <row r="7" spans="1:12" x14ac:dyDescent="0.35">
      <c r="A7" s="3" t="s">
        <v>327</v>
      </c>
      <c r="B7" s="3" t="s">
        <v>320</v>
      </c>
      <c r="C7" s="3" t="s">
        <v>171</v>
      </c>
      <c r="D7" s="3" t="s">
        <v>72</v>
      </c>
      <c r="E7" s="4" t="s">
        <v>172</v>
      </c>
      <c r="F7" s="3" t="s">
        <v>257</v>
      </c>
      <c r="G7" s="3" t="s">
        <v>7</v>
      </c>
      <c r="H7" s="1" t="s">
        <v>186</v>
      </c>
      <c r="I7" s="70">
        <v>0</v>
      </c>
      <c r="J7" s="1">
        <f t="shared" si="0"/>
        <v>0</v>
      </c>
      <c r="K7" s="3" t="s">
        <v>72</v>
      </c>
      <c r="L7" s="86" t="str">
        <f>VLOOKUP(E7,[2]MAINLINE!$D$79:$E$105,2,FALSE)</f>
        <v>C0008-JOG262</v>
      </c>
    </row>
    <row r="8" spans="1:12" x14ac:dyDescent="0.35">
      <c r="A8" s="3" t="s">
        <v>327</v>
      </c>
      <c r="B8" s="3" t="s">
        <v>320</v>
      </c>
      <c r="C8" s="3" t="s">
        <v>171</v>
      </c>
      <c r="D8" s="3" t="s">
        <v>72</v>
      </c>
      <c r="E8" s="4" t="s">
        <v>172</v>
      </c>
      <c r="F8" s="3" t="s">
        <v>257</v>
      </c>
      <c r="G8" s="3" t="s">
        <v>258</v>
      </c>
      <c r="H8" s="1" t="s">
        <v>187</v>
      </c>
      <c r="I8" s="70">
        <v>0</v>
      </c>
      <c r="J8" s="1">
        <f t="shared" si="0"/>
        <v>0</v>
      </c>
      <c r="K8" s="3" t="s">
        <v>72</v>
      </c>
      <c r="L8" s="86" t="str">
        <f>VLOOKUP(E8,[2]MAINLINE!$D$79:$E$105,2,FALSE)</f>
        <v>C0008-JOG262</v>
      </c>
    </row>
    <row r="9" spans="1:12" x14ac:dyDescent="0.35">
      <c r="A9" s="3" t="s">
        <v>327</v>
      </c>
      <c r="B9" s="3" t="s">
        <v>320</v>
      </c>
      <c r="C9" s="3" t="s">
        <v>171</v>
      </c>
      <c r="D9" s="3" t="s">
        <v>72</v>
      </c>
      <c r="E9" s="4" t="s">
        <v>172</v>
      </c>
      <c r="F9" s="3" t="s">
        <v>257</v>
      </c>
      <c r="G9" s="3" t="s">
        <v>259</v>
      </c>
      <c r="H9" s="1" t="s">
        <v>188</v>
      </c>
      <c r="I9" s="70">
        <v>3</v>
      </c>
      <c r="J9" s="1">
        <f t="shared" si="0"/>
        <v>7</v>
      </c>
      <c r="K9" s="3" t="s">
        <v>72</v>
      </c>
      <c r="L9" s="86" t="str">
        <f>VLOOKUP(E9,[2]MAINLINE!$D$79:$E$105,2,FALSE)</f>
        <v>C0008-JOG262</v>
      </c>
    </row>
    <row r="10" spans="1:12" x14ac:dyDescent="0.35">
      <c r="A10" s="3" t="s">
        <v>327</v>
      </c>
      <c r="B10" s="3" t="s">
        <v>320</v>
      </c>
      <c r="C10" s="3" t="s">
        <v>171</v>
      </c>
      <c r="D10" s="3" t="s">
        <v>72</v>
      </c>
      <c r="E10" s="4" t="s">
        <v>172</v>
      </c>
      <c r="F10" s="3" t="s">
        <v>257</v>
      </c>
      <c r="G10" s="3" t="s">
        <v>9</v>
      </c>
      <c r="H10" s="1" t="s">
        <v>181</v>
      </c>
      <c r="I10" s="70">
        <v>5</v>
      </c>
      <c r="J10" s="1">
        <f t="shared" si="0"/>
        <v>12</v>
      </c>
      <c r="K10" s="3" t="s">
        <v>72</v>
      </c>
      <c r="L10" s="86" t="str">
        <f>VLOOKUP(E10,[2]MAINLINE!$D$79:$E$105,2,FALSE)</f>
        <v>C0008-JOG262</v>
      </c>
    </row>
    <row r="11" spans="1:12" x14ac:dyDescent="0.35">
      <c r="A11" s="3" t="s">
        <v>327</v>
      </c>
      <c r="B11" s="3" t="s">
        <v>320</v>
      </c>
      <c r="C11" s="3" t="s">
        <v>171</v>
      </c>
      <c r="D11" s="3" t="s">
        <v>10</v>
      </c>
      <c r="E11" s="4" t="s">
        <v>172</v>
      </c>
      <c r="F11" s="3" t="s">
        <v>257</v>
      </c>
      <c r="G11" s="3" t="s">
        <v>3</v>
      </c>
      <c r="H11" s="1" t="s">
        <v>174</v>
      </c>
      <c r="I11" s="70">
        <v>5</v>
      </c>
      <c r="J11" s="1">
        <f t="shared" si="0"/>
        <v>12</v>
      </c>
      <c r="K11" s="3" t="s">
        <v>252</v>
      </c>
      <c r="L11" s="86" t="str">
        <f>VLOOKUP(E11,[2]MAINLINE!$D$79:$E$105,2,FALSE)</f>
        <v>C0008-JOG262</v>
      </c>
    </row>
    <row r="12" spans="1:12" x14ac:dyDescent="0.35">
      <c r="A12" s="3" t="s">
        <v>327</v>
      </c>
      <c r="B12" s="3" t="s">
        <v>320</v>
      </c>
      <c r="C12" s="3" t="s">
        <v>171</v>
      </c>
      <c r="D12" s="3" t="s">
        <v>10</v>
      </c>
      <c r="E12" s="4" t="s">
        <v>172</v>
      </c>
      <c r="F12" s="3" t="s">
        <v>257</v>
      </c>
      <c r="G12" s="3" t="s">
        <v>4</v>
      </c>
      <c r="H12" s="1" t="s">
        <v>175</v>
      </c>
      <c r="I12" s="70">
        <v>20</v>
      </c>
      <c r="J12" s="1">
        <f t="shared" si="0"/>
        <v>46</v>
      </c>
      <c r="K12" s="3" t="s">
        <v>252</v>
      </c>
      <c r="L12" s="86" t="str">
        <f>VLOOKUP(E12,[2]MAINLINE!$D$79:$E$105,2,FALSE)</f>
        <v>C0008-JOG262</v>
      </c>
    </row>
    <row r="13" spans="1:12" x14ac:dyDescent="0.35">
      <c r="A13" s="3" t="s">
        <v>327</v>
      </c>
      <c r="B13" s="3" t="s">
        <v>320</v>
      </c>
      <c r="C13" s="3" t="s">
        <v>171</v>
      </c>
      <c r="D13" s="3" t="s">
        <v>10</v>
      </c>
      <c r="E13" s="4" t="s">
        <v>172</v>
      </c>
      <c r="F13" s="3" t="s">
        <v>257</v>
      </c>
      <c r="G13" s="3" t="s">
        <v>5</v>
      </c>
      <c r="H13" s="1" t="s">
        <v>176</v>
      </c>
      <c r="I13" s="70">
        <v>45</v>
      </c>
      <c r="J13" s="1">
        <f t="shared" si="0"/>
        <v>104</v>
      </c>
      <c r="K13" s="3" t="s">
        <v>252</v>
      </c>
      <c r="L13" s="86" t="str">
        <f>VLOOKUP(E13,[2]MAINLINE!$D$79:$E$105,2,FALSE)</f>
        <v>C0008-JOG262</v>
      </c>
    </row>
    <row r="14" spans="1:12" x14ac:dyDescent="0.35">
      <c r="A14" s="3" t="s">
        <v>327</v>
      </c>
      <c r="B14" s="3" t="s">
        <v>320</v>
      </c>
      <c r="C14" s="3" t="s">
        <v>171</v>
      </c>
      <c r="D14" s="3" t="s">
        <v>10</v>
      </c>
      <c r="E14" s="4" t="s">
        <v>172</v>
      </c>
      <c r="F14" s="3" t="s">
        <v>257</v>
      </c>
      <c r="G14" s="3" t="s">
        <v>6</v>
      </c>
      <c r="H14" s="1" t="s">
        <v>177</v>
      </c>
      <c r="I14" s="70">
        <v>36</v>
      </c>
      <c r="J14" s="1">
        <f t="shared" si="0"/>
        <v>83</v>
      </c>
      <c r="K14" s="3" t="s">
        <v>252</v>
      </c>
      <c r="L14" s="86" t="str">
        <f>VLOOKUP(E14,[2]MAINLINE!$D$79:$E$105,2,FALSE)</f>
        <v>C0008-JOG262</v>
      </c>
    </row>
    <row r="15" spans="1:12" x14ac:dyDescent="0.35">
      <c r="A15" s="3" t="s">
        <v>327</v>
      </c>
      <c r="B15" s="3" t="s">
        <v>320</v>
      </c>
      <c r="C15" s="3" t="s">
        <v>171</v>
      </c>
      <c r="D15" s="3" t="s">
        <v>10</v>
      </c>
      <c r="E15" s="4" t="s">
        <v>172</v>
      </c>
      <c r="F15" s="3" t="s">
        <v>257</v>
      </c>
      <c r="G15" s="3" t="s">
        <v>7</v>
      </c>
      <c r="H15" s="1" t="s">
        <v>178</v>
      </c>
      <c r="I15" s="70">
        <v>11</v>
      </c>
      <c r="J15" s="1">
        <f t="shared" si="0"/>
        <v>26</v>
      </c>
      <c r="K15" s="3" t="s">
        <v>252</v>
      </c>
      <c r="L15" s="86" t="str">
        <f>VLOOKUP(E15,[2]MAINLINE!$D$79:$E$105,2,FALSE)</f>
        <v>C0008-JOG262</v>
      </c>
    </row>
    <row r="16" spans="1:12" x14ac:dyDescent="0.35">
      <c r="A16" s="3" t="s">
        <v>327</v>
      </c>
      <c r="B16" s="3" t="s">
        <v>320</v>
      </c>
      <c r="C16" s="3" t="s">
        <v>171</v>
      </c>
      <c r="D16" s="3" t="s">
        <v>10</v>
      </c>
      <c r="E16" s="4" t="s">
        <v>172</v>
      </c>
      <c r="F16" s="3" t="s">
        <v>257</v>
      </c>
      <c r="G16" s="3" t="s">
        <v>258</v>
      </c>
      <c r="H16" s="1" t="s">
        <v>179</v>
      </c>
      <c r="I16" s="70">
        <v>5</v>
      </c>
      <c r="J16" s="1">
        <f t="shared" si="0"/>
        <v>12</v>
      </c>
      <c r="K16" s="3" t="s">
        <v>252</v>
      </c>
      <c r="L16" s="86" t="str">
        <f>VLOOKUP(E16,[2]MAINLINE!$D$79:$E$105,2,FALSE)</f>
        <v>C0008-JOG262</v>
      </c>
    </row>
    <row r="17" spans="1:12" x14ac:dyDescent="0.35">
      <c r="A17" s="3" t="s">
        <v>327</v>
      </c>
      <c r="B17" s="3" t="s">
        <v>320</v>
      </c>
      <c r="C17" s="3" t="s">
        <v>171</v>
      </c>
      <c r="D17" s="3" t="s">
        <v>10</v>
      </c>
      <c r="E17" s="4" t="s">
        <v>172</v>
      </c>
      <c r="F17" s="3" t="s">
        <v>257</v>
      </c>
      <c r="G17" s="3" t="s">
        <v>259</v>
      </c>
      <c r="H17" s="1" t="s">
        <v>180</v>
      </c>
      <c r="I17" s="70">
        <v>8</v>
      </c>
      <c r="J17" s="1">
        <f t="shared" si="0"/>
        <v>19</v>
      </c>
      <c r="K17" s="3" t="s">
        <v>252</v>
      </c>
      <c r="L17" s="86" t="str">
        <f>VLOOKUP(E17,[2]MAINLINE!$D$79:$E$105,2,FALSE)</f>
        <v>C0008-JOG262</v>
      </c>
    </row>
    <row r="18" spans="1:12" x14ac:dyDescent="0.35">
      <c r="A18" s="3" t="s">
        <v>327</v>
      </c>
      <c r="B18" s="3" t="s">
        <v>320</v>
      </c>
      <c r="C18" s="3" t="s">
        <v>171</v>
      </c>
      <c r="D18" s="3" t="s">
        <v>10</v>
      </c>
      <c r="E18" s="4" t="s">
        <v>172</v>
      </c>
      <c r="F18" s="3" t="s">
        <v>257</v>
      </c>
      <c r="G18" s="3" t="s">
        <v>9</v>
      </c>
      <c r="H18" s="1" t="s">
        <v>173</v>
      </c>
      <c r="I18" s="70">
        <v>0</v>
      </c>
      <c r="J18" s="1">
        <f t="shared" si="0"/>
        <v>0</v>
      </c>
      <c r="K18" s="3" t="s">
        <v>252</v>
      </c>
      <c r="L18" s="86" t="str">
        <f>VLOOKUP(E18,[2]MAINLINE!$D$79:$E$105,2,FALSE)</f>
        <v>C0008-JOG262</v>
      </c>
    </row>
    <row r="19" spans="1:12" x14ac:dyDescent="0.35">
      <c r="A19" s="3" t="s">
        <v>327</v>
      </c>
      <c r="B19" s="3" t="s">
        <v>320</v>
      </c>
      <c r="C19" s="3" t="s">
        <v>171</v>
      </c>
      <c r="D19" s="3" t="s">
        <v>260</v>
      </c>
      <c r="E19" s="4" t="s">
        <v>172</v>
      </c>
      <c r="F19" s="3" t="s">
        <v>257</v>
      </c>
      <c r="G19" s="3" t="s">
        <v>3</v>
      </c>
      <c r="H19" s="1" t="s">
        <v>261</v>
      </c>
      <c r="I19" s="70">
        <v>6</v>
      </c>
      <c r="J19" s="1">
        <f t="shared" si="0"/>
        <v>14</v>
      </c>
      <c r="K19" s="3" t="s">
        <v>319</v>
      </c>
      <c r="L19" s="86" t="str">
        <f>VLOOKUP(E19,[2]MAINLINE!$D$79:$E$105,2,FALSE)</f>
        <v>C0008-JOG262</v>
      </c>
    </row>
    <row r="20" spans="1:12" x14ac:dyDescent="0.35">
      <c r="A20" s="3" t="s">
        <v>327</v>
      </c>
      <c r="B20" s="3" t="s">
        <v>320</v>
      </c>
      <c r="C20" s="3" t="s">
        <v>171</v>
      </c>
      <c r="D20" s="3" t="s">
        <v>260</v>
      </c>
      <c r="E20" s="4" t="s">
        <v>172</v>
      </c>
      <c r="F20" s="3" t="s">
        <v>257</v>
      </c>
      <c r="G20" s="3" t="s">
        <v>4</v>
      </c>
      <c r="H20" s="1" t="s">
        <v>262</v>
      </c>
      <c r="I20" s="70">
        <v>0</v>
      </c>
      <c r="J20" s="1">
        <f t="shared" si="0"/>
        <v>0</v>
      </c>
      <c r="K20" s="3" t="s">
        <v>319</v>
      </c>
      <c r="L20" s="86" t="str">
        <f>VLOOKUP(E20,[2]MAINLINE!$D$79:$E$105,2,FALSE)</f>
        <v>C0008-JOG262</v>
      </c>
    </row>
    <row r="21" spans="1:12" x14ac:dyDescent="0.35">
      <c r="A21" s="3" t="s">
        <v>327</v>
      </c>
      <c r="B21" s="3" t="s">
        <v>320</v>
      </c>
      <c r="C21" s="3" t="s">
        <v>171</v>
      </c>
      <c r="D21" s="3" t="s">
        <v>260</v>
      </c>
      <c r="E21" s="4" t="s">
        <v>172</v>
      </c>
      <c r="F21" s="3" t="s">
        <v>257</v>
      </c>
      <c r="G21" s="3" t="s">
        <v>5</v>
      </c>
      <c r="H21" s="1" t="s">
        <v>263</v>
      </c>
      <c r="I21" s="70">
        <v>19</v>
      </c>
      <c r="J21" s="1">
        <f t="shared" si="0"/>
        <v>44</v>
      </c>
      <c r="K21" s="3" t="s">
        <v>319</v>
      </c>
      <c r="L21" s="86" t="str">
        <f>VLOOKUP(E21,[2]MAINLINE!$D$79:$E$105,2,FALSE)</f>
        <v>C0008-JOG262</v>
      </c>
    </row>
    <row r="22" spans="1:12" x14ac:dyDescent="0.35">
      <c r="A22" s="3" t="s">
        <v>327</v>
      </c>
      <c r="B22" s="3" t="s">
        <v>320</v>
      </c>
      <c r="C22" s="3" t="s">
        <v>171</v>
      </c>
      <c r="D22" s="3" t="s">
        <v>260</v>
      </c>
      <c r="E22" s="4" t="s">
        <v>172</v>
      </c>
      <c r="F22" s="3" t="s">
        <v>257</v>
      </c>
      <c r="G22" s="3" t="s">
        <v>6</v>
      </c>
      <c r="H22" s="1" t="s">
        <v>264</v>
      </c>
      <c r="I22" s="70">
        <v>0</v>
      </c>
      <c r="J22" s="1">
        <f t="shared" si="0"/>
        <v>0</v>
      </c>
      <c r="K22" s="3" t="s">
        <v>319</v>
      </c>
      <c r="L22" s="86" t="str">
        <f>VLOOKUP(E22,[2]MAINLINE!$D$79:$E$105,2,FALSE)</f>
        <v>C0008-JOG262</v>
      </c>
    </row>
    <row r="23" spans="1:12" x14ac:dyDescent="0.35">
      <c r="A23" s="3" t="s">
        <v>327</v>
      </c>
      <c r="B23" s="3" t="s">
        <v>320</v>
      </c>
      <c r="C23" s="3" t="s">
        <v>171</v>
      </c>
      <c r="D23" s="3" t="s">
        <v>260</v>
      </c>
      <c r="E23" s="4" t="s">
        <v>172</v>
      </c>
      <c r="F23" s="3" t="s">
        <v>257</v>
      </c>
      <c r="G23" s="3" t="s">
        <v>7</v>
      </c>
      <c r="H23" s="1" t="s">
        <v>265</v>
      </c>
      <c r="I23" s="70">
        <v>6</v>
      </c>
      <c r="J23" s="1">
        <f t="shared" si="0"/>
        <v>14</v>
      </c>
      <c r="K23" s="3" t="s">
        <v>319</v>
      </c>
      <c r="L23" s="86" t="str">
        <f>VLOOKUP(E23,[2]MAINLINE!$D$79:$E$105,2,FALSE)</f>
        <v>C0008-JOG262</v>
      </c>
    </row>
    <row r="24" spans="1:12" x14ac:dyDescent="0.35">
      <c r="A24" s="3" t="s">
        <v>327</v>
      </c>
      <c r="B24" s="3" t="s">
        <v>320</v>
      </c>
      <c r="C24" s="3" t="s">
        <v>171</v>
      </c>
      <c r="D24" s="3" t="s">
        <v>260</v>
      </c>
      <c r="E24" s="4" t="s">
        <v>172</v>
      </c>
      <c r="F24" s="3" t="s">
        <v>257</v>
      </c>
      <c r="G24" s="3" t="s">
        <v>258</v>
      </c>
      <c r="H24" s="1" t="s">
        <v>266</v>
      </c>
      <c r="I24" s="70">
        <v>3</v>
      </c>
      <c r="J24" s="1">
        <f t="shared" si="0"/>
        <v>7</v>
      </c>
      <c r="K24" s="3" t="s">
        <v>319</v>
      </c>
      <c r="L24" s="86" t="str">
        <f>VLOOKUP(E24,[2]MAINLINE!$D$79:$E$105,2,FALSE)</f>
        <v>C0008-JOG262</v>
      </c>
    </row>
    <row r="25" spans="1:12" x14ac:dyDescent="0.35">
      <c r="A25" s="3" t="s">
        <v>327</v>
      </c>
      <c r="B25" s="3" t="s">
        <v>320</v>
      </c>
      <c r="C25" s="3" t="s">
        <v>171</v>
      </c>
      <c r="D25" s="3" t="s">
        <v>260</v>
      </c>
      <c r="E25" s="4" t="s">
        <v>172</v>
      </c>
      <c r="F25" s="3" t="s">
        <v>257</v>
      </c>
      <c r="G25" s="3" t="s">
        <v>259</v>
      </c>
      <c r="H25" s="1" t="s">
        <v>267</v>
      </c>
      <c r="I25" s="70">
        <v>1</v>
      </c>
      <c r="J25" s="1">
        <f t="shared" si="0"/>
        <v>3</v>
      </c>
      <c r="K25" s="3" t="s">
        <v>319</v>
      </c>
      <c r="L25" s="86" t="str">
        <f>VLOOKUP(E25,[2]MAINLINE!$D$79:$E$105,2,FALSE)</f>
        <v>C0008-JOG262</v>
      </c>
    </row>
    <row r="26" spans="1:12" x14ac:dyDescent="0.35">
      <c r="A26" s="3" t="s">
        <v>327</v>
      </c>
      <c r="B26" s="3" t="s">
        <v>320</v>
      </c>
      <c r="C26" s="3" t="s">
        <v>171</v>
      </c>
      <c r="D26" s="3" t="s">
        <v>260</v>
      </c>
      <c r="E26" s="4" t="s">
        <v>172</v>
      </c>
      <c r="F26" s="3" t="s">
        <v>257</v>
      </c>
      <c r="G26" s="3" t="s">
        <v>9</v>
      </c>
      <c r="H26" s="1" t="s">
        <v>268</v>
      </c>
      <c r="I26" s="70">
        <v>0</v>
      </c>
      <c r="J26" s="1">
        <f t="shared" si="0"/>
        <v>0</v>
      </c>
      <c r="K26" s="3" t="s">
        <v>319</v>
      </c>
      <c r="L26" s="86" t="str">
        <f>VLOOKUP(E26,[2]MAINLINE!$D$79:$E$105,2,FALSE)</f>
        <v>C0008-JOG262</v>
      </c>
    </row>
    <row r="27" spans="1:12" x14ac:dyDescent="0.35">
      <c r="A27" s="3" t="s">
        <v>327</v>
      </c>
      <c r="B27" s="3" t="s">
        <v>320</v>
      </c>
      <c r="C27" s="3" t="s">
        <v>171</v>
      </c>
      <c r="D27" s="3" t="s">
        <v>81</v>
      </c>
      <c r="E27" s="4" t="s">
        <v>172</v>
      </c>
      <c r="F27" s="3" t="s">
        <v>257</v>
      </c>
      <c r="G27" s="3" t="s">
        <v>3</v>
      </c>
      <c r="H27" s="1" t="s">
        <v>190</v>
      </c>
      <c r="I27" s="70">
        <v>5</v>
      </c>
      <c r="J27" s="1">
        <f t="shared" si="0"/>
        <v>12</v>
      </c>
      <c r="K27" s="3" t="s">
        <v>251</v>
      </c>
      <c r="L27" s="86" t="str">
        <f>VLOOKUP(E27,[2]MAINLINE!$D$79:$E$105,2,FALSE)</f>
        <v>C0008-JOG262</v>
      </c>
    </row>
    <row r="28" spans="1:12" x14ac:dyDescent="0.35">
      <c r="A28" s="3" t="s">
        <v>327</v>
      </c>
      <c r="B28" s="3" t="s">
        <v>320</v>
      </c>
      <c r="C28" s="3" t="s">
        <v>171</v>
      </c>
      <c r="D28" s="3" t="s">
        <v>81</v>
      </c>
      <c r="E28" s="4" t="s">
        <v>172</v>
      </c>
      <c r="F28" s="3" t="s">
        <v>257</v>
      </c>
      <c r="G28" s="3" t="s">
        <v>4</v>
      </c>
      <c r="H28" s="1" t="s">
        <v>191</v>
      </c>
      <c r="I28" s="70">
        <v>17</v>
      </c>
      <c r="J28" s="1">
        <f t="shared" si="0"/>
        <v>40</v>
      </c>
      <c r="K28" s="3" t="s">
        <v>251</v>
      </c>
      <c r="L28" s="86" t="str">
        <f>VLOOKUP(E28,[2]MAINLINE!$D$79:$E$105,2,FALSE)</f>
        <v>C0008-JOG262</v>
      </c>
    </row>
    <row r="29" spans="1:12" x14ac:dyDescent="0.35">
      <c r="A29" s="3" t="s">
        <v>327</v>
      </c>
      <c r="B29" s="3" t="s">
        <v>320</v>
      </c>
      <c r="C29" s="3" t="s">
        <v>171</v>
      </c>
      <c r="D29" s="3" t="s">
        <v>81</v>
      </c>
      <c r="E29" s="4" t="s">
        <v>172</v>
      </c>
      <c r="F29" s="3" t="s">
        <v>257</v>
      </c>
      <c r="G29" s="3" t="s">
        <v>5</v>
      </c>
      <c r="H29" s="1" t="s">
        <v>192</v>
      </c>
      <c r="I29" s="70">
        <v>30</v>
      </c>
      <c r="J29" s="1">
        <f t="shared" si="0"/>
        <v>69</v>
      </c>
      <c r="K29" s="3" t="s">
        <v>251</v>
      </c>
      <c r="L29" s="86" t="str">
        <f>VLOOKUP(E29,[2]MAINLINE!$D$79:$E$105,2,FALSE)</f>
        <v>C0008-JOG262</v>
      </c>
    </row>
    <row r="30" spans="1:12" x14ac:dyDescent="0.35">
      <c r="A30" s="3" t="s">
        <v>327</v>
      </c>
      <c r="B30" s="3" t="s">
        <v>320</v>
      </c>
      <c r="C30" s="3" t="s">
        <v>171</v>
      </c>
      <c r="D30" s="3" t="s">
        <v>81</v>
      </c>
      <c r="E30" s="4" t="s">
        <v>172</v>
      </c>
      <c r="F30" s="3" t="s">
        <v>257</v>
      </c>
      <c r="G30" s="3" t="s">
        <v>6</v>
      </c>
      <c r="H30" s="1" t="s">
        <v>193</v>
      </c>
      <c r="I30" s="70">
        <v>25</v>
      </c>
      <c r="J30" s="1">
        <f t="shared" si="0"/>
        <v>58</v>
      </c>
      <c r="K30" s="3" t="s">
        <v>251</v>
      </c>
      <c r="L30" s="86" t="str">
        <f>VLOOKUP(E30,[2]MAINLINE!$D$79:$E$105,2,FALSE)</f>
        <v>C0008-JOG262</v>
      </c>
    </row>
    <row r="31" spans="1:12" x14ac:dyDescent="0.35">
      <c r="A31" s="3" t="s">
        <v>327</v>
      </c>
      <c r="B31" s="3" t="s">
        <v>320</v>
      </c>
      <c r="C31" s="3" t="s">
        <v>171</v>
      </c>
      <c r="D31" s="3" t="s">
        <v>81</v>
      </c>
      <c r="E31" s="4" t="s">
        <v>172</v>
      </c>
      <c r="F31" s="3" t="s">
        <v>257</v>
      </c>
      <c r="G31" s="3" t="s">
        <v>7</v>
      </c>
      <c r="H31" s="1" t="s">
        <v>194</v>
      </c>
      <c r="I31" s="70">
        <v>15</v>
      </c>
      <c r="J31" s="1">
        <f t="shared" si="0"/>
        <v>35</v>
      </c>
      <c r="K31" s="3" t="s">
        <v>251</v>
      </c>
      <c r="L31" s="86" t="str">
        <f>VLOOKUP(E31,[2]MAINLINE!$D$79:$E$105,2,FALSE)</f>
        <v>C0008-JOG262</v>
      </c>
    </row>
    <row r="32" spans="1:12" x14ac:dyDescent="0.35">
      <c r="A32" s="3" t="s">
        <v>327</v>
      </c>
      <c r="B32" s="3" t="s">
        <v>320</v>
      </c>
      <c r="C32" s="3" t="s">
        <v>171</v>
      </c>
      <c r="D32" s="3" t="s">
        <v>81</v>
      </c>
      <c r="E32" s="4" t="s">
        <v>172</v>
      </c>
      <c r="F32" s="3" t="s">
        <v>257</v>
      </c>
      <c r="G32" s="3" t="s">
        <v>258</v>
      </c>
      <c r="H32" s="1" t="s">
        <v>195</v>
      </c>
      <c r="I32" s="70">
        <v>5</v>
      </c>
      <c r="J32" s="1">
        <f t="shared" si="0"/>
        <v>12</v>
      </c>
      <c r="K32" s="3" t="s">
        <v>251</v>
      </c>
      <c r="L32" s="86" t="str">
        <f>VLOOKUP(E32,[2]MAINLINE!$D$79:$E$105,2,FALSE)</f>
        <v>C0008-JOG262</v>
      </c>
    </row>
    <row r="33" spans="1:12" x14ac:dyDescent="0.35">
      <c r="A33" s="3" t="s">
        <v>327</v>
      </c>
      <c r="B33" s="3" t="s">
        <v>320</v>
      </c>
      <c r="C33" s="3" t="s">
        <v>171</v>
      </c>
      <c r="D33" s="3" t="s">
        <v>81</v>
      </c>
      <c r="E33" s="4" t="s">
        <v>172</v>
      </c>
      <c r="F33" s="3" t="s">
        <v>257</v>
      </c>
      <c r="G33" s="3" t="s">
        <v>259</v>
      </c>
      <c r="H33" s="1" t="s">
        <v>196</v>
      </c>
      <c r="I33" s="70">
        <v>2</v>
      </c>
      <c r="J33" s="1">
        <f t="shared" si="0"/>
        <v>5</v>
      </c>
      <c r="K33" s="3" t="s">
        <v>251</v>
      </c>
      <c r="L33" s="86" t="str">
        <f>VLOOKUP(E33,[2]MAINLINE!$D$79:$E$105,2,FALSE)</f>
        <v>C0008-JOG262</v>
      </c>
    </row>
    <row r="34" spans="1:12" x14ac:dyDescent="0.35">
      <c r="A34" s="3" t="s">
        <v>327</v>
      </c>
      <c r="B34" s="3" t="s">
        <v>320</v>
      </c>
      <c r="C34" s="3" t="s">
        <v>171</v>
      </c>
      <c r="D34" s="3" t="s">
        <v>81</v>
      </c>
      <c r="E34" s="4" t="s">
        <v>172</v>
      </c>
      <c r="F34" s="3" t="s">
        <v>257</v>
      </c>
      <c r="G34" s="3" t="s">
        <v>9</v>
      </c>
      <c r="H34" s="1" t="s">
        <v>189</v>
      </c>
      <c r="I34" s="70">
        <v>0</v>
      </c>
      <c r="J34" s="1">
        <f t="shared" si="0"/>
        <v>0</v>
      </c>
      <c r="K34" s="3" t="s">
        <v>251</v>
      </c>
      <c r="L34" s="86" t="str">
        <f>VLOOKUP(E34,[2]MAINLINE!$D$79:$E$105,2,FALSE)</f>
        <v>C0008-JOG262</v>
      </c>
    </row>
    <row r="35" spans="1:12" x14ac:dyDescent="0.35">
      <c r="A35" s="3" t="s">
        <v>327</v>
      </c>
      <c r="B35" s="3" t="s">
        <v>321</v>
      </c>
      <c r="C35" s="3" t="s">
        <v>117</v>
      </c>
      <c r="D35" s="3" t="s">
        <v>10</v>
      </c>
      <c r="E35" s="4" t="s">
        <v>118</v>
      </c>
      <c r="F35" s="3" t="s">
        <v>119</v>
      </c>
      <c r="G35" s="3" t="s">
        <v>3</v>
      </c>
      <c r="H35" s="1" t="s">
        <v>121</v>
      </c>
      <c r="I35" s="70">
        <v>8</v>
      </c>
      <c r="J35" s="1">
        <f t="shared" si="0"/>
        <v>19</v>
      </c>
      <c r="K35" s="3" t="s">
        <v>252</v>
      </c>
      <c r="L35" s="86" t="str">
        <f>VLOOKUP(E35,[2]MAINLINE!$D$79:$E$105,2,FALSE)</f>
        <v>C0008-LST219</v>
      </c>
    </row>
    <row r="36" spans="1:12" x14ac:dyDescent="0.35">
      <c r="A36" s="3" t="s">
        <v>327</v>
      </c>
      <c r="B36" s="3" t="s">
        <v>321</v>
      </c>
      <c r="C36" s="3" t="s">
        <v>117</v>
      </c>
      <c r="D36" s="3" t="s">
        <v>10</v>
      </c>
      <c r="E36" s="4" t="s">
        <v>118</v>
      </c>
      <c r="F36" s="3" t="s">
        <v>119</v>
      </c>
      <c r="G36" s="3" t="s">
        <v>4</v>
      </c>
      <c r="H36" s="1" t="s">
        <v>122</v>
      </c>
      <c r="I36" s="70">
        <v>21</v>
      </c>
      <c r="J36" s="1">
        <f t="shared" si="0"/>
        <v>49</v>
      </c>
      <c r="K36" s="3" t="s">
        <v>252</v>
      </c>
      <c r="L36" s="86" t="str">
        <f>VLOOKUP(E36,[2]MAINLINE!$D$79:$E$105,2,FALSE)</f>
        <v>C0008-LST219</v>
      </c>
    </row>
    <row r="37" spans="1:12" x14ac:dyDescent="0.35">
      <c r="A37" s="3" t="s">
        <v>327</v>
      </c>
      <c r="B37" s="3" t="s">
        <v>321</v>
      </c>
      <c r="C37" s="3" t="s">
        <v>117</v>
      </c>
      <c r="D37" s="3" t="s">
        <v>10</v>
      </c>
      <c r="E37" s="4" t="s">
        <v>118</v>
      </c>
      <c r="F37" s="3" t="s">
        <v>119</v>
      </c>
      <c r="G37" s="3" t="s">
        <v>5</v>
      </c>
      <c r="H37" s="1" t="s">
        <v>123</v>
      </c>
      <c r="I37" s="70">
        <v>40</v>
      </c>
      <c r="J37" s="1">
        <f t="shared" si="0"/>
        <v>92</v>
      </c>
      <c r="K37" s="3" t="s">
        <v>252</v>
      </c>
      <c r="L37" s="86" t="str">
        <f>VLOOKUP(E37,[2]MAINLINE!$D$79:$E$105,2,FALSE)</f>
        <v>C0008-LST219</v>
      </c>
    </row>
    <row r="38" spans="1:12" x14ac:dyDescent="0.35">
      <c r="A38" s="3" t="s">
        <v>327</v>
      </c>
      <c r="B38" s="3" t="s">
        <v>321</v>
      </c>
      <c r="C38" s="3" t="s">
        <v>117</v>
      </c>
      <c r="D38" s="3" t="s">
        <v>10</v>
      </c>
      <c r="E38" s="4" t="s">
        <v>118</v>
      </c>
      <c r="F38" s="3" t="s">
        <v>119</v>
      </c>
      <c r="G38" s="3" t="s">
        <v>6</v>
      </c>
      <c r="H38" s="1" t="s">
        <v>124</v>
      </c>
      <c r="I38" s="70">
        <v>33</v>
      </c>
      <c r="J38" s="1">
        <f t="shared" si="0"/>
        <v>76</v>
      </c>
      <c r="K38" s="3" t="s">
        <v>252</v>
      </c>
      <c r="L38" s="86" t="str">
        <f>VLOOKUP(E38,[2]MAINLINE!$D$79:$E$105,2,FALSE)</f>
        <v>C0008-LST219</v>
      </c>
    </row>
    <row r="39" spans="1:12" x14ac:dyDescent="0.35">
      <c r="A39" s="3" t="s">
        <v>327</v>
      </c>
      <c r="B39" s="3" t="s">
        <v>321</v>
      </c>
      <c r="C39" s="3" t="s">
        <v>117</v>
      </c>
      <c r="D39" s="3" t="s">
        <v>10</v>
      </c>
      <c r="E39" s="4" t="s">
        <v>118</v>
      </c>
      <c r="F39" s="3" t="s">
        <v>119</v>
      </c>
      <c r="G39" s="3" t="s">
        <v>7</v>
      </c>
      <c r="H39" s="1" t="s">
        <v>125</v>
      </c>
      <c r="I39" s="70">
        <v>15</v>
      </c>
      <c r="J39" s="1">
        <f t="shared" si="0"/>
        <v>35</v>
      </c>
      <c r="K39" s="3" t="s">
        <v>252</v>
      </c>
      <c r="L39" s="86" t="str">
        <f>VLOOKUP(E39,[2]MAINLINE!$D$79:$E$105,2,FALSE)</f>
        <v>C0008-LST219</v>
      </c>
    </row>
    <row r="40" spans="1:12" x14ac:dyDescent="0.35">
      <c r="A40" s="3" t="s">
        <v>327</v>
      </c>
      <c r="B40" s="3" t="s">
        <v>321</v>
      </c>
      <c r="C40" s="3" t="s">
        <v>117</v>
      </c>
      <c r="D40" s="3" t="s">
        <v>10</v>
      </c>
      <c r="E40" s="4" t="s">
        <v>118</v>
      </c>
      <c r="F40" s="3" t="s">
        <v>119</v>
      </c>
      <c r="G40" s="3" t="s">
        <v>258</v>
      </c>
      <c r="H40" s="1" t="s">
        <v>126</v>
      </c>
      <c r="I40" s="70">
        <v>3</v>
      </c>
      <c r="J40" s="1">
        <f t="shared" si="0"/>
        <v>7</v>
      </c>
      <c r="K40" s="3" t="s">
        <v>252</v>
      </c>
      <c r="L40" s="86" t="str">
        <f>VLOOKUP(E40,[2]MAINLINE!$D$79:$E$105,2,FALSE)</f>
        <v>C0008-LST219</v>
      </c>
    </row>
    <row r="41" spans="1:12" x14ac:dyDescent="0.35">
      <c r="A41" s="3" t="s">
        <v>327</v>
      </c>
      <c r="B41" s="3" t="s">
        <v>321</v>
      </c>
      <c r="C41" s="3" t="s">
        <v>117</v>
      </c>
      <c r="D41" s="3" t="s">
        <v>10</v>
      </c>
      <c r="E41" s="4" t="s">
        <v>118</v>
      </c>
      <c r="F41" s="3" t="s">
        <v>119</v>
      </c>
      <c r="G41" s="3" t="s">
        <v>259</v>
      </c>
      <c r="H41" s="1" t="s">
        <v>127</v>
      </c>
      <c r="I41" s="70">
        <v>2</v>
      </c>
      <c r="J41" s="1">
        <f t="shared" si="0"/>
        <v>5</v>
      </c>
      <c r="K41" s="3" t="s">
        <v>252</v>
      </c>
      <c r="L41" s="86" t="str">
        <f>VLOOKUP(E41,[2]MAINLINE!$D$79:$E$105,2,FALSE)</f>
        <v>C0008-LST219</v>
      </c>
    </row>
    <row r="42" spans="1:12" x14ac:dyDescent="0.35">
      <c r="A42" s="3" t="s">
        <v>327</v>
      </c>
      <c r="B42" s="3" t="s">
        <v>321</v>
      </c>
      <c r="C42" s="3" t="s">
        <v>117</v>
      </c>
      <c r="D42" s="3" t="s">
        <v>10</v>
      </c>
      <c r="E42" s="4" t="s">
        <v>118</v>
      </c>
      <c r="F42" s="3" t="s">
        <v>119</v>
      </c>
      <c r="G42" s="3" t="s">
        <v>9</v>
      </c>
      <c r="H42" s="1" t="s">
        <v>120</v>
      </c>
      <c r="I42" s="70">
        <v>5</v>
      </c>
      <c r="J42" s="1">
        <f t="shared" si="0"/>
        <v>12</v>
      </c>
      <c r="K42" s="3" t="s">
        <v>252</v>
      </c>
      <c r="L42" s="86" t="str">
        <f>VLOOKUP(E42,[2]MAINLINE!$D$79:$E$105,2,FALSE)</f>
        <v>C0008-LST219</v>
      </c>
    </row>
    <row r="43" spans="1:12" x14ac:dyDescent="0.35">
      <c r="A43" s="3" t="s">
        <v>327</v>
      </c>
      <c r="B43" s="3" t="s">
        <v>321</v>
      </c>
      <c r="C43" s="3" t="s">
        <v>117</v>
      </c>
      <c r="D43" s="3" t="s">
        <v>260</v>
      </c>
      <c r="E43" s="4" t="s">
        <v>118</v>
      </c>
      <c r="F43" s="3" t="s">
        <v>119</v>
      </c>
      <c r="G43" s="3" t="s">
        <v>3</v>
      </c>
      <c r="H43" s="1" t="s">
        <v>269</v>
      </c>
      <c r="I43" s="70">
        <v>7</v>
      </c>
      <c r="J43" s="1">
        <f t="shared" si="0"/>
        <v>17</v>
      </c>
      <c r="K43" s="3" t="s">
        <v>319</v>
      </c>
      <c r="L43" s="86" t="str">
        <f>VLOOKUP(E43,[2]MAINLINE!$D$79:$E$105,2,FALSE)</f>
        <v>C0008-LST219</v>
      </c>
    </row>
    <row r="44" spans="1:12" x14ac:dyDescent="0.35">
      <c r="A44" s="3" t="s">
        <v>327</v>
      </c>
      <c r="B44" s="3" t="s">
        <v>321</v>
      </c>
      <c r="C44" s="3" t="s">
        <v>117</v>
      </c>
      <c r="D44" s="3" t="s">
        <v>260</v>
      </c>
      <c r="E44" s="4" t="s">
        <v>118</v>
      </c>
      <c r="F44" s="3" t="s">
        <v>119</v>
      </c>
      <c r="G44" s="3" t="s">
        <v>4</v>
      </c>
      <c r="H44" s="1" t="s">
        <v>270</v>
      </c>
      <c r="I44" s="70">
        <v>0</v>
      </c>
      <c r="J44" s="1">
        <f t="shared" si="0"/>
        <v>0</v>
      </c>
      <c r="K44" s="3" t="s">
        <v>319</v>
      </c>
      <c r="L44" s="86" t="str">
        <f>VLOOKUP(E44,[2]MAINLINE!$D$79:$E$105,2,FALSE)</f>
        <v>C0008-LST219</v>
      </c>
    </row>
    <row r="45" spans="1:12" x14ac:dyDescent="0.35">
      <c r="A45" s="3" t="s">
        <v>327</v>
      </c>
      <c r="B45" s="3" t="s">
        <v>321</v>
      </c>
      <c r="C45" s="3" t="s">
        <v>117</v>
      </c>
      <c r="D45" s="3" t="s">
        <v>260</v>
      </c>
      <c r="E45" s="4" t="s">
        <v>118</v>
      </c>
      <c r="F45" s="3" t="s">
        <v>119</v>
      </c>
      <c r="G45" s="3" t="s">
        <v>5</v>
      </c>
      <c r="H45" s="1" t="s">
        <v>271</v>
      </c>
      <c r="I45" s="70">
        <v>10</v>
      </c>
      <c r="J45" s="1">
        <f t="shared" si="0"/>
        <v>23</v>
      </c>
      <c r="K45" s="3" t="s">
        <v>319</v>
      </c>
      <c r="L45" s="86" t="str">
        <f>VLOOKUP(E45,[2]MAINLINE!$D$79:$E$105,2,FALSE)</f>
        <v>C0008-LST219</v>
      </c>
    </row>
    <row r="46" spans="1:12" x14ac:dyDescent="0.35">
      <c r="A46" s="3" t="s">
        <v>327</v>
      </c>
      <c r="B46" s="3" t="s">
        <v>321</v>
      </c>
      <c r="C46" s="3" t="s">
        <v>117</v>
      </c>
      <c r="D46" s="3" t="s">
        <v>260</v>
      </c>
      <c r="E46" s="4" t="s">
        <v>118</v>
      </c>
      <c r="F46" s="3" t="s">
        <v>119</v>
      </c>
      <c r="G46" s="3" t="s">
        <v>6</v>
      </c>
      <c r="H46" s="1" t="s">
        <v>272</v>
      </c>
      <c r="I46" s="70">
        <v>0</v>
      </c>
      <c r="J46" s="1">
        <f t="shared" si="0"/>
        <v>0</v>
      </c>
      <c r="K46" s="3" t="s">
        <v>319</v>
      </c>
      <c r="L46" s="86" t="str">
        <f>VLOOKUP(E46,[2]MAINLINE!$D$79:$E$105,2,FALSE)</f>
        <v>C0008-LST219</v>
      </c>
    </row>
    <row r="47" spans="1:12" x14ac:dyDescent="0.35">
      <c r="A47" s="3" t="s">
        <v>327</v>
      </c>
      <c r="B47" s="3" t="s">
        <v>321</v>
      </c>
      <c r="C47" s="3" t="s">
        <v>117</v>
      </c>
      <c r="D47" s="3" t="s">
        <v>260</v>
      </c>
      <c r="E47" s="4" t="s">
        <v>118</v>
      </c>
      <c r="F47" s="3" t="s">
        <v>119</v>
      </c>
      <c r="G47" s="3" t="s">
        <v>7</v>
      </c>
      <c r="H47" s="1" t="s">
        <v>273</v>
      </c>
      <c r="I47" s="70">
        <v>0</v>
      </c>
      <c r="J47" s="1">
        <f t="shared" si="0"/>
        <v>0</v>
      </c>
      <c r="K47" s="3" t="s">
        <v>319</v>
      </c>
      <c r="L47" s="86" t="str">
        <f>VLOOKUP(E47,[2]MAINLINE!$D$79:$E$105,2,FALSE)</f>
        <v>C0008-LST219</v>
      </c>
    </row>
    <row r="48" spans="1:12" x14ac:dyDescent="0.35">
      <c r="A48" s="3" t="s">
        <v>327</v>
      </c>
      <c r="B48" s="3" t="s">
        <v>321</v>
      </c>
      <c r="C48" s="3" t="s">
        <v>117</v>
      </c>
      <c r="D48" s="3" t="s">
        <v>260</v>
      </c>
      <c r="E48" s="4" t="s">
        <v>118</v>
      </c>
      <c r="F48" s="3" t="s">
        <v>119</v>
      </c>
      <c r="G48" s="3" t="s">
        <v>258</v>
      </c>
      <c r="H48" s="1" t="s">
        <v>274</v>
      </c>
      <c r="I48" s="70">
        <v>3</v>
      </c>
      <c r="J48" s="1">
        <f t="shared" si="0"/>
        <v>7</v>
      </c>
      <c r="K48" s="3" t="s">
        <v>319</v>
      </c>
      <c r="L48" s="86" t="str">
        <f>VLOOKUP(E48,[2]MAINLINE!$D$79:$E$105,2,FALSE)</f>
        <v>C0008-LST219</v>
      </c>
    </row>
    <row r="49" spans="1:12" x14ac:dyDescent="0.35">
      <c r="A49" s="3" t="s">
        <v>327</v>
      </c>
      <c r="B49" s="3" t="s">
        <v>321</v>
      </c>
      <c r="C49" s="3" t="s">
        <v>117</v>
      </c>
      <c r="D49" s="3" t="s">
        <v>260</v>
      </c>
      <c r="E49" s="4" t="s">
        <v>118</v>
      </c>
      <c r="F49" s="3" t="s">
        <v>119</v>
      </c>
      <c r="G49" s="3" t="s">
        <v>259</v>
      </c>
      <c r="H49" s="1" t="s">
        <v>275</v>
      </c>
      <c r="I49" s="70">
        <v>1</v>
      </c>
      <c r="J49" s="1">
        <f t="shared" si="0"/>
        <v>3</v>
      </c>
      <c r="K49" s="3" t="s">
        <v>319</v>
      </c>
      <c r="L49" s="86" t="str">
        <f>VLOOKUP(E49,[2]MAINLINE!$D$79:$E$105,2,FALSE)</f>
        <v>C0008-LST219</v>
      </c>
    </row>
    <row r="50" spans="1:12" x14ac:dyDescent="0.35">
      <c r="A50" s="3" t="s">
        <v>327</v>
      </c>
      <c r="B50" s="3" t="s">
        <v>321</v>
      </c>
      <c r="C50" s="3" t="s">
        <v>117</v>
      </c>
      <c r="D50" s="3" t="s">
        <v>260</v>
      </c>
      <c r="E50" s="4" t="s">
        <v>118</v>
      </c>
      <c r="F50" s="3" t="s">
        <v>119</v>
      </c>
      <c r="G50" s="3" t="s">
        <v>9</v>
      </c>
      <c r="H50" s="1" t="s">
        <v>276</v>
      </c>
      <c r="I50" s="70">
        <v>6</v>
      </c>
      <c r="J50" s="1">
        <f t="shared" si="0"/>
        <v>14</v>
      </c>
      <c r="K50" s="3" t="s">
        <v>319</v>
      </c>
      <c r="L50" s="86" t="str">
        <f>VLOOKUP(E50,[2]MAINLINE!$D$79:$E$105,2,FALSE)</f>
        <v>C0008-LST219</v>
      </c>
    </row>
    <row r="51" spans="1:12" x14ac:dyDescent="0.35">
      <c r="A51" s="3" t="s">
        <v>327</v>
      </c>
      <c r="B51" s="3" t="s">
        <v>321</v>
      </c>
      <c r="C51" s="3" t="s">
        <v>117</v>
      </c>
      <c r="D51" s="3" t="s">
        <v>81</v>
      </c>
      <c r="E51" s="4" t="s">
        <v>118</v>
      </c>
      <c r="F51" s="3" t="s">
        <v>119</v>
      </c>
      <c r="G51" s="3" t="s">
        <v>3</v>
      </c>
      <c r="H51" s="1" t="s">
        <v>137</v>
      </c>
      <c r="I51" s="70">
        <v>8</v>
      </c>
      <c r="J51" s="1">
        <f t="shared" si="0"/>
        <v>19</v>
      </c>
      <c r="K51" s="3" t="s">
        <v>251</v>
      </c>
      <c r="L51" s="86" t="str">
        <f>VLOOKUP(E51,[2]MAINLINE!$D$79:$E$105,2,FALSE)</f>
        <v>C0008-LST219</v>
      </c>
    </row>
    <row r="52" spans="1:12" x14ac:dyDescent="0.35">
      <c r="A52" s="3" t="s">
        <v>327</v>
      </c>
      <c r="B52" s="3" t="s">
        <v>321</v>
      </c>
      <c r="C52" s="3" t="s">
        <v>117</v>
      </c>
      <c r="D52" s="3" t="s">
        <v>81</v>
      </c>
      <c r="E52" s="4" t="s">
        <v>118</v>
      </c>
      <c r="F52" s="3" t="s">
        <v>119</v>
      </c>
      <c r="G52" s="3" t="s">
        <v>4</v>
      </c>
      <c r="H52" s="1" t="s">
        <v>138</v>
      </c>
      <c r="I52" s="70">
        <v>19</v>
      </c>
      <c r="J52" s="1">
        <f t="shared" si="0"/>
        <v>44</v>
      </c>
      <c r="K52" s="3" t="s">
        <v>251</v>
      </c>
      <c r="L52" s="86" t="str">
        <f>VLOOKUP(E52,[2]MAINLINE!$D$79:$E$105,2,FALSE)</f>
        <v>C0008-LST219</v>
      </c>
    </row>
    <row r="53" spans="1:12" x14ac:dyDescent="0.35">
      <c r="A53" s="3" t="s">
        <v>327</v>
      </c>
      <c r="B53" s="3" t="s">
        <v>321</v>
      </c>
      <c r="C53" s="3" t="s">
        <v>117</v>
      </c>
      <c r="D53" s="3" t="s">
        <v>81</v>
      </c>
      <c r="E53" s="4" t="s">
        <v>118</v>
      </c>
      <c r="F53" s="3" t="s">
        <v>119</v>
      </c>
      <c r="G53" s="3" t="s">
        <v>5</v>
      </c>
      <c r="H53" s="1" t="s">
        <v>139</v>
      </c>
      <c r="I53" s="70">
        <v>37</v>
      </c>
      <c r="J53" s="1">
        <f t="shared" si="0"/>
        <v>86</v>
      </c>
      <c r="K53" s="3" t="s">
        <v>251</v>
      </c>
      <c r="L53" s="86" t="str">
        <f>VLOOKUP(E53,[2]MAINLINE!$D$79:$E$105,2,FALSE)</f>
        <v>C0008-LST219</v>
      </c>
    </row>
    <row r="54" spans="1:12" x14ac:dyDescent="0.35">
      <c r="A54" s="3" t="s">
        <v>327</v>
      </c>
      <c r="B54" s="3" t="s">
        <v>321</v>
      </c>
      <c r="C54" s="3" t="s">
        <v>117</v>
      </c>
      <c r="D54" s="3" t="s">
        <v>81</v>
      </c>
      <c r="E54" s="4" t="s">
        <v>118</v>
      </c>
      <c r="F54" s="3" t="s">
        <v>119</v>
      </c>
      <c r="G54" s="3" t="s">
        <v>6</v>
      </c>
      <c r="H54" s="1" t="s">
        <v>140</v>
      </c>
      <c r="I54" s="70">
        <v>30</v>
      </c>
      <c r="J54" s="1">
        <f t="shared" si="0"/>
        <v>69</v>
      </c>
      <c r="K54" s="3" t="s">
        <v>251</v>
      </c>
      <c r="L54" s="86" t="str">
        <f>VLOOKUP(E54,[2]MAINLINE!$D$79:$E$105,2,FALSE)</f>
        <v>C0008-LST219</v>
      </c>
    </row>
    <row r="55" spans="1:12" x14ac:dyDescent="0.35">
      <c r="A55" s="3" t="s">
        <v>327</v>
      </c>
      <c r="B55" s="3" t="s">
        <v>321</v>
      </c>
      <c r="C55" s="3" t="s">
        <v>117</v>
      </c>
      <c r="D55" s="3" t="s">
        <v>81</v>
      </c>
      <c r="E55" s="4" t="s">
        <v>118</v>
      </c>
      <c r="F55" s="3" t="s">
        <v>119</v>
      </c>
      <c r="G55" s="3" t="s">
        <v>7</v>
      </c>
      <c r="H55" s="1" t="s">
        <v>141</v>
      </c>
      <c r="I55" s="70">
        <v>21</v>
      </c>
      <c r="J55" s="1">
        <f t="shared" si="0"/>
        <v>49</v>
      </c>
      <c r="K55" s="3" t="s">
        <v>251</v>
      </c>
      <c r="L55" s="86" t="str">
        <f>VLOOKUP(E55,[2]MAINLINE!$D$79:$E$105,2,FALSE)</f>
        <v>C0008-LST219</v>
      </c>
    </row>
    <row r="56" spans="1:12" x14ac:dyDescent="0.35">
      <c r="A56" s="3" t="s">
        <v>327</v>
      </c>
      <c r="B56" s="3" t="s">
        <v>321</v>
      </c>
      <c r="C56" s="3" t="s">
        <v>117</v>
      </c>
      <c r="D56" s="3" t="s">
        <v>81</v>
      </c>
      <c r="E56" s="4" t="s">
        <v>118</v>
      </c>
      <c r="F56" s="3" t="s">
        <v>119</v>
      </c>
      <c r="G56" s="3" t="s">
        <v>258</v>
      </c>
      <c r="H56" s="1" t="s">
        <v>142</v>
      </c>
      <c r="I56" s="70">
        <v>0</v>
      </c>
      <c r="J56" s="1">
        <f t="shared" si="0"/>
        <v>0</v>
      </c>
      <c r="K56" s="3" t="s">
        <v>251</v>
      </c>
      <c r="L56" s="86" t="str">
        <f>VLOOKUP(E56,[2]MAINLINE!$D$79:$E$105,2,FALSE)</f>
        <v>C0008-LST219</v>
      </c>
    </row>
    <row r="57" spans="1:12" x14ac:dyDescent="0.35">
      <c r="A57" s="3" t="s">
        <v>327</v>
      </c>
      <c r="B57" s="3" t="s">
        <v>321</v>
      </c>
      <c r="C57" s="3" t="s">
        <v>117</v>
      </c>
      <c r="D57" s="3" t="s">
        <v>81</v>
      </c>
      <c r="E57" s="4" t="s">
        <v>118</v>
      </c>
      <c r="F57" s="3" t="s">
        <v>119</v>
      </c>
      <c r="G57" s="3" t="s">
        <v>259</v>
      </c>
      <c r="H57" s="1" t="s">
        <v>143</v>
      </c>
      <c r="I57" s="70">
        <v>3</v>
      </c>
      <c r="J57" s="1">
        <f t="shared" si="0"/>
        <v>7</v>
      </c>
      <c r="K57" s="3" t="s">
        <v>251</v>
      </c>
      <c r="L57" s="86" t="str">
        <f>VLOOKUP(E57,[2]MAINLINE!$D$79:$E$105,2,FALSE)</f>
        <v>C0008-LST219</v>
      </c>
    </row>
    <row r="58" spans="1:12" x14ac:dyDescent="0.35">
      <c r="A58" s="3" t="s">
        <v>327</v>
      </c>
      <c r="B58" s="3" t="s">
        <v>321</v>
      </c>
      <c r="C58" s="3" t="s">
        <v>117</v>
      </c>
      <c r="D58" s="3" t="s">
        <v>81</v>
      </c>
      <c r="E58" s="4" t="s">
        <v>118</v>
      </c>
      <c r="F58" s="3" t="s">
        <v>119</v>
      </c>
      <c r="G58" s="3" t="s">
        <v>9</v>
      </c>
      <c r="H58" s="1" t="s">
        <v>136</v>
      </c>
      <c r="I58" s="70">
        <v>5</v>
      </c>
      <c r="J58" s="1">
        <f t="shared" si="0"/>
        <v>12</v>
      </c>
      <c r="K58" s="3" t="s">
        <v>251</v>
      </c>
      <c r="L58" s="86" t="str">
        <f>VLOOKUP(E58,[2]MAINLINE!$D$79:$E$105,2,FALSE)</f>
        <v>C0008-LST219</v>
      </c>
    </row>
    <row r="59" spans="1:12" x14ac:dyDescent="0.35">
      <c r="A59" s="3" t="s">
        <v>327</v>
      </c>
      <c r="B59" s="3" t="s">
        <v>322</v>
      </c>
      <c r="C59" s="3" t="s">
        <v>197</v>
      </c>
      <c r="D59" s="3" t="s">
        <v>72</v>
      </c>
      <c r="E59" s="4" t="s">
        <v>198</v>
      </c>
      <c r="F59" s="3" t="s">
        <v>257</v>
      </c>
      <c r="G59" s="3" t="s">
        <v>3</v>
      </c>
      <c r="H59" s="1" t="s">
        <v>208</v>
      </c>
      <c r="I59" s="70">
        <v>9</v>
      </c>
      <c r="J59" s="1">
        <f t="shared" si="0"/>
        <v>21</v>
      </c>
      <c r="K59" s="3" t="s">
        <v>72</v>
      </c>
      <c r="L59" s="86" t="str">
        <f>VLOOKUP(E59,[2]MAINLINE!$D$79:$E$105,2,FALSE)</f>
        <v>C0008-JOG258</v>
      </c>
    </row>
    <row r="60" spans="1:12" x14ac:dyDescent="0.35">
      <c r="A60" s="3" t="s">
        <v>327</v>
      </c>
      <c r="B60" s="3" t="s">
        <v>322</v>
      </c>
      <c r="C60" s="3" t="s">
        <v>197</v>
      </c>
      <c r="D60" s="3" t="s">
        <v>72</v>
      </c>
      <c r="E60" s="4" t="s">
        <v>198</v>
      </c>
      <c r="F60" s="3" t="s">
        <v>257</v>
      </c>
      <c r="G60" s="3" t="s">
        <v>4</v>
      </c>
      <c r="H60" s="1" t="s">
        <v>209</v>
      </c>
      <c r="I60" s="70">
        <v>36</v>
      </c>
      <c r="J60" s="1">
        <f t="shared" si="0"/>
        <v>83</v>
      </c>
      <c r="K60" s="3" t="s">
        <v>72</v>
      </c>
      <c r="L60" s="86" t="str">
        <f>VLOOKUP(E60,[2]MAINLINE!$D$79:$E$105,2,FALSE)</f>
        <v>C0008-JOG258</v>
      </c>
    </row>
    <row r="61" spans="1:12" x14ac:dyDescent="0.35">
      <c r="A61" s="3" t="s">
        <v>327</v>
      </c>
      <c r="B61" s="3" t="s">
        <v>322</v>
      </c>
      <c r="C61" s="3" t="s">
        <v>197</v>
      </c>
      <c r="D61" s="3" t="s">
        <v>72</v>
      </c>
      <c r="E61" s="4" t="s">
        <v>198</v>
      </c>
      <c r="F61" s="3" t="s">
        <v>257</v>
      </c>
      <c r="G61" s="3" t="s">
        <v>5</v>
      </c>
      <c r="H61" s="1" t="s">
        <v>210</v>
      </c>
      <c r="I61" s="70">
        <v>60</v>
      </c>
      <c r="J61" s="1">
        <f t="shared" si="0"/>
        <v>138</v>
      </c>
      <c r="K61" s="3" t="s">
        <v>72</v>
      </c>
      <c r="L61" s="86" t="str">
        <f>VLOOKUP(E61,[2]MAINLINE!$D$79:$E$105,2,FALSE)</f>
        <v>C0008-JOG258</v>
      </c>
    </row>
    <row r="62" spans="1:12" x14ac:dyDescent="0.35">
      <c r="A62" s="3" t="s">
        <v>327</v>
      </c>
      <c r="B62" s="3" t="s">
        <v>322</v>
      </c>
      <c r="C62" s="3" t="s">
        <v>197</v>
      </c>
      <c r="D62" s="3" t="s">
        <v>72</v>
      </c>
      <c r="E62" s="4" t="s">
        <v>198</v>
      </c>
      <c r="F62" s="3" t="s">
        <v>257</v>
      </c>
      <c r="G62" s="3" t="s">
        <v>6</v>
      </c>
      <c r="H62" s="1" t="s">
        <v>211</v>
      </c>
      <c r="I62" s="70">
        <v>54</v>
      </c>
      <c r="J62" s="1">
        <f t="shared" si="0"/>
        <v>125</v>
      </c>
      <c r="K62" s="3" t="s">
        <v>72</v>
      </c>
      <c r="L62" s="86" t="str">
        <f>VLOOKUP(E62,[2]MAINLINE!$D$79:$E$105,2,FALSE)</f>
        <v>C0008-JOG258</v>
      </c>
    </row>
    <row r="63" spans="1:12" x14ac:dyDescent="0.35">
      <c r="A63" s="3" t="s">
        <v>327</v>
      </c>
      <c r="B63" s="3" t="s">
        <v>322</v>
      </c>
      <c r="C63" s="3" t="s">
        <v>197</v>
      </c>
      <c r="D63" s="3" t="s">
        <v>72</v>
      </c>
      <c r="E63" s="4" t="s">
        <v>198</v>
      </c>
      <c r="F63" s="3" t="s">
        <v>257</v>
      </c>
      <c r="G63" s="3" t="s">
        <v>7</v>
      </c>
      <c r="H63" s="1" t="s">
        <v>212</v>
      </c>
      <c r="I63" s="70">
        <v>2</v>
      </c>
      <c r="J63" s="1">
        <f t="shared" si="0"/>
        <v>5</v>
      </c>
      <c r="K63" s="3" t="s">
        <v>72</v>
      </c>
      <c r="L63" s="86" t="str">
        <f>VLOOKUP(E63,[2]MAINLINE!$D$79:$E$105,2,FALSE)</f>
        <v>C0008-JOG258</v>
      </c>
    </row>
    <row r="64" spans="1:12" x14ac:dyDescent="0.35">
      <c r="A64" s="3" t="s">
        <v>327</v>
      </c>
      <c r="B64" s="3" t="s">
        <v>322</v>
      </c>
      <c r="C64" s="3" t="s">
        <v>197</v>
      </c>
      <c r="D64" s="3" t="s">
        <v>72</v>
      </c>
      <c r="E64" s="4" t="s">
        <v>198</v>
      </c>
      <c r="F64" s="3" t="s">
        <v>257</v>
      </c>
      <c r="G64" s="3" t="s">
        <v>258</v>
      </c>
      <c r="H64" s="1" t="s">
        <v>213</v>
      </c>
      <c r="I64" s="70">
        <v>3</v>
      </c>
      <c r="J64" s="1">
        <f t="shared" si="0"/>
        <v>7</v>
      </c>
      <c r="K64" s="3" t="s">
        <v>72</v>
      </c>
      <c r="L64" s="86" t="str">
        <f>VLOOKUP(E64,[2]MAINLINE!$D$79:$E$105,2,FALSE)</f>
        <v>C0008-JOG258</v>
      </c>
    </row>
    <row r="65" spans="1:12" x14ac:dyDescent="0.35">
      <c r="A65" s="3" t="s">
        <v>327</v>
      </c>
      <c r="B65" s="3" t="s">
        <v>322</v>
      </c>
      <c r="C65" s="3" t="s">
        <v>197</v>
      </c>
      <c r="D65" s="3" t="s">
        <v>72</v>
      </c>
      <c r="E65" s="4" t="s">
        <v>198</v>
      </c>
      <c r="F65" s="3" t="s">
        <v>257</v>
      </c>
      <c r="G65" s="3" t="s">
        <v>259</v>
      </c>
      <c r="H65" s="1" t="s">
        <v>214</v>
      </c>
      <c r="I65" s="70">
        <v>2</v>
      </c>
      <c r="J65" s="1">
        <f t="shared" si="0"/>
        <v>5</v>
      </c>
      <c r="K65" s="3" t="s">
        <v>72</v>
      </c>
      <c r="L65" s="86" t="str">
        <f>VLOOKUP(E65,[2]MAINLINE!$D$79:$E$105,2,FALSE)</f>
        <v>C0008-JOG258</v>
      </c>
    </row>
    <row r="66" spans="1:12" x14ac:dyDescent="0.35">
      <c r="A66" s="3" t="s">
        <v>327</v>
      </c>
      <c r="B66" s="3" t="s">
        <v>322</v>
      </c>
      <c r="C66" s="3" t="s">
        <v>197</v>
      </c>
      <c r="D66" s="3" t="s">
        <v>72</v>
      </c>
      <c r="E66" s="4" t="s">
        <v>198</v>
      </c>
      <c r="F66" s="3" t="s">
        <v>257</v>
      </c>
      <c r="G66" s="3" t="s">
        <v>9</v>
      </c>
      <c r="H66" s="1" t="s">
        <v>207</v>
      </c>
      <c r="I66" s="70">
        <v>5</v>
      </c>
      <c r="J66" s="1">
        <f t="shared" si="0"/>
        <v>12</v>
      </c>
      <c r="K66" s="3" t="s">
        <v>72</v>
      </c>
      <c r="L66" s="86" t="str">
        <f>VLOOKUP(E66,[2]MAINLINE!$D$79:$E$105,2,FALSE)</f>
        <v>C0008-JOG258</v>
      </c>
    </row>
    <row r="67" spans="1:12" x14ac:dyDescent="0.35">
      <c r="A67" s="3" t="s">
        <v>327</v>
      </c>
      <c r="B67" s="3" t="s">
        <v>322</v>
      </c>
      <c r="C67" s="3" t="s">
        <v>197</v>
      </c>
      <c r="D67" s="3" t="s">
        <v>10</v>
      </c>
      <c r="E67" s="4" t="s">
        <v>198</v>
      </c>
      <c r="F67" s="3" t="s">
        <v>257</v>
      </c>
      <c r="G67" s="3" t="s">
        <v>3</v>
      </c>
      <c r="H67" s="1" t="s">
        <v>200</v>
      </c>
      <c r="I67" s="70">
        <v>5</v>
      </c>
      <c r="J67" s="1">
        <f t="shared" si="0"/>
        <v>12</v>
      </c>
      <c r="K67" s="3" t="s">
        <v>252</v>
      </c>
      <c r="L67" s="86" t="str">
        <f>VLOOKUP(E67,[2]MAINLINE!$D$79:$E$105,2,FALSE)</f>
        <v>C0008-JOG258</v>
      </c>
    </row>
    <row r="68" spans="1:12" x14ac:dyDescent="0.35">
      <c r="A68" s="3" t="s">
        <v>327</v>
      </c>
      <c r="B68" s="3" t="s">
        <v>322</v>
      </c>
      <c r="C68" s="3" t="s">
        <v>197</v>
      </c>
      <c r="D68" s="3" t="s">
        <v>10</v>
      </c>
      <c r="E68" s="4" t="s">
        <v>198</v>
      </c>
      <c r="F68" s="3" t="s">
        <v>257</v>
      </c>
      <c r="G68" s="3" t="s">
        <v>4</v>
      </c>
      <c r="H68" s="1" t="s">
        <v>201</v>
      </c>
      <c r="I68" s="70">
        <v>23</v>
      </c>
      <c r="J68" s="1">
        <f t="shared" ref="J68:J131" si="1">ROUNDUP(I68*2*1.15,0)</f>
        <v>53</v>
      </c>
      <c r="K68" s="3" t="s">
        <v>252</v>
      </c>
      <c r="L68" s="86" t="str">
        <f>VLOOKUP(E68,[2]MAINLINE!$D$79:$E$105,2,FALSE)</f>
        <v>C0008-JOG258</v>
      </c>
    </row>
    <row r="69" spans="1:12" x14ac:dyDescent="0.35">
      <c r="A69" s="3" t="s">
        <v>327</v>
      </c>
      <c r="B69" s="3" t="s">
        <v>322</v>
      </c>
      <c r="C69" s="3" t="s">
        <v>197</v>
      </c>
      <c r="D69" s="3" t="s">
        <v>10</v>
      </c>
      <c r="E69" s="4" t="s">
        <v>198</v>
      </c>
      <c r="F69" s="3" t="s">
        <v>257</v>
      </c>
      <c r="G69" s="3" t="s">
        <v>5</v>
      </c>
      <c r="H69" s="1" t="s">
        <v>202</v>
      </c>
      <c r="I69" s="70">
        <v>54</v>
      </c>
      <c r="J69" s="1">
        <f t="shared" si="1"/>
        <v>125</v>
      </c>
      <c r="K69" s="3" t="s">
        <v>252</v>
      </c>
      <c r="L69" s="86" t="str">
        <f>VLOOKUP(E69,[2]MAINLINE!$D$79:$E$105,2,FALSE)</f>
        <v>C0008-JOG258</v>
      </c>
    </row>
    <row r="70" spans="1:12" x14ac:dyDescent="0.35">
      <c r="A70" s="3" t="s">
        <v>327</v>
      </c>
      <c r="B70" s="3" t="s">
        <v>322</v>
      </c>
      <c r="C70" s="3" t="s">
        <v>197</v>
      </c>
      <c r="D70" s="3" t="s">
        <v>10</v>
      </c>
      <c r="E70" s="4" t="s">
        <v>198</v>
      </c>
      <c r="F70" s="3" t="s">
        <v>257</v>
      </c>
      <c r="G70" s="3" t="s">
        <v>6</v>
      </c>
      <c r="H70" s="1" t="s">
        <v>203</v>
      </c>
      <c r="I70" s="70">
        <v>43</v>
      </c>
      <c r="J70" s="1">
        <f t="shared" si="1"/>
        <v>99</v>
      </c>
      <c r="K70" s="3" t="s">
        <v>252</v>
      </c>
      <c r="L70" s="86" t="str">
        <f>VLOOKUP(E70,[2]MAINLINE!$D$79:$E$105,2,FALSE)</f>
        <v>C0008-JOG258</v>
      </c>
    </row>
    <row r="71" spans="1:12" x14ac:dyDescent="0.35">
      <c r="A71" s="3" t="s">
        <v>327</v>
      </c>
      <c r="B71" s="3" t="s">
        <v>322</v>
      </c>
      <c r="C71" s="3" t="s">
        <v>197</v>
      </c>
      <c r="D71" s="3" t="s">
        <v>10</v>
      </c>
      <c r="E71" s="4" t="s">
        <v>198</v>
      </c>
      <c r="F71" s="3" t="s">
        <v>257</v>
      </c>
      <c r="G71" s="3" t="s">
        <v>7</v>
      </c>
      <c r="H71" s="1" t="s">
        <v>204</v>
      </c>
      <c r="I71" s="70">
        <v>13</v>
      </c>
      <c r="J71" s="1">
        <f t="shared" si="1"/>
        <v>30</v>
      </c>
      <c r="K71" s="3" t="s">
        <v>252</v>
      </c>
      <c r="L71" s="86" t="str">
        <f>VLOOKUP(E71,[2]MAINLINE!$D$79:$E$105,2,FALSE)</f>
        <v>C0008-JOG258</v>
      </c>
    </row>
    <row r="72" spans="1:12" x14ac:dyDescent="0.35">
      <c r="A72" s="3" t="s">
        <v>327</v>
      </c>
      <c r="B72" s="3" t="s">
        <v>322</v>
      </c>
      <c r="C72" s="3" t="s">
        <v>197</v>
      </c>
      <c r="D72" s="3" t="s">
        <v>10</v>
      </c>
      <c r="E72" s="4" t="s">
        <v>198</v>
      </c>
      <c r="F72" s="3" t="s">
        <v>257</v>
      </c>
      <c r="G72" s="3" t="s">
        <v>258</v>
      </c>
      <c r="H72" s="1" t="s">
        <v>205</v>
      </c>
      <c r="I72" s="70">
        <v>8</v>
      </c>
      <c r="J72" s="1">
        <f t="shared" si="1"/>
        <v>19</v>
      </c>
      <c r="K72" s="3" t="s">
        <v>252</v>
      </c>
      <c r="L72" s="86" t="str">
        <f>VLOOKUP(E72,[2]MAINLINE!$D$79:$E$105,2,FALSE)</f>
        <v>C0008-JOG258</v>
      </c>
    </row>
    <row r="73" spans="1:12" x14ac:dyDescent="0.35">
      <c r="A73" s="3" t="s">
        <v>327</v>
      </c>
      <c r="B73" s="3" t="s">
        <v>322</v>
      </c>
      <c r="C73" s="3" t="s">
        <v>197</v>
      </c>
      <c r="D73" s="3" t="s">
        <v>10</v>
      </c>
      <c r="E73" s="4" t="s">
        <v>198</v>
      </c>
      <c r="F73" s="3" t="s">
        <v>257</v>
      </c>
      <c r="G73" s="3" t="s">
        <v>259</v>
      </c>
      <c r="H73" s="1" t="s">
        <v>206</v>
      </c>
      <c r="I73" s="70">
        <v>11</v>
      </c>
      <c r="J73" s="1">
        <f t="shared" si="1"/>
        <v>26</v>
      </c>
      <c r="K73" s="3" t="s">
        <v>252</v>
      </c>
      <c r="L73" s="86" t="str">
        <f>VLOOKUP(E73,[2]MAINLINE!$D$79:$E$105,2,FALSE)</f>
        <v>C0008-JOG258</v>
      </c>
    </row>
    <row r="74" spans="1:12" x14ac:dyDescent="0.35">
      <c r="A74" s="3" t="s">
        <v>327</v>
      </c>
      <c r="B74" s="3" t="s">
        <v>322</v>
      </c>
      <c r="C74" s="3" t="s">
        <v>197</v>
      </c>
      <c r="D74" s="3" t="s">
        <v>10</v>
      </c>
      <c r="E74" s="4" t="s">
        <v>198</v>
      </c>
      <c r="F74" s="3" t="s">
        <v>257</v>
      </c>
      <c r="G74" s="3" t="s">
        <v>9</v>
      </c>
      <c r="H74" s="1" t="s">
        <v>199</v>
      </c>
      <c r="I74" s="70">
        <v>3</v>
      </c>
      <c r="J74" s="1">
        <f t="shared" si="1"/>
        <v>7</v>
      </c>
      <c r="K74" s="3" t="s">
        <v>252</v>
      </c>
      <c r="L74" s="86" t="str">
        <f>VLOOKUP(E74,[2]MAINLINE!$D$79:$E$105,2,FALSE)</f>
        <v>C0008-JOG258</v>
      </c>
    </row>
    <row r="75" spans="1:12" x14ac:dyDescent="0.35">
      <c r="A75" s="3" t="s">
        <v>327</v>
      </c>
      <c r="B75" s="3" t="s">
        <v>322</v>
      </c>
      <c r="C75" s="3" t="s">
        <v>197</v>
      </c>
      <c r="D75" s="3" t="s">
        <v>260</v>
      </c>
      <c r="E75" s="4" t="s">
        <v>198</v>
      </c>
      <c r="F75" s="3" t="s">
        <v>257</v>
      </c>
      <c r="G75" s="3" t="s">
        <v>3</v>
      </c>
      <c r="H75" s="1" t="s">
        <v>277</v>
      </c>
      <c r="I75" s="70">
        <v>7</v>
      </c>
      <c r="J75" s="1">
        <f t="shared" si="1"/>
        <v>17</v>
      </c>
      <c r="K75" s="3" t="s">
        <v>319</v>
      </c>
      <c r="L75" s="86" t="str">
        <f>VLOOKUP(E75,[2]MAINLINE!$D$79:$E$105,2,FALSE)</f>
        <v>C0008-JOG258</v>
      </c>
    </row>
    <row r="76" spans="1:12" x14ac:dyDescent="0.35">
      <c r="A76" s="3" t="s">
        <v>327</v>
      </c>
      <c r="B76" s="3" t="s">
        <v>322</v>
      </c>
      <c r="C76" s="3" t="s">
        <v>197</v>
      </c>
      <c r="D76" s="3" t="s">
        <v>260</v>
      </c>
      <c r="E76" s="4" t="s">
        <v>198</v>
      </c>
      <c r="F76" s="3" t="s">
        <v>257</v>
      </c>
      <c r="G76" s="3" t="s">
        <v>4</v>
      </c>
      <c r="H76" s="1" t="s">
        <v>278</v>
      </c>
      <c r="I76" s="70">
        <v>0</v>
      </c>
      <c r="J76" s="1">
        <f t="shared" si="1"/>
        <v>0</v>
      </c>
      <c r="K76" s="3" t="s">
        <v>319</v>
      </c>
      <c r="L76" s="86" t="str">
        <f>VLOOKUP(E76,[2]MAINLINE!$D$79:$E$105,2,FALSE)</f>
        <v>C0008-JOG258</v>
      </c>
    </row>
    <row r="77" spans="1:12" x14ac:dyDescent="0.35">
      <c r="A77" s="3" t="s">
        <v>327</v>
      </c>
      <c r="B77" s="3" t="s">
        <v>322</v>
      </c>
      <c r="C77" s="3" t="s">
        <v>197</v>
      </c>
      <c r="D77" s="3" t="s">
        <v>260</v>
      </c>
      <c r="E77" s="4" t="s">
        <v>198</v>
      </c>
      <c r="F77" s="3" t="s">
        <v>257</v>
      </c>
      <c r="G77" s="3" t="s">
        <v>5</v>
      </c>
      <c r="H77" s="1" t="s">
        <v>279</v>
      </c>
      <c r="I77" s="70">
        <v>21</v>
      </c>
      <c r="J77" s="1">
        <f t="shared" si="1"/>
        <v>49</v>
      </c>
      <c r="K77" s="3" t="s">
        <v>319</v>
      </c>
      <c r="L77" s="86" t="str">
        <f>VLOOKUP(E77,[2]MAINLINE!$D$79:$E$105,2,FALSE)</f>
        <v>C0008-JOG258</v>
      </c>
    </row>
    <row r="78" spans="1:12" x14ac:dyDescent="0.35">
      <c r="A78" s="3" t="s">
        <v>327</v>
      </c>
      <c r="B78" s="3" t="s">
        <v>322</v>
      </c>
      <c r="C78" s="3" t="s">
        <v>197</v>
      </c>
      <c r="D78" s="3" t="s">
        <v>260</v>
      </c>
      <c r="E78" s="4" t="s">
        <v>198</v>
      </c>
      <c r="F78" s="3" t="s">
        <v>257</v>
      </c>
      <c r="G78" s="3" t="s">
        <v>6</v>
      </c>
      <c r="H78" s="1" t="s">
        <v>280</v>
      </c>
      <c r="I78" s="70">
        <v>1</v>
      </c>
      <c r="J78" s="1">
        <f t="shared" si="1"/>
        <v>3</v>
      </c>
      <c r="K78" s="3" t="s">
        <v>319</v>
      </c>
      <c r="L78" s="86" t="str">
        <f>VLOOKUP(E78,[2]MAINLINE!$D$79:$E$105,2,FALSE)</f>
        <v>C0008-JOG258</v>
      </c>
    </row>
    <row r="79" spans="1:12" x14ac:dyDescent="0.35">
      <c r="A79" s="3" t="s">
        <v>327</v>
      </c>
      <c r="B79" s="3" t="s">
        <v>322</v>
      </c>
      <c r="C79" s="3" t="s">
        <v>197</v>
      </c>
      <c r="D79" s="3" t="s">
        <v>260</v>
      </c>
      <c r="E79" s="4" t="s">
        <v>198</v>
      </c>
      <c r="F79" s="3" t="s">
        <v>257</v>
      </c>
      <c r="G79" s="3" t="s">
        <v>7</v>
      </c>
      <c r="H79" s="1" t="s">
        <v>281</v>
      </c>
      <c r="I79" s="70">
        <v>4</v>
      </c>
      <c r="J79" s="1">
        <f t="shared" si="1"/>
        <v>10</v>
      </c>
      <c r="K79" s="3" t="s">
        <v>319</v>
      </c>
      <c r="L79" s="86" t="str">
        <f>VLOOKUP(E79,[2]MAINLINE!$D$79:$E$105,2,FALSE)</f>
        <v>C0008-JOG258</v>
      </c>
    </row>
    <row r="80" spans="1:12" x14ac:dyDescent="0.35">
      <c r="A80" s="3" t="s">
        <v>327</v>
      </c>
      <c r="B80" s="3" t="s">
        <v>322</v>
      </c>
      <c r="C80" s="3" t="s">
        <v>197</v>
      </c>
      <c r="D80" s="3" t="s">
        <v>260</v>
      </c>
      <c r="E80" s="4" t="s">
        <v>198</v>
      </c>
      <c r="F80" s="3" t="s">
        <v>257</v>
      </c>
      <c r="G80" s="3" t="s">
        <v>258</v>
      </c>
      <c r="H80" s="1" t="s">
        <v>282</v>
      </c>
      <c r="I80" s="70">
        <v>1</v>
      </c>
      <c r="J80" s="1">
        <f t="shared" si="1"/>
        <v>3</v>
      </c>
      <c r="K80" s="3" t="s">
        <v>319</v>
      </c>
      <c r="L80" s="86" t="str">
        <f>VLOOKUP(E80,[2]MAINLINE!$D$79:$E$105,2,FALSE)</f>
        <v>C0008-JOG258</v>
      </c>
    </row>
    <row r="81" spans="1:12" x14ac:dyDescent="0.35">
      <c r="A81" s="3" t="s">
        <v>327</v>
      </c>
      <c r="B81" s="3" t="s">
        <v>322</v>
      </c>
      <c r="C81" s="3" t="s">
        <v>197</v>
      </c>
      <c r="D81" s="3" t="s">
        <v>260</v>
      </c>
      <c r="E81" s="4" t="s">
        <v>198</v>
      </c>
      <c r="F81" s="3" t="s">
        <v>257</v>
      </c>
      <c r="G81" s="3" t="s">
        <v>259</v>
      </c>
      <c r="H81" s="1" t="s">
        <v>283</v>
      </c>
      <c r="I81" s="70">
        <v>1</v>
      </c>
      <c r="J81" s="1">
        <f t="shared" si="1"/>
        <v>3</v>
      </c>
      <c r="K81" s="3" t="s">
        <v>319</v>
      </c>
      <c r="L81" s="86" t="str">
        <f>VLOOKUP(E81,[2]MAINLINE!$D$79:$E$105,2,FALSE)</f>
        <v>C0008-JOG258</v>
      </c>
    </row>
    <row r="82" spans="1:12" x14ac:dyDescent="0.35">
      <c r="A82" s="3" t="s">
        <v>327</v>
      </c>
      <c r="B82" s="3" t="s">
        <v>322</v>
      </c>
      <c r="C82" s="3" t="s">
        <v>197</v>
      </c>
      <c r="D82" s="3" t="s">
        <v>260</v>
      </c>
      <c r="E82" s="4" t="s">
        <v>198</v>
      </c>
      <c r="F82" s="3" t="s">
        <v>257</v>
      </c>
      <c r="G82" s="3" t="s">
        <v>9</v>
      </c>
      <c r="H82" s="1" t="s">
        <v>284</v>
      </c>
      <c r="I82" s="70">
        <v>0</v>
      </c>
      <c r="J82" s="1">
        <f t="shared" si="1"/>
        <v>0</v>
      </c>
      <c r="K82" s="3" t="s">
        <v>319</v>
      </c>
      <c r="L82" s="86" t="str">
        <f>VLOOKUP(E82,[2]MAINLINE!$D$79:$E$105,2,FALSE)</f>
        <v>C0008-JOG258</v>
      </c>
    </row>
    <row r="83" spans="1:12" x14ac:dyDescent="0.35">
      <c r="A83" s="3" t="s">
        <v>327</v>
      </c>
      <c r="B83" s="3" t="s">
        <v>322</v>
      </c>
      <c r="C83" s="3" t="s">
        <v>197</v>
      </c>
      <c r="D83" s="3" t="s">
        <v>81</v>
      </c>
      <c r="E83" s="4" t="s">
        <v>198</v>
      </c>
      <c r="F83" s="3" t="s">
        <v>257</v>
      </c>
      <c r="G83" s="3" t="s">
        <v>3</v>
      </c>
      <c r="H83" s="1" t="s">
        <v>216</v>
      </c>
      <c r="I83" s="70">
        <v>4</v>
      </c>
      <c r="J83" s="1">
        <f t="shared" si="1"/>
        <v>10</v>
      </c>
      <c r="K83" s="3" t="s">
        <v>251</v>
      </c>
      <c r="L83" s="86" t="str">
        <f>VLOOKUP(E83,[2]MAINLINE!$D$79:$E$105,2,FALSE)</f>
        <v>C0008-JOG258</v>
      </c>
    </row>
    <row r="84" spans="1:12" x14ac:dyDescent="0.35">
      <c r="A84" s="3" t="s">
        <v>327</v>
      </c>
      <c r="B84" s="3" t="s">
        <v>322</v>
      </c>
      <c r="C84" s="3" t="s">
        <v>197</v>
      </c>
      <c r="D84" s="3" t="s">
        <v>81</v>
      </c>
      <c r="E84" s="4" t="s">
        <v>198</v>
      </c>
      <c r="F84" s="3" t="s">
        <v>257</v>
      </c>
      <c r="G84" s="3" t="s">
        <v>4</v>
      </c>
      <c r="H84" s="1" t="s">
        <v>217</v>
      </c>
      <c r="I84" s="70">
        <v>20</v>
      </c>
      <c r="J84" s="1">
        <f t="shared" si="1"/>
        <v>46</v>
      </c>
      <c r="K84" s="3" t="s">
        <v>251</v>
      </c>
      <c r="L84" s="86" t="str">
        <f>VLOOKUP(E84,[2]MAINLINE!$D$79:$E$105,2,FALSE)</f>
        <v>C0008-JOG258</v>
      </c>
    </row>
    <row r="85" spans="1:12" x14ac:dyDescent="0.35">
      <c r="A85" s="3" t="s">
        <v>327</v>
      </c>
      <c r="B85" s="3" t="s">
        <v>322</v>
      </c>
      <c r="C85" s="3" t="s">
        <v>197</v>
      </c>
      <c r="D85" s="3" t="s">
        <v>81</v>
      </c>
      <c r="E85" s="4" t="s">
        <v>198</v>
      </c>
      <c r="F85" s="3" t="s">
        <v>257</v>
      </c>
      <c r="G85" s="3" t="s">
        <v>5</v>
      </c>
      <c r="H85" s="1" t="s">
        <v>218</v>
      </c>
      <c r="I85" s="70">
        <v>35</v>
      </c>
      <c r="J85" s="1">
        <f t="shared" si="1"/>
        <v>81</v>
      </c>
      <c r="K85" s="3" t="s">
        <v>251</v>
      </c>
      <c r="L85" s="86" t="str">
        <f>VLOOKUP(E85,[2]MAINLINE!$D$79:$E$105,2,FALSE)</f>
        <v>C0008-JOG258</v>
      </c>
    </row>
    <row r="86" spans="1:12" x14ac:dyDescent="0.35">
      <c r="A86" s="3" t="s">
        <v>327</v>
      </c>
      <c r="B86" s="3" t="s">
        <v>322</v>
      </c>
      <c r="C86" s="3" t="s">
        <v>197</v>
      </c>
      <c r="D86" s="3" t="s">
        <v>81</v>
      </c>
      <c r="E86" s="4" t="s">
        <v>198</v>
      </c>
      <c r="F86" s="3" t="s">
        <v>257</v>
      </c>
      <c r="G86" s="3" t="s">
        <v>6</v>
      </c>
      <c r="H86" s="1" t="s">
        <v>219</v>
      </c>
      <c r="I86" s="70">
        <v>28</v>
      </c>
      <c r="J86" s="1">
        <f t="shared" si="1"/>
        <v>65</v>
      </c>
      <c r="K86" s="3" t="s">
        <v>251</v>
      </c>
      <c r="L86" s="86" t="str">
        <f>VLOOKUP(E86,[2]MAINLINE!$D$79:$E$105,2,FALSE)</f>
        <v>C0008-JOG258</v>
      </c>
    </row>
    <row r="87" spans="1:12" x14ac:dyDescent="0.35">
      <c r="A87" s="3" t="s">
        <v>327</v>
      </c>
      <c r="B87" s="3" t="s">
        <v>322</v>
      </c>
      <c r="C87" s="3" t="s">
        <v>197</v>
      </c>
      <c r="D87" s="3" t="s">
        <v>81</v>
      </c>
      <c r="E87" s="4" t="s">
        <v>198</v>
      </c>
      <c r="F87" s="3" t="s">
        <v>257</v>
      </c>
      <c r="G87" s="3" t="s">
        <v>7</v>
      </c>
      <c r="H87" s="1" t="s">
        <v>220</v>
      </c>
      <c r="I87" s="70">
        <v>19</v>
      </c>
      <c r="J87" s="1">
        <f t="shared" si="1"/>
        <v>44</v>
      </c>
      <c r="K87" s="3" t="s">
        <v>251</v>
      </c>
      <c r="L87" s="86" t="str">
        <f>VLOOKUP(E87,[2]MAINLINE!$D$79:$E$105,2,FALSE)</f>
        <v>C0008-JOG258</v>
      </c>
    </row>
    <row r="88" spans="1:12" x14ac:dyDescent="0.35">
      <c r="A88" s="3" t="s">
        <v>327</v>
      </c>
      <c r="B88" s="3" t="s">
        <v>322</v>
      </c>
      <c r="C88" s="3" t="s">
        <v>197</v>
      </c>
      <c r="D88" s="3" t="s">
        <v>81</v>
      </c>
      <c r="E88" s="4" t="s">
        <v>198</v>
      </c>
      <c r="F88" s="3" t="s">
        <v>257</v>
      </c>
      <c r="G88" s="3" t="s">
        <v>258</v>
      </c>
      <c r="H88" s="1" t="s">
        <v>221</v>
      </c>
      <c r="I88" s="70">
        <v>8</v>
      </c>
      <c r="J88" s="1">
        <f t="shared" si="1"/>
        <v>19</v>
      </c>
      <c r="K88" s="3" t="s">
        <v>251</v>
      </c>
      <c r="L88" s="86" t="str">
        <f>VLOOKUP(E88,[2]MAINLINE!$D$79:$E$105,2,FALSE)</f>
        <v>C0008-JOG258</v>
      </c>
    </row>
    <row r="89" spans="1:12" x14ac:dyDescent="0.35">
      <c r="A89" s="3" t="s">
        <v>327</v>
      </c>
      <c r="B89" s="3" t="s">
        <v>322</v>
      </c>
      <c r="C89" s="3" t="s">
        <v>197</v>
      </c>
      <c r="D89" s="3" t="s">
        <v>81</v>
      </c>
      <c r="E89" s="4" t="s">
        <v>198</v>
      </c>
      <c r="F89" s="3" t="s">
        <v>257</v>
      </c>
      <c r="G89" s="3" t="s">
        <v>259</v>
      </c>
      <c r="H89" s="1" t="s">
        <v>222</v>
      </c>
      <c r="I89" s="70">
        <v>2</v>
      </c>
      <c r="J89" s="1">
        <f t="shared" si="1"/>
        <v>5</v>
      </c>
      <c r="K89" s="3" t="s">
        <v>251</v>
      </c>
      <c r="L89" s="86" t="str">
        <f>VLOOKUP(E89,[2]MAINLINE!$D$79:$E$105,2,FALSE)</f>
        <v>C0008-JOG258</v>
      </c>
    </row>
    <row r="90" spans="1:12" x14ac:dyDescent="0.35">
      <c r="A90" s="3" t="s">
        <v>327</v>
      </c>
      <c r="B90" s="3" t="s">
        <v>322</v>
      </c>
      <c r="C90" s="3" t="s">
        <v>197</v>
      </c>
      <c r="D90" s="3" t="s">
        <v>81</v>
      </c>
      <c r="E90" s="4" t="s">
        <v>198</v>
      </c>
      <c r="F90" s="3" t="s">
        <v>257</v>
      </c>
      <c r="G90" s="3" t="s">
        <v>9</v>
      </c>
      <c r="H90" s="1" t="s">
        <v>215</v>
      </c>
      <c r="I90" s="70">
        <v>3</v>
      </c>
      <c r="J90" s="1">
        <f t="shared" si="1"/>
        <v>7</v>
      </c>
      <c r="K90" s="3" t="s">
        <v>251</v>
      </c>
      <c r="L90" s="86" t="str">
        <f>VLOOKUP(E90,[2]MAINLINE!$D$79:$E$105,2,FALSE)</f>
        <v>C0008-JOG258</v>
      </c>
    </row>
    <row r="91" spans="1:12" x14ac:dyDescent="0.35">
      <c r="A91" s="3" t="s">
        <v>327</v>
      </c>
      <c r="B91" s="3" t="s">
        <v>323</v>
      </c>
      <c r="C91" s="3" t="s">
        <v>61</v>
      </c>
      <c r="D91" s="3" t="s">
        <v>10</v>
      </c>
      <c r="E91" s="4" t="s">
        <v>62</v>
      </c>
      <c r="F91" s="3" t="s">
        <v>63</v>
      </c>
      <c r="G91" s="3" t="s">
        <v>3</v>
      </c>
      <c r="H91" s="1" t="s">
        <v>65</v>
      </c>
      <c r="I91" s="70">
        <v>11</v>
      </c>
      <c r="J91" s="1">
        <f t="shared" si="1"/>
        <v>26</v>
      </c>
      <c r="K91" s="3" t="s">
        <v>252</v>
      </c>
      <c r="L91" s="86" t="str">
        <f>VLOOKUP(E91,[2]MAINLINE!$D$79:$E$105,2,FALSE)</f>
        <v>C0008-HOD468</v>
      </c>
    </row>
    <row r="92" spans="1:12" x14ac:dyDescent="0.35">
      <c r="A92" s="3" t="s">
        <v>327</v>
      </c>
      <c r="B92" s="3" t="s">
        <v>323</v>
      </c>
      <c r="C92" s="3" t="s">
        <v>61</v>
      </c>
      <c r="D92" s="3" t="s">
        <v>10</v>
      </c>
      <c r="E92" s="4" t="s">
        <v>62</v>
      </c>
      <c r="F92" s="3" t="s">
        <v>63</v>
      </c>
      <c r="G92" s="3" t="s">
        <v>4</v>
      </c>
      <c r="H92" s="1" t="s">
        <v>66</v>
      </c>
      <c r="I92" s="70">
        <v>29</v>
      </c>
      <c r="J92" s="1">
        <f t="shared" si="1"/>
        <v>67</v>
      </c>
      <c r="K92" s="3" t="s">
        <v>252</v>
      </c>
      <c r="L92" s="86" t="str">
        <f>VLOOKUP(E92,[2]MAINLINE!$D$79:$E$105,2,FALSE)</f>
        <v>C0008-HOD468</v>
      </c>
    </row>
    <row r="93" spans="1:12" x14ac:dyDescent="0.35">
      <c r="A93" s="3" t="s">
        <v>327</v>
      </c>
      <c r="B93" s="3" t="s">
        <v>323</v>
      </c>
      <c r="C93" s="3" t="s">
        <v>61</v>
      </c>
      <c r="D93" s="3" t="s">
        <v>10</v>
      </c>
      <c r="E93" s="4" t="s">
        <v>62</v>
      </c>
      <c r="F93" s="3" t="s">
        <v>63</v>
      </c>
      <c r="G93" s="3" t="s">
        <v>5</v>
      </c>
      <c r="H93" s="1" t="s">
        <v>67</v>
      </c>
      <c r="I93" s="70">
        <v>57</v>
      </c>
      <c r="J93" s="1">
        <f t="shared" si="1"/>
        <v>132</v>
      </c>
      <c r="K93" s="3" t="s">
        <v>252</v>
      </c>
      <c r="L93" s="86" t="str">
        <f>VLOOKUP(E93,[2]MAINLINE!$D$79:$E$105,2,FALSE)</f>
        <v>C0008-HOD468</v>
      </c>
    </row>
    <row r="94" spans="1:12" x14ac:dyDescent="0.35">
      <c r="A94" s="3" t="s">
        <v>327</v>
      </c>
      <c r="B94" s="3" t="s">
        <v>323</v>
      </c>
      <c r="C94" s="3" t="s">
        <v>61</v>
      </c>
      <c r="D94" s="3" t="s">
        <v>10</v>
      </c>
      <c r="E94" s="4" t="s">
        <v>62</v>
      </c>
      <c r="F94" s="3" t="s">
        <v>63</v>
      </c>
      <c r="G94" s="3" t="s">
        <v>6</v>
      </c>
      <c r="H94" s="1" t="s">
        <v>68</v>
      </c>
      <c r="I94" s="70">
        <v>54</v>
      </c>
      <c r="J94" s="1">
        <f t="shared" si="1"/>
        <v>125</v>
      </c>
      <c r="K94" s="3" t="s">
        <v>252</v>
      </c>
      <c r="L94" s="86" t="str">
        <f>VLOOKUP(E94,[2]MAINLINE!$D$79:$E$105,2,FALSE)</f>
        <v>C0008-HOD468</v>
      </c>
    </row>
    <row r="95" spans="1:12" x14ac:dyDescent="0.35">
      <c r="A95" s="3" t="s">
        <v>327</v>
      </c>
      <c r="B95" s="3" t="s">
        <v>323</v>
      </c>
      <c r="C95" s="3" t="s">
        <v>61</v>
      </c>
      <c r="D95" s="3" t="s">
        <v>10</v>
      </c>
      <c r="E95" s="4" t="s">
        <v>62</v>
      </c>
      <c r="F95" s="3" t="s">
        <v>63</v>
      </c>
      <c r="G95" s="3" t="s">
        <v>7</v>
      </c>
      <c r="H95" s="1" t="s">
        <v>69</v>
      </c>
      <c r="I95" s="70">
        <v>38</v>
      </c>
      <c r="J95" s="1">
        <f t="shared" si="1"/>
        <v>88</v>
      </c>
      <c r="K95" s="3" t="s">
        <v>252</v>
      </c>
      <c r="L95" s="86" t="str">
        <f>VLOOKUP(E95,[2]MAINLINE!$D$79:$E$105,2,FALSE)</f>
        <v>C0008-HOD468</v>
      </c>
    </row>
    <row r="96" spans="1:12" x14ac:dyDescent="0.35">
      <c r="A96" s="3" t="s">
        <v>327</v>
      </c>
      <c r="B96" s="3" t="s">
        <v>323</v>
      </c>
      <c r="C96" s="3" t="s">
        <v>61</v>
      </c>
      <c r="D96" s="3" t="s">
        <v>10</v>
      </c>
      <c r="E96" s="4" t="s">
        <v>62</v>
      </c>
      <c r="F96" s="3" t="s">
        <v>63</v>
      </c>
      <c r="G96" s="3" t="s">
        <v>258</v>
      </c>
      <c r="H96" s="1" t="s">
        <v>70</v>
      </c>
      <c r="I96" s="70">
        <v>12</v>
      </c>
      <c r="J96" s="1">
        <f t="shared" si="1"/>
        <v>28</v>
      </c>
      <c r="K96" s="3" t="s">
        <v>252</v>
      </c>
      <c r="L96" s="86" t="str">
        <f>VLOOKUP(E96,[2]MAINLINE!$D$79:$E$105,2,FALSE)</f>
        <v>C0008-HOD468</v>
      </c>
    </row>
    <row r="97" spans="1:12" x14ac:dyDescent="0.35">
      <c r="A97" s="3" t="s">
        <v>327</v>
      </c>
      <c r="B97" s="3" t="s">
        <v>323</v>
      </c>
      <c r="C97" s="3" t="s">
        <v>61</v>
      </c>
      <c r="D97" s="3" t="s">
        <v>10</v>
      </c>
      <c r="E97" s="4" t="s">
        <v>62</v>
      </c>
      <c r="F97" s="3" t="s">
        <v>63</v>
      </c>
      <c r="G97" s="3" t="s">
        <v>259</v>
      </c>
      <c r="H97" s="1" t="s">
        <v>71</v>
      </c>
      <c r="I97" s="70">
        <v>2</v>
      </c>
      <c r="J97" s="1">
        <f t="shared" si="1"/>
        <v>5</v>
      </c>
      <c r="K97" s="3" t="s">
        <v>252</v>
      </c>
      <c r="L97" s="86" t="str">
        <f>VLOOKUP(E97,[2]MAINLINE!$D$79:$E$105,2,FALSE)</f>
        <v>C0008-HOD468</v>
      </c>
    </row>
    <row r="98" spans="1:12" x14ac:dyDescent="0.35">
      <c r="A98" s="3" t="s">
        <v>327</v>
      </c>
      <c r="B98" s="3" t="s">
        <v>323</v>
      </c>
      <c r="C98" s="3" t="s">
        <v>61</v>
      </c>
      <c r="D98" s="3" t="s">
        <v>10</v>
      </c>
      <c r="E98" s="4" t="s">
        <v>62</v>
      </c>
      <c r="F98" s="3" t="s">
        <v>63</v>
      </c>
      <c r="G98" s="3" t="s">
        <v>9</v>
      </c>
      <c r="H98" s="1" t="s">
        <v>64</v>
      </c>
      <c r="I98" s="70">
        <v>5</v>
      </c>
      <c r="J98" s="1">
        <f t="shared" si="1"/>
        <v>12</v>
      </c>
      <c r="K98" s="3" t="s">
        <v>252</v>
      </c>
      <c r="L98" s="86" t="str">
        <f>VLOOKUP(E98,[2]MAINLINE!$D$79:$E$105,2,FALSE)</f>
        <v>C0008-HOD468</v>
      </c>
    </row>
    <row r="99" spans="1:12" x14ac:dyDescent="0.35">
      <c r="A99" s="3" t="s">
        <v>327</v>
      </c>
      <c r="B99" s="3" t="s">
        <v>323</v>
      </c>
      <c r="C99" s="3" t="s">
        <v>61</v>
      </c>
      <c r="D99" s="3" t="s">
        <v>260</v>
      </c>
      <c r="E99" s="4" t="s">
        <v>62</v>
      </c>
      <c r="F99" s="3" t="s">
        <v>63</v>
      </c>
      <c r="G99" s="3" t="s">
        <v>3</v>
      </c>
      <c r="H99" s="1" t="s">
        <v>285</v>
      </c>
      <c r="I99" s="70">
        <v>0</v>
      </c>
      <c r="J99" s="1">
        <f t="shared" si="1"/>
        <v>0</v>
      </c>
      <c r="K99" s="3" t="s">
        <v>319</v>
      </c>
      <c r="L99" s="86" t="str">
        <f>VLOOKUP(E99,[2]MAINLINE!$D$79:$E$105,2,FALSE)</f>
        <v>C0008-HOD468</v>
      </c>
    </row>
    <row r="100" spans="1:12" x14ac:dyDescent="0.35">
      <c r="A100" s="3" t="s">
        <v>327</v>
      </c>
      <c r="B100" s="3" t="s">
        <v>323</v>
      </c>
      <c r="C100" s="3" t="s">
        <v>61</v>
      </c>
      <c r="D100" s="3" t="s">
        <v>260</v>
      </c>
      <c r="E100" s="4" t="s">
        <v>62</v>
      </c>
      <c r="F100" s="3" t="s">
        <v>63</v>
      </c>
      <c r="G100" s="3" t="s">
        <v>4</v>
      </c>
      <c r="H100" s="1" t="s">
        <v>286</v>
      </c>
      <c r="I100" s="70">
        <v>15</v>
      </c>
      <c r="J100" s="1">
        <f t="shared" si="1"/>
        <v>35</v>
      </c>
      <c r="K100" s="3" t="s">
        <v>319</v>
      </c>
      <c r="L100" s="86" t="str">
        <f>VLOOKUP(E100,[2]MAINLINE!$D$79:$E$105,2,FALSE)</f>
        <v>C0008-HOD468</v>
      </c>
    </row>
    <row r="101" spans="1:12" x14ac:dyDescent="0.35">
      <c r="A101" s="3" t="s">
        <v>327</v>
      </c>
      <c r="B101" s="3" t="s">
        <v>323</v>
      </c>
      <c r="C101" s="3" t="s">
        <v>61</v>
      </c>
      <c r="D101" s="3" t="s">
        <v>260</v>
      </c>
      <c r="E101" s="4" t="s">
        <v>62</v>
      </c>
      <c r="F101" s="3" t="s">
        <v>63</v>
      </c>
      <c r="G101" s="3" t="s">
        <v>5</v>
      </c>
      <c r="H101" s="1" t="s">
        <v>287</v>
      </c>
      <c r="I101" s="70">
        <v>26</v>
      </c>
      <c r="J101" s="1">
        <f t="shared" si="1"/>
        <v>60</v>
      </c>
      <c r="K101" s="3" t="s">
        <v>319</v>
      </c>
      <c r="L101" s="86" t="str">
        <f>VLOOKUP(E101,[2]MAINLINE!$D$79:$E$105,2,FALSE)</f>
        <v>C0008-HOD468</v>
      </c>
    </row>
    <row r="102" spans="1:12" x14ac:dyDescent="0.35">
      <c r="A102" s="3" t="s">
        <v>327</v>
      </c>
      <c r="B102" s="3" t="s">
        <v>323</v>
      </c>
      <c r="C102" s="3" t="s">
        <v>61</v>
      </c>
      <c r="D102" s="3" t="s">
        <v>260</v>
      </c>
      <c r="E102" s="4" t="s">
        <v>62</v>
      </c>
      <c r="F102" s="3" t="s">
        <v>63</v>
      </c>
      <c r="G102" s="3" t="s">
        <v>6</v>
      </c>
      <c r="H102" s="1" t="s">
        <v>288</v>
      </c>
      <c r="I102" s="70">
        <v>0</v>
      </c>
      <c r="J102" s="1">
        <f t="shared" si="1"/>
        <v>0</v>
      </c>
      <c r="K102" s="3" t="s">
        <v>319</v>
      </c>
      <c r="L102" s="86" t="str">
        <f>VLOOKUP(E102,[2]MAINLINE!$D$79:$E$105,2,FALSE)</f>
        <v>C0008-HOD468</v>
      </c>
    </row>
    <row r="103" spans="1:12" x14ac:dyDescent="0.35">
      <c r="A103" s="3" t="s">
        <v>327</v>
      </c>
      <c r="B103" s="3" t="s">
        <v>323</v>
      </c>
      <c r="C103" s="3" t="s">
        <v>61</v>
      </c>
      <c r="D103" s="3" t="s">
        <v>260</v>
      </c>
      <c r="E103" s="4" t="s">
        <v>62</v>
      </c>
      <c r="F103" s="3" t="s">
        <v>63</v>
      </c>
      <c r="G103" s="3" t="s">
        <v>7</v>
      </c>
      <c r="H103" s="1" t="s">
        <v>289</v>
      </c>
      <c r="I103" s="70">
        <v>0</v>
      </c>
      <c r="J103" s="1">
        <f t="shared" si="1"/>
        <v>0</v>
      </c>
      <c r="K103" s="3" t="s">
        <v>319</v>
      </c>
      <c r="L103" s="86" t="str">
        <f>VLOOKUP(E103,[2]MAINLINE!$D$79:$E$105,2,FALSE)</f>
        <v>C0008-HOD468</v>
      </c>
    </row>
    <row r="104" spans="1:12" x14ac:dyDescent="0.35">
      <c r="A104" s="3" t="s">
        <v>327</v>
      </c>
      <c r="B104" s="3" t="s">
        <v>323</v>
      </c>
      <c r="C104" s="3" t="s">
        <v>61</v>
      </c>
      <c r="D104" s="3" t="s">
        <v>260</v>
      </c>
      <c r="E104" s="4" t="s">
        <v>62</v>
      </c>
      <c r="F104" s="3" t="s">
        <v>63</v>
      </c>
      <c r="G104" s="3" t="s">
        <v>258</v>
      </c>
      <c r="H104" s="1" t="s">
        <v>290</v>
      </c>
      <c r="I104" s="70">
        <v>6</v>
      </c>
      <c r="J104" s="1">
        <f t="shared" si="1"/>
        <v>14</v>
      </c>
      <c r="K104" s="3" t="s">
        <v>319</v>
      </c>
      <c r="L104" s="86" t="str">
        <f>VLOOKUP(E104,[2]MAINLINE!$D$79:$E$105,2,FALSE)</f>
        <v>C0008-HOD468</v>
      </c>
    </row>
    <row r="105" spans="1:12" x14ac:dyDescent="0.35">
      <c r="A105" s="3" t="s">
        <v>327</v>
      </c>
      <c r="B105" s="3" t="s">
        <v>323</v>
      </c>
      <c r="C105" s="3" t="s">
        <v>61</v>
      </c>
      <c r="D105" s="3" t="s">
        <v>260</v>
      </c>
      <c r="E105" s="4" t="s">
        <v>62</v>
      </c>
      <c r="F105" s="3" t="s">
        <v>63</v>
      </c>
      <c r="G105" s="3" t="s">
        <v>259</v>
      </c>
      <c r="H105" s="1" t="s">
        <v>291</v>
      </c>
      <c r="I105" s="70">
        <v>1</v>
      </c>
      <c r="J105" s="1">
        <f t="shared" si="1"/>
        <v>3</v>
      </c>
      <c r="K105" s="3" t="s">
        <v>319</v>
      </c>
      <c r="L105" s="86" t="str">
        <f>VLOOKUP(E105,[2]MAINLINE!$D$79:$E$105,2,FALSE)</f>
        <v>C0008-HOD468</v>
      </c>
    </row>
    <row r="106" spans="1:12" x14ac:dyDescent="0.35">
      <c r="A106" s="3" t="s">
        <v>327</v>
      </c>
      <c r="B106" s="3" t="s">
        <v>323</v>
      </c>
      <c r="C106" s="3" t="s">
        <v>61</v>
      </c>
      <c r="D106" s="3" t="s">
        <v>260</v>
      </c>
      <c r="E106" s="4" t="s">
        <v>62</v>
      </c>
      <c r="F106" s="3" t="s">
        <v>63</v>
      </c>
      <c r="G106" s="3" t="s">
        <v>9</v>
      </c>
      <c r="H106" s="1" t="s">
        <v>292</v>
      </c>
      <c r="I106" s="70">
        <v>0</v>
      </c>
      <c r="J106" s="1">
        <f t="shared" si="1"/>
        <v>0</v>
      </c>
      <c r="K106" s="3" t="s">
        <v>319</v>
      </c>
      <c r="L106" s="86" t="str">
        <f>VLOOKUP(E106,[2]MAINLINE!$D$79:$E$105,2,FALSE)</f>
        <v>C0008-HOD468</v>
      </c>
    </row>
    <row r="107" spans="1:12" x14ac:dyDescent="0.35">
      <c r="A107" s="3" t="s">
        <v>327</v>
      </c>
      <c r="B107" s="3" t="s">
        <v>323</v>
      </c>
      <c r="C107" s="3" t="s">
        <v>61</v>
      </c>
      <c r="D107" s="3" t="s">
        <v>81</v>
      </c>
      <c r="E107" s="4" t="s">
        <v>62</v>
      </c>
      <c r="F107" s="3" t="s">
        <v>63</v>
      </c>
      <c r="G107" s="3" t="s">
        <v>3</v>
      </c>
      <c r="H107" s="1" t="s">
        <v>83</v>
      </c>
      <c r="I107" s="70">
        <v>10</v>
      </c>
      <c r="J107" s="1">
        <f t="shared" si="1"/>
        <v>23</v>
      </c>
      <c r="K107" s="3" t="s">
        <v>251</v>
      </c>
      <c r="L107" s="86" t="str">
        <f>VLOOKUP(E107,[2]MAINLINE!$D$79:$E$105,2,FALSE)</f>
        <v>C0008-HOD468</v>
      </c>
    </row>
    <row r="108" spans="1:12" x14ac:dyDescent="0.35">
      <c r="A108" s="3" t="s">
        <v>327</v>
      </c>
      <c r="B108" s="3" t="s">
        <v>323</v>
      </c>
      <c r="C108" s="3" t="s">
        <v>61</v>
      </c>
      <c r="D108" s="3" t="s">
        <v>81</v>
      </c>
      <c r="E108" s="4" t="s">
        <v>62</v>
      </c>
      <c r="F108" s="3" t="s">
        <v>63</v>
      </c>
      <c r="G108" s="3" t="s">
        <v>4</v>
      </c>
      <c r="H108" s="1" t="s">
        <v>84</v>
      </c>
      <c r="I108" s="70">
        <v>26</v>
      </c>
      <c r="J108" s="1">
        <f t="shared" si="1"/>
        <v>60</v>
      </c>
      <c r="K108" s="3" t="s">
        <v>251</v>
      </c>
      <c r="L108" s="86" t="str">
        <f>VLOOKUP(E108,[2]MAINLINE!$D$79:$E$105,2,FALSE)</f>
        <v>C0008-HOD468</v>
      </c>
    </row>
    <row r="109" spans="1:12" x14ac:dyDescent="0.35">
      <c r="A109" s="3" t="s">
        <v>327</v>
      </c>
      <c r="B109" s="3" t="s">
        <v>323</v>
      </c>
      <c r="C109" s="3" t="s">
        <v>61</v>
      </c>
      <c r="D109" s="3" t="s">
        <v>81</v>
      </c>
      <c r="E109" s="4" t="s">
        <v>62</v>
      </c>
      <c r="F109" s="3" t="s">
        <v>63</v>
      </c>
      <c r="G109" s="3" t="s">
        <v>5</v>
      </c>
      <c r="H109" s="1" t="s">
        <v>85</v>
      </c>
      <c r="I109" s="70">
        <v>71</v>
      </c>
      <c r="J109" s="1">
        <f t="shared" si="1"/>
        <v>164</v>
      </c>
      <c r="K109" s="3" t="s">
        <v>251</v>
      </c>
      <c r="L109" s="86" t="str">
        <f>VLOOKUP(E109,[2]MAINLINE!$D$79:$E$105,2,FALSE)</f>
        <v>C0008-HOD468</v>
      </c>
    </row>
    <row r="110" spans="1:12" x14ac:dyDescent="0.35">
      <c r="A110" s="3" t="s">
        <v>327</v>
      </c>
      <c r="B110" s="3" t="s">
        <v>323</v>
      </c>
      <c r="C110" s="3" t="s">
        <v>61</v>
      </c>
      <c r="D110" s="3" t="s">
        <v>81</v>
      </c>
      <c r="E110" s="4" t="s">
        <v>62</v>
      </c>
      <c r="F110" s="3" t="s">
        <v>63</v>
      </c>
      <c r="G110" s="3" t="s">
        <v>6</v>
      </c>
      <c r="H110" s="1" t="s">
        <v>86</v>
      </c>
      <c r="I110" s="70">
        <v>57</v>
      </c>
      <c r="J110" s="1">
        <f t="shared" si="1"/>
        <v>132</v>
      </c>
      <c r="K110" s="3" t="s">
        <v>251</v>
      </c>
      <c r="L110" s="86" t="str">
        <f>VLOOKUP(E110,[2]MAINLINE!$D$79:$E$105,2,FALSE)</f>
        <v>C0008-HOD468</v>
      </c>
    </row>
    <row r="111" spans="1:12" x14ac:dyDescent="0.35">
      <c r="A111" s="3" t="s">
        <v>327</v>
      </c>
      <c r="B111" s="3" t="s">
        <v>323</v>
      </c>
      <c r="C111" s="3" t="s">
        <v>61</v>
      </c>
      <c r="D111" s="3" t="s">
        <v>81</v>
      </c>
      <c r="E111" s="4" t="s">
        <v>62</v>
      </c>
      <c r="F111" s="3" t="s">
        <v>63</v>
      </c>
      <c r="G111" s="3" t="s">
        <v>7</v>
      </c>
      <c r="H111" s="1" t="s">
        <v>87</v>
      </c>
      <c r="I111" s="70">
        <v>31</v>
      </c>
      <c r="J111" s="1">
        <f t="shared" si="1"/>
        <v>72</v>
      </c>
      <c r="K111" s="3" t="s">
        <v>251</v>
      </c>
      <c r="L111" s="86" t="str">
        <f>VLOOKUP(E111,[2]MAINLINE!$D$79:$E$105,2,FALSE)</f>
        <v>C0008-HOD468</v>
      </c>
    </row>
    <row r="112" spans="1:12" x14ac:dyDescent="0.35">
      <c r="A112" s="3" t="s">
        <v>327</v>
      </c>
      <c r="B112" s="3" t="s">
        <v>323</v>
      </c>
      <c r="C112" s="3" t="s">
        <v>61</v>
      </c>
      <c r="D112" s="3" t="s">
        <v>81</v>
      </c>
      <c r="E112" s="4" t="s">
        <v>62</v>
      </c>
      <c r="F112" s="3" t="s">
        <v>63</v>
      </c>
      <c r="G112" s="3" t="s">
        <v>258</v>
      </c>
      <c r="H112" s="1" t="s">
        <v>88</v>
      </c>
      <c r="I112" s="70">
        <v>13</v>
      </c>
      <c r="J112" s="1">
        <f t="shared" si="1"/>
        <v>30</v>
      </c>
      <c r="K112" s="3" t="s">
        <v>251</v>
      </c>
      <c r="L112" s="86" t="str">
        <f>VLOOKUP(E112,[2]MAINLINE!$D$79:$E$105,2,FALSE)</f>
        <v>C0008-HOD468</v>
      </c>
    </row>
    <row r="113" spans="1:12" x14ac:dyDescent="0.35">
      <c r="A113" s="3" t="s">
        <v>327</v>
      </c>
      <c r="B113" s="3" t="s">
        <v>323</v>
      </c>
      <c r="C113" s="3" t="s">
        <v>61</v>
      </c>
      <c r="D113" s="3" t="s">
        <v>81</v>
      </c>
      <c r="E113" s="4" t="s">
        <v>62</v>
      </c>
      <c r="F113" s="3" t="s">
        <v>63</v>
      </c>
      <c r="G113" s="3" t="s">
        <v>259</v>
      </c>
      <c r="H113" s="1" t="s">
        <v>89</v>
      </c>
      <c r="I113" s="70">
        <v>3</v>
      </c>
      <c r="J113" s="1">
        <f t="shared" si="1"/>
        <v>7</v>
      </c>
      <c r="K113" s="3" t="s">
        <v>251</v>
      </c>
      <c r="L113" s="86" t="str">
        <f>VLOOKUP(E113,[2]MAINLINE!$D$79:$E$105,2,FALSE)</f>
        <v>C0008-HOD468</v>
      </c>
    </row>
    <row r="114" spans="1:12" x14ac:dyDescent="0.35">
      <c r="A114" s="3" t="s">
        <v>327</v>
      </c>
      <c r="B114" s="3" t="s">
        <v>323</v>
      </c>
      <c r="C114" s="3" t="s">
        <v>61</v>
      </c>
      <c r="D114" s="3" t="s">
        <v>81</v>
      </c>
      <c r="E114" s="4" t="s">
        <v>62</v>
      </c>
      <c r="F114" s="3" t="s">
        <v>63</v>
      </c>
      <c r="G114" s="3" t="s">
        <v>9</v>
      </c>
      <c r="H114" s="1" t="s">
        <v>82</v>
      </c>
      <c r="I114" s="70">
        <v>7</v>
      </c>
      <c r="J114" s="1">
        <f t="shared" si="1"/>
        <v>17</v>
      </c>
      <c r="K114" s="3" t="s">
        <v>251</v>
      </c>
      <c r="L114" s="86" t="str">
        <f>VLOOKUP(E114,[2]MAINLINE!$D$79:$E$105,2,FALSE)</f>
        <v>C0008-HOD468</v>
      </c>
    </row>
    <row r="115" spans="1:12" x14ac:dyDescent="0.35">
      <c r="A115" s="3" t="s">
        <v>327</v>
      </c>
      <c r="B115" s="3" t="s">
        <v>324</v>
      </c>
      <c r="C115" s="3" t="s">
        <v>144</v>
      </c>
      <c r="D115" s="3" t="s">
        <v>260</v>
      </c>
      <c r="E115" s="4" t="s">
        <v>145</v>
      </c>
      <c r="F115" s="3" t="s">
        <v>146</v>
      </c>
      <c r="G115" s="3" t="s">
        <v>3</v>
      </c>
      <c r="H115" s="1" t="s">
        <v>293</v>
      </c>
      <c r="I115" s="70">
        <v>36</v>
      </c>
      <c r="J115" s="1">
        <f t="shared" si="1"/>
        <v>83</v>
      </c>
      <c r="K115" s="3" t="s">
        <v>319</v>
      </c>
      <c r="L115" s="86" t="str">
        <f>VLOOKUP(E115,[2]MAINLINE!$D$79:$E$105,2,FALSE)</f>
        <v>C0008-SST823</v>
      </c>
    </row>
    <row r="116" spans="1:12" x14ac:dyDescent="0.35">
      <c r="A116" s="3" t="s">
        <v>327</v>
      </c>
      <c r="B116" s="3" t="s">
        <v>324</v>
      </c>
      <c r="C116" s="3" t="s">
        <v>144</v>
      </c>
      <c r="D116" s="3" t="s">
        <v>260</v>
      </c>
      <c r="E116" s="4" t="s">
        <v>145</v>
      </c>
      <c r="F116" s="3" t="s">
        <v>146</v>
      </c>
      <c r="G116" s="3" t="s">
        <v>4</v>
      </c>
      <c r="H116" s="1" t="s">
        <v>294</v>
      </c>
      <c r="I116" s="70">
        <v>52</v>
      </c>
      <c r="J116" s="1">
        <f t="shared" si="1"/>
        <v>120</v>
      </c>
      <c r="K116" s="3" t="s">
        <v>319</v>
      </c>
      <c r="L116" s="86" t="str">
        <f>VLOOKUP(E116,[2]MAINLINE!$D$79:$E$105,2,FALSE)</f>
        <v>C0008-SST823</v>
      </c>
    </row>
    <row r="117" spans="1:12" x14ac:dyDescent="0.35">
      <c r="A117" s="3" t="s">
        <v>327</v>
      </c>
      <c r="B117" s="3" t="s">
        <v>324</v>
      </c>
      <c r="C117" s="3" t="s">
        <v>144</v>
      </c>
      <c r="D117" s="3" t="s">
        <v>260</v>
      </c>
      <c r="E117" s="4" t="s">
        <v>145</v>
      </c>
      <c r="F117" s="3" t="s">
        <v>146</v>
      </c>
      <c r="G117" s="3" t="s">
        <v>5</v>
      </c>
      <c r="H117" s="1" t="s">
        <v>295</v>
      </c>
      <c r="I117" s="70">
        <v>82</v>
      </c>
      <c r="J117" s="1">
        <f t="shared" si="1"/>
        <v>189</v>
      </c>
      <c r="K117" s="3" t="s">
        <v>319</v>
      </c>
      <c r="L117" s="86" t="str">
        <f>VLOOKUP(E117,[2]MAINLINE!$D$79:$E$105,2,FALSE)</f>
        <v>C0008-SST823</v>
      </c>
    </row>
    <row r="118" spans="1:12" x14ac:dyDescent="0.35">
      <c r="A118" s="3" t="s">
        <v>327</v>
      </c>
      <c r="B118" s="3" t="s">
        <v>324</v>
      </c>
      <c r="C118" s="3" t="s">
        <v>144</v>
      </c>
      <c r="D118" s="3" t="s">
        <v>260</v>
      </c>
      <c r="E118" s="4" t="s">
        <v>145</v>
      </c>
      <c r="F118" s="3" t="s">
        <v>146</v>
      </c>
      <c r="G118" s="3" t="s">
        <v>6</v>
      </c>
      <c r="H118" s="1" t="s">
        <v>296</v>
      </c>
      <c r="I118" s="70">
        <v>91</v>
      </c>
      <c r="J118" s="1">
        <f t="shared" si="1"/>
        <v>210</v>
      </c>
      <c r="K118" s="3" t="s">
        <v>319</v>
      </c>
      <c r="L118" s="86" t="str">
        <f>VLOOKUP(E118,[2]MAINLINE!$D$79:$E$105,2,FALSE)</f>
        <v>C0008-SST823</v>
      </c>
    </row>
    <row r="119" spans="1:12" x14ac:dyDescent="0.35">
      <c r="A119" s="3" t="s">
        <v>327</v>
      </c>
      <c r="B119" s="3" t="s">
        <v>324</v>
      </c>
      <c r="C119" s="3" t="s">
        <v>144</v>
      </c>
      <c r="D119" s="3" t="s">
        <v>260</v>
      </c>
      <c r="E119" s="4" t="s">
        <v>145</v>
      </c>
      <c r="F119" s="3" t="s">
        <v>146</v>
      </c>
      <c r="G119" s="3" t="s">
        <v>7</v>
      </c>
      <c r="H119" s="1" t="s">
        <v>297</v>
      </c>
      <c r="I119" s="70">
        <v>72</v>
      </c>
      <c r="J119" s="1">
        <f t="shared" si="1"/>
        <v>166</v>
      </c>
      <c r="K119" s="3" t="s">
        <v>319</v>
      </c>
      <c r="L119" s="86" t="str">
        <f>VLOOKUP(E119,[2]MAINLINE!$D$79:$E$105,2,FALSE)</f>
        <v>C0008-SST823</v>
      </c>
    </row>
    <row r="120" spans="1:12" x14ac:dyDescent="0.35">
      <c r="A120" s="3" t="s">
        <v>327</v>
      </c>
      <c r="B120" s="3" t="s">
        <v>324</v>
      </c>
      <c r="C120" s="3" t="s">
        <v>144</v>
      </c>
      <c r="D120" s="3" t="s">
        <v>260</v>
      </c>
      <c r="E120" s="4" t="s">
        <v>145</v>
      </c>
      <c r="F120" s="3" t="s">
        <v>146</v>
      </c>
      <c r="G120" s="3" t="s">
        <v>258</v>
      </c>
      <c r="H120" s="1" t="s">
        <v>298</v>
      </c>
      <c r="I120" s="70">
        <v>16</v>
      </c>
      <c r="J120" s="1">
        <f t="shared" si="1"/>
        <v>37</v>
      </c>
      <c r="K120" s="3" t="s">
        <v>319</v>
      </c>
      <c r="L120" s="86" t="str">
        <f>VLOOKUP(E120,[2]MAINLINE!$D$79:$E$105,2,FALSE)</f>
        <v>C0008-SST823</v>
      </c>
    </row>
    <row r="121" spans="1:12" x14ac:dyDescent="0.35">
      <c r="A121" s="3" t="s">
        <v>327</v>
      </c>
      <c r="B121" s="3" t="s">
        <v>324</v>
      </c>
      <c r="C121" s="3" t="s">
        <v>144</v>
      </c>
      <c r="D121" s="3" t="s">
        <v>260</v>
      </c>
      <c r="E121" s="4" t="s">
        <v>145</v>
      </c>
      <c r="F121" s="3" t="s">
        <v>146</v>
      </c>
      <c r="G121" s="3" t="s">
        <v>259</v>
      </c>
      <c r="H121" s="1" t="s">
        <v>299</v>
      </c>
      <c r="I121" s="70">
        <v>13</v>
      </c>
      <c r="J121" s="1">
        <f t="shared" si="1"/>
        <v>30</v>
      </c>
      <c r="K121" s="3" t="s">
        <v>319</v>
      </c>
      <c r="L121" s="86" t="str">
        <f>VLOOKUP(E121,[2]MAINLINE!$D$79:$E$105,2,FALSE)</f>
        <v>C0008-SST823</v>
      </c>
    </row>
    <row r="122" spans="1:12" x14ac:dyDescent="0.35">
      <c r="A122" s="3" t="s">
        <v>327</v>
      </c>
      <c r="B122" s="3" t="s">
        <v>324</v>
      </c>
      <c r="C122" s="3" t="s">
        <v>144</v>
      </c>
      <c r="D122" s="3" t="s">
        <v>260</v>
      </c>
      <c r="E122" s="4" t="s">
        <v>145</v>
      </c>
      <c r="F122" s="3" t="s">
        <v>146</v>
      </c>
      <c r="G122" s="3" t="s">
        <v>9</v>
      </c>
      <c r="H122" s="1" t="s">
        <v>300</v>
      </c>
      <c r="I122" s="70">
        <v>18</v>
      </c>
      <c r="J122" s="1">
        <f t="shared" si="1"/>
        <v>42</v>
      </c>
      <c r="K122" s="3" t="s">
        <v>319</v>
      </c>
      <c r="L122" s="86" t="str">
        <f>VLOOKUP(E122,[2]MAINLINE!$D$79:$E$105,2,FALSE)</f>
        <v>C0008-SST823</v>
      </c>
    </row>
    <row r="123" spans="1:12" x14ac:dyDescent="0.35">
      <c r="A123" s="3" t="s">
        <v>327</v>
      </c>
      <c r="B123" s="3" t="s">
        <v>324</v>
      </c>
      <c r="C123" s="3" t="s">
        <v>144</v>
      </c>
      <c r="D123" s="3" t="s">
        <v>81</v>
      </c>
      <c r="E123" s="4" t="s">
        <v>145</v>
      </c>
      <c r="F123" s="3" t="s">
        <v>146</v>
      </c>
      <c r="G123" s="3" t="s">
        <v>3</v>
      </c>
      <c r="H123" s="1" t="s">
        <v>164</v>
      </c>
      <c r="I123" s="70">
        <v>104</v>
      </c>
      <c r="J123" s="1">
        <f t="shared" si="1"/>
        <v>240</v>
      </c>
      <c r="K123" s="3" t="s">
        <v>251</v>
      </c>
      <c r="L123" s="86" t="str">
        <f>VLOOKUP(E123,[2]MAINLINE!$D$79:$E$105,2,FALSE)</f>
        <v>C0008-SST823</v>
      </c>
    </row>
    <row r="124" spans="1:12" x14ac:dyDescent="0.35">
      <c r="A124" s="3" t="s">
        <v>327</v>
      </c>
      <c r="B124" s="3" t="s">
        <v>324</v>
      </c>
      <c r="C124" s="3" t="s">
        <v>144</v>
      </c>
      <c r="D124" s="3" t="s">
        <v>81</v>
      </c>
      <c r="E124" s="4" t="s">
        <v>145</v>
      </c>
      <c r="F124" s="3" t="s">
        <v>146</v>
      </c>
      <c r="G124" s="3" t="s">
        <v>4</v>
      </c>
      <c r="H124" s="1" t="s">
        <v>165</v>
      </c>
      <c r="I124" s="70">
        <v>256</v>
      </c>
      <c r="J124" s="1">
        <f t="shared" si="1"/>
        <v>589</v>
      </c>
      <c r="K124" s="3" t="s">
        <v>251</v>
      </c>
      <c r="L124" s="86" t="str">
        <f>VLOOKUP(E124,[2]MAINLINE!$D$79:$E$105,2,FALSE)</f>
        <v>C0008-SST823</v>
      </c>
    </row>
    <row r="125" spans="1:12" x14ac:dyDescent="0.35">
      <c r="A125" s="3" t="s">
        <v>327</v>
      </c>
      <c r="B125" s="3" t="s">
        <v>324</v>
      </c>
      <c r="C125" s="3" t="s">
        <v>144</v>
      </c>
      <c r="D125" s="3" t="s">
        <v>81</v>
      </c>
      <c r="E125" s="4" t="s">
        <v>145</v>
      </c>
      <c r="F125" s="3" t="s">
        <v>146</v>
      </c>
      <c r="G125" s="3" t="s">
        <v>5</v>
      </c>
      <c r="H125" s="1" t="s">
        <v>166</v>
      </c>
      <c r="I125" s="70">
        <v>473</v>
      </c>
      <c r="J125" s="1">
        <f t="shared" si="1"/>
        <v>1088</v>
      </c>
      <c r="K125" s="3" t="s">
        <v>251</v>
      </c>
      <c r="L125" s="86" t="str">
        <f>VLOOKUP(E125,[2]MAINLINE!$D$79:$E$105,2,FALSE)</f>
        <v>C0008-SST823</v>
      </c>
    </row>
    <row r="126" spans="1:12" x14ac:dyDescent="0.35">
      <c r="A126" s="3" t="s">
        <v>327</v>
      </c>
      <c r="B126" s="3" t="s">
        <v>324</v>
      </c>
      <c r="C126" s="3" t="s">
        <v>144</v>
      </c>
      <c r="D126" s="3" t="s">
        <v>81</v>
      </c>
      <c r="E126" s="4" t="s">
        <v>145</v>
      </c>
      <c r="F126" s="3" t="s">
        <v>146</v>
      </c>
      <c r="G126" s="3" t="s">
        <v>6</v>
      </c>
      <c r="H126" s="1" t="s">
        <v>167</v>
      </c>
      <c r="I126" s="70">
        <v>373</v>
      </c>
      <c r="J126" s="1">
        <f t="shared" si="1"/>
        <v>858</v>
      </c>
      <c r="K126" s="3" t="s">
        <v>251</v>
      </c>
      <c r="L126" s="86" t="str">
        <f>VLOOKUP(E126,[2]MAINLINE!$D$79:$E$105,2,FALSE)</f>
        <v>C0008-SST823</v>
      </c>
    </row>
    <row r="127" spans="1:12" x14ac:dyDescent="0.35">
      <c r="A127" s="3" t="s">
        <v>327</v>
      </c>
      <c r="B127" s="3" t="s">
        <v>324</v>
      </c>
      <c r="C127" s="3" t="s">
        <v>144</v>
      </c>
      <c r="D127" s="3" t="s">
        <v>81</v>
      </c>
      <c r="E127" s="4" t="s">
        <v>145</v>
      </c>
      <c r="F127" s="3" t="s">
        <v>146</v>
      </c>
      <c r="G127" s="3" t="s">
        <v>7</v>
      </c>
      <c r="H127" s="1" t="s">
        <v>168</v>
      </c>
      <c r="I127" s="70">
        <v>214</v>
      </c>
      <c r="J127" s="1">
        <f t="shared" si="1"/>
        <v>493</v>
      </c>
      <c r="K127" s="3" t="s">
        <v>251</v>
      </c>
      <c r="L127" s="86" t="str">
        <f>VLOOKUP(E127,[2]MAINLINE!$D$79:$E$105,2,FALSE)</f>
        <v>C0008-SST823</v>
      </c>
    </row>
    <row r="128" spans="1:12" x14ac:dyDescent="0.35">
      <c r="A128" s="3" t="s">
        <v>327</v>
      </c>
      <c r="B128" s="3" t="s">
        <v>324</v>
      </c>
      <c r="C128" s="3" t="s">
        <v>144</v>
      </c>
      <c r="D128" s="3" t="s">
        <v>81</v>
      </c>
      <c r="E128" s="4" t="s">
        <v>145</v>
      </c>
      <c r="F128" s="3" t="s">
        <v>146</v>
      </c>
      <c r="G128" s="3" t="s">
        <v>258</v>
      </c>
      <c r="H128" s="1" t="s">
        <v>169</v>
      </c>
      <c r="I128" s="70">
        <v>80</v>
      </c>
      <c r="J128" s="1">
        <f t="shared" si="1"/>
        <v>184</v>
      </c>
      <c r="K128" s="3" t="s">
        <v>251</v>
      </c>
      <c r="L128" s="86" t="str">
        <f>VLOOKUP(E128,[2]MAINLINE!$D$79:$E$105,2,FALSE)</f>
        <v>C0008-SST823</v>
      </c>
    </row>
    <row r="129" spans="1:12" x14ac:dyDescent="0.35">
      <c r="A129" s="3" t="s">
        <v>327</v>
      </c>
      <c r="B129" s="3" t="s">
        <v>324</v>
      </c>
      <c r="C129" s="3" t="s">
        <v>144</v>
      </c>
      <c r="D129" s="3" t="s">
        <v>81</v>
      </c>
      <c r="E129" s="4" t="s">
        <v>145</v>
      </c>
      <c r="F129" s="3" t="s">
        <v>146</v>
      </c>
      <c r="G129" s="3" t="s">
        <v>259</v>
      </c>
      <c r="H129" s="1" t="s">
        <v>170</v>
      </c>
      <c r="I129" s="70">
        <v>32</v>
      </c>
      <c r="J129" s="1">
        <f t="shared" si="1"/>
        <v>74</v>
      </c>
      <c r="K129" s="3" t="s">
        <v>251</v>
      </c>
      <c r="L129" s="86" t="str">
        <f>VLOOKUP(E129,[2]MAINLINE!$D$79:$E$105,2,FALSE)</f>
        <v>C0008-SST823</v>
      </c>
    </row>
    <row r="130" spans="1:12" x14ac:dyDescent="0.35">
      <c r="A130" s="3" t="s">
        <v>327</v>
      </c>
      <c r="B130" s="3" t="s">
        <v>324</v>
      </c>
      <c r="C130" s="3" t="s">
        <v>144</v>
      </c>
      <c r="D130" s="3" t="s">
        <v>81</v>
      </c>
      <c r="E130" s="4" t="s">
        <v>145</v>
      </c>
      <c r="F130" s="3" t="s">
        <v>146</v>
      </c>
      <c r="G130" s="3" t="s">
        <v>9</v>
      </c>
      <c r="H130" s="1" t="s">
        <v>163</v>
      </c>
      <c r="I130" s="70">
        <v>44</v>
      </c>
      <c r="J130" s="1">
        <f t="shared" si="1"/>
        <v>102</v>
      </c>
      <c r="K130" s="3" t="s">
        <v>251</v>
      </c>
      <c r="L130" s="86" t="str">
        <f>VLOOKUP(E130,[2]MAINLINE!$D$79:$E$105,2,FALSE)</f>
        <v>C0008-SST823</v>
      </c>
    </row>
    <row r="131" spans="1:12" x14ac:dyDescent="0.35">
      <c r="A131" s="3" t="s">
        <v>327</v>
      </c>
      <c r="B131" s="3" t="s">
        <v>325</v>
      </c>
      <c r="C131" s="3" t="s">
        <v>223</v>
      </c>
      <c r="D131" s="3" t="s">
        <v>72</v>
      </c>
      <c r="E131" s="4" t="s">
        <v>224</v>
      </c>
      <c r="F131" s="3" t="s">
        <v>301</v>
      </c>
      <c r="G131" s="3" t="s">
        <v>3</v>
      </c>
      <c r="H131" s="1" t="s">
        <v>234</v>
      </c>
      <c r="I131" s="70">
        <v>42</v>
      </c>
      <c r="J131" s="1">
        <f t="shared" si="1"/>
        <v>97</v>
      </c>
      <c r="K131" s="3" t="s">
        <v>72</v>
      </c>
      <c r="L131" s="86" t="str">
        <f>VLOOKUP(E131,[2]MAINLINE!$D$79:$E$105,2,FALSE)</f>
        <v>C0008-SHR070</v>
      </c>
    </row>
    <row r="132" spans="1:12" x14ac:dyDescent="0.35">
      <c r="A132" s="3" t="s">
        <v>327</v>
      </c>
      <c r="B132" s="3" t="s">
        <v>325</v>
      </c>
      <c r="C132" s="3" t="s">
        <v>223</v>
      </c>
      <c r="D132" s="3" t="s">
        <v>72</v>
      </c>
      <c r="E132" s="4" t="s">
        <v>224</v>
      </c>
      <c r="F132" s="3" t="s">
        <v>301</v>
      </c>
      <c r="G132" s="3" t="s">
        <v>4</v>
      </c>
      <c r="H132" s="1" t="s">
        <v>235</v>
      </c>
      <c r="I132" s="70">
        <v>91</v>
      </c>
      <c r="J132" s="1">
        <f t="shared" ref="J132:J195" si="2">ROUNDUP(I132*2*1.15,0)</f>
        <v>210</v>
      </c>
      <c r="K132" s="3" t="s">
        <v>72</v>
      </c>
      <c r="L132" s="86" t="str">
        <f>VLOOKUP(E132,[2]MAINLINE!$D$79:$E$105,2,FALSE)</f>
        <v>C0008-SHR070</v>
      </c>
    </row>
    <row r="133" spans="1:12" x14ac:dyDescent="0.35">
      <c r="A133" s="3" t="s">
        <v>327</v>
      </c>
      <c r="B133" s="3" t="s">
        <v>325</v>
      </c>
      <c r="C133" s="3" t="s">
        <v>223</v>
      </c>
      <c r="D133" s="3" t="s">
        <v>72</v>
      </c>
      <c r="E133" s="4" t="s">
        <v>224</v>
      </c>
      <c r="F133" s="3" t="s">
        <v>301</v>
      </c>
      <c r="G133" s="3" t="s">
        <v>5</v>
      </c>
      <c r="H133" s="1" t="s">
        <v>236</v>
      </c>
      <c r="I133" s="70">
        <v>153</v>
      </c>
      <c r="J133" s="1">
        <f t="shared" si="2"/>
        <v>352</v>
      </c>
      <c r="K133" s="3" t="s">
        <v>72</v>
      </c>
      <c r="L133" s="86" t="str">
        <f>VLOOKUP(E133,[2]MAINLINE!$D$79:$E$105,2,FALSE)</f>
        <v>C0008-SHR070</v>
      </c>
    </row>
    <row r="134" spans="1:12" x14ac:dyDescent="0.35">
      <c r="A134" s="3" t="s">
        <v>327</v>
      </c>
      <c r="B134" s="3" t="s">
        <v>325</v>
      </c>
      <c r="C134" s="3" t="s">
        <v>223</v>
      </c>
      <c r="D134" s="3" t="s">
        <v>72</v>
      </c>
      <c r="E134" s="4" t="s">
        <v>224</v>
      </c>
      <c r="F134" s="3" t="s">
        <v>301</v>
      </c>
      <c r="G134" s="3" t="s">
        <v>6</v>
      </c>
      <c r="H134" s="1" t="s">
        <v>237</v>
      </c>
      <c r="I134" s="70">
        <v>123</v>
      </c>
      <c r="J134" s="1">
        <f t="shared" si="2"/>
        <v>283</v>
      </c>
      <c r="K134" s="3" t="s">
        <v>72</v>
      </c>
      <c r="L134" s="86" t="str">
        <f>VLOOKUP(E134,[2]MAINLINE!$D$79:$E$105,2,FALSE)</f>
        <v>C0008-SHR070</v>
      </c>
    </row>
    <row r="135" spans="1:12" x14ac:dyDescent="0.35">
      <c r="A135" s="3" t="s">
        <v>327</v>
      </c>
      <c r="B135" s="3" t="s">
        <v>325</v>
      </c>
      <c r="C135" s="3" t="s">
        <v>223</v>
      </c>
      <c r="D135" s="3" t="s">
        <v>72</v>
      </c>
      <c r="E135" s="4" t="s">
        <v>224</v>
      </c>
      <c r="F135" s="3" t="s">
        <v>301</v>
      </c>
      <c r="G135" s="3" t="s">
        <v>7</v>
      </c>
      <c r="H135" s="1" t="s">
        <v>238</v>
      </c>
      <c r="I135" s="70">
        <v>46</v>
      </c>
      <c r="J135" s="1">
        <f t="shared" si="2"/>
        <v>106</v>
      </c>
      <c r="K135" s="3" t="s">
        <v>72</v>
      </c>
      <c r="L135" s="86" t="str">
        <f>VLOOKUP(E135,[2]MAINLINE!$D$79:$E$105,2,FALSE)</f>
        <v>C0008-SHR070</v>
      </c>
    </row>
    <row r="136" spans="1:12" x14ac:dyDescent="0.35">
      <c r="A136" s="3" t="s">
        <v>327</v>
      </c>
      <c r="B136" s="3" t="s">
        <v>325</v>
      </c>
      <c r="C136" s="3" t="s">
        <v>223</v>
      </c>
      <c r="D136" s="3" t="s">
        <v>72</v>
      </c>
      <c r="E136" s="4" t="s">
        <v>224</v>
      </c>
      <c r="F136" s="3" t="s">
        <v>301</v>
      </c>
      <c r="G136" s="3" t="s">
        <v>258</v>
      </c>
      <c r="H136" s="1" t="s">
        <v>239</v>
      </c>
      <c r="I136" s="70">
        <v>24</v>
      </c>
      <c r="J136" s="1">
        <f t="shared" si="2"/>
        <v>56</v>
      </c>
      <c r="K136" s="3" t="s">
        <v>72</v>
      </c>
      <c r="L136" s="86" t="str">
        <f>VLOOKUP(E136,[2]MAINLINE!$D$79:$E$105,2,FALSE)</f>
        <v>C0008-SHR070</v>
      </c>
    </row>
    <row r="137" spans="1:12" x14ac:dyDescent="0.35">
      <c r="A137" s="3" t="s">
        <v>327</v>
      </c>
      <c r="B137" s="3" t="s">
        <v>325</v>
      </c>
      <c r="C137" s="3" t="s">
        <v>223</v>
      </c>
      <c r="D137" s="3" t="s">
        <v>72</v>
      </c>
      <c r="E137" s="4" t="s">
        <v>224</v>
      </c>
      <c r="F137" s="3" t="s">
        <v>301</v>
      </c>
      <c r="G137" s="3" t="s">
        <v>259</v>
      </c>
      <c r="H137" s="1" t="s">
        <v>240</v>
      </c>
      <c r="I137" s="70">
        <v>2</v>
      </c>
      <c r="J137" s="1">
        <f t="shared" si="2"/>
        <v>5</v>
      </c>
      <c r="K137" s="3" t="s">
        <v>72</v>
      </c>
      <c r="L137" s="86" t="str">
        <f>VLOOKUP(E137,[2]MAINLINE!$D$79:$E$105,2,FALSE)</f>
        <v>C0008-SHR070</v>
      </c>
    </row>
    <row r="138" spans="1:12" x14ac:dyDescent="0.35">
      <c r="A138" s="3" t="s">
        <v>327</v>
      </c>
      <c r="B138" s="3" t="s">
        <v>325</v>
      </c>
      <c r="C138" s="3" t="s">
        <v>223</v>
      </c>
      <c r="D138" s="3" t="s">
        <v>72</v>
      </c>
      <c r="E138" s="4" t="s">
        <v>224</v>
      </c>
      <c r="F138" s="3" t="s">
        <v>301</v>
      </c>
      <c r="G138" s="3" t="s">
        <v>9</v>
      </c>
      <c r="H138" s="1" t="s">
        <v>233</v>
      </c>
      <c r="I138" s="70">
        <v>30</v>
      </c>
      <c r="J138" s="1">
        <f t="shared" si="2"/>
        <v>69</v>
      </c>
      <c r="K138" s="3" t="s">
        <v>72</v>
      </c>
      <c r="L138" s="86" t="str">
        <f>VLOOKUP(E138,[2]MAINLINE!$D$79:$E$105,2,FALSE)</f>
        <v>C0008-SHR070</v>
      </c>
    </row>
    <row r="139" spans="1:12" x14ac:dyDescent="0.35">
      <c r="A139" s="3" t="s">
        <v>327</v>
      </c>
      <c r="B139" s="3" t="s">
        <v>325</v>
      </c>
      <c r="C139" s="3" t="s">
        <v>223</v>
      </c>
      <c r="D139" s="3" t="s">
        <v>10</v>
      </c>
      <c r="E139" s="4" t="s">
        <v>224</v>
      </c>
      <c r="F139" s="3" t="s">
        <v>301</v>
      </c>
      <c r="G139" s="3" t="s">
        <v>3</v>
      </c>
      <c r="H139" s="1" t="s">
        <v>226</v>
      </c>
      <c r="I139" s="70">
        <v>72</v>
      </c>
      <c r="J139" s="1">
        <f t="shared" si="2"/>
        <v>166</v>
      </c>
      <c r="K139" s="3" t="s">
        <v>252</v>
      </c>
      <c r="L139" s="86" t="str">
        <f>VLOOKUP(E139,[2]MAINLINE!$D$79:$E$105,2,FALSE)</f>
        <v>C0008-SHR070</v>
      </c>
    </row>
    <row r="140" spans="1:12" x14ac:dyDescent="0.35">
      <c r="A140" s="3" t="s">
        <v>327</v>
      </c>
      <c r="B140" s="3" t="s">
        <v>325</v>
      </c>
      <c r="C140" s="3" t="s">
        <v>223</v>
      </c>
      <c r="D140" s="3" t="s">
        <v>10</v>
      </c>
      <c r="E140" s="4" t="s">
        <v>224</v>
      </c>
      <c r="F140" s="3" t="s">
        <v>301</v>
      </c>
      <c r="G140" s="3" t="s">
        <v>4</v>
      </c>
      <c r="H140" s="1" t="s">
        <v>227</v>
      </c>
      <c r="I140" s="70">
        <v>82</v>
      </c>
      <c r="J140" s="1">
        <f t="shared" si="2"/>
        <v>189</v>
      </c>
      <c r="K140" s="3" t="s">
        <v>252</v>
      </c>
      <c r="L140" s="86" t="str">
        <f>VLOOKUP(E140,[2]MAINLINE!$D$79:$E$105,2,FALSE)</f>
        <v>C0008-SHR070</v>
      </c>
    </row>
    <row r="141" spans="1:12" x14ac:dyDescent="0.35">
      <c r="A141" s="3" t="s">
        <v>327</v>
      </c>
      <c r="B141" s="3" t="s">
        <v>325</v>
      </c>
      <c r="C141" s="3" t="s">
        <v>223</v>
      </c>
      <c r="D141" s="3" t="s">
        <v>10</v>
      </c>
      <c r="E141" s="4" t="s">
        <v>224</v>
      </c>
      <c r="F141" s="3" t="s">
        <v>301</v>
      </c>
      <c r="G141" s="3" t="s">
        <v>5</v>
      </c>
      <c r="H141" s="1" t="s">
        <v>228</v>
      </c>
      <c r="I141" s="70">
        <v>121</v>
      </c>
      <c r="J141" s="1">
        <f t="shared" si="2"/>
        <v>279</v>
      </c>
      <c r="K141" s="3" t="s">
        <v>252</v>
      </c>
      <c r="L141" s="86" t="str">
        <f>VLOOKUP(E141,[2]MAINLINE!$D$79:$E$105,2,FALSE)</f>
        <v>C0008-SHR070</v>
      </c>
    </row>
    <row r="142" spans="1:12" x14ac:dyDescent="0.35">
      <c r="A142" s="3" t="s">
        <v>327</v>
      </c>
      <c r="B142" s="3" t="s">
        <v>325</v>
      </c>
      <c r="C142" s="3" t="s">
        <v>223</v>
      </c>
      <c r="D142" s="3" t="s">
        <v>10</v>
      </c>
      <c r="E142" s="4" t="s">
        <v>224</v>
      </c>
      <c r="F142" s="3" t="s">
        <v>301</v>
      </c>
      <c r="G142" s="3" t="s">
        <v>6</v>
      </c>
      <c r="H142" s="1" t="s">
        <v>229</v>
      </c>
      <c r="I142" s="70">
        <v>98</v>
      </c>
      <c r="J142" s="1">
        <f t="shared" si="2"/>
        <v>226</v>
      </c>
      <c r="K142" s="3" t="s">
        <v>252</v>
      </c>
      <c r="L142" s="86" t="str">
        <f>VLOOKUP(E142,[2]MAINLINE!$D$79:$E$105,2,FALSE)</f>
        <v>C0008-SHR070</v>
      </c>
    </row>
    <row r="143" spans="1:12" x14ac:dyDescent="0.35">
      <c r="A143" s="3" t="s">
        <v>327</v>
      </c>
      <c r="B143" s="3" t="s">
        <v>325</v>
      </c>
      <c r="C143" s="3" t="s">
        <v>223</v>
      </c>
      <c r="D143" s="3" t="s">
        <v>10</v>
      </c>
      <c r="E143" s="4" t="s">
        <v>224</v>
      </c>
      <c r="F143" s="3" t="s">
        <v>301</v>
      </c>
      <c r="G143" s="3" t="s">
        <v>7</v>
      </c>
      <c r="H143" s="1" t="s">
        <v>230</v>
      </c>
      <c r="I143" s="70">
        <v>26</v>
      </c>
      <c r="J143" s="1">
        <f t="shared" si="2"/>
        <v>60</v>
      </c>
      <c r="K143" s="3" t="s">
        <v>252</v>
      </c>
      <c r="L143" s="86" t="str">
        <f>VLOOKUP(E143,[2]MAINLINE!$D$79:$E$105,2,FALSE)</f>
        <v>C0008-SHR070</v>
      </c>
    </row>
    <row r="144" spans="1:12" x14ac:dyDescent="0.35">
      <c r="A144" s="3" t="s">
        <v>327</v>
      </c>
      <c r="B144" s="3" t="s">
        <v>325</v>
      </c>
      <c r="C144" s="3" t="s">
        <v>223</v>
      </c>
      <c r="D144" s="3" t="s">
        <v>10</v>
      </c>
      <c r="E144" s="4" t="s">
        <v>224</v>
      </c>
      <c r="F144" s="3" t="s">
        <v>301</v>
      </c>
      <c r="G144" s="3" t="s">
        <v>258</v>
      </c>
      <c r="H144" s="1" t="s">
        <v>231</v>
      </c>
      <c r="I144" s="70">
        <v>5</v>
      </c>
      <c r="J144" s="1">
        <f t="shared" si="2"/>
        <v>12</v>
      </c>
      <c r="K144" s="3" t="s">
        <v>252</v>
      </c>
      <c r="L144" s="86" t="str">
        <f>VLOOKUP(E144,[2]MAINLINE!$D$79:$E$105,2,FALSE)</f>
        <v>C0008-SHR070</v>
      </c>
    </row>
    <row r="145" spans="1:12" x14ac:dyDescent="0.35">
      <c r="A145" s="3" t="s">
        <v>327</v>
      </c>
      <c r="B145" s="3" t="s">
        <v>325</v>
      </c>
      <c r="C145" s="3" t="s">
        <v>223</v>
      </c>
      <c r="D145" s="3" t="s">
        <v>10</v>
      </c>
      <c r="E145" s="4" t="s">
        <v>224</v>
      </c>
      <c r="F145" s="3" t="s">
        <v>301</v>
      </c>
      <c r="G145" s="3" t="s">
        <v>259</v>
      </c>
      <c r="H145" s="1" t="s">
        <v>232</v>
      </c>
      <c r="I145" s="70">
        <v>5</v>
      </c>
      <c r="J145" s="1">
        <f t="shared" si="2"/>
        <v>12</v>
      </c>
      <c r="K145" s="3" t="s">
        <v>252</v>
      </c>
      <c r="L145" s="86" t="str">
        <f>VLOOKUP(E145,[2]MAINLINE!$D$79:$E$105,2,FALSE)</f>
        <v>C0008-SHR070</v>
      </c>
    </row>
    <row r="146" spans="1:12" x14ac:dyDescent="0.35">
      <c r="A146" s="3" t="s">
        <v>327</v>
      </c>
      <c r="B146" s="3" t="s">
        <v>325</v>
      </c>
      <c r="C146" s="3" t="s">
        <v>223</v>
      </c>
      <c r="D146" s="3" t="s">
        <v>10</v>
      </c>
      <c r="E146" s="4" t="s">
        <v>224</v>
      </c>
      <c r="F146" s="3" t="s">
        <v>301</v>
      </c>
      <c r="G146" s="3" t="s">
        <v>9</v>
      </c>
      <c r="H146" s="1" t="s">
        <v>225</v>
      </c>
      <c r="I146" s="70">
        <v>42</v>
      </c>
      <c r="J146" s="1">
        <f t="shared" si="2"/>
        <v>97</v>
      </c>
      <c r="K146" s="3" t="s">
        <v>252</v>
      </c>
      <c r="L146" s="86" t="str">
        <f>VLOOKUP(E146,[2]MAINLINE!$D$79:$E$105,2,FALSE)</f>
        <v>C0008-SHR070</v>
      </c>
    </row>
    <row r="147" spans="1:12" x14ac:dyDescent="0.35">
      <c r="A147" s="3" t="s">
        <v>327</v>
      </c>
      <c r="B147" s="3" t="s">
        <v>325</v>
      </c>
      <c r="C147" s="3" t="s">
        <v>223</v>
      </c>
      <c r="D147" s="3" t="s">
        <v>260</v>
      </c>
      <c r="E147" s="4" t="s">
        <v>224</v>
      </c>
      <c r="F147" s="3" t="s">
        <v>301</v>
      </c>
      <c r="G147" s="3" t="s">
        <v>3</v>
      </c>
      <c r="H147" s="1" t="s">
        <v>302</v>
      </c>
      <c r="I147" s="70">
        <v>24</v>
      </c>
      <c r="J147" s="1">
        <f t="shared" si="2"/>
        <v>56</v>
      </c>
      <c r="K147" s="3" t="s">
        <v>319</v>
      </c>
      <c r="L147" s="86" t="str">
        <f>VLOOKUP(E147,[2]MAINLINE!$D$79:$E$105,2,FALSE)</f>
        <v>C0008-SHR070</v>
      </c>
    </row>
    <row r="148" spans="1:12" x14ac:dyDescent="0.35">
      <c r="A148" s="3" t="s">
        <v>327</v>
      </c>
      <c r="B148" s="3" t="s">
        <v>325</v>
      </c>
      <c r="C148" s="3" t="s">
        <v>223</v>
      </c>
      <c r="D148" s="3" t="s">
        <v>260</v>
      </c>
      <c r="E148" s="4" t="s">
        <v>224</v>
      </c>
      <c r="F148" s="3" t="s">
        <v>301</v>
      </c>
      <c r="G148" s="3" t="s">
        <v>4</v>
      </c>
      <c r="H148" s="1" t="s">
        <v>303</v>
      </c>
      <c r="I148" s="70">
        <v>36</v>
      </c>
      <c r="J148" s="1">
        <f t="shared" si="2"/>
        <v>83</v>
      </c>
      <c r="K148" s="3" t="s">
        <v>319</v>
      </c>
      <c r="L148" s="86" t="str">
        <f>VLOOKUP(E148,[2]MAINLINE!$D$79:$E$105,2,FALSE)</f>
        <v>C0008-SHR070</v>
      </c>
    </row>
    <row r="149" spans="1:12" x14ac:dyDescent="0.35">
      <c r="A149" s="3" t="s">
        <v>327</v>
      </c>
      <c r="B149" s="3" t="s">
        <v>325</v>
      </c>
      <c r="C149" s="3" t="s">
        <v>223</v>
      </c>
      <c r="D149" s="3" t="s">
        <v>260</v>
      </c>
      <c r="E149" s="4" t="s">
        <v>224</v>
      </c>
      <c r="F149" s="3" t="s">
        <v>301</v>
      </c>
      <c r="G149" s="3" t="s">
        <v>5</v>
      </c>
      <c r="H149" s="1" t="s">
        <v>304</v>
      </c>
      <c r="I149" s="70">
        <v>19</v>
      </c>
      <c r="J149" s="1">
        <f t="shared" si="2"/>
        <v>44</v>
      </c>
      <c r="K149" s="3" t="s">
        <v>319</v>
      </c>
      <c r="L149" s="86" t="str">
        <f>VLOOKUP(E149,[2]MAINLINE!$D$79:$E$105,2,FALSE)</f>
        <v>C0008-SHR070</v>
      </c>
    </row>
    <row r="150" spans="1:12" x14ac:dyDescent="0.35">
      <c r="A150" s="3" t="s">
        <v>327</v>
      </c>
      <c r="B150" s="3" t="s">
        <v>325</v>
      </c>
      <c r="C150" s="3" t="s">
        <v>223</v>
      </c>
      <c r="D150" s="3" t="s">
        <v>260</v>
      </c>
      <c r="E150" s="4" t="s">
        <v>224</v>
      </c>
      <c r="F150" s="3" t="s">
        <v>301</v>
      </c>
      <c r="G150" s="3" t="s">
        <v>6</v>
      </c>
      <c r="H150" s="1" t="s">
        <v>305</v>
      </c>
      <c r="I150" s="70">
        <v>45</v>
      </c>
      <c r="J150" s="1">
        <f t="shared" si="2"/>
        <v>104</v>
      </c>
      <c r="K150" s="3" t="s">
        <v>319</v>
      </c>
      <c r="L150" s="86" t="str">
        <f>VLOOKUP(E150,[2]MAINLINE!$D$79:$E$105,2,FALSE)</f>
        <v>C0008-SHR070</v>
      </c>
    </row>
    <row r="151" spans="1:12" x14ac:dyDescent="0.35">
      <c r="A151" s="3" t="s">
        <v>327</v>
      </c>
      <c r="B151" s="3" t="s">
        <v>325</v>
      </c>
      <c r="C151" s="3" t="s">
        <v>223</v>
      </c>
      <c r="D151" s="3" t="s">
        <v>260</v>
      </c>
      <c r="E151" s="4" t="s">
        <v>224</v>
      </c>
      <c r="F151" s="3" t="s">
        <v>301</v>
      </c>
      <c r="G151" s="3" t="s">
        <v>7</v>
      </c>
      <c r="H151" s="1" t="s">
        <v>306</v>
      </c>
      <c r="I151" s="70">
        <v>14</v>
      </c>
      <c r="J151" s="1">
        <f t="shared" si="2"/>
        <v>33</v>
      </c>
      <c r="K151" s="3" t="s">
        <v>319</v>
      </c>
      <c r="L151" s="86" t="str">
        <f>VLOOKUP(E151,[2]MAINLINE!$D$79:$E$105,2,FALSE)</f>
        <v>C0008-SHR070</v>
      </c>
    </row>
    <row r="152" spans="1:12" x14ac:dyDescent="0.35">
      <c r="A152" s="3" t="s">
        <v>327</v>
      </c>
      <c r="B152" s="3" t="s">
        <v>325</v>
      </c>
      <c r="C152" s="3" t="s">
        <v>223</v>
      </c>
      <c r="D152" s="3" t="s">
        <v>260</v>
      </c>
      <c r="E152" s="4" t="s">
        <v>224</v>
      </c>
      <c r="F152" s="3" t="s">
        <v>301</v>
      </c>
      <c r="G152" s="3" t="s">
        <v>258</v>
      </c>
      <c r="H152" s="1" t="s">
        <v>307</v>
      </c>
      <c r="I152" s="70">
        <v>0</v>
      </c>
      <c r="J152" s="1">
        <f t="shared" si="2"/>
        <v>0</v>
      </c>
      <c r="K152" s="3" t="s">
        <v>319</v>
      </c>
      <c r="L152" s="86" t="str">
        <f>VLOOKUP(E152,[2]MAINLINE!$D$79:$E$105,2,FALSE)</f>
        <v>C0008-SHR070</v>
      </c>
    </row>
    <row r="153" spans="1:12" x14ac:dyDescent="0.35">
      <c r="A153" s="3" t="s">
        <v>327</v>
      </c>
      <c r="B153" s="3" t="s">
        <v>325</v>
      </c>
      <c r="C153" s="3" t="s">
        <v>223</v>
      </c>
      <c r="D153" s="3" t="s">
        <v>260</v>
      </c>
      <c r="E153" s="4" t="s">
        <v>224</v>
      </c>
      <c r="F153" s="3" t="s">
        <v>301</v>
      </c>
      <c r="G153" s="3" t="s">
        <v>259</v>
      </c>
      <c r="H153" s="1" t="s">
        <v>308</v>
      </c>
      <c r="I153" s="70">
        <v>1</v>
      </c>
      <c r="J153" s="1">
        <f t="shared" si="2"/>
        <v>3</v>
      </c>
      <c r="K153" s="3" t="s">
        <v>319</v>
      </c>
      <c r="L153" s="86" t="str">
        <f>VLOOKUP(E153,[2]MAINLINE!$D$79:$E$105,2,FALSE)</f>
        <v>C0008-SHR070</v>
      </c>
    </row>
    <row r="154" spans="1:12" x14ac:dyDescent="0.35">
      <c r="A154" s="3" t="s">
        <v>327</v>
      </c>
      <c r="B154" s="3" t="s">
        <v>325</v>
      </c>
      <c r="C154" s="3" t="s">
        <v>223</v>
      </c>
      <c r="D154" s="3" t="s">
        <v>260</v>
      </c>
      <c r="E154" s="4" t="s">
        <v>224</v>
      </c>
      <c r="F154" s="3" t="s">
        <v>301</v>
      </c>
      <c r="G154" s="3" t="s">
        <v>9</v>
      </c>
      <c r="H154" s="1" t="s">
        <v>309</v>
      </c>
      <c r="I154" s="70">
        <v>22</v>
      </c>
      <c r="J154" s="1">
        <f t="shared" si="2"/>
        <v>51</v>
      </c>
      <c r="K154" s="3" t="s">
        <v>319</v>
      </c>
      <c r="L154" s="86" t="str">
        <f>VLOOKUP(E154,[2]MAINLINE!$D$79:$E$105,2,FALSE)</f>
        <v>C0008-SHR070</v>
      </c>
    </row>
    <row r="155" spans="1:12" x14ac:dyDescent="0.35">
      <c r="A155" s="3" t="s">
        <v>327</v>
      </c>
      <c r="B155" s="3" t="s">
        <v>325</v>
      </c>
      <c r="C155" s="3" t="s">
        <v>223</v>
      </c>
      <c r="D155" s="3" t="s">
        <v>81</v>
      </c>
      <c r="E155" s="4" t="s">
        <v>224</v>
      </c>
      <c r="F155" s="3" t="s">
        <v>301</v>
      </c>
      <c r="G155" s="3" t="s">
        <v>3</v>
      </c>
      <c r="H155" s="1" t="s">
        <v>242</v>
      </c>
      <c r="I155" s="70">
        <v>30</v>
      </c>
      <c r="J155" s="1">
        <f t="shared" si="2"/>
        <v>69</v>
      </c>
      <c r="K155" s="3" t="s">
        <v>251</v>
      </c>
      <c r="L155" s="86" t="str">
        <f>VLOOKUP(E155,[2]MAINLINE!$D$79:$E$105,2,FALSE)</f>
        <v>C0008-SHR070</v>
      </c>
    </row>
    <row r="156" spans="1:12" x14ac:dyDescent="0.35">
      <c r="A156" s="3" t="s">
        <v>327</v>
      </c>
      <c r="B156" s="3" t="s">
        <v>325</v>
      </c>
      <c r="C156" s="3" t="s">
        <v>223</v>
      </c>
      <c r="D156" s="3" t="s">
        <v>81</v>
      </c>
      <c r="E156" s="4" t="s">
        <v>224</v>
      </c>
      <c r="F156" s="3" t="s">
        <v>301</v>
      </c>
      <c r="G156" s="3" t="s">
        <v>4</v>
      </c>
      <c r="H156" s="1" t="s">
        <v>243</v>
      </c>
      <c r="I156" s="70">
        <v>38</v>
      </c>
      <c r="J156" s="1">
        <f t="shared" si="2"/>
        <v>88</v>
      </c>
      <c r="K156" s="3" t="s">
        <v>251</v>
      </c>
      <c r="L156" s="86" t="str">
        <f>VLOOKUP(E156,[2]MAINLINE!$D$79:$E$105,2,FALSE)</f>
        <v>C0008-SHR070</v>
      </c>
    </row>
    <row r="157" spans="1:12" x14ac:dyDescent="0.35">
      <c r="A157" s="3" t="s">
        <v>327</v>
      </c>
      <c r="B157" s="3" t="s">
        <v>325</v>
      </c>
      <c r="C157" s="3" t="s">
        <v>223</v>
      </c>
      <c r="D157" s="3" t="s">
        <v>81</v>
      </c>
      <c r="E157" s="4" t="s">
        <v>224</v>
      </c>
      <c r="F157" s="3" t="s">
        <v>301</v>
      </c>
      <c r="G157" s="3" t="s">
        <v>5</v>
      </c>
      <c r="H157" s="1" t="s">
        <v>244</v>
      </c>
      <c r="I157" s="70">
        <v>77</v>
      </c>
      <c r="J157" s="1">
        <f t="shared" si="2"/>
        <v>178</v>
      </c>
      <c r="K157" s="3" t="s">
        <v>251</v>
      </c>
      <c r="L157" s="86" t="str">
        <f>VLOOKUP(E157,[2]MAINLINE!$D$79:$E$105,2,FALSE)</f>
        <v>C0008-SHR070</v>
      </c>
    </row>
    <row r="158" spans="1:12" x14ac:dyDescent="0.35">
      <c r="A158" s="3" t="s">
        <v>327</v>
      </c>
      <c r="B158" s="3" t="s">
        <v>325</v>
      </c>
      <c r="C158" s="3" t="s">
        <v>223</v>
      </c>
      <c r="D158" s="3" t="s">
        <v>81</v>
      </c>
      <c r="E158" s="4" t="s">
        <v>224</v>
      </c>
      <c r="F158" s="3" t="s">
        <v>301</v>
      </c>
      <c r="G158" s="3" t="s">
        <v>6</v>
      </c>
      <c r="H158" s="1" t="s">
        <v>245</v>
      </c>
      <c r="I158" s="70">
        <v>61</v>
      </c>
      <c r="J158" s="1">
        <f t="shared" si="2"/>
        <v>141</v>
      </c>
      <c r="K158" s="3" t="s">
        <v>251</v>
      </c>
      <c r="L158" s="86" t="str">
        <f>VLOOKUP(E158,[2]MAINLINE!$D$79:$E$105,2,FALSE)</f>
        <v>C0008-SHR070</v>
      </c>
    </row>
    <row r="159" spans="1:12" x14ac:dyDescent="0.35">
      <c r="A159" s="3" t="s">
        <v>327</v>
      </c>
      <c r="B159" s="3" t="s">
        <v>325</v>
      </c>
      <c r="C159" s="3" t="s">
        <v>223</v>
      </c>
      <c r="D159" s="3" t="s">
        <v>81</v>
      </c>
      <c r="E159" s="4" t="s">
        <v>224</v>
      </c>
      <c r="F159" s="3" t="s">
        <v>301</v>
      </c>
      <c r="G159" s="3" t="s">
        <v>7</v>
      </c>
      <c r="H159" s="1" t="s">
        <v>246</v>
      </c>
      <c r="I159" s="70">
        <v>32</v>
      </c>
      <c r="J159" s="1">
        <f t="shared" si="2"/>
        <v>74</v>
      </c>
      <c r="K159" s="3" t="s">
        <v>251</v>
      </c>
      <c r="L159" s="86" t="str">
        <f>VLOOKUP(E159,[2]MAINLINE!$D$79:$E$105,2,FALSE)</f>
        <v>C0008-SHR070</v>
      </c>
    </row>
    <row r="160" spans="1:12" x14ac:dyDescent="0.35">
      <c r="A160" s="3" t="s">
        <v>327</v>
      </c>
      <c r="B160" s="3" t="s">
        <v>325</v>
      </c>
      <c r="C160" s="3" t="s">
        <v>223</v>
      </c>
      <c r="D160" s="3" t="s">
        <v>81</v>
      </c>
      <c r="E160" s="4" t="s">
        <v>224</v>
      </c>
      <c r="F160" s="3" t="s">
        <v>301</v>
      </c>
      <c r="G160" s="3" t="s">
        <v>258</v>
      </c>
      <c r="H160" s="1" t="s">
        <v>247</v>
      </c>
      <c r="I160" s="70">
        <v>18</v>
      </c>
      <c r="J160" s="1">
        <f t="shared" si="2"/>
        <v>42</v>
      </c>
      <c r="K160" s="3" t="s">
        <v>251</v>
      </c>
      <c r="L160" s="86" t="str">
        <f>VLOOKUP(E160,[2]MAINLINE!$D$79:$E$105,2,FALSE)</f>
        <v>C0008-SHR070</v>
      </c>
    </row>
    <row r="161" spans="1:12" x14ac:dyDescent="0.35">
      <c r="A161" s="3" t="s">
        <v>327</v>
      </c>
      <c r="B161" s="3" t="s">
        <v>325</v>
      </c>
      <c r="C161" s="3" t="s">
        <v>223</v>
      </c>
      <c r="D161" s="3" t="s">
        <v>81</v>
      </c>
      <c r="E161" s="4" t="s">
        <v>224</v>
      </c>
      <c r="F161" s="3" t="s">
        <v>301</v>
      </c>
      <c r="G161" s="3" t="s">
        <v>259</v>
      </c>
      <c r="H161" s="1" t="s">
        <v>248</v>
      </c>
      <c r="I161" s="70">
        <v>3</v>
      </c>
      <c r="J161" s="1">
        <f t="shared" si="2"/>
        <v>7</v>
      </c>
      <c r="K161" s="3" t="s">
        <v>251</v>
      </c>
      <c r="L161" s="86" t="str">
        <f>VLOOKUP(E161,[2]MAINLINE!$D$79:$E$105,2,FALSE)</f>
        <v>C0008-SHR070</v>
      </c>
    </row>
    <row r="162" spans="1:12" x14ac:dyDescent="0.35">
      <c r="A162" s="3" t="s">
        <v>327</v>
      </c>
      <c r="B162" s="3" t="s">
        <v>325</v>
      </c>
      <c r="C162" s="3" t="s">
        <v>223</v>
      </c>
      <c r="D162" s="3" t="s">
        <v>81</v>
      </c>
      <c r="E162" s="4" t="s">
        <v>224</v>
      </c>
      <c r="F162" s="3" t="s">
        <v>301</v>
      </c>
      <c r="G162" s="3" t="s">
        <v>9</v>
      </c>
      <c r="H162" s="1" t="s">
        <v>241</v>
      </c>
      <c r="I162" s="70">
        <v>22</v>
      </c>
      <c r="J162" s="1">
        <f t="shared" si="2"/>
        <v>51</v>
      </c>
      <c r="K162" s="3" t="s">
        <v>251</v>
      </c>
      <c r="L162" s="86" t="str">
        <f>VLOOKUP(E162,[2]MAINLINE!$D$79:$E$105,2,FALSE)</f>
        <v>C0008-SHR070</v>
      </c>
    </row>
    <row r="163" spans="1:12" x14ac:dyDescent="0.35">
      <c r="A163" s="3" t="s">
        <v>327</v>
      </c>
      <c r="B163" s="3" t="s">
        <v>326</v>
      </c>
      <c r="C163" s="3" t="s">
        <v>90</v>
      </c>
      <c r="D163" s="3" t="s">
        <v>72</v>
      </c>
      <c r="E163" s="4" t="s">
        <v>91</v>
      </c>
      <c r="F163" s="3" t="s">
        <v>92</v>
      </c>
      <c r="G163" s="3" t="s">
        <v>3</v>
      </c>
      <c r="H163" s="1" t="s">
        <v>102</v>
      </c>
      <c r="I163" s="70">
        <v>3</v>
      </c>
      <c r="J163" s="1">
        <f t="shared" si="2"/>
        <v>7</v>
      </c>
      <c r="K163" s="3" t="s">
        <v>72</v>
      </c>
      <c r="L163" s="86" t="str">
        <f>VLOOKUP(E163,[2]MAINLINE!$D$79:$E$105,2,FALSE)</f>
        <v>C0008-HOD464</v>
      </c>
    </row>
    <row r="164" spans="1:12" x14ac:dyDescent="0.35">
      <c r="A164" s="3" t="s">
        <v>327</v>
      </c>
      <c r="B164" s="3" t="s">
        <v>326</v>
      </c>
      <c r="C164" s="3" t="s">
        <v>90</v>
      </c>
      <c r="D164" s="3" t="s">
        <v>72</v>
      </c>
      <c r="E164" s="4" t="s">
        <v>91</v>
      </c>
      <c r="F164" s="3" t="s">
        <v>92</v>
      </c>
      <c r="G164" s="3" t="s">
        <v>4</v>
      </c>
      <c r="H164" s="1" t="s">
        <v>103</v>
      </c>
      <c r="I164" s="70">
        <v>58</v>
      </c>
      <c r="J164" s="1">
        <f t="shared" si="2"/>
        <v>134</v>
      </c>
      <c r="K164" s="3" t="s">
        <v>72</v>
      </c>
      <c r="L164" s="86" t="str">
        <f>VLOOKUP(E164,[2]MAINLINE!$D$79:$E$105,2,FALSE)</f>
        <v>C0008-HOD464</v>
      </c>
    </row>
    <row r="165" spans="1:12" x14ac:dyDescent="0.35">
      <c r="A165" s="3" t="s">
        <v>327</v>
      </c>
      <c r="B165" s="3" t="s">
        <v>326</v>
      </c>
      <c r="C165" s="3" t="s">
        <v>90</v>
      </c>
      <c r="D165" s="3" t="s">
        <v>72</v>
      </c>
      <c r="E165" s="4" t="s">
        <v>91</v>
      </c>
      <c r="F165" s="3" t="s">
        <v>92</v>
      </c>
      <c r="G165" s="3" t="s">
        <v>5</v>
      </c>
      <c r="H165" s="1" t="s">
        <v>104</v>
      </c>
      <c r="I165" s="70">
        <v>123</v>
      </c>
      <c r="J165" s="1">
        <f t="shared" si="2"/>
        <v>283</v>
      </c>
      <c r="K165" s="3" t="s">
        <v>72</v>
      </c>
      <c r="L165" s="86" t="str">
        <f>VLOOKUP(E165,[2]MAINLINE!$D$79:$E$105,2,FALSE)</f>
        <v>C0008-HOD464</v>
      </c>
    </row>
    <row r="166" spans="1:12" x14ac:dyDescent="0.35">
      <c r="A166" s="3" t="s">
        <v>327</v>
      </c>
      <c r="B166" s="3" t="s">
        <v>326</v>
      </c>
      <c r="C166" s="3" t="s">
        <v>90</v>
      </c>
      <c r="D166" s="3" t="s">
        <v>72</v>
      </c>
      <c r="E166" s="4" t="s">
        <v>91</v>
      </c>
      <c r="F166" s="3" t="s">
        <v>92</v>
      </c>
      <c r="G166" s="3" t="s">
        <v>6</v>
      </c>
      <c r="H166" s="1" t="s">
        <v>105</v>
      </c>
      <c r="I166" s="70">
        <v>100</v>
      </c>
      <c r="J166" s="1">
        <f t="shared" si="2"/>
        <v>230</v>
      </c>
      <c r="K166" s="3" t="s">
        <v>72</v>
      </c>
      <c r="L166" s="86" t="str">
        <f>VLOOKUP(E166,[2]MAINLINE!$D$79:$E$105,2,FALSE)</f>
        <v>C0008-HOD464</v>
      </c>
    </row>
    <row r="167" spans="1:12" x14ac:dyDescent="0.35">
      <c r="A167" s="3" t="s">
        <v>327</v>
      </c>
      <c r="B167" s="3" t="s">
        <v>326</v>
      </c>
      <c r="C167" s="3" t="s">
        <v>90</v>
      </c>
      <c r="D167" s="3" t="s">
        <v>72</v>
      </c>
      <c r="E167" s="4" t="s">
        <v>91</v>
      </c>
      <c r="F167" s="3" t="s">
        <v>92</v>
      </c>
      <c r="G167" s="3" t="s">
        <v>7</v>
      </c>
      <c r="H167" s="1" t="s">
        <v>106</v>
      </c>
      <c r="I167" s="70">
        <v>21</v>
      </c>
      <c r="J167" s="1">
        <f t="shared" si="2"/>
        <v>49</v>
      </c>
      <c r="K167" s="3" t="s">
        <v>72</v>
      </c>
      <c r="L167" s="86" t="str">
        <f>VLOOKUP(E167,[2]MAINLINE!$D$79:$E$105,2,FALSE)</f>
        <v>C0008-HOD464</v>
      </c>
    </row>
    <row r="168" spans="1:12" x14ac:dyDescent="0.35">
      <c r="A168" s="3" t="s">
        <v>327</v>
      </c>
      <c r="B168" s="3" t="s">
        <v>326</v>
      </c>
      <c r="C168" s="3" t="s">
        <v>90</v>
      </c>
      <c r="D168" s="3" t="s">
        <v>72</v>
      </c>
      <c r="E168" s="4" t="s">
        <v>91</v>
      </c>
      <c r="F168" s="3" t="s">
        <v>92</v>
      </c>
      <c r="G168" s="3" t="s">
        <v>258</v>
      </c>
      <c r="H168" s="1" t="s">
        <v>107</v>
      </c>
      <c r="I168" s="70">
        <v>0</v>
      </c>
      <c r="J168" s="1">
        <f t="shared" si="2"/>
        <v>0</v>
      </c>
      <c r="K168" s="3" t="s">
        <v>72</v>
      </c>
      <c r="L168" s="86" t="str">
        <f>VLOOKUP(E168,[2]MAINLINE!$D$79:$E$105,2,FALSE)</f>
        <v>C0008-HOD464</v>
      </c>
    </row>
    <row r="169" spans="1:12" x14ac:dyDescent="0.35">
      <c r="A169" s="3" t="s">
        <v>327</v>
      </c>
      <c r="B169" s="3" t="s">
        <v>326</v>
      </c>
      <c r="C169" s="3" t="s">
        <v>90</v>
      </c>
      <c r="D169" s="3" t="s">
        <v>72</v>
      </c>
      <c r="E169" s="4" t="s">
        <v>91</v>
      </c>
      <c r="F169" s="3" t="s">
        <v>92</v>
      </c>
      <c r="G169" s="3" t="s">
        <v>259</v>
      </c>
      <c r="H169" s="1" t="s">
        <v>108</v>
      </c>
      <c r="I169" s="70">
        <v>11</v>
      </c>
      <c r="J169" s="1">
        <f t="shared" si="2"/>
        <v>26</v>
      </c>
      <c r="K169" s="3" t="s">
        <v>72</v>
      </c>
      <c r="L169" s="86" t="str">
        <f>VLOOKUP(E169,[2]MAINLINE!$D$79:$E$105,2,FALSE)</f>
        <v>C0008-HOD464</v>
      </c>
    </row>
    <row r="170" spans="1:12" x14ac:dyDescent="0.35">
      <c r="A170" s="3" t="s">
        <v>327</v>
      </c>
      <c r="B170" s="3" t="s">
        <v>326</v>
      </c>
      <c r="C170" s="3" t="s">
        <v>90</v>
      </c>
      <c r="D170" s="3" t="s">
        <v>72</v>
      </c>
      <c r="E170" s="4" t="s">
        <v>91</v>
      </c>
      <c r="F170" s="3" t="s">
        <v>92</v>
      </c>
      <c r="G170" s="3" t="s">
        <v>9</v>
      </c>
      <c r="H170" s="1" t="s">
        <v>101</v>
      </c>
      <c r="I170" s="70">
        <v>7</v>
      </c>
      <c r="J170" s="1">
        <f t="shared" si="2"/>
        <v>17</v>
      </c>
      <c r="K170" s="3" t="s">
        <v>72</v>
      </c>
      <c r="L170" s="86" t="str">
        <f>VLOOKUP(E170,[2]MAINLINE!$D$79:$E$105,2,FALSE)</f>
        <v>C0008-HOD464</v>
      </c>
    </row>
    <row r="171" spans="1:12" x14ac:dyDescent="0.35">
      <c r="A171" s="3" t="s">
        <v>327</v>
      </c>
      <c r="B171" s="3" t="s">
        <v>326</v>
      </c>
      <c r="C171" s="3" t="s">
        <v>90</v>
      </c>
      <c r="D171" s="3" t="s">
        <v>10</v>
      </c>
      <c r="E171" s="4" t="s">
        <v>91</v>
      </c>
      <c r="F171" s="3" t="s">
        <v>92</v>
      </c>
      <c r="G171" s="3" t="s">
        <v>3</v>
      </c>
      <c r="H171" s="1" t="s">
        <v>94</v>
      </c>
      <c r="I171" s="70">
        <v>27</v>
      </c>
      <c r="J171" s="1">
        <f t="shared" si="2"/>
        <v>63</v>
      </c>
      <c r="K171" s="3" t="s">
        <v>252</v>
      </c>
      <c r="L171" s="86" t="str">
        <f>VLOOKUP(E171,[2]MAINLINE!$D$79:$E$105,2,FALSE)</f>
        <v>C0008-HOD464</v>
      </c>
    </row>
    <row r="172" spans="1:12" x14ac:dyDescent="0.35">
      <c r="A172" s="3" t="s">
        <v>327</v>
      </c>
      <c r="B172" s="3" t="s">
        <v>326</v>
      </c>
      <c r="C172" s="3" t="s">
        <v>90</v>
      </c>
      <c r="D172" s="3" t="s">
        <v>10</v>
      </c>
      <c r="E172" s="4" t="s">
        <v>91</v>
      </c>
      <c r="F172" s="3" t="s">
        <v>92</v>
      </c>
      <c r="G172" s="3" t="s">
        <v>4</v>
      </c>
      <c r="H172" s="1" t="s">
        <v>95</v>
      </c>
      <c r="I172" s="70">
        <v>36</v>
      </c>
      <c r="J172" s="1">
        <f t="shared" si="2"/>
        <v>83</v>
      </c>
      <c r="K172" s="3" t="s">
        <v>252</v>
      </c>
      <c r="L172" s="86" t="str">
        <f>VLOOKUP(E172,[2]MAINLINE!$D$79:$E$105,2,FALSE)</f>
        <v>C0008-HOD464</v>
      </c>
    </row>
    <row r="173" spans="1:12" x14ac:dyDescent="0.35">
      <c r="A173" s="3" t="s">
        <v>327</v>
      </c>
      <c r="B173" s="3" t="s">
        <v>326</v>
      </c>
      <c r="C173" s="3" t="s">
        <v>90</v>
      </c>
      <c r="D173" s="3" t="s">
        <v>10</v>
      </c>
      <c r="E173" s="4" t="s">
        <v>91</v>
      </c>
      <c r="F173" s="3" t="s">
        <v>92</v>
      </c>
      <c r="G173" s="3" t="s">
        <v>5</v>
      </c>
      <c r="H173" s="1" t="s">
        <v>96</v>
      </c>
      <c r="I173" s="70">
        <v>66</v>
      </c>
      <c r="J173" s="1">
        <f t="shared" si="2"/>
        <v>152</v>
      </c>
      <c r="K173" s="3" t="s">
        <v>252</v>
      </c>
      <c r="L173" s="86" t="str">
        <f>VLOOKUP(E173,[2]MAINLINE!$D$79:$E$105,2,FALSE)</f>
        <v>C0008-HOD464</v>
      </c>
    </row>
    <row r="174" spans="1:12" x14ac:dyDescent="0.35">
      <c r="A174" s="3" t="s">
        <v>327</v>
      </c>
      <c r="B174" s="3" t="s">
        <v>326</v>
      </c>
      <c r="C174" s="3" t="s">
        <v>90</v>
      </c>
      <c r="D174" s="3" t="s">
        <v>10</v>
      </c>
      <c r="E174" s="4" t="s">
        <v>91</v>
      </c>
      <c r="F174" s="3" t="s">
        <v>92</v>
      </c>
      <c r="G174" s="3" t="s">
        <v>6</v>
      </c>
      <c r="H174" s="1" t="s">
        <v>97</v>
      </c>
      <c r="I174" s="70">
        <v>51</v>
      </c>
      <c r="J174" s="1">
        <f t="shared" si="2"/>
        <v>118</v>
      </c>
      <c r="K174" s="3" t="s">
        <v>252</v>
      </c>
      <c r="L174" s="86" t="str">
        <f>VLOOKUP(E174,[2]MAINLINE!$D$79:$E$105,2,FALSE)</f>
        <v>C0008-HOD464</v>
      </c>
    </row>
    <row r="175" spans="1:12" x14ac:dyDescent="0.35">
      <c r="A175" s="3" t="s">
        <v>327</v>
      </c>
      <c r="B175" s="3" t="s">
        <v>326</v>
      </c>
      <c r="C175" s="3" t="s">
        <v>90</v>
      </c>
      <c r="D175" s="3" t="s">
        <v>10</v>
      </c>
      <c r="E175" s="4" t="s">
        <v>91</v>
      </c>
      <c r="F175" s="3" t="s">
        <v>92</v>
      </c>
      <c r="G175" s="3" t="s">
        <v>7</v>
      </c>
      <c r="H175" s="1" t="s">
        <v>98</v>
      </c>
      <c r="I175" s="70">
        <v>31</v>
      </c>
      <c r="J175" s="1">
        <f t="shared" si="2"/>
        <v>72</v>
      </c>
      <c r="K175" s="3" t="s">
        <v>252</v>
      </c>
      <c r="L175" s="86" t="str">
        <f>VLOOKUP(E175,[2]MAINLINE!$D$79:$E$105,2,FALSE)</f>
        <v>C0008-HOD464</v>
      </c>
    </row>
    <row r="176" spans="1:12" x14ac:dyDescent="0.35">
      <c r="A176" s="3" t="s">
        <v>327</v>
      </c>
      <c r="B176" s="3" t="s">
        <v>326</v>
      </c>
      <c r="C176" s="3" t="s">
        <v>90</v>
      </c>
      <c r="D176" s="3" t="s">
        <v>10</v>
      </c>
      <c r="E176" s="4" t="s">
        <v>91</v>
      </c>
      <c r="F176" s="3" t="s">
        <v>92</v>
      </c>
      <c r="G176" s="3" t="s">
        <v>258</v>
      </c>
      <c r="H176" s="1" t="s">
        <v>99</v>
      </c>
      <c r="I176" s="70">
        <v>3</v>
      </c>
      <c r="J176" s="1">
        <f t="shared" si="2"/>
        <v>7</v>
      </c>
      <c r="K176" s="3" t="s">
        <v>252</v>
      </c>
      <c r="L176" s="86" t="str">
        <f>VLOOKUP(E176,[2]MAINLINE!$D$79:$E$105,2,FALSE)</f>
        <v>C0008-HOD464</v>
      </c>
    </row>
    <row r="177" spans="1:12" x14ac:dyDescent="0.35">
      <c r="A177" s="3" t="s">
        <v>327</v>
      </c>
      <c r="B177" s="3" t="s">
        <v>326</v>
      </c>
      <c r="C177" s="3" t="s">
        <v>90</v>
      </c>
      <c r="D177" s="3" t="s">
        <v>10</v>
      </c>
      <c r="E177" s="4" t="s">
        <v>91</v>
      </c>
      <c r="F177" s="3" t="s">
        <v>92</v>
      </c>
      <c r="G177" s="3" t="s">
        <v>259</v>
      </c>
      <c r="H177" s="1" t="s">
        <v>100</v>
      </c>
      <c r="I177" s="70">
        <v>3</v>
      </c>
      <c r="J177" s="1">
        <f t="shared" si="2"/>
        <v>7</v>
      </c>
      <c r="K177" s="3" t="s">
        <v>252</v>
      </c>
      <c r="L177" s="86" t="str">
        <f>VLOOKUP(E177,[2]MAINLINE!$D$79:$E$105,2,FALSE)</f>
        <v>C0008-HOD464</v>
      </c>
    </row>
    <row r="178" spans="1:12" x14ac:dyDescent="0.35">
      <c r="A178" s="3" t="s">
        <v>327</v>
      </c>
      <c r="B178" s="3" t="s">
        <v>326</v>
      </c>
      <c r="C178" s="3" t="s">
        <v>90</v>
      </c>
      <c r="D178" s="3" t="s">
        <v>10</v>
      </c>
      <c r="E178" s="4" t="s">
        <v>91</v>
      </c>
      <c r="F178" s="3" t="s">
        <v>92</v>
      </c>
      <c r="G178" s="3" t="s">
        <v>9</v>
      </c>
      <c r="H178" s="1" t="s">
        <v>93</v>
      </c>
      <c r="I178" s="70">
        <v>16</v>
      </c>
      <c r="J178" s="1">
        <f t="shared" si="2"/>
        <v>37</v>
      </c>
      <c r="K178" s="3" t="s">
        <v>252</v>
      </c>
      <c r="L178" s="86" t="str">
        <f>VLOOKUP(E178,[2]MAINLINE!$D$79:$E$105,2,FALSE)</f>
        <v>C0008-HOD464</v>
      </c>
    </row>
    <row r="179" spans="1:12" x14ac:dyDescent="0.35">
      <c r="A179" s="3" t="s">
        <v>327</v>
      </c>
      <c r="B179" s="3" t="s">
        <v>326</v>
      </c>
      <c r="C179" s="3" t="s">
        <v>90</v>
      </c>
      <c r="D179" s="3" t="s">
        <v>260</v>
      </c>
      <c r="E179" s="4" t="s">
        <v>91</v>
      </c>
      <c r="F179" s="3" t="s">
        <v>92</v>
      </c>
      <c r="G179" s="3" t="s">
        <v>3</v>
      </c>
      <c r="H179" s="1" t="s">
        <v>310</v>
      </c>
      <c r="I179" s="70">
        <v>10</v>
      </c>
      <c r="J179" s="1">
        <f t="shared" si="2"/>
        <v>23</v>
      </c>
      <c r="K179" s="3" t="s">
        <v>319</v>
      </c>
      <c r="L179" s="86" t="str">
        <f>VLOOKUP(E179,[2]MAINLINE!$D$79:$E$105,2,FALSE)</f>
        <v>C0008-HOD464</v>
      </c>
    </row>
    <row r="180" spans="1:12" x14ac:dyDescent="0.35">
      <c r="A180" s="3" t="s">
        <v>327</v>
      </c>
      <c r="B180" s="3" t="s">
        <v>326</v>
      </c>
      <c r="C180" s="3" t="s">
        <v>90</v>
      </c>
      <c r="D180" s="3" t="s">
        <v>260</v>
      </c>
      <c r="E180" s="4" t="s">
        <v>91</v>
      </c>
      <c r="F180" s="3" t="s">
        <v>92</v>
      </c>
      <c r="G180" s="3" t="s">
        <v>4</v>
      </c>
      <c r="H180" s="1" t="s">
        <v>311</v>
      </c>
      <c r="I180" s="70">
        <v>17</v>
      </c>
      <c r="J180" s="1">
        <f t="shared" si="2"/>
        <v>40</v>
      </c>
      <c r="K180" s="3" t="s">
        <v>319</v>
      </c>
      <c r="L180" s="86" t="str">
        <f>VLOOKUP(E180,[2]MAINLINE!$D$79:$E$105,2,FALSE)</f>
        <v>C0008-HOD464</v>
      </c>
    </row>
    <row r="181" spans="1:12" x14ac:dyDescent="0.35">
      <c r="A181" s="3" t="s">
        <v>327</v>
      </c>
      <c r="B181" s="3" t="s">
        <v>326</v>
      </c>
      <c r="C181" s="3" t="s">
        <v>90</v>
      </c>
      <c r="D181" s="3" t="s">
        <v>260</v>
      </c>
      <c r="E181" s="4" t="s">
        <v>91</v>
      </c>
      <c r="F181" s="3" t="s">
        <v>92</v>
      </c>
      <c r="G181" s="3" t="s">
        <v>5</v>
      </c>
      <c r="H181" s="1" t="s">
        <v>312</v>
      </c>
      <c r="I181" s="70">
        <v>44</v>
      </c>
      <c r="J181" s="1">
        <f t="shared" si="2"/>
        <v>102</v>
      </c>
      <c r="K181" s="3" t="s">
        <v>319</v>
      </c>
      <c r="L181" s="86" t="str">
        <f>VLOOKUP(E181,[2]MAINLINE!$D$79:$E$105,2,FALSE)</f>
        <v>C0008-HOD464</v>
      </c>
    </row>
    <row r="182" spans="1:12" x14ac:dyDescent="0.35">
      <c r="A182" s="3" t="s">
        <v>327</v>
      </c>
      <c r="B182" s="3" t="s">
        <v>326</v>
      </c>
      <c r="C182" s="3" t="s">
        <v>90</v>
      </c>
      <c r="D182" s="3" t="s">
        <v>260</v>
      </c>
      <c r="E182" s="4" t="s">
        <v>91</v>
      </c>
      <c r="F182" s="3" t="s">
        <v>92</v>
      </c>
      <c r="G182" s="3" t="s">
        <v>6</v>
      </c>
      <c r="H182" s="1" t="s">
        <v>313</v>
      </c>
      <c r="I182" s="70">
        <v>35</v>
      </c>
      <c r="J182" s="1">
        <f t="shared" si="2"/>
        <v>81</v>
      </c>
      <c r="K182" s="3" t="s">
        <v>319</v>
      </c>
      <c r="L182" s="86" t="str">
        <f>VLOOKUP(E182,[2]MAINLINE!$D$79:$E$105,2,FALSE)</f>
        <v>C0008-HOD464</v>
      </c>
    </row>
    <row r="183" spans="1:12" x14ac:dyDescent="0.35">
      <c r="A183" s="3" t="s">
        <v>327</v>
      </c>
      <c r="B183" s="3" t="s">
        <v>326</v>
      </c>
      <c r="C183" s="3" t="s">
        <v>90</v>
      </c>
      <c r="D183" s="3" t="s">
        <v>260</v>
      </c>
      <c r="E183" s="4" t="s">
        <v>91</v>
      </c>
      <c r="F183" s="3" t="s">
        <v>92</v>
      </c>
      <c r="G183" s="3" t="s">
        <v>7</v>
      </c>
      <c r="H183" s="1" t="s">
        <v>314</v>
      </c>
      <c r="I183" s="70">
        <v>14</v>
      </c>
      <c r="J183" s="1">
        <f t="shared" si="2"/>
        <v>33</v>
      </c>
      <c r="K183" s="3" t="s">
        <v>319</v>
      </c>
      <c r="L183" s="86" t="str">
        <f>VLOOKUP(E183,[2]MAINLINE!$D$79:$E$105,2,FALSE)</f>
        <v>C0008-HOD464</v>
      </c>
    </row>
    <row r="184" spans="1:12" x14ac:dyDescent="0.35">
      <c r="A184" s="3" t="s">
        <v>327</v>
      </c>
      <c r="B184" s="3" t="s">
        <v>326</v>
      </c>
      <c r="C184" s="3" t="s">
        <v>90</v>
      </c>
      <c r="D184" s="3" t="s">
        <v>260</v>
      </c>
      <c r="E184" s="4" t="s">
        <v>91</v>
      </c>
      <c r="F184" s="3" t="s">
        <v>92</v>
      </c>
      <c r="G184" s="3" t="s">
        <v>258</v>
      </c>
      <c r="H184" s="1" t="s">
        <v>315</v>
      </c>
      <c r="I184" s="70">
        <v>7</v>
      </c>
      <c r="J184" s="1">
        <f t="shared" si="2"/>
        <v>17</v>
      </c>
      <c r="K184" s="3" t="s">
        <v>319</v>
      </c>
      <c r="L184" s="86" t="str">
        <f>VLOOKUP(E184,[2]MAINLINE!$D$79:$E$105,2,FALSE)</f>
        <v>C0008-HOD464</v>
      </c>
    </row>
    <row r="185" spans="1:12" x14ac:dyDescent="0.35">
      <c r="A185" s="3" t="s">
        <v>327</v>
      </c>
      <c r="B185" s="3" t="s">
        <v>326</v>
      </c>
      <c r="C185" s="3" t="s">
        <v>90</v>
      </c>
      <c r="D185" s="3" t="s">
        <v>260</v>
      </c>
      <c r="E185" s="4" t="s">
        <v>91</v>
      </c>
      <c r="F185" s="3" t="s">
        <v>92</v>
      </c>
      <c r="G185" s="3" t="s">
        <v>259</v>
      </c>
      <c r="H185" s="1" t="s">
        <v>316</v>
      </c>
      <c r="I185" s="70">
        <v>1</v>
      </c>
      <c r="J185" s="1">
        <f t="shared" si="2"/>
        <v>3</v>
      </c>
      <c r="K185" s="3" t="s">
        <v>319</v>
      </c>
      <c r="L185" s="86" t="str">
        <f>VLOOKUP(E185,[2]MAINLINE!$D$79:$E$105,2,FALSE)</f>
        <v>C0008-HOD464</v>
      </c>
    </row>
    <row r="186" spans="1:12" x14ac:dyDescent="0.35">
      <c r="A186" s="3" t="s">
        <v>327</v>
      </c>
      <c r="B186" s="3" t="s">
        <v>326</v>
      </c>
      <c r="C186" s="3" t="s">
        <v>90</v>
      </c>
      <c r="D186" s="3" t="s">
        <v>260</v>
      </c>
      <c r="E186" s="4" t="s">
        <v>91</v>
      </c>
      <c r="F186" s="3" t="s">
        <v>92</v>
      </c>
      <c r="G186" s="3" t="s">
        <v>9</v>
      </c>
      <c r="H186" s="1" t="s">
        <v>317</v>
      </c>
      <c r="I186" s="70">
        <v>0</v>
      </c>
      <c r="J186" s="1">
        <f t="shared" si="2"/>
        <v>0</v>
      </c>
      <c r="K186" s="3" t="s">
        <v>319</v>
      </c>
      <c r="L186" s="86" t="str">
        <f>VLOOKUP(E186,[2]MAINLINE!$D$79:$E$105,2,FALSE)</f>
        <v>C0008-HOD464</v>
      </c>
    </row>
    <row r="187" spans="1:12" x14ac:dyDescent="0.35">
      <c r="A187" s="3" t="s">
        <v>327</v>
      </c>
      <c r="B187" s="3" t="s">
        <v>326</v>
      </c>
      <c r="C187" s="3" t="s">
        <v>90</v>
      </c>
      <c r="D187" s="3" t="s">
        <v>81</v>
      </c>
      <c r="E187" s="4" t="s">
        <v>91</v>
      </c>
      <c r="F187" s="3" t="s">
        <v>92</v>
      </c>
      <c r="G187" s="3" t="s">
        <v>3</v>
      </c>
      <c r="H187" s="1" t="s">
        <v>110</v>
      </c>
      <c r="I187" s="70">
        <v>21</v>
      </c>
      <c r="J187" s="1">
        <f t="shared" si="2"/>
        <v>49</v>
      </c>
      <c r="K187" s="3" t="s">
        <v>251</v>
      </c>
      <c r="L187" s="86" t="str">
        <f>VLOOKUP(E187,[2]MAINLINE!$D$79:$E$105,2,FALSE)</f>
        <v>C0008-HOD464</v>
      </c>
    </row>
    <row r="188" spans="1:12" x14ac:dyDescent="0.35">
      <c r="A188" s="3" t="s">
        <v>327</v>
      </c>
      <c r="B188" s="3" t="s">
        <v>326</v>
      </c>
      <c r="C188" s="3" t="s">
        <v>90</v>
      </c>
      <c r="D188" s="3" t="s">
        <v>81</v>
      </c>
      <c r="E188" s="4" t="s">
        <v>91</v>
      </c>
      <c r="F188" s="3" t="s">
        <v>92</v>
      </c>
      <c r="G188" s="3" t="s">
        <v>4</v>
      </c>
      <c r="H188" s="1" t="s">
        <v>111</v>
      </c>
      <c r="I188" s="70">
        <v>30</v>
      </c>
      <c r="J188" s="1">
        <f t="shared" si="2"/>
        <v>69</v>
      </c>
      <c r="K188" s="3" t="s">
        <v>251</v>
      </c>
      <c r="L188" s="86" t="str">
        <f>VLOOKUP(E188,[2]MAINLINE!$D$79:$E$105,2,FALSE)</f>
        <v>C0008-HOD464</v>
      </c>
    </row>
    <row r="189" spans="1:12" x14ac:dyDescent="0.35">
      <c r="A189" s="3" t="s">
        <v>327</v>
      </c>
      <c r="B189" s="3" t="s">
        <v>326</v>
      </c>
      <c r="C189" s="3" t="s">
        <v>90</v>
      </c>
      <c r="D189" s="3" t="s">
        <v>81</v>
      </c>
      <c r="E189" s="4" t="s">
        <v>91</v>
      </c>
      <c r="F189" s="3" t="s">
        <v>92</v>
      </c>
      <c r="G189" s="3" t="s">
        <v>5</v>
      </c>
      <c r="H189" s="1" t="s">
        <v>112</v>
      </c>
      <c r="I189" s="70">
        <v>42</v>
      </c>
      <c r="J189" s="1">
        <f t="shared" si="2"/>
        <v>97</v>
      </c>
      <c r="K189" s="3" t="s">
        <v>251</v>
      </c>
      <c r="L189" s="86" t="str">
        <f>VLOOKUP(E189,[2]MAINLINE!$D$79:$E$105,2,FALSE)</f>
        <v>C0008-HOD464</v>
      </c>
    </row>
    <row r="190" spans="1:12" x14ac:dyDescent="0.35">
      <c r="A190" s="3" t="s">
        <v>327</v>
      </c>
      <c r="B190" s="3" t="s">
        <v>326</v>
      </c>
      <c r="C190" s="3" t="s">
        <v>90</v>
      </c>
      <c r="D190" s="3" t="s">
        <v>81</v>
      </c>
      <c r="E190" s="4" t="s">
        <v>91</v>
      </c>
      <c r="F190" s="3" t="s">
        <v>92</v>
      </c>
      <c r="G190" s="3" t="s">
        <v>6</v>
      </c>
      <c r="H190" s="1" t="s">
        <v>113</v>
      </c>
      <c r="I190" s="70">
        <v>40</v>
      </c>
      <c r="J190" s="1">
        <f t="shared" si="2"/>
        <v>92</v>
      </c>
      <c r="K190" s="3" t="s">
        <v>251</v>
      </c>
      <c r="L190" s="86" t="str">
        <f>VLOOKUP(E190,[2]MAINLINE!$D$79:$E$105,2,FALSE)</f>
        <v>C0008-HOD464</v>
      </c>
    </row>
    <row r="191" spans="1:12" x14ac:dyDescent="0.35">
      <c r="A191" s="3" t="s">
        <v>327</v>
      </c>
      <c r="B191" s="3" t="s">
        <v>326</v>
      </c>
      <c r="C191" s="3" t="s">
        <v>90</v>
      </c>
      <c r="D191" s="3" t="s">
        <v>81</v>
      </c>
      <c r="E191" s="4" t="s">
        <v>91</v>
      </c>
      <c r="F191" s="3" t="s">
        <v>92</v>
      </c>
      <c r="G191" s="3" t="s">
        <v>7</v>
      </c>
      <c r="H191" s="1" t="s">
        <v>114</v>
      </c>
      <c r="I191" s="70">
        <v>22</v>
      </c>
      <c r="J191" s="1">
        <f t="shared" si="2"/>
        <v>51</v>
      </c>
      <c r="K191" s="3" t="s">
        <v>251</v>
      </c>
      <c r="L191" s="86" t="str">
        <f>VLOOKUP(E191,[2]MAINLINE!$D$79:$E$105,2,FALSE)</f>
        <v>C0008-HOD464</v>
      </c>
    </row>
    <row r="192" spans="1:12" x14ac:dyDescent="0.35">
      <c r="A192" s="3" t="s">
        <v>327</v>
      </c>
      <c r="B192" s="3" t="s">
        <v>326</v>
      </c>
      <c r="C192" s="3" t="s">
        <v>90</v>
      </c>
      <c r="D192" s="3" t="s">
        <v>81</v>
      </c>
      <c r="E192" s="4" t="s">
        <v>91</v>
      </c>
      <c r="F192" s="3" t="s">
        <v>92</v>
      </c>
      <c r="G192" s="3" t="s">
        <v>258</v>
      </c>
      <c r="H192" s="1" t="s">
        <v>115</v>
      </c>
      <c r="I192" s="70">
        <v>11</v>
      </c>
      <c r="J192" s="1">
        <f t="shared" si="2"/>
        <v>26</v>
      </c>
      <c r="K192" s="3" t="s">
        <v>251</v>
      </c>
      <c r="L192" s="86" t="str">
        <f>VLOOKUP(E192,[2]MAINLINE!$D$79:$E$105,2,FALSE)</f>
        <v>C0008-HOD464</v>
      </c>
    </row>
    <row r="193" spans="1:12" x14ac:dyDescent="0.35">
      <c r="A193" s="3" t="s">
        <v>327</v>
      </c>
      <c r="B193" s="3" t="s">
        <v>326</v>
      </c>
      <c r="C193" s="3" t="s">
        <v>90</v>
      </c>
      <c r="D193" s="3" t="s">
        <v>81</v>
      </c>
      <c r="E193" s="4" t="s">
        <v>91</v>
      </c>
      <c r="F193" s="3" t="s">
        <v>92</v>
      </c>
      <c r="G193" s="3" t="s">
        <v>259</v>
      </c>
      <c r="H193" s="1" t="s">
        <v>116</v>
      </c>
      <c r="I193" s="70">
        <v>3</v>
      </c>
      <c r="J193" s="1">
        <f t="shared" si="2"/>
        <v>7</v>
      </c>
      <c r="K193" s="3" t="s">
        <v>251</v>
      </c>
      <c r="L193" s="86" t="str">
        <f>VLOOKUP(E193,[2]MAINLINE!$D$79:$E$105,2,FALSE)</f>
        <v>C0008-HOD464</v>
      </c>
    </row>
    <row r="194" spans="1:12" x14ac:dyDescent="0.35">
      <c r="A194" s="3" t="s">
        <v>327</v>
      </c>
      <c r="B194" s="3" t="s">
        <v>326</v>
      </c>
      <c r="C194" s="3" t="s">
        <v>90</v>
      </c>
      <c r="D194" s="3" t="s">
        <v>81</v>
      </c>
      <c r="E194" s="4" t="s">
        <v>91</v>
      </c>
      <c r="F194" s="3" t="s">
        <v>92</v>
      </c>
      <c r="G194" s="3" t="s">
        <v>9</v>
      </c>
      <c r="H194" s="1" t="s">
        <v>109</v>
      </c>
      <c r="I194" s="70">
        <v>13</v>
      </c>
      <c r="J194" s="1">
        <f t="shared" si="2"/>
        <v>30</v>
      </c>
      <c r="K194" s="3" t="s">
        <v>251</v>
      </c>
      <c r="L194" s="86" t="str">
        <f>VLOOKUP(E194,[2]MAINLINE!$D$79:$E$105,2,FALSE)</f>
        <v>C0008-HOD464</v>
      </c>
    </row>
    <row r="195" spans="1:12" x14ac:dyDescent="0.35">
      <c r="A195" s="3" t="s">
        <v>327</v>
      </c>
      <c r="B195" s="3" t="s">
        <v>323</v>
      </c>
      <c r="C195" s="3" t="s">
        <v>61</v>
      </c>
      <c r="D195" s="3" t="s">
        <v>72</v>
      </c>
      <c r="E195" s="4" t="s">
        <v>62</v>
      </c>
      <c r="F195" s="3" t="s">
        <v>63</v>
      </c>
      <c r="G195" s="3" t="s">
        <v>3</v>
      </c>
      <c r="H195" s="1" t="s">
        <v>74</v>
      </c>
      <c r="I195" s="70">
        <v>0</v>
      </c>
      <c r="J195" s="1">
        <f t="shared" si="2"/>
        <v>0</v>
      </c>
      <c r="K195" s="3" t="s">
        <v>72</v>
      </c>
      <c r="L195" s="86" t="str">
        <f>VLOOKUP(E195,[2]MAINLINE!$D$79:$E$105,2,FALSE)</f>
        <v>C0008-HOD468</v>
      </c>
    </row>
    <row r="196" spans="1:12" x14ac:dyDescent="0.35">
      <c r="A196" s="3" t="s">
        <v>327</v>
      </c>
      <c r="B196" s="3" t="s">
        <v>323</v>
      </c>
      <c r="C196" s="3" t="s">
        <v>61</v>
      </c>
      <c r="D196" s="3" t="s">
        <v>72</v>
      </c>
      <c r="E196" s="4" t="s">
        <v>62</v>
      </c>
      <c r="F196" s="3" t="s">
        <v>63</v>
      </c>
      <c r="G196" s="3" t="s">
        <v>4</v>
      </c>
      <c r="H196" s="1" t="s">
        <v>75</v>
      </c>
      <c r="I196" s="70">
        <v>0</v>
      </c>
      <c r="J196" s="1">
        <f t="shared" ref="J196:J226" si="3">ROUNDUP(I196*2*1.15,0)</f>
        <v>0</v>
      </c>
      <c r="K196" s="3" t="s">
        <v>72</v>
      </c>
      <c r="L196" s="86" t="str">
        <f>VLOOKUP(E196,[2]MAINLINE!$D$79:$E$105,2,FALSE)</f>
        <v>C0008-HOD468</v>
      </c>
    </row>
    <row r="197" spans="1:12" x14ac:dyDescent="0.35">
      <c r="A197" s="3" t="s">
        <v>327</v>
      </c>
      <c r="B197" s="3" t="s">
        <v>323</v>
      </c>
      <c r="C197" s="3" t="s">
        <v>61</v>
      </c>
      <c r="D197" s="3" t="s">
        <v>72</v>
      </c>
      <c r="E197" s="4" t="s">
        <v>62</v>
      </c>
      <c r="F197" s="3" t="s">
        <v>63</v>
      </c>
      <c r="G197" s="3" t="s">
        <v>5</v>
      </c>
      <c r="H197" s="1" t="s">
        <v>76</v>
      </c>
      <c r="I197" s="70">
        <v>0</v>
      </c>
      <c r="J197" s="1">
        <f t="shared" si="3"/>
        <v>0</v>
      </c>
      <c r="K197" s="3" t="s">
        <v>72</v>
      </c>
      <c r="L197" s="86" t="str">
        <f>VLOOKUP(E197,[2]MAINLINE!$D$79:$E$105,2,FALSE)</f>
        <v>C0008-HOD468</v>
      </c>
    </row>
    <row r="198" spans="1:12" x14ac:dyDescent="0.35">
      <c r="A198" s="3" t="s">
        <v>327</v>
      </c>
      <c r="B198" s="3" t="s">
        <v>323</v>
      </c>
      <c r="C198" s="3" t="s">
        <v>61</v>
      </c>
      <c r="D198" s="3" t="s">
        <v>72</v>
      </c>
      <c r="E198" s="4" t="s">
        <v>62</v>
      </c>
      <c r="F198" s="3" t="s">
        <v>63</v>
      </c>
      <c r="G198" s="3" t="s">
        <v>6</v>
      </c>
      <c r="H198" s="1" t="s">
        <v>77</v>
      </c>
      <c r="I198" s="70">
        <v>0</v>
      </c>
      <c r="J198" s="1">
        <f t="shared" si="3"/>
        <v>0</v>
      </c>
      <c r="K198" s="3" t="s">
        <v>72</v>
      </c>
      <c r="L198" s="86" t="str">
        <f>VLOOKUP(E198,[2]MAINLINE!$D$79:$E$105,2,FALSE)</f>
        <v>C0008-HOD468</v>
      </c>
    </row>
    <row r="199" spans="1:12" x14ac:dyDescent="0.35">
      <c r="A199" s="3" t="s">
        <v>327</v>
      </c>
      <c r="B199" s="3" t="s">
        <v>323</v>
      </c>
      <c r="C199" s="3" t="s">
        <v>61</v>
      </c>
      <c r="D199" s="3" t="s">
        <v>72</v>
      </c>
      <c r="E199" s="4" t="s">
        <v>62</v>
      </c>
      <c r="F199" s="3" t="s">
        <v>63</v>
      </c>
      <c r="G199" s="3" t="s">
        <v>7</v>
      </c>
      <c r="H199" s="1" t="s">
        <v>78</v>
      </c>
      <c r="I199" s="70">
        <v>0</v>
      </c>
      <c r="J199" s="1">
        <f t="shared" si="3"/>
        <v>0</v>
      </c>
      <c r="K199" s="3" t="s">
        <v>72</v>
      </c>
      <c r="L199" s="86" t="str">
        <f>VLOOKUP(E199,[2]MAINLINE!$D$79:$E$105,2,FALSE)</f>
        <v>C0008-HOD468</v>
      </c>
    </row>
    <row r="200" spans="1:12" x14ac:dyDescent="0.35">
      <c r="A200" s="3" t="s">
        <v>327</v>
      </c>
      <c r="B200" s="3" t="s">
        <v>323</v>
      </c>
      <c r="C200" s="3" t="s">
        <v>61</v>
      </c>
      <c r="D200" s="3" t="s">
        <v>72</v>
      </c>
      <c r="E200" s="4" t="s">
        <v>62</v>
      </c>
      <c r="F200" s="3" t="s">
        <v>63</v>
      </c>
      <c r="G200" s="3" t="s">
        <v>258</v>
      </c>
      <c r="H200" s="1" t="s">
        <v>79</v>
      </c>
      <c r="I200" s="70">
        <v>0</v>
      </c>
      <c r="J200" s="1">
        <f t="shared" si="3"/>
        <v>0</v>
      </c>
      <c r="K200" s="3" t="s">
        <v>72</v>
      </c>
      <c r="L200" s="86" t="str">
        <f>VLOOKUP(E200,[2]MAINLINE!$D$79:$E$105,2,FALSE)</f>
        <v>C0008-HOD468</v>
      </c>
    </row>
    <row r="201" spans="1:12" x14ac:dyDescent="0.35">
      <c r="A201" s="3" t="s">
        <v>327</v>
      </c>
      <c r="B201" s="3" t="s">
        <v>323</v>
      </c>
      <c r="C201" s="3" t="s">
        <v>61</v>
      </c>
      <c r="D201" s="3" t="s">
        <v>72</v>
      </c>
      <c r="E201" s="4" t="s">
        <v>62</v>
      </c>
      <c r="F201" s="3" t="s">
        <v>63</v>
      </c>
      <c r="G201" s="3" t="s">
        <v>259</v>
      </c>
      <c r="H201" s="1" t="s">
        <v>80</v>
      </c>
      <c r="I201" s="70">
        <v>0</v>
      </c>
      <c r="J201" s="1">
        <f t="shared" si="3"/>
        <v>0</v>
      </c>
      <c r="K201" s="3" t="s">
        <v>72</v>
      </c>
      <c r="L201" s="86" t="str">
        <f>VLOOKUP(E201,[2]MAINLINE!$D$79:$E$105,2,FALSE)</f>
        <v>C0008-HOD468</v>
      </c>
    </row>
    <row r="202" spans="1:12" x14ac:dyDescent="0.35">
      <c r="A202" s="3" t="s">
        <v>327</v>
      </c>
      <c r="B202" s="3" t="s">
        <v>323</v>
      </c>
      <c r="C202" s="3" t="s">
        <v>61</v>
      </c>
      <c r="D202" s="3" t="s">
        <v>72</v>
      </c>
      <c r="E202" s="4" t="s">
        <v>62</v>
      </c>
      <c r="F202" s="3" t="s">
        <v>63</v>
      </c>
      <c r="G202" s="3" t="s">
        <v>9</v>
      </c>
      <c r="H202" s="1" t="s">
        <v>73</v>
      </c>
      <c r="I202" s="70">
        <v>0</v>
      </c>
      <c r="J202" s="1">
        <f t="shared" si="3"/>
        <v>0</v>
      </c>
      <c r="K202" s="3" t="s">
        <v>72</v>
      </c>
      <c r="L202" s="86" t="str">
        <f>VLOOKUP(E202,[2]MAINLINE!$D$79:$E$105,2,FALSE)</f>
        <v>C0008-HOD468</v>
      </c>
    </row>
    <row r="203" spans="1:12" x14ac:dyDescent="0.35">
      <c r="A203" s="3" t="s">
        <v>327</v>
      </c>
      <c r="B203" s="3" t="s">
        <v>321</v>
      </c>
      <c r="C203" s="3" t="s">
        <v>117</v>
      </c>
      <c r="D203" s="3" t="s">
        <v>72</v>
      </c>
      <c r="E203" s="4" t="s">
        <v>118</v>
      </c>
      <c r="F203" s="3" t="s">
        <v>119</v>
      </c>
      <c r="G203" s="3" t="s">
        <v>3</v>
      </c>
      <c r="H203" s="1" t="s">
        <v>129</v>
      </c>
      <c r="I203" s="70">
        <v>8</v>
      </c>
      <c r="J203" s="1">
        <f t="shared" si="3"/>
        <v>19</v>
      </c>
      <c r="K203" s="3" t="s">
        <v>72</v>
      </c>
      <c r="L203" s="86" t="str">
        <f>VLOOKUP(E203,[2]MAINLINE!$D$79:$E$105,2,FALSE)</f>
        <v>C0008-LST219</v>
      </c>
    </row>
    <row r="204" spans="1:12" x14ac:dyDescent="0.35">
      <c r="A204" s="3" t="s">
        <v>327</v>
      </c>
      <c r="B204" s="3" t="s">
        <v>321</v>
      </c>
      <c r="C204" s="3" t="s">
        <v>117</v>
      </c>
      <c r="D204" s="3" t="s">
        <v>72</v>
      </c>
      <c r="E204" s="4" t="s">
        <v>118</v>
      </c>
      <c r="F204" s="3" t="s">
        <v>119</v>
      </c>
      <c r="G204" s="3" t="s">
        <v>4</v>
      </c>
      <c r="H204" s="1" t="s">
        <v>130</v>
      </c>
      <c r="I204" s="70">
        <v>0</v>
      </c>
      <c r="J204" s="1">
        <f t="shared" si="3"/>
        <v>0</v>
      </c>
      <c r="K204" s="3" t="s">
        <v>72</v>
      </c>
      <c r="L204" s="86" t="str">
        <f>VLOOKUP(E204,[2]MAINLINE!$D$79:$E$105,2,FALSE)</f>
        <v>C0008-LST219</v>
      </c>
    </row>
    <row r="205" spans="1:12" x14ac:dyDescent="0.35">
      <c r="A205" s="3" t="s">
        <v>327</v>
      </c>
      <c r="B205" s="3" t="s">
        <v>321</v>
      </c>
      <c r="C205" s="3" t="s">
        <v>117</v>
      </c>
      <c r="D205" s="3" t="s">
        <v>72</v>
      </c>
      <c r="E205" s="4" t="s">
        <v>118</v>
      </c>
      <c r="F205" s="3" t="s">
        <v>119</v>
      </c>
      <c r="G205" s="3" t="s">
        <v>5</v>
      </c>
      <c r="H205" s="1" t="s">
        <v>131</v>
      </c>
      <c r="I205" s="70">
        <v>0</v>
      </c>
      <c r="J205" s="1">
        <f t="shared" si="3"/>
        <v>0</v>
      </c>
      <c r="K205" s="3" t="s">
        <v>72</v>
      </c>
      <c r="L205" s="86" t="str">
        <f>VLOOKUP(E205,[2]MAINLINE!$D$79:$E$105,2,FALSE)</f>
        <v>C0008-LST219</v>
      </c>
    </row>
    <row r="206" spans="1:12" x14ac:dyDescent="0.35">
      <c r="A206" s="3" t="s">
        <v>327</v>
      </c>
      <c r="B206" s="3" t="s">
        <v>321</v>
      </c>
      <c r="C206" s="3" t="s">
        <v>117</v>
      </c>
      <c r="D206" s="3" t="s">
        <v>72</v>
      </c>
      <c r="E206" s="4" t="s">
        <v>118</v>
      </c>
      <c r="F206" s="3" t="s">
        <v>119</v>
      </c>
      <c r="G206" s="3" t="s">
        <v>6</v>
      </c>
      <c r="H206" s="1" t="s">
        <v>132</v>
      </c>
      <c r="I206" s="70">
        <v>0</v>
      </c>
      <c r="J206" s="1">
        <f t="shared" si="3"/>
        <v>0</v>
      </c>
      <c r="K206" s="3" t="s">
        <v>72</v>
      </c>
      <c r="L206" s="86" t="str">
        <f>VLOOKUP(E206,[2]MAINLINE!$D$79:$E$105,2,FALSE)</f>
        <v>C0008-LST219</v>
      </c>
    </row>
    <row r="207" spans="1:12" x14ac:dyDescent="0.35">
      <c r="A207" s="3" t="s">
        <v>327</v>
      </c>
      <c r="B207" s="3" t="s">
        <v>321</v>
      </c>
      <c r="C207" s="3" t="s">
        <v>117</v>
      </c>
      <c r="D207" s="3" t="s">
        <v>72</v>
      </c>
      <c r="E207" s="4" t="s">
        <v>118</v>
      </c>
      <c r="F207" s="3" t="s">
        <v>119</v>
      </c>
      <c r="G207" s="3" t="s">
        <v>7</v>
      </c>
      <c r="H207" s="1" t="s">
        <v>133</v>
      </c>
      <c r="I207" s="70">
        <v>0</v>
      </c>
      <c r="J207" s="1">
        <f t="shared" si="3"/>
        <v>0</v>
      </c>
      <c r="K207" s="3" t="s">
        <v>72</v>
      </c>
      <c r="L207" s="86" t="str">
        <f>VLOOKUP(E207,[2]MAINLINE!$D$79:$E$105,2,FALSE)</f>
        <v>C0008-LST219</v>
      </c>
    </row>
    <row r="208" spans="1:12" x14ac:dyDescent="0.35">
      <c r="A208" s="3" t="s">
        <v>327</v>
      </c>
      <c r="B208" s="3" t="s">
        <v>321</v>
      </c>
      <c r="C208" s="3" t="s">
        <v>117</v>
      </c>
      <c r="D208" s="3" t="s">
        <v>72</v>
      </c>
      <c r="E208" s="4" t="s">
        <v>118</v>
      </c>
      <c r="F208" s="3" t="s">
        <v>119</v>
      </c>
      <c r="G208" s="3" t="s">
        <v>258</v>
      </c>
      <c r="H208" s="1" t="s">
        <v>134</v>
      </c>
      <c r="I208" s="70">
        <v>0</v>
      </c>
      <c r="J208" s="1">
        <f t="shared" si="3"/>
        <v>0</v>
      </c>
      <c r="K208" s="3" t="s">
        <v>72</v>
      </c>
      <c r="L208" s="86" t="str">
        <f>VLOOKUP(E208,[2]MAINLINE!$D$79:$E$105,2,FALSE)</f>
        <v>C0008-LST219</v>
      </c>
    </row>
    <row r="209" spans="1:12" x14ac:dyDescent="0.35">
      <c r="A209" s="3" t="s">
        <v>327</v>
      </c>
      <c r="B209" s="3" t="s">
        <v>321</v>
      </c>
      <c r="C209" s="3" t="s">
        <v>117</v>
      </c>
      <c r="D209" s="3" t="s">
        <v>72</v>
      </c>
      <c r="E209" s="4" t="s">
        <v>118</v>
      </c>
      <c r="F209" s="3" t="s">
        <v>119</v>
      </c>
      <c r="G209" s="3" t="s">
        <v>259</v>
      </c>
      <c r="H209" s="1" t="s">
        <v>135</v>
      </c>
      <c r="I209" s="70">
        <v>0</v>
      </c>
      <c r="J209" s="1">
        <f t="shared" si="3"/>
        <v>0</v>
      </c>
      <c r="K209" s="3" t="s">
        <v>72</v>
      </c>
      <c r="L209" s="86" t="str">
        <f>VLOOKUP(E209,[2]MAINLINE!$D$79:$E$105,2,FALSE)</f>
        <v>C0008-LST219</v>
      </c>
    </row>
    <row r="210" spans="1:12" x14ac:dyDescent="0.35">
      <c r="A210" s="3" t="s">
        <v>327</v>
      </c>
      <c r="B210" s="3" t="s">
        <v>321</v>
      </c>
      <c r="C210" s="3" t="s">
        <v>117</v>
      </c>
      <c r="D210" s="3" t="s">
        <v>72</v>
      </c>
      <c r="E210" s="4" t="s">
        <v>118</v>
      </c>
      <c r="F210" s="3" t="s">
        <v>119</v>
      </c>
      <c r="G210" s="3" t="s">
        <v>9</v>
      </c>
      <c r="H210" s="1" t="s">
        <v>128</v>
      </c>
      <c r="I210" s="70">
        <v>6</v>
      </c>
      <c r="J210" s="1">
        <f t="shared" si="3"/>
        <v>14</v>
      </c>
      <c r="K210" s="3" t="s">
        <v>72</v>
      </c>
      <c r="L210" s="86" t="str">
        <f>VLOOKUP(E210,[2]MAINLINE!$D$79:$E$105,2,FALSE)</f>
        <v>C0008-LST219</v>
      </c>
    </row>
    <row r="211" spans="1:12" x14ac:dyDescent="0.35">
      <c r="A211" s="3" t="s">
        <v>327</v>
      </c>
      <c r="B211" s="3" t="s">
        <v>324</v>
      </c>
      <c r="C211" s="3" t="s">
        <v>144</v>
      </c>
      <c r="D211" s="3" t="s">
        <v>72</v>
      </c>
      <c r="E211" s="4" t="s">
        <v>145</v>
      </c>
      <c r="F211" s="3" t="s">
        <v>146</v>
      </c>
      <c r="G211" s="3" t="s">
        <v>3</v>
      </c>
      <c r="H211" s="1" t="s">
        <v>156</v>
      </c>
      <c r="I211" s="70">
        <v>99</v>
      </c>
      <c r="J211" s="1">
        <f t="shared" si="3"/>
        <v>228</v>
      </c>
      <c r="K211" s="3" t="s">
        <v>72</v>
      </c>
      <c r="L211" s="86" t="str">
        <f>VLOOKUP(E211,[2]MAINLINE!$D$79:$E$105,2,FALSE)</f>
        <v>C0008-SST823</v>
      </c>
    </row>
    <row r="212" spans="1:12" x14ac:dyDescent="0.35">
      <c r="A212" s="3" t="s">
        <v>327</v>
      </c>
      <c r="B212" s="3" t="s">
        <v>324</v>
      </c>
      <c r="C212" s="3" t="s">
        <v>144</v>
      </c>
      <c r="D212" s="3" t="s">
        <v>72</v>
      </c>
      <c r="E212" s="4" t="s">
        <v>145</v>
      </c>
      <c r="F212" s="3" t="s">
        <v>146</v>
      </c>
      <c r="G212" s="3" t="s">
        <v>4</v>
      </c>
      <c r="H212" s="1" t="s">
        <v>157</v>
      </c>
      <c r="I212" s="70">
        <v>72</v>
      </c>
      <c r="J212" s="1">
        <f t="shared" si="3"/>
        <v>166</v>
      </c>
      <c r="K212" s="3" t="s">
        <v>72</v>
      </c>
      <c r="L212" s="86" t="str">
        <f>VLOOKUP(E212,[2]MAINLINE!$D$79:$E$105,2,FALSE)</f>
        <v>C0008-SST823</v>
      </c>
    </row>
    <row r="213" spans="1:12" x14ac:dyDescent="0.35">
      <c r="A213" s="3" t="s">
        <v>327</v>
      </c>
      <c r="B213" s="3" t="s">
        <v>324</v>
      </c>
      <c r="C213" s="3" t="s">
        <v>144</v>
      </c>
      <c r="D213" s="3" t="s">
        <v>72</v>
      </c>
      <c r="E213" s="4" t="s">
        <v>145</v>
      </c>
      <c r="F213" s="3" t="s">
        <v>146</v>
      </c>
      <c r="G213" s="3" t="s">
        <v>5</v>
      </c>
      <c r="H213" s="1" t="s">
        <v>158</v>
      </c>
      <c r="I213" s="70">
        <v>743</v>
      </c>
      <c r="J213" s="1">
        <f t="shared" si="3"/>
        <v>1709</v>
      </c>
      <c r="K213" s="3" t="s">
        <v>72</v>
      </c>
      <c r="L213" s="86" t="str">
        <f>VLOOKUP(E213,[2]MAINLINE!$D$79:$E$105,2,FALSE)</f>
        <v>C0008-SST823</v>
      </c>
    </row>
    <row r="214" spans="1:12" x14ac:dyDescent="0.35">
      <c r="A214" s="3" t="s">
        <v>327</v>
      </c>
      <c r="B214" s="3" t="s">
        <v>324</v>
      </c>
      <c r="C214" s="3" t="s">
        <v>144</v>
      </c>
      <c r="D214" s="3" t="s">
        <v>72</v>
      </c>
      <c r="E214" s="4" t="s">
        <v>145</v>
      </c>
      <c r="F214" s="3" t="s">
        <v>146</v>
      </c>
      <c r="G214" s="3" t="s">
        <v>6</v>
      </c>
      <c r="H214" s="1" t="s">
        <v>159</v>
      </c>
      <c r="I214" s="70">
        <v>69</v>
      </c>
      <c r="J214" s="1">
        <f t="shared" si="3"/>
        <v>159</v>
      </c>
      <c r="K214" s="3" t="s">
        <v>72</v>
      </c>
      <c r="L214" s="86" t="str">
        <f>VLOOKUP(E214,[2]MAINLINE!$D$79:$E$105,2,FALSE)</f>
        <v>C0008-SST823</v>
      </c>
    </row>
    <row r="215" spans="1:12" x14ac:dyDescent="0.35">
      <c r="A215" s="3" t="s">
        <v>327</v>
      </c>
      <c r="B215" s="3" t="s">
        <v>324</v>
      </c>
      <c r="C215" s="3" t="s">
        <v>144</v>
      </c>
      <c r="D215" s="3" t="s">
        <v>72</v>
      </c>
      <c r="E215" s="4" t="s">
        <v>145</v>
      </c>
      <c r="F215" s="3" t="s">
        <v>146</v>
      </c>
      <c r="G215" s="3" t="s">
        <v>7</v>
      </c>
      <c r="H215" s="1" t="s">
        <v>160</v>
      </c>
      <c r="I215" s="70">
        <v>37</v>
      </c>
      <c r="J215" s="1">
        <f t="shared" si="3"/>
        <v>86</v>
      </c>
      <c r="K215" s="3" t="s">
        <v>72</v>
      </c>
      <c r="L215" s="86" t="str">
        <f>VLOOKUP(E215,[2]MAINLINE!$D$79:$E$105,2,FALSE)</f>
        <v>C0008-SST823</v>
      </c>
    </row>
    <row r="216" spans="1:12" x14ac:dyDescent="0.35">
      <c r="A216" s="3" t="s">
        <v>327</v>
      </c>
      <c r="B216" s="3" t="s">
        <v>324</v>
      </c>
      <c r="C216" s="3" t="s">
        <v>144</v>
      </c>
      <c r="D216" s="3" t="s">
        <v>72</v>
      </c>
      <c r="E216" s="4" t="s">
        <v>145</v>
      </c>
      <c r="F216" s="3" t="s">
        <v>146</v>
      </c>
      <c r="G216" s="3" t="s">
        <v>258</v>
      </c>
      <c r="H216" s="1" t="s">
        <v>161</v>
      </c>
      <c r="I216" s="70">
        <v>20</v>
      </c>
      <c r="J216" s="1">
        <f t="shared" si="3"/>
        <v>46</v>
      </c>
      <c r="K216" s="3" t="s">
        <v>72</v>
      </c>
      <c r="L216" s="86" t="str">
        <f>VLOOKUP(E216,[2]MAINLINE!$D$79:$E$105,2,FALSE)</f>
        <v>C0008-SST823</v>
      </c>
    </row>
    <row r="217" spans="1:12" x14ac:dyDescent="0.35">
      <c r="A217" s="3" t="s">
        <v>327</v>
      </c>
      <c r="B217" s="3" t="s">
        <v>324</v>
      </c>
      <c r="C217" s="3" t="s">
        <v>144</v>
      </c>
      <c r="D217" s="3" t="s">
        <v>72</v>
      </c>
      <c r="E217" s="4" t="s">
        <v>145</v>
      </c>
      <c r="F217" s="3" t="s">
        <v>146</v>
      </c>
      <c r="G217" s="3" t="s">
        <v>259</v>
      </c>
      <c r="H217" s="1" t="s">
        <v>162</v>
      </c>
      <c r="I217" s="70">
        <v>2</v>
      </c>
      <c r="J217" s="1">
        <f t="shared" si="3"/>
        <v>5</v>
      </c>
      <c r="K217" s="3" t="s">
        <v>72</v>
      </c>
      <c r="L217" s="86" t="str">
        <f>VLOOKUP(E217,[2]MAINLINE!$D$79:$E$105,2,FALSE)</f>
        <v>C0008-SST823</v>
      </c>
    </row>
    <row r="218" spans="1:12" x14ac:dyDescent="0.35">
      <c r="A218" s="3" t="s">
        <v>327</v>
      </c>
      <c r="B218" s="3" t="s">
        <v>324</v>
      </c>
      <c r="C218" s="3" t="s">
        <v>144</v>
      </c>
      <c r="D218" s="3" t="s">
        <v>72</v>
      </c>
      <c r="E218" s="4" t="s">
        <v>145</v>
      </c>
      <c r="F218" s="3" t="s">
        <v>146</v>
      </c>
      <c r="G218" s="3" t="s">
        <v>9</v>
      </c>
      <c r="H218" s="1" t="s">
        <v>155</v>
      </c>
      <c r="I218" s="70">
        <v>1</v>
      </c>
      <c r="J218" s="1">
        <f t="shared" si="3"/>
        <v>3</v>
      </c>
      <c r="K218" s="3" t="s">
        <v>72</v>
      </c>
      <c r="L218" s="86" t="str">
        <f>VLOOKUP(E218,[2]MAINLINE!$D$79:$E$105,2,FALSE)</f>
        <v>C0008-SST823</v>
      </c>
    </row>
    <row r="219" spans="1:12" x14ac:dyDescent="0.35">
      <c r="A219" s="3" t="s">
        <v>327</v>
      </c>
      <c r="B219" s="3" t="s">
        <v>324</v>
      </c>
      <c r="C219" s="3" t="s">
        <v>144</v>
      </c>
      <c r="D219" s="3" t="s">
        <v>10</v>
      </c>
      <c r="E219" s="4" t="s">
        <v>145</v>
      </c>
      <c r="F219" s="3" t="s">
        <v>146</v>
      </c>
      <c r="G219" s="3" t="s">
        <v>3</v>
      </c>
      <c r="H219" s="1" t="s">
        <v>148</v>
      </c>
      <c r="I219" s="70">
        <v>124</v>
      </c>
      <c r="J219" s="1">
        <f t="shared" si="3"/>
        <v>286</v>
      </c>
      <c r="K219" s="3" t="s">
        <v>252</v>
      </c>
      <c r="L219" s="86" t="str">
        <f>VLOOKUP(E219,[2]MAINLINE!$D$79:$E$105,2,FALSE)</f>
        <v>C0008-SST823</v>
      </c>
    </row>
    <row r="220" spans="1:12" x14ac:dyDescent="0.35">
      <c r="A220" s="3" t="s">
        <v>327</v>
      </c>
      <c r="B220" s="3" t="s">
        <v>324</v>
      </c>
      <c r="C220" s="3" t="s">
        <v>144</v>
      </c>
      <c r="D220" s="3" t="s">
        <v>10</v>
      </c>
      <c r="E220" s="4" t="s">
        <v>145</v>
      </c>
      <c r="F220" s="3" t="s">
        <v>146</v>
      </c>
      <c r="G220" s="3" t="s">
        <v>4</v>
      </c>
      <c r="H220" s="1" t="s">
        <v>149</v>
      </c>
      <c r="I220" s="70">
        <v>306</v>
      </c>
      <c r="J220" s="1">
        <f t="shared" si="3"/>
        <v>704</v>
      </c>
      <c r="K220" s="3" t="s">
        <v>252</v>
      </c>
      <c r="L220" s="86" t="str">
        <f>VLOOKUP(E220,[2]MAINLINE!$D$79:$E$105,2,FALSE)</f>
        <v>C0008-SST823</v>
      </c>
    </row>
    <row r="221" spans="1:12" x14ac:dyDescent="0.35">
      <c r="A221" s="3" t="s">
        <v>327</v>
      </c>
      <c r="B221" s="3" t="s">
        <v>324</v>
      </c>
      <c r="C221" s="3" t="s">
        <v>144</v>
      </c>
      <c r="D221" s="3" t="s">
        <v>10</v>
      </c>
      <c r="E221" s="4" t="s">
        <v>145</v>
      </c>
      <c r="F221" s="3" t="s">
        <v>146</v>
      </c>
      <c r="G221" s="3" t="s">
        <v>5</v>
      </c>
      <c r="H221" s="1" t="s">
        <v>150</v>
      </c>
      <c r="I221" s="70">
        <v>556</v>
      </c>
      <c r="J221" s="1">
        <f t="shared" si="3"/>
        <v>1279</v>
      </c>
      <c r="K221" s="3" t="s">
        <v>252</v>
      </c>
      <c r="L221" s="86" t="str">
        <f>VLOOKUP(E221,[2]MAINLINE!$D$79:$E$105,2,FALSE)</f>
        <v>C0008-SST823</v>
      </c>
    </row>
    <row r="222" spans="1:12" x14ac:dyDescent="0.35">
      <c r="A222" s="3" t="s">
        <v>327</v>
      </c>
      <c r="B222" s="3" t="s">
        <v>324</v>
      </c>
      <c r="C222" s="3" t="s">
        <v>144</v>
      </c>
      <c r="D222" s="3" t="s">
        <v>10</v>
      </c>
      <c r="E222" s="4" t="s">
        <v>145</v>
      </c>
      <c r="F222" s="3" t="s">
        <v>146</v>
      </c>
      <c r="G222" s="3" t="s">
        <v>6</v>
      </c>
      <c r="H222" s="1" t="s">
        <v>151</v>
      </c>
      <c r="I222" s="70">
        <v>444</v>
      </c>
      <c r="J222" s="1">
        <f t="shared" si="3"/>
        <v>1022</v>
      </c>
      <c r="K222" s="3" t="s">
        <v>252</v>
      </c>
      <c r="L222" s="86" t="str">
        <f>VLOOKUP(E222,[2]MAINLINE!$D$79:$E$105,2,FALSE)</f>
        <v>C0008-SST823</v>
      </c>
    </row>
    <row r="223" spans="1:12" x14ac:dyDescent="0.35">
      <c r="A223" s="3" t="s">
        <v>327</v>
      </c>
      <c r="B223" s="3" t="s">
        <v>324</v>
      </c>
      <c r="C223" s="3" t="s">
        <v>144</v>
      </c>
      <c r="D223" s="3" t="s">
        <v>10</v>
      </c>
      <c r="E223" s="4" t="s">
        <v>145</v>
      </c>
      <c r="F223" s="3" t="s">
        <v>146</v>
      </c>
      <c r="G223" s="3" t="s">
        <v>7</v>
      </c>
      <c r="H223" s="1" t="s">
        <v>152</v>
      </c>
      <c r="I223" s="70">
        <v>263</v>
      </c>
      <c r="J223" s="1">
        <f t="shared" si="3"/>
        <v>605</v>
      </c>
      <c r="K223" s="3" t="s">
        <v>252</v>
      </c>
      <c r="L223" s="86" t="str">
        <f>VLOOKUP(E223,[2]MAINLINE!$D$79:$E$105,2,FALSE)</f>
        <v>C0008-SST823</v>
      </c>
    </row>
    <row r="224" spans="1:12" x14ac:dyDescent="0.35">
      <c r="A224" s="3" t="s">
        <v>327</v>
      </c>
      <c r="B224" s="3" t="s">
        <v>324</v>
      </c>
      <c r="C224" s="3" t="s">
        <v>144</v>
      </c>
      <c r="D224" s="3" t="s">
        <v>10</v>
      </c>
      <c r="E224" s="4" t="s">
        <v>145</v>
      </c>
      <c r="F224" s="3" t="s">
        <v>146</v>
      </c>
      <c r="G224" s="3" t="s">
        <v>258</v>
      </c>
      <c r="H224" s="1" t="s">
        <v>153</v>
      </c>
      <c r="I224" s="70">
        <v>110</v>
      </c>
      <c r="J224" s="1">
        <f t="shared" si="3"/>
        <v>253</v>
      </c>
      <c r="K224" s="3" t="s">
        <v>252</v>
      </c>
      <c r="L224" s="86" t="str">
        <f>VLOOKUP(E224,[2]MAINLINE!$D$79:$E$105,2,FALSE)</f>
        <v>C0008-SST823</v>
      </c>
    </row>
    <row r="225" spans="1:12" x14ac:dyDescent="0.35">
      <c r="A225" s="3" t="s">
        <v>327</v>
      </c>
      <c r="B225" s="3" t="s">
        <v>324</v>
      </c>
      <c r="C225" s="3" t="s">
        <v>144</v>
      </c>
      <c r="D225" s="3" t="s">
        <v>10</v>
      </c>
      <c r="E225" s="4" t="s">
        <v>145</v>
      </c>
      <c r="F225" s="3" t="s">
        <v>146</v>
      </c>
      <c r="G225" s="3" t="s">
        <v>259</v>
      </c>
      <c r="H225" s="1" t="s">
        <v>154</v>
      </c>
      <c r="I225" s="70">
        <v>24</v>
      </c>
      <c r="J225" s="1">
        <f t="shared" si="3"/>
        <v>56</v>
      </c>
      <c r="K225" s="3" t="s">
        <v>252</v>
      </c>
      <c r="L225" s="86" t="str">
        <f>VLOOKUP(E225,[2]MAINLINE!$D$79:$E$105,2,FALSE)</f>
        <v>C0008-SST823</v>
      </c>
    </row>
    <row r="226" spans="1:12" x14ac:dyDescent="0.35">
      <c r="A226" s="3" t="s">
        <v>327</v>
      </c>
      <c r="B226" s="3" t="s">
        <v>324</v>
      </c>
      <c r="C226" s="3" t="s">
        <v>144</v>
      </c>
      <c r="D226" s="3" t="s">
        <v>10</v>
      </c>
      <c r="E226" s="4" t="s">
        <v>145</v>
      </c>
      <c r="F226" s="3" t="s">
        <v>146</v>
      </c>
      <c r="G226" s="3" t="s">
        <v>9</v>
      </c>
      <c r="H226" s="1" t="s">
        <v>147</v>
      </c>
      <c r="I226" s="70">
        <v>51</v>
      </c>
      <c r="J226" s="1">
        <f t="shared" si="3"/>
        <v>118</v>
      </c>
      <c r="K226" s="3" t="s">
        <v>252</v>
      </c>
      <c r="L226" s="86" t="str">
        <f>VLOOKUP(E226,[2]MAINLINE!$D$79:$E$105,2,FALSE)</f>
        <v>C0008-SST823</v>
      </c>
    </row>
    <row r="227" spans="1:12" x14ac:dyDescent="0.35">
      <c r="A227" s="3"/>
      <c r="B227" s="3"/>
      <c r="C227" s="3"/>
      <c r="D227" s="3"/>
      <c r="E227" s="4"/>
      <c r="F227" s="3"/>
      <c r="G227" s="3"/>
      <c r="H227" s="1"/>
      <c r="I227" s="70"/>
    </row>
  </sheetData>
  <autoFilter ref="A2:K226" xr:uid="{8E77799A-AFA5-8D4E-BC02-C7F5237D8CCB}"/>
  <mergeCells count="1">
    <mergeCell ref="F1:H1"/>
  </mergeCells>
  <phoneticPr fontId="4" type="noConversion"/>
  <pageMargins left="0.7" right="0.7" top="0.75" bottom="0.75" header="0.3" footer="0.3"/>
  <pageSetup scale="42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B9BDB-4940-4577-A29B-0EB82C2191AA}">
  <dimension ref="B1"/>
  <sheetViews>
    <sheetView workbookViewId="0">
      <selection activeCell="B2" sqref="B2"/>
    </sheetView>
  </sheetViews>
  <sheetFormatPr defaultRowHeight="14.5" x14ac:dyDescent="0.35"/>
  <cols>
    <col min="1" max="16384" width="8.6640625" style="68"/>
  </cols>
  <sheetData>
    <row r="1" spans="2:2" x14ac:dyDescent="0.35">
      <c r="B1" s="68" t="s">
        <v>58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41B098-DF2D-419D-B7E1-56E7DED8A7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FE6551-8EEC-4959-853E-8AA3B4EB4961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3.xml><?xml version="1.0" encoding="utf-8"?>
<ds:datastoreItem xmlns:ds="http://schemas.openxmlformats.org/officeDocument/2006/customXml" ds:itemID="{FB43A5DF-E113-4F83-A097-068DD144A40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PUR.QT-2.BM1</vt:lpstr>
      <vt:lpstr>DETAIL</vt:lpstr>
      <vt:lpstr>UPC INFORMATION</vt:lpstr>
      <vt:lpstr>DETAIL!Print_Area</vt:lpstr>
      <vt:lpstr>'PUR.QT-2.BM1'!Print_Area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Esposito</dc:creator>
  <cp:lastModifiedBy>Thuy Thai Cam</cp:lastModifiedBy>
  <dcterms:created xsi:type="dcterms:W3CDTF">2023-11-24T17:31:38Z</dcterms:created>
  <dcterms:modified xsi:type="dcterms:W3CDTF">2025-07-21T02:18:23Z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