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1. AUTUMN 25/2-PRODUCTION/1-CUSTOMER-ORDER/"/>
    </mc:Choice>
  </mc:AlternateContent>
  <xr:revisionPtr revIDLastSave="503" documentId="8_{D03EEDF0-A60A-4403-8803-938A2263BBC8}" xr6:coauthVersionLast="47" xr6:coauthVersionMax="47" xr10:uidLastSave="{72E4A79A-FBAF-4928-BF5E-83109418B23C}"/>
  <bookViews>
    <workbookView xWindow="-110" yWindow="-110" windowWidth="19420" windowHeight="10300" tabRatio="776" activeTab="2" xr2:uid="{00000000-000D-0000-FFFF-FFFF00000000}"/>
  </bookViews>
  <sheets>
    <sheet name="PO#003447" sheetId="1" r:id="rId1"/>
    <sheet name="PO#003448" sheetId="2" r:id="rId2"/>
    <sheet name="SUMMARY" sheetId="3" r:id="rId3"/>
    <sheet name="SUMMARY (2)" sheetId="4" r:id="rId4"/>
  </sheets>
  <definedNames>
    <definedName name="_xlnm._FilterDatabase" localSheetId="2" hidden="1">SUMMARY!$A$2:$S$229</definedName>
    <definedName name="_xlnm._FilterDatabase" localSheetId="3" hidden="1">'SUMMARY (2)'!$A$2:$S$229</definedName>
    <definedName name="_xlnm.Print_Titles" localSheetId="0">'PO#003447'!$1:$8</definedName>
    <definedName name="_xlnm.Print_Titles" localSheetId="1">'PO#003448'!$1:$8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1" i="4" l="1"/>
  <c r="M231" i="4"/>
  <c r="N231" i="4"/>
  <c r="O231" i="4"/>
  <c r="P231" i="4"/>
  <c r="L1" i="4"/>
  <c r="M1" i="4"/>
  <c r="N1" i="4"/>
  <c r="O1" i="4"/>
  <c r="P1" i="4"/>
  <c r="A36" i="4"/>
  <c r="G36" i="4"/>
  <c r="Q36" i="4"/>
  <c r="S36" i="4" s="1"/>
  <c r="A37" i="4"/>
  <c r="G37" i="4"/>
  <c r="Q37" i="4"/>
  <c r="S37" i="4"/>
  <c r="A38" i="4"/>
  <c r="G38" i="4"/>
  <c r="Q38" i="4"/>
  <c r="S38" i="4" s="1"/>
  <c r="A39" i="4"/>
  <c r="G39" i="4"/>
  <c r="Q39" i="4"/>
  <c r="S39" i="4"/>
  <c r="A40" i="4"/>
  <c r="G40" i="4"/>
  <c r="Q40" i="4"/>
  <c r="S40" i="4" s="1"/>
  <c r="A41" i="4"/>
  <c r="G41" i="4"/>
  <c r="Q41" i="4"/>
  <c r="S41" i="4"/>
  <c r="A42" i="4"/>
  <c r="G42" i="4"/>
  <c r="Q42" i="4"/>
  <c r="S42" i="4" s="1"/>
  <c r="A43" i="4"/>
  <c r="G43" i="4"/>
  <c r="Q43" i="4"/>
  <c r="S43" i="4"/>
  <c r="A44" i="4"/>
  <c r="G44" i="4"/>
  <c r="Q44" i="4"/>
  <c r="S44" i="4" s="1"/>
  <c r="A45" i="4"/>
  <c r="G45" i="4"/>
  <c r="Q45" i="4"/>
  <c r="S45" i="4"/>
  <c r="A46" i="4"/>
  <c r="G46" i="4"/>
  <c r="Q46" i="4"/>
  <c r="S46" i="4" s="1"/>
  <c r="A47" i="4"/>
  <c r="G47" i="4"/>
  <c r="Q47" i="4"/>
  <c r="S47" i="4"/>
  <c r="A48" i="4"/>
  <c r="G48" i="4"/>
  <c r="Q48" i="4"/>
  <c r="S48" i="4" s="1"/>
  <c r="A49" i="4"/>
  <c r="G49" i="4"/>
  <c r="Q49" i="4"/>
  <c r="S49" i="4"/>
  <c r="A50" i="4"/>
  <c r="G50" i="4"/>
  <c r="Q50" i="4"/>
  <c r="S50" i="4" s="1"/>
  <c r="A51" i="4"/>
  <c r="G51" i="4"/>
  <c r="Q51" i="4"/>
  <c r="S51" i="4"/>
  <c r="A52" i="4"/>
  <c r="G52" i="4"/>
  <c r="Q52" i="4"/>
  <c r="S52" i="4" s="1"/>
  <c r="A53" i="4"/>
  <c r="G53" i="4"/>
  <c r="Q53" i="4"/>
  <c r="S53" i="4"/>
  <c r="A54" i="4"/>
  <c r="G54" i="4"/>
  <c r="Q54" i="4"/>
  <c r="S54" i="4" s="1"/>
  <c r="A55" i="4"/>
  <c r="G55" i="4"/>
  <c r="Q55" i="4"/>
  <c r="S55" i="4"/>
  <c r="A56" i="4"/>
  <c r="G56" i="4"/>
  <c r="Q56" i="4"/>
  <c r="S56" i="4" s="1"/>
  <c r="A57" i="4"/>
  <c r="G57" i="4"/>
  <c r="Q57" i="4"/>
  <c r="S57" i="4"/>
  <c r="A58" i="4"/>
  <c r="G58" i="4"/>
  <c r="Q58" i="4"/>
  <c r="S58" i="4" s="1"/>
  <c r="A59" i="4"/>
  <c r="G59" i="4"/>
  <c r="Q59" i="4"/>
  <c r="S59" i="4"/>
  <c r="A60" i="4"/>
  <c r="G60" i="4"/>
  <c r="Q60" i="4"/>
  <c r="S60" i="4" s="1"/>
  <c r="A61" i="4"/>
  <c r="G61" i="4"/>
  <c r="Q61" i="4"/>
  <c r="S61" i="4"/>
  <c r="A62" i="4"/>
  <c r="G62" i="4"/>
  <c r="Q62" i="4"/>
  <c r="S62" i="4" s="1"/>
  <c r="A63" i="4"/>
  <c r="G63" i="4"/>
  <c r="Q63" i="4"/>
  <c r="S63" i="4"/>
  <c r="A64" i="4"/>
  <c r="G64" i="4"/>
  <c r="Q64" i="4"/>
  <c r="S64" i="4" s="1"/>
  <c r="A65" i="4"/>
  <c r="G65" i="4"/>
  <c r="Q65" i="4"/>
  <c r="S65" i="4"/>
  <c r="A66" i="4"/>
  <c r="G66" i="4"/>
  <c r="Q66" i="4"/>
  <c r="S66" i="4" s="1"/>
  <c r="A67" i="4"/>
  <c r="G67" i="4"/>
  <c r="Q67" i="4"/>
  <c r="S67" i="4"/>
  <c r="A68" i="4"/>
  <c r="G68" i="4"/>
  <c r="Q68" i="4"/>
  <c r="S68" i="4" s="1"/>
  <c r="A145" i="4"/>
  <c r="G145" i="4"/>
  <c r="Q145" i="4"/>
  <c r="S145" i="4"/>
  <c r="A146" i="4"/>
  <c r="G146" i="4"/>
  <c r="Q146" i="4"/>
  <c r="S146" i="4" s="1"/>
  <c r="A147" i="4"/>
  <c r="G147" i="4"/>
  <c r="Q147" i="4"/>
  <c r="S147" i="4"/>
  <c r="A148" i="4"/>
  <c r="G148" i="4"/>
  <c r="Q148" i="4"/>
  <c r="S148" i="4" s="1"/>
  <c r="A149" i="4"/>
  <c r="G149" i="4"/>
  <c r="Q149" i="4"/>
  <c r="S149" i="4"/>
  <c r="A150" i="4"/>
  <c r="G150" i="4"/>
  <c r="Q150" i="4"/>
  <c r="S150" i="4" s="1"/>
  <c r="A126" i="4"/>
  <c r="G126" i="4"/>
  <c r="Q126" i="4"/>
  <c r="S126" i="4"/>
  <c r="A127" i="4"/>
  <c r="G127" i="4"/>
  <c r="Q127" i="4"/>
  <c r="S127" i="4" s="1"/>
  <c r="A128" i="4"/>
  <c r="G128" i="4"/>
  <c r="Q128" i="4"/>
  <c r="S128" i="4"/>
  <c r="A129" i="4"/>
  <c r="G129" i="4"/>
  <c r="Q129" i="4"/>
  <c r="S129" i="4" s="1"/>
  <c r="A69" i="4"/>
  <c r="G69" i="4"/>
  <c r="Q69" i="4"/>
  <c r="S69" i="4"/>
  <c r="A70" i="4"/>
  <c r="G70" i="4"/>
  <c r="Q70" i="4"/>
  <c r="S70" i="4" s="1"/>
  <c r="A71" i="4"/>
  <c r="G71" i="4"/>
  <c r="Q71" i="4"/>
  <c r="S71" i="4"/>
  <c r="A72" i="4"/>
  <c r="G72" i="4"/>
  <c r="Q72" i="4"/>
  <c r="S72" i="4" s="1"/>
  <c r="A73" i="4"/>
  <c r="G73" i="4"/>
  <c r="Q73" i="4"/>
  <c r="S73" i="4"/>
  <c r="A74" i="4"/>
  <c r="G74" i="4"/>
  <c r="Q74" i="4"/>
  <c r="S74" i="4" s="1"/>
  <c r="A75" i="4"/>
  <c r="G75" i="4"/>
  <c r="Q75" i="4"/>
  <c r="S75" i="4"/>
  <c r="A76" i="4"/>
  <c r="G76" i="4"/>
  <c r="Q76" i="4"/>
  <c r="S76" i="4" s="1"/>
  <c r="A130" i="4"/>
  <c r="G130" i="4"/>
  <c r="Q130" i="4"/>
  <c r="S130" i="4"/>
  <c r="A131" i="4"/>
  <c r="G131" i="4"/>
  <c r="Q131" i="4"/>
  <c r="S131" i="4" s="1"/>
  <c r="A132" i="4"/>
  <c r="G132" i="4"/>
  <c r="Q132" i="4"/>
  <c r="S132" i="4"/>
  <c r="A133" i="4"/>
  <c r="G133" i="4"/>
  <c r="Q133" i="4"/>
  <c r="S133" i="4" s="1"/>
  <c r="A134" i="4"/>
  <c r="G134" i="4"/>
  <c r="Q134" i="4"/>
  <c r="S134" i="4"/>
  <c r="A135" i="4"/>
  <c r="G135" i="4"/>
  <c r="Q135" i="4"/>
  <c r="S135" i="4" s="1"/>
  <c r="A77" i="4"/>
  <c r="G77" i="4"/>
  <c r="Q77" i="4"/>
  <c r="S77" i="4"/>
  <c r="A78" i="4"/>
  <c r="G78" i="4"/>
  <c r="Q78" i="4"/>
  <c r="S78" i="4" s="1"/>
  <c r="A79" i="4"/>
  <c r="G79" i="4"/>
  <c r="Q79" i="4"/>
  <c r="S79" i="4"/>
  <c r="A80" i="4"/>
  <c r="G80" i="4"/>
  <c r="Q80" i="4"/>
  <c r="S80" i="4" s="1"/>
  <c r="A81" i="4"/>
  <c r="G81" i="4"/>
  <c r="Q81" i="4"/>
  <c r="S81" i="4"/>
  <c r="A82" i="4"/>
  <c r="G82" i="4"/>
  <c r="Q82" i="4"/>
  <c r="S82" i="4" s="1"/>
  <c r="A83" i="4"/>
  <c r="G83" i="4"/>
  <c r="Q83" i="4"/>
  <c r="S83" i="4"/>
  <c r="A84" i="4"/>
  <c r="G84" i="4"/>
  <c r="Q84" i="4"/>
  <c r="S84" i="4" s="1"/>
  <c r="A85" i="4"/>
  <c r="G85" i="4"/>
  <c r="Q85" i="4"/>
  <c r="S85" i="4"/>
  <c r="A86" i="4"/>
  <c r="G86" i="4"/>
  <c r="Q86" i="4"/>
  <c r="S86" i="4" s="1"/>
  <c r="A87" i="4"/>
  <c r="G87" i="4"/>
  <c r="Q87" i="4"/>
  <c r="S87" i="4"/>
  <c r="A88" i="4"/>
  <c r="G88" i="4"/>
  <c r="Q88" i="4"/>
  <c r="S88" i="4" s="1"/>
  <c r="A151" i="4"/>
  <c r="G151" i="4"/>
  <c r="Q151" i="4"/>
  <c r="S151" i="4"/>
  <c r="A152" i="4"/>
  <c r="G152" i="4"/>
  <c r="Q152" i="4"/>
  <c r="S152" i="4" s="1"/>
  <c r="A153" i="4"/>
  <c r="G153" i="4"/>
  <c r="Q153" i="4"/>
  <c r="S153" i="4"/>
  <c r="A154" i="4"/>
  <c r="G154" i="4"/>
  <c r="Q154" i="4"/>
  <c r="S154" i="4" s="1"/>
  <c r="A89" i="4"/>
  <c r="G89" i="4"/>
  <c r="Q89" i="4"/>
  <c r="S89" i="4"/>
  <c r="A90" i="4"/>
  <c r="G90" i="4"/>
  <c r="Q90" i="4"/>
  <c r="S90" i="4" s="1"/>
  <c r="A91" i="4"/>
  <c r="G91" i="4"/>
  <c r="Q91" i="4"/>
  <c r="S91" i="4"/>
  <c r="A92" i="4"/>
  <c r="G92" i="4"/>
  <c r="Q92" i="4"/>
  <c r="S92" i="4" s="1"/>
  <c r="A93" i="4"/>
  <c r="G93" i="4"/>
  <c r="Q93" i="4"/>
  <c r="S93" i="4"/>
  <c r="A94" i="4"/>
  <c r="G94" i="4"/>
  <c r="Q94" i="4"/>
  <c r="S94" i="4" s="1"/>
  <c r="A155" i="4"/>
  <c r="G155" i="4"/>
  <c r="Q155" i="4"/>
  <c r="S155" i="4"/>
  <c r="A156" i="4"/>
  <c r="G156" i="4"/>
  <c r="Q156" i="4"/>
  <c r="S156" i="4" s="1"/>
  <c r="A157" i="4"/>
  <c r="G157" i="4"/>
  <c r="Q157" i="4"/>
  <c r="S157" i="4"/>
  <c r="A158" i="4"/>
  <c r="G158" i="4"/>
  <c r="Q158" i="4"/>
  <c r="S158" i="4" s="1"/>
  <c r="A159" i="4"/>
  <c r="G159" i="4"/>
  <c r="Q159" i="4"/>
  <c r="S159" i="4"/>
  <c r="A160" i="4"/>
  <c r="G160" i="4"/>
  <c r="Q160" i="4"/>
  <c r="S160" i="4" s="1"/>
  <c r="A161" i="4"/>
  <c r="G161" i="4"/>
  <c r="Q161" i="4"/>
  <c r="S161" i="4"/>
  <c r="A162" i="4"/>
  <c r="G162" i="4"/>
  <c r="Q162" i="4"/>
  <c r="S162" i="4" s="1"/>
  <c r="A163" i="4"/>
  <c r="G163" i="4"/>
  <c r="Q163" i="4"/>
  <c r="S163" i="4"/>
  <c r="A164" i="4"/>
  <c r="G164" i="4"/>
  <c r="Q164" i="4"/>
  <c r="S164" i="4" s="1"/>
  <c r="A165" i="4"/>
  <c r="G165" i="4"/>
  <c r="Q165" i="4"/>
  <c r="S165" i="4"/>
  <c r="A166" i="4"/>
  <c r="G166" i="4"/>
  <c r="Q166" i="4"/>
  <c r="S166" i="4" s="1"/>
  <c r="A167" i="4"/>
  <c r="G167" i="4"/>
  <c r="Q167" i="4"/>
  <c r="S167" i="4"/>
  <c r="A168" i="4"/>
  <c r="G168" i="4"/>
  <c r="Q168" i="4"/>
  <c r="S168" i="4" s="1"/>
  <c r="A169" i="4"/>
  <c r="G169" i="4"/>
  <c r="Q169" i="4"/>
  <c r="S169" i="4"/>
  <c r="A170" i="4"/>
  <c r="G170" i="4"/>
  <c r="Q170" i="4"/>
  <c r="S170" i="4" s="1"/>
  <c r="A171" i="4"/>
  <c r="G171" i="4"/>
  <c r="Q171" i="4"/>
  <c r="S171" i="4"/>
  <c r="A172" i="4"/>
  <c r="G172" i="4"/>
  <c r="Q172" i="4"/>
  <c r="S172" i="4" s="1"/>
  <c r="A173" i="4"/>
  <c r="G173" i="4"/>
  <c r="Q173" i="4"/>
  <c r="S173" i="4"/>
  <c r="A174" i="4"/>
  <c r="G174" i="4"/>
  <c r="Q174" i="4"/>
  <c r="S174" i="4" s="1"/>
  <c r="A175" i="4"/>
  <c r="G175" i="4"/>
  <c r="Q175" i="4"/>
  <c r="S175" i="4"/>
  <c r="A176" i="4"/>
  <c r="G176" i="4"/>
  <c r="Q176" i="4"/>
  <c r="S176" i="4" s="1"/>
  <c r="A177" i="4"/>
  <c r="G177" i="4"/>
  <c r="Q177" i="4"/>
  <c r="S177" i="4"/>
  <c r="A178" i="4"/>
  <c r="G178" i="4"/>
  <c r="Q178" i="4"/>
  <c r="S178" i="4" s="1"/>
  <c r="A179" i="4"/>
  <c r="G179" i="4"/>
  <c r="Q179" i="4"/>
  <c r="S179" i="4"/>
  <c r="A180" i="4"/>
  <c r="G180" i="4"/>
  <c r="Q180" i="4"/>
  <c r="S180" i="4" s="1"/>
  <c r="A181" i="4"/>
  <c r="G181" i="4"/>
  <c r="Q181" i="4"/>
  <c r="S181" i="4"/>
  <c r="A3" i="4"/>
  <c r="G3" i="4"/>
  <c r="Q3" i="4"/>
  <c r="A4" i="4"/>
  <c r="G4" i="4"/>
  <c r="Q4" i="4"/>
  <c r="S4" i="4"/>
  <c r="A5" i="4"/>
  <c r="G5" i="4"/>
  <c r="Q5" i="4"/>
  <c r="S5" i="4" s="1"/>
  <c r="A6" i="4"/>
  <c r="G6" i="4"/>
  <c r="Q6" i="4"/>
  <c r="S6" i="4"/>
  <c r="A7" i="4"/>
  <c r="G7" i="4"/>
  <c r="Q7" i="4"/>
  <c r="S7" i="4" s="1"/>
  <c r="A182" i="4"/>
  <c r="G182" i="4"/>
  <c r="Q182" i="4"/>
  <c r="S182" i="4"/>
  <c r="A183" i="4"/>
  <c r="G183" i="4"/>
  <c r="Q183" i="4"/>
  <c r="S183" i="4" s="1"/>
  <c r="A184" i="4"/>
  <c r="G184" i="4"/>
  <c r="Q184" i="4"/>
  <c r="S184" i="4"/>
  <c r="A185" i="4"/>
  <c r="G185" i="4"/>
  <c r="Q185" i="4"/>
  <c r="S185" i="4" s="1"/>
  <c r="A186" i="4"/>
  <c r="G186" i="4"/>
  <c r="Q186" i="4"/>
  <c r="S186" i="4"/>
  <c r="A187" i="4"/>
  <c r="G187" i="4"/>
  <c r="Q187" i="4"/>
  <c r="S187" i="4" s="1"/>
  <c r="A188" i="4"/>
  <c r="G188" i="4"/>
  <c r="Q188" i="4"/>
  <c r="S188" i="4"/>
  <c r="A189" i="4"/>
  <c r="G189" i="4"/>
  <c r="Q189" i="4"/>
  <c r="S189" i="4" s="1"/>
  <c r="A190" i="4"/>
  <c r="G190" i="4"/>
  <c r="Q190" i="4"/>
  <c r="S190" i="4"/>
  <c r="A191" i="4"/>
  <c r="G191" i="4"/>
  <c r="Q191" i="4"/>
  <c r="S191" i="4" s="1"/>
  <c r="A192" i="4"/>
  <c r="G192" i="4"/>
  <c r="Q192" i="4"/>
  <c r="S192" i="4"/>
  <c r="A193" i="4"/>
  <c r="G193" i="4"/>
  <c r="Q193" i="4"/>
  <c r="S193" i="4" s="1"/>
  <c r="A194" i="4"/>
  <c r="G194" i="4"/>
  <c r="Q194" i="4"/>
  <c r="S194" i="4"/>
  <c r="A195" i="4"/>
  <c r="G195" i="4"/>
  <c r="Q195" i="4"/>
  <c r="S195" i="4" s="1"/>
  <c r="A196" i="4"/>
  <c r="G196" i="4"/>
  <c r="Q196" i="4"/>
  <c r="S196" i="4"/>
  <c r="A95" i="4"/>
  <c r="G95" i="4"/>
  <c r="Q95" i="4"/>
  <c r="S95" i="4" s="1"/>
  <c r="A96" i="4"/>
  <c r="G96" i="4"/>
  <c r="Q96" i="4"/>
  <c r="S96" i="4"/>
  <c r="A97" i="4"/>
  <c r="G97" i="4"/>
  <c r="Q97" i="4"/>
  <c r="S97" i="4" s="1"/>
  <c r="A98" i="4"/>
  <c r="G98" i="4"/>
  <c r="Q98" i="4"/>
  <c r="S98" i="4"/>
  <c r="A99" i="4"/>
  <c r="G99" i="4"/>
  <c r="Q99" i="4"/>
  <c r="S99" i="4" s="1"/>
  <c r="A197" i="4"/>
  <c r="G197" i="4"/>
  <c r="Q197" i="4"/>
  <c r="S197" i="4"/>
  <c r="A198" i="4"/>
  <c r="G198" i="4"/>
  <c r="Q198" i="4"/>
  <c r="S198" i="4" s="1"/>
  <c r="A199" i="4"/>
  <c r="G199" i="4"/>
  <c r="Q199" i="4"/>
  <c r="S199" i="4"/>
  <c r="A200" i="4"/>
  <c r="G200" i="4"/>
  <c r="Q200" i="4"/>
  <c r="S200" i="4" s="1"/>
  <c r="A201" i="4"/>
  <c r="G201" i="4"/>
  <c r="Q201" i="4"/>
  <c r="S201" i="4"/>
  <c r="A202" i="4"/>
  <c r="G202" i="4"/>
  <c r="Q202" i="4"/>
  <c r="S202" i="4" s="1"/>
  <c r="A8" i="4"/>
  <c r="G8" i="4"/>
  <c r="Q8" i="4"/>
  <c r="S8" i="4"/>
  <c r="A9" i="4"/>
  <c r="G9" i="4"/>
  <c r="Q9" i="4"/>
  <c r="S9" i="4" s="1"/>
  <c r="A10" i="4"/>
  <c r="G10" i="4"/>
  <c r="Q10" i="4"/>
  <c r="S10" i="4"/>
  <c r="A11" i="4"/>
  <c r="G11" i="4"/>
  <c r="Q11" i="4"/>
  <c r="S11" i="4" s="1"/>
  <c r="A12" i="4"/>
  <c r="G12" i="4"/>
  <c r="Q12" i="4"/>
  <c r="S12" i="4"/>
  <c r="A13" i="4"/>
  <c r="G13" i="4"/>
  <c r="Q13" i="4"/>
  <c r="S13" i="4" s="1"/>
  <c r="A14" i="4"/>
  <c r="G14" i="4"/>
  <c r="Q14" i="4"/>
  <c r="S14" i="4"/>
  <c r="A15" i="4"/>
  <c r="G15" i="4"/>
  <c r="Q15" i="4"/>
  <c r="S15" i="4" s="1"/>
  <c r="A16" i="4"/>
  <c r="G16" i="4"/>
  <c r="Q16" i="4"/>
  <c r="S16" i="4"/>
  <c r="A17" i="4"/>
  <c r="G17" i="4"/>
  <c r="Q17" i="4"/>
  <c r="S17" i="4" s="1"/>
  <c r="A18" i="4"/>
  <c r="G18" i="4"/>
  <c r="Q18" i="4"/>
  <c r="S18" i="4"/>
  <c r="A19" i="4"/>
  <c r="G19" i="4"/>
  <c r="Q19" i="4"/>
  <c r="S19" i="4" s="1"/>
  <c r="A20" i="4"/>
  <c r="G20" i="4"/>
  <c r="Q20" i="4"/>
  <c r="S20" i="4"/>
  <c r="A21" i="4"/>
  <c r="G21" i="4"/>
  <c r="Q21" i="4"/>
  <c r="S21" i="4" s="1"/>
  <c r="A22" i="4"/>
  <c r="G22" i="4"/>
  <c r="Q22" i="4"/>
  <c r="S22" i="4"/>
  <c r="A23" i="4"/>
  <c r="G23" i="4"/>
  <c r="Q23" i="4"/>
  <c r="S23" i="4" s="1"/>
  <c r="A24" i="4"/>
  <c r="G24" i="4"/>
  <c r="Q24" i="4"/>
  <c r="S24" i="4"/>
  <c r="A25" i="4"/>
  <c r="G25" i="4"/>
  <c r="Q25" i="4"/>
  <c r="S25" i="4" s="1"/>
  <c r="A26" i="4"/>
  <c r="G26" i="4"/>
  <c r="Q26" i="4"/>
  <c r="S26" i="4"/>
  <c r="A27" i="4"/>
  <c r="G27" i="4"/>
  <c r="Q27" i="4"/>
  <c r="S27" i="4" s="1"/>
  <c r="A28" i="4"/>
  <c r="G28" i="4"/>
  <c r="Q28" i="4"/>
  <c r="S28" i="4"/>
  <c r="A29" i="4"/>
  <c r="G29" i="4"/>
  <c r="Q29" i="4"/>
  <c r="S29" i="4" s="1"/>
  <c r="A30" i="4"/>
  <c r="G30" i="4"/>
  <c r="Q30" i="4"/>
  <c r="S30" i="4"/>
  <c r="A31" i="4"/>
  <c r="G31" i="4"/>
  <c r="Q31" i="4"/>
  <c r="S31" i="4" s="1"/>
  <c r="A32" i="4"/>
  <c r="G32" i="4"/>
  <c r="Q32" i="4"/>
  <c r="S32" i="4"/>
  <c r="A33" i="4"/>
  <c r="G33" i="4"/>
  <c r="Q33" i="4"/>
  <c r="S33" i="4" s="1"/>
  <c r="A34" i="4"/>
  <c r="G34" i="4"/>
  <c r="Q34" i="4"/>
  <c r="S34" i="4"/>
  <c r="A35" i="4"/>
  <c r="G35" i="4"/>
  <c r="Q35" i="4"/>
  <c r="S35" i="4" s="1"/>
  <c r="A136" i="4"/>
  <c r="G136" i="4"/>
  <c r="Q136" i="4"/>
  <c r="S136" i="4"/>
  <c r="A137" i="4"/>
  <c r="G137" i="4"/>
  <c r="Q137" i="4"/>
  <c r="S137" i="4" s="1"/>
  <c r="A138" i="4"/>
  <c r="G138" i="4"/>
  <c r="Q138" i="4"/>
  <c r="S138" i="4"/>
  <c r="A139" i="4"/>
  <c r="G139" i="4"/>
  <c r="Q139" i="4"/>
  <c r="S139" i="4" s="1"/>
  <c r="A140" i="4"/>
  <c r="G140" i="4"/>
  <c r="Q140" i="4"/>
  <c r="S140" i="4"/>
  <c r="A141" i="4"/>
  <c r="G141" i="4"/>
  <c r="Q141" i="4"/>
  <c r="S141" i="4" s="1"/>
  <c r="A142" i="4"/>
  <c r="G142" i="4"/>
  <c r="Q142" i="4"/>
  <c r="S142" i="4"/>
  <c r="A143" i="4"/>
  <c r="G143" i="4"/>
  <c r="Q143" i="4"/>
  <c r="S143" i="4" s="1"/>
  <c r="A144" i="4"/>
  <c r="G144" i="4"/>
  <c r="Q144" i="4"/>
  <c r="S144" i="4"/>
  <c r="A100" i="4"/>
  <c r="G100" i="4"/>
  <c r="Q100" i="4"/>
  <c r="S100" i="4" s="1"/>
  <c r="A101" i="4"/>
  <c r="G101" i="4"/>
  <c r="Q101" i="4"/>
  <c r="S101" i="4"/>
  <c r="A102" i="4"/>
  <c r="G102" i="4"/>
  <c r="Q102" i="4"/>
  <c r="S102" i="4" s="1"/>
  <c r="A103" i="4"/>
  <c r="G103" i="4"/>
  <c r="Q103" i="4"/>
  <c r="S103" i="4"/>
  <c r="A104" i="4"/>
  <c r="G104" i="4"/>
  <c r="Q104" i="4"/>
  <c r="S104" i="4" s="1"/>
  <c r="A105" i="4"/>
  <c r="G105" i="4"/>
  <c r="Q105" i="4"/>
  <c r="S105" i="4"/>
  <c r="A106" i="4"/>
  <c r="G106" i="4"/>
  <c r="Q106" i="4"/>
  <c r="S106" i="4" s="1"/>
  <c r="A107" i="4"/>
  <c r="G107" i="4"/>
  <c r="Q107" i="4"/>
  <c r="S107" i="4"/>
  <c r="A108" i="4"/>
  <c r="G108" i="4"/>
  <c r="Q108" i="4"/>
  <c r="S108" i="4" s="1"/>
  <c r="A109" i="4"/>
  <c r="G109" i="4"/>
  <c r="Q109" i="4"/>
  <c r="S109" i="4"/>
  <c r="A110" i="4"/>
  <c r="G110" i="4"/>
  <c r="Q110" i="4"/>
  <c r="S110" i="4" s="1"/>
  <c r="A111" i="4"/>
  <c r="G111" i="4"/>
  <c r="Q111" i="4"/>
  <c r="S111" i="4" s="1"/>
  <c r="A112" i="4"/>
  <c r="G112" i="4"/>
  <c r="Q112" i="4"/>
  <c r="S112" i="4" s="1"/>
  <c r="A113" i="4"/>
  <c r="G113" i="4"/>
  <c r="Q113" i="4"/>
  <c r="S113" i="4" s="1"/>
  <c r="A114" i="4"/>
  <c r="G114" i="4"/>
  <c r="Q114" i="4"/>
  <c r="S114" i="4" s="1"/>
  <c r="A115" i="4"/>
  <c r="G115" i="4"/>
  <c r="Q115" i="4"/>
  <c r="S115" i="4" s="1"/>
  <c r="A116" i="4"/>
  <c r="G116" i="4"/>
  <c r="Q116" i="4"/>
  <c r="S116" i="4" s="1"/>
  <c r="A117" i="4"/>
  <c r="G117" i="4"/>
  <c r="Q117" i="4"/>
  <c r="S117" i="4" s="1"/>
  <c r="A118" i="4"/>
  <c r="G118" i="4"/>
  <c r="Q118" i="4"/>
  <c r="S118" i="4" s="1"/>
  <c r="A119" i="4"/>
  <c r="G119" i="4"/>
  <c r="Q119" i="4"/>
  <c r="S119" i="4" s="1"/>
  <c r="A120" i="4"/>
  <c r="G120" i="4"/>
  <c r="Q120" i="4"/>
  <c r="S120" i="4" s="1"/>
  <c r="A121" i="4"/>
  <c r="G121" i="4"/>
  <c r="Q121" i="4"/>
  <c r="S121" i="4" s="1"/>
  <c r="A122" i="4"/>
  <c r="G122" i="4"/>
  <c r="Q122" i="4"/>
  <c r="S122" i="4" s="1"/>
  <c r="A123" i="4"/>
  <c r="G123" i="4"/>
  <c r="Q123" i="4"/>
  <c r="S123" i="4" s="1"/>
  <c r="A124" i="4"/>
  <c r="G124" i="4"/>
  <c r="Q124" i="4"/>
  <c r="S124" i="4" s="1"/>
  <c r="A125" i="4"/>
  <c r="G125" i="4"/>
  <c r="Q125" i="4"/>
  <c r="S125" i="4" s="1"/>
  <c r="A203" i="4"/>
  <c r="G203" i="4"/>
  <c r="Q203" i="4"/>
  <c r="S203" i="4" s="1"/>
  <c r="A204" i="4"/>
  <c r="G204" i="4"/>
  <c r="Q204" i="4"/>
  <c r="S204" i="4" s="1"/>
  <c r="A205" i="4"/>
  <c r="G205" i="4"/>
  <c r="Q205" i="4"/>
  <c r="S205" i="4" s="1"/>
  <c r="A206" i="4"/>
  <c r="G206" i="4"/>
  <c r="Q206" i="4"/>
  <c r="S206" i="4" s="1"/>
  <c r="A207" i="4"/>
  <c r="G207" i="4"/>
  <c r="Q207" i="4"/>
  <c r="S207" i="4" s="1"/>
  <c r="A208" i="4"/>
  <c r="G208" i="4"/>
  <c r="Q208" i="4"/>
  <c r="S208" i="4" s="1"/>
  <c r="A209" i="4"/>
  <c r="G209" i="4"/>
  <c r="Q209" i="4"/>
  <c r="S209" i="4" s="1"/>
  <c r="A210" i="4"/>
  <c r="G210" i="4"/>
  <c r="Q210" i="4"/>
  <c r="S210" i="4" s="1"/>
  <c r="A211" i="4"/>
  <c r="G211" i="4"/>
  <c r="Q211" i="4"/>
  <c r="S211" i="4" s="1"/>
  <c r="A212" i="4"/>
  <c r="G212" i="4"/>
  <c r="Q212" i="4"/>
  <c r="S212" i="4" s="1"/>
  <c r="A213" i="4"/>
  <c r="G213" i="4"/>
  <c r="Q213" i="4"/>
  <c r="S213" i="4" s="1"/>
  <c r="A214" i="4"/>
  <c r="G214" i="4"/>
  <c r="Q214" i="4"/>
  <c r="S214" i="4" s="1"/>
  <c r="A215" i="4"/>
  <c r="G215" i="4"/>
  <c r="Q215" i="4"/>
  <c r="S215" i="4" s="1"/>
  <c r="A216" i="4"/>
  <c r="G216" i="4"/>
  <c r="Q216" i="4"/>
  <c r="S216" i="4" s="1"/>
  <c r="A217" i="4"/>
  <c r="G217" i="4"/>
  <c r="Q217" i="4"/>
  <c r="S217" i="4" s="1"/>
  <c r="A218" i="4"/>
  <c r="G218" i="4"/>
  <c r="Q218" i="4"/>
  <c r="S218" i="4" s="1"/>
  <c r="A219" i="4"/>
  <c r="G219" i="4"/>
  <c r="Q219" i="4"/>
  <c r="S219" i="4" s="1"/>
  <c r="A220" i="4"/>
  <c r="G220" i="4"/>
  <c r="Q220" i="4"/>
  <c r="S220" i="4" s="1"/>
  <c r="A221" i="4"/>
  <c r="G221" i="4"/>
  <c r="Q221" i="4"/>
  <c r="S221" i="4" s="1"/>
  <c r="A222" i="4"/>
  <c r="G222" i="4"/>
  <c r="Q222" i="4"/>
  <c r="S222" i="4" s="1"/>
  <c r="A223" i="4"/>
  <c r="G223" i="4"/>
  <c r="Q223" i="4"/>
  <c r="S223" i="4" s="1"/>
  <c r="A224" i="4"/>
  <c r="G224" i="4"/>
  <c r="Q224" i="4"/>
  <c r="S224" i="4" s="1"/>
  <c r="A225" i="4"/>
  <c r="G225" i="4"/>
  <c r="Q225" i="4"/>
  <c r="S225" i="4" s="1"/>
  <c r="A226" i="4"/>
  <c r="G226" i="4"/>
  <c r="Q226" i="4"/>
  <c r="S226" i="4" s="1"/>
  <c r="A227" i="4"/>
  <c r="G227" i="4"/>
  <c r="Q227" i="4"/>
  <c r="S227" i="4" s="1"/>
  <c r="A228" i="4"/>
  <c r="G228" i="4"/>
  <c r="Q228" i="4"/>
  <c r="S228" i="4" s="1"/>
  <c r="A229" i="4"/>
  <c r="G229" i="4"/>
  <c r="Q229" i="4"/>
  <c r="S229" i="4" s="1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145" i="3"/>
  <c r="G146" i="3"/>
  <c r="G147" i="3"/>
  <c r="G148" i="3"/>
  <c r="G149" i="3"/>
  <c r="G150" i="3"/>
  <c r="G126" i="3"/>
  <c r="G127" i="3"/>
  <c r="G128" i="3"/>
  <c r="G129" i="3"/>
  <c r="G69" i="3"/>
  <c r="G70" i="3"/>
  <c r="G71" i="3"/>
  <c r="G72" i="3"/>
  <c r="G73" i="3"/>
  <c r="G74" i="3"/>
  <c r="G75" i="3"/>
  <c r="G76" i="3"/>
  <c r="G130" i="3"/>
  <c r="G131" i="3"/>
  <c r="G132" i="3"/>
  <c r="G133" i="3"/>
  <c r="G134" i="3"/>
  <c r="G135" i="3"/>
  <c r="G77" i="3"/>
  <c r="G78" i="3"/>
  <c r="G79" i="3"/>
  <c r="G80" i="3"/>
  <c r="G81" i="3"/>
  <c r="G82" i="3"/>
  <c r="G83" i="3"/>
  <c r="G84" i="3"/>
  <c r="G85" i="3"/>
  <c r="G86" i="3"/>
  <c r="G87" i="3"/>
  <c r="G88" i="3"/>
  <c r="G151" i="3"/>
  <c r="G152" i="3"/>
  <c r="G153" i="3"/>
  <c r="G154" i="3"/>
  <c r="G89" i="3"/>
  <c r="G90" i="3"/>
  <c r="G91" i="3"/>
  <c r="G92" i="3"/>
  <c r="G93" i="3"/>
  <c r="G9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3" i="3"/>
  <c r="G4" i="3"/>
  <c r="G5" i="3"/>
  <c r="G6" i="3"/>
  <c r="G7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95" i="3"/>
  <c r="G96" i="3"/>
  <c r="G97" i="3"/>
  <c r="G98" i="3"/>
  <c r="G99" i="3"/>
  <c r="G197" i="3"/>
  <c r="G198" i="3"/>
  <c r="G199" i="3"/>
  <c r="G200" i="3"/>
  <c r="G201" i="3"/>
  <c r="G202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136" i="3"/>
  <c r="G137" i="3"/>
  <c r="G138" i="3"/>
  <c r="G139" i="3"/>
  <c r="G140" i="3"/>
  <c r="G141" i="3"/>
  <c r="G142" i="3"/>
  <c r="G143" i="3"/>
  <c r="G144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36" i="3"/>
  <c r="Q100" i="3"/>
  <c r="S100" i="3" s="1"/>
  <c r="Q101" i="3"/>
  <c r="S101" i="3" s="1"/>
  <c r="Q102" i="3"/>
  <c r="S102" i="3" s="1"/>
  <c r="Q103" i="3"/>
  <c r="S103" i="3" s="1"/>
  <c r="Q104" i="3"/>
  <c r="S104" i="3" s="1"/>
  <c r="Q105" i="3"/>
  <c r="S105" i="3" s="1"/>
  <c r="Q106" i="3"/>
  <c r="S106" i="3" s="1"/>
  <c r="Q107" i="3"/>
  <c r="S107" i="3" s="1"/>
  <c r="Q108" i="3"/>
  <c r="S108" i="3" s="1"/>
  <c r="Q109" i="3"/>
  <c r="S109" i="3" s="1"/>
  <c r="Q110" i="3"/>
  <c r="S110" i="3" s="1"/>
  <c r="Q111" i="3"/>
  <c r="S111" i="3" s="1"/>
  <c r="Q112" i="3"/>
  <c r="S112" i="3" s="1"/>
  <c r="Q113" i="3"/>
  <c r="S113" i="3" s="1"/>
  <c r="Q114" i="3"/>
  <c r="S114" i="3" s="1"/>
  <c r="Q115" i="3"/>
  <c r="S115" i="3" s="1"/>
  <c r="Q116" i="3"/>
  <c r="S116" i="3" s="1"/>
  <c r="Q117" i="3"/>
  <c r="S117" i="3" s="1"/>
  <c r="Q118" i="3"/>
  <c r="S118" i="3" s="1"/>
  <c r="Q119" i="3"/>
  <c r="S119" i="3" s="1"/>
  <c r="Q120" i="3"/>
  <c r="S120" i="3" s="1"/>
  <c r="Q121" i="3"/>
  <c r="S121" i="3" s="1"/>
  <c r="Q122" i="3"/>
  <c r="S122" i="3" s="1"/>
  <c r="Q123" i="3"/>
  <c r="S123" i="3" s="1"/>
  <c r="Q124" i="3"/>
  <c r="S124" i="3" s="1"/>
  <c r="Q125" i="3"/>
  <c r="S125" i="3" s="1"/>
  <c r="Q203" i="3"/>
  <c r="S203" i="3" s="1"/>
  <c r="Q204" i="3"/>
  <c r="S204" i="3" s="1"/>
  <c r="Q205" i="3"/>
  <c r="S205" i="3" s="1"/>
  <c r="Q206" i="3"/>
  <c r="S206" i="3" s="1"/>
  <c r="Q207" i="3"/>
  <c r="S207" i="3" s="1"/>
  <c r="Q208" i="3"/>
  <c r="S208" i="3" s="1"/>
  <c r="Q209" i="3"/>
  <c r="S209" i="3" s="1"/>
  <c r="Q210" i="3"/>
  <c r="S210" i="3" s="1"/>
  <c r="Q211" i="3"/>
  <c r="S211" i="3" s="1"/>
  <c r="Q212" i="3"/>
  <c r="S212" i="3" s="1"/>
  <c r="Q213" i="3"/>
  <c r="S213" i="3" s="1"/>
  <c r="Q214" i="3"/>
  <c r="S214" i="3" s="1"/>
  <c r="Q215" i="3"/>
  <c r="S215" i="3" s="1"/>
  <c r="Q216" i="3"/>
  <c r="S216" i="3" s="1"/>
  <c r="Q217" i="3"/>
  <c r="S217" i="3" s="1"/>
  <c r="Q218" i="3"/>
  <c r="S218" i="3" s="1"/>
  <c r="Q219" i="3"/>
  <c r="S219" i="3" s="1"/>
  <c r="Q220" i="3"/>
  <c r="S220" i="3" s="1"/>
  <c r="Q221" i="3"/>
  <c r="S221" i="3" s="1"/>
  <c r="Q222" i="3"/>
  <c r="S222" i="3" s="1"/>
  <c r="Q223" i="3"/>
  <c r="S223" i="3" s="1"/>
  <c r="Q224" i="3"/>
  <c r="S224" i="3" s="1"/>
  <c r="Q225" i="3"/>
  <c r="S225" i="3" s="1"/>
  <c r="Q226" i="3"/>
  <c r="S226" i="3" s="1"/>
  <c r="Q227" i="3"/>
  <c r="S227" i="3" s="1"/>
  <c r="Q228" i="3"/>
  <c r="S228" i="3" s="1"/>
  <c r="Q229" i="3"/>
  <c r="S229" i="3" s="1"/>
  <c r="Q37" i="3"/>
  <c r="S37" i="3" s="1"/>
  <c r="Q38" i="3"/>
  <c r="S38" i="3" s="1"/>
  <c r="Q39" i="3"/>
  <c r="S39" i="3" s="1"/>
  <c r="Q40" i="3"/>
  <c r="S40" i="3" s="1"/>
  <c r="Q41" i="3"/>
  <c r="S41" i="3" s="1"/>
  <c r="Q42" i="3"/>
  <c r="S42" i="3" s="1"/>
  <c r="Q43" i="3"/>
  <c r="S43" i="3" s="1"/>
  <c r="Q44" i="3"/>
  <c r="S44" i="3" s="1"/>
  <c r="Q45" i="3"/>
  <c r="S45" i="3" s="1"/>
  <c r="Q46" i="3"/>
  <c r="S46" i="3" s="1"/>
  <c r="Q47" i="3"/>
  <c r="S47" i="3" s="1"/>
  <c r="Q48" i="3"/>
  <c r="S48" i="3" s="1"/>
  <c r="Q49" i="3"/>
  <c r="S49" i="3" s="1"/>
  <c r="Q50" i="3"/>
  <c r="S50" i="3" s="1"/>
  <c r="Q51" i="3"/>
  <c r="S51" i="3" s="1"/>
  <c r="Q52" i="3"/>
  <c r="S52" i="3" s="1"/>
  <c r="Q53" i="3"/>
  <c r="S53" i="3" s="1"/>
  <c r="Q54" i="3"/>
  <c r="S54" i="3" s="1"/>
  <c r="Q55" i="3"/>
  <c r="S55" i="3" s="1"/>
  <c r="Q56" i="3"/>
  <c r="S56" i="3" s="1"/>
  <c r="Q57" i="3"/>
  <c r="S57" i="3" s="1"/>
  <c r="Q58" i="3"/>
  <c r="S58" i="3" s="1"/>
  <c r="Q59" i="3"/>
  <c r="S59" i="3" s="1"/>
  <c r="Q60" i="3"/>
  <c r="S60" i="3" s="1"/>
  <c r="Q61" i="3"/>
  <c r="S61" i="3" s="1"/>
  <c r="Q62" i="3"/>
  <c r="S62" i="3" s="1"/>
  <c r="Q63" i="3"/>
  <c r="S63" i="3" s="1"/>
  <c r="Q64" i="3"/>
  <c r="S64" i="3" s="1"/>
  <c r="Q65" i="3"/>
  <c r="S65" i="3" s="1"/>
  <c r="Q66" i="3"/>
  <c r="S66" i="3" s="1"/>
  <c r="Q67" i="3"/>
  <c r="S67" i="3" s="1"/>
  <c r="Q68" i="3"/>
  <c r="S68" i="3" s="1"/>
  <c r="Q145" i="3"/>
  <c r="S145" i="3" s="1"/>
  <c r="Q146" i="3"/>
  <c r="S146" i="3" s="1"/>
  <c r="Q147" i="3"/>
  <c r="S147" i="3" s="1"/>
  <c r="Q148" i="3"/>
  <c r="S148" i="3" s="1"/>
  <c r="Q149" i="3"/>
  <c r="S149" i="3" s="1"/>
  <c r="Q150" i="3"/>
  <c r="S150" i="3" s="1"/>
  <c r="Q126" i="3"/>
  <c r="S126" i="3" s="1"/>
  <c r="Q127" i="3"/>
  <c r="S127" i="3" s="1"/>
  <c r="Q128" i="3"/>
  <c r="S128" i="3" s="1"/>
  <c r="Q129" i="3"/>
  <c r="S129" i="3" s="1"/>
  <c r="Q69" i="3"/>
  <c r="S69" i="3" s="1"/>
  <c r="Q70" i="3"/>
  <c r="S70" i="3" s="1"/>
  <c r="Q71" i="3"/>
  <c r="S71" i="3" s="1"/>
  <c r="Q72" i="3"/>
  <c r="S72" i="3" s="1"/>
  <c r="Q73" i="3"/>
  <c r="S73" i="3" s="1"/>
  <c r="Q74" i="3"/>
  <c r="S74" i="3" s="1"/>
  <c r="Q75" i="3"/>
  <c r="S75" i="3" s="1"/>
  <c r="Q76" i="3"/>
  <c r="S76" i="3" s="1"/>
  <c r="Q130" i="3"/>
  <c r="S130" i="3" s="1"/>
  <c r="Q131" i="3"/>
  <c r="S131" i="3" s="1"/>
  <c r="Q132" i="3"/>
  <c r="S132" i="3" s="1"/>
  <c r="Q133" i="3"/>
  <c r="S133" i="3" s="1"/>
  <c r="Q134" i="3"/>
  <c r="S134" i="3" s="1"/>
  <c r="Q135" i="3"/>
  <c r="S135" i="3" s="1"/>
  <c r="Q77" i="3"/>
  <c r="S77" i="3" s="1"/>
  <c r="Q78" i="3"/>
  <c r="S78" i="3" s="1"/>
  <c r="Q79" i="3"/>
  <c r="S79" i="3" s="1"/>
  <c r="Q80" i="3"/>
  <c r="S80" i="3" s="1"/>
  <c r="Q81" i="3"/>
  <c r="S81" i="3" s="1"/>
  <c r="Q82" i="3"/>
  <c r="S82" i="3" s="1"/>
  <c r="Q83" i="3"/>
  <c r="S83" i="3" s="1"/>
  <c r="Q84" i="3"/>
  <c r="S84" i="3" s="1"/>
  <c r="Q85" i="3"/>
  <c r="S85" i="3" s="1"/>
  <c r="Q86" i="3"/>
  <c r="S86" i="3" s="1"/>
  <c r="Q87" i="3"/>
  <c r="S87" i="3" s="1"/>
  <c r="Q88" i="3"/>
  <c r="S88" i="3" s="1"/>
  <c r="Q151" i="3"/>
  <c r="S151" i="3" s="1"/>
  <c r="Q152" i="3"/>
  <c r="S152" i="3" s="1"/>
  <c r="Q153" i="3"/>
  <c r="S153" i="3" s="1"/>
  <c r="Q154" i="3"/>
  <c r="S154" i="3" s="1"/>
  <c r="Q89" i="3"/>
  <c r="S89" i="3" s="1"/>
  <c r="Q90" i="3"/>
  <c r="S90" i="3" s="1"/>
  <c r="Q91" i="3"/>
  <c r="S91" i="3" s="1"/>
  <c r="Q92" i="3"/>
  <c r="S92" i="3" s="1"/>
  <c r="Q93" i="3"/>
  <c r="S93" i="3" s="1"/>
  <c r="Q94" i="3"/>
  <c r="S94" i="3" s="1"/>
  <c r="Q155" i="3"/>
  <c r="S155" i="3" s="1"/>
  <c r="Q156" i="3"/>
  <c r="S156" i="3" s="1"/>
  <c r="Q157" i="3"/>
  <c r="S157" i="3" s="1"/>
  <c r="Q158" i="3"/>
  <c r="S158" i="3" s="1"/>
  <c r="Q159" i="3"/>
  <c r="S159" i="3" s="1"/>
  <c r="Q160" i="3"/>
  <c r="S160" i="3" s="1"/>
  <c r="Q161" i="3"/>
  <c r="S161" i="3" s="1"/>
  <c r="Q162" i="3"/>
  <c r="S162" i="3" s="1"/>
  <c r="Q163" i="3"/>
  <c r="S163" i="3" s="1"/>
  <c r="Q164" i="3"/>
  <c r="S164" i="3" s="1"/>
  <c r="Q165" i="3"/>
  <c r="S165" i="3" s="1"/>
  <c r="Q166" i="3"/>
  <c r="S166" i="3" s="1"/>
  <c r="Q167" i="3"/>
  <c r="S167" i="3" s="1"/>
  <c r="Q168" i="3"/>
  <c r="S168" i="3" s="1"/>
  <c r="Q169" i="3"/>
  <c r="S169" i="3" s="1"/>
  <c r="Q170" i="3"/>
  <c r="S170" i="3" s="1"/>
  <c r="Q171" i="3"/>
  <c r="S171" i="3" s="1"/>
  <c r="Q172" i="3"/>
  <c r="S172" i="3" s="1"/>
  <c r="Q173" i="3"/>
  <c r="S173" i="3" s="1"/>
  <c r="Q174" i="3"/>
  <c r="S174" i="3" s="1"/>
  <c r="Q175" i="3"/>
  <c r="S175" i="3" s="1"/>
  <c r="Q176" i="3"/>
  <c r="S176" i="3" s="1"/>
  <c r="Q177" i="3"/>
  <c r="S177" i="3" s="1"/>
  <c r="Q178" i="3"/>
  <c r="S178" i="3" s="1"/>
  <c r="Q179" i="3"/>
  <c r="S179" i="3" s="1"/>
  <c r="Q180" i="3"/>
  <c r="S180" i="3" s="1"/>
  <c r="Q181" i="3"/>
  <c r="S181" i="3" s="1"/>
  <c r="Q3" i="3"/>
  <c r="S3" i="3" s="1"/>
  <c r="Q4" i="3"/>
  <c r="S4" i="3" s="1"/>
  <c r="Q5" i="3"/>
  <c r="S5" i="3" s="1"/>
  <c r="Q6" i="3"/>
  <c r="S6" i="3" s="1"/>
  <c r="Q7" i="3"/>
  <c r="S7" i="3" s="1"/>
  <c r="Q182" i="3"/>
  <c r="S182" i="3" s="1"/>
  <c r="Q183" i="3"/>
  <c r="S183" i="3" s="1"/>
  <c r="Q184" i="3"/>
  <c r="S184" i="3" s="1"/>
  <c r="Q185" i="3"/>
  <c r="S185" i="3" s="1"/>
  <c r="Q186" i="3"/>
  <c r="S186" i="3" s="1"/>
  <c r="Q187" i="3"/>
  <c r="S187" i="3" s="1"/>
  <c r="Q188" i="3"/>
  <c r="S188" i="3" s="1"/>
  <c r="Q189" i="3"/>
  <c r="S189" i="3" s="1"/>
  <c r="Q190" i="3"/>
  <c r="S190" i="3" s="1"/>
  <c r="Q191" i="3"/>
  <c r="S191" i="3" s="1"/>
  <c r="Q192" i="3"/>
  <c r="S192" i="3" s="1"/>
  <c r="Q193" i="3"/>
  <c r="S193" i="3" s="1"/>
  <c r="Q194" i="3"/>
  <c r="S194" i="3" s="1"/>
  <c r="Q195" i="3"/>
  <c r="S195" i="3" s="1"/>
  <c r="Q196" i="3"/>
  <c r="S196" i="3" s="1"/>
  <c r="Q95" i="3"/>
  <c r="S95" i="3" s="1"/>
  <c r="Q96" i="3"/>
  <c r="S96" i="3" s="1"/>
  <c r="Q97" i="3"/>
  <c r="S97" i="3" s="1"/>
  <c r="Q98" i="3"/>
  <c r="S98" i="3" s="1"/>
  <c r="Q99" i="3"/>
  <c r="S99" i="3" s="1"/>
  <c r="Q197" i="3"/>
  <c r="S197" i="3" s="1"/>
  <c r="Q198" i="3"/>
  <c r="S198" i="3" s="1"/>
  <c r="Q199" i="3"/>
  <c r="S199" i="3" s="1"/>
  <c r="Q200" i="3"/>
  <c r="S200" i="3" s="1"/>
  <c r="Q201" i="3"/>
  <c r="S201" i="3" s="1"/>
  <c r="Q202" i="3"/>
  <c r="S202" i="3" s="1"/>
  <c r="Q8" i="3"/>
  <c r="S8" i="3" s="1"/>
  <c r="Q9" i="3"/>
  <c r="S9" i="3" s="1"/>
  <c r="Q10" i="3"/>
  <c r="S10" i="3" s="1"/>
  <c r="Q11" i="3"/>
  <c r="S11" i="3" s="1"/>
  <c r="Q12" i="3"/>
  <c r="S12" i="3" s="1"/>
  <c r="Q13" i="3"/>
  <c r="S13" i="3" s="1"/>
  <c r="Q14" i="3"/>
  <c r="S14" i="3" s="1"/>
  <c r="Q15" i="3"/>
  <c r="S15" i="3" s="1"/>
  <c r="Q16" i="3"/>
  <c r="S16" i="3" s="1"/>
  <c r="Q17" i="3"/>
  <c r="S17" i="3" s="1"/>
  <c r="Q18" i="3"/>
  <c r="S18" i="3" s="1"/>
  <c r="Q19" i="3"/>
  <c r="S19" i="3" s="1"/>
  <c r="Q20" i="3"/>
  <c r="S20" i="3" s="1"/>
  <c r="Q21" i="3"/>
  <c r="S21" i="3" s="1"/>
  <c r="Q22" i="3"/>
  <c r="S22" i="3" s="1"/>
  <c r="Q23" i="3"/>
  <c r="S23" i="3" s="1"/>
  <c r="Q24" i="3"/>
  <c r="S24" i="3" s="1"/>
  <c r="Q25" i="3"/>
  <c r="S25" i="3" s="1"/>
  <c r="Q26" i="3"/>
  <c r="S26" i="3" s="1"/>
  <c r="Q27" i="3"/>
  <c r="S27" i="3" s="1"/>
  <c r="Q28" i="3"/>
  <c r="S28" i="3" s="1"/>
  <c r="Q29" i="3"/>
  <c r="S29" i="3" s="1"/>
  <c r="Q30" i="3"/>
  <c r="S30" i="3" s="1"/>
  <c r="Q31" i="3"/>
  <c r="S31" i="3" s="1"/>
  <c r="Q32" i="3"/>
  <c r="S32" i="3" s="1"/>
  <c r="Q33" i="3"/>
  <c r="S33" i="3" s="1"/>
  <c r="Q34" i="3"/>
  <c r="S34" i="3" s="1"/>
  <c r="Q35" i="3"/>
  <c r="S35" i="3" s="1"/>
  <c r="Q136" i="3"/>
  <c r="S136" i="3" s="1"/>
  <c r="Q137" i="3"/>
  <c r="S137" i="3" s="1"/>
  <c r="Q138" i="3"/>
  <c r="S138" i="3" s="1"/>
  <c r="Q139" i="3"/>
  <c r="S139" i="3" s="1"/>
  <c r="Q140" i="3"/>
  <c r="S140" i="3" s="1"/>
  <c r="Q141" i="3"/>
  <c r="S141" i="3" s="1"/>
  <c r="Q142" i="3"/>
  <c r="S142" i="3" s="1"/>
  <c r="Q143" i="3"/>
  <c r="S143" i="3" s="1"/>
  <c r="Q144" i="3"/>
  <c r="S144" i="3" s="1"/>
  <c r="Q36" i="3"/>
  <c r="S36" i="3" s="1"/>
  <c r="M1" i="3"/>
  <c r="N1" i="3"/>
  <c r="O1" i="3"/>
  <c r="P1" i="3"/>
  <c r="L1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144" i="3"/>
  <c r="A143" i="3"/>
  <c r="A142" i="3"/>
  <c r="A141" i="3"/>
  <c r="A140" i="3"/>
  <c r="A139" i="3"/>
  <c r="A138" i="3"/>
  <c r="A137" i="3"/>
  <c r="A1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202" i="3"/>
  <c r="A201" i="3"/>
  <c r="A200" i="3"/>
  <c r="A199" i="3"/>
  <c r="A198" i="3"/>
  <c r="A197" i="3"/>
  <c r="A99" i="3"/>
  <c r="A98" i="3"/>
  <c r="A97" i="3"/>
  <c r="A96" i="3"/>
  <c r="A95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7" i="3"/>
  <c r="A6" i="3"/>
  <c r="A5" i="3"/>
  <c r="A4" i="3"/>
  <c r="A3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94" i="3"/>
  <c r="A93" i="3"/>
  <c r="A92" i="3"/>
  <c r="A91" i="3"/>
  <c r="A90" i="3"/>
  <c r="A89" i="3"/>
  <c r="A154" i="3"/>
  <c r="A153" i="3"/>
  <c r="A152" i="3"/>
  <c r="A151" i="3"/>
  <c r="A88" i="3"/>
  <c r="A87" i="3"/>
  <c r="A86" i="3"/>
  <c r="A85" i="3"/>
  <c r="A84" i="3"/>
  <c r="A83" i="3"/>
  <c r="A82" i="3"/>
  <c r="A81" i="3"/>
  <c r="A80" i="3"/>
  <c r="A79" i="3"/>
  <c r="A78" i="3"/>
  <c r="A77" i="3"/>
  <c r="A135" i="3"/>
  <c r="A134" i="3"/>
  <c r="A133" i="3"/>
  <c r="A132" i="3"/>
  <c r="A131" i="3"/>
  <c r="A130" i="3"/>
  <c r="A76" i="3"/>
  <c r="A75" i="3"/>
  <c r="A74" i="3"/>
  <c r="A73" i="3"/>
  <c r="A72" i="3"/>
  <c r="A71" i="3"/>
  <c r="A70" i="3"/>
  <c r="A69" i="3"/>
  <c r="A129" i="3"/>
  <c r="A128" i="3"/>
  <c r="A127" i="3"/>
  <c r="A126" i="3"/>
  <c r="A150" i="3"/>
  <c r="A149" i="3"/>
  <c r="A148" i="3"/>
  <c r="A147" i="3"/>
  <c r="A146" i="3"/>
  <c r="A145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P231" i="3"/>
  <c r="O231" i="3"/>
  <c r="N231" i="3"/>
  <c r="M231" i="3"/>
  <c r="L231" i="3"/>
  <c r="S3" i="4" l="1"/>
  <c r="Q1" i="4"/>
  <c r="Q231" i="4"/>
  <c r="S1" i="3"/>
  <c r="Q1" i="3"/>
  <c r="Q231" i="3"/>
  <c r="S231" i="3"/>
  <c r="S231" i="4" l="1"/>
  <c r="S1" i="4"/>
</calcChain>
</file>

<file path=xl/sharedStrings.xml><?xml version="1.0" encoding="utf-8"?>
<sst xmlns="http://schemas.openxmlformats.org/spreadsheetml/2006/main" count="4617" uniqueCount="695">
  <si>
    <t>Purchase Order - 003447 (Consolidated)</t>
  </si>
  <si>
    <t>02 December 2024</t>
  </si>
  <si>
    <t>Page 1 / 1</t>
  </si>
  <si>
    <t>UnAvailable Co Ltd</t>
  </si>
  <si>
    <t/>
  </si>
  <si>
    <t>Palace Skateboards Ltd</t>
  </si>
  <si>
    <t>PART OF LOT I/3, NO.7 STREET, VINH LOC INDUSTRIAL PARK</t>
  </si>
  <si>
    <t>4th Floor</t>
  </si>
  <si>
    <t xml:space="preserve"> BINH HUNG HOA B WARD,Ho Chi Minh City</t>
  </si>
  <si>
    <t>100 St John Street</t>
  </si>
  <si>
    <t>Vietnam</t>
  </si>
  <si>
    <t>London, EC1M 4EH</t>
  </si>
  <si>
    <t>VT</t>
  </si>
  <si>
    <t>Nhung Pham Ext 301</t>
  </si>
  <si>
    <t>Vendor Order No.</t>
  </si>
  <si>
    <t>Payment Terms</t>
  </si>
  <si>
    <t>Buyer</t>
  </si>
  <si>
    <t>XF Date</t>
  </si>
  <si>
    <t>Delivery Date</t>
  </si>
  <si>
    <t>Cash on delivery</t>
  </si>
  <si>
    <t>12/05/25</t>
  </si>
  <si>
    <t>21/07/25</t>
  </si>
  <si>
    <t>Shipment Method</t>
  </si>
  <si>
    <t>Transport Method</t>
  </si>
  <si>
    <t>Freight Forwarder</t>
  </si>
  <si>
    <t>SKU</t>
  </si>
  <si>
    <t>DESCRIPTION</t>
  </si>
  <si>
    <t>SMALL</t>
  </si>
  <si>
    <t>MEDIUM</t>
  </si>
  <si>
    <t>LARGE</t>
  </si>
  <si>
    <t>X-LARGE</t>
  </si>
  <si>
    <t>2X-LARGE</t>
  </si>
  <si>
    <t>QTY</t>
  </si>
  <si>
    <t>UNIT PRICE</t>
  </si>
  <si>
    <t>TOTAL</t>
  </si>
  <si>
    <t>DROP</t>
  </si>
  <si>
    <t>P29JK033</t>
  </si>
  <si>
    <t xml:space="preserve">PRO TEAM HOODED SHELL JACKET NAVY </t>
  </si>
  <si>
    <t>P29JK007</t>
  </si>
  <si>
    <t xml:space="preserve">PRO TEAM HOODED SHELL JACKET BLACK </t>
  </si>
  <si>
    <t>P29JK008</t>
  </si>
  <si>
    <t xml:space="preserve">PRO TEAM HOODED SHELL JACKET GREY </t>
  </si>
  <si>
    <t>P29JG020</t>
  </si>
  <si>
    <t xml:space="preserve">PRO TEAM SHELL JOGGER NAVY </t>
  </si>
  <si>
    <t>P29JG012</t>
  </si>
  <si>
    <t xml:space="preserve">PRO TEAM SHELL JOGGER BLACK </t>
  </si>
  <si>
    <t>P29JG014</t>
  </si>
  <si>
    <t xml:space="preserve">PRO TEAM SHELL JOGGER GREY </t>
  </si>
  <si>
    <t>P29JK040</t>
  </si>
  <si>
    <t xml:space="preserve">PRO TEAM POLYKNIT FUNNEL BLACK </t>
  </si>
  <si>
    <t>P29JK041</t>
  </si>
  <si>
    <t xml:space="preserve">PRO TEAM POLYKNIT FUNNEL GREY </t>
  </si>
  <si>
    <t>P29JK042</t>
  </si>
  <si>
    <t xml:space="preserve">PRO TEAM POLYKNIT FUNNEL NAVY </t>
  </si>
  <si>
    <t>P29CS001</t>
  </si>
  <si>
    <t xml:space="preserve">PRO TEAM CREW BLACK </t>
  </si>
  <si>
    <t>P29CS002</t>
  </si>
  <si>
    <t xml:space="preserve">PRO TEAM CREW CONCRETE GREY </t>
  </si>
  <si>
    <t>P29CS024</t>
  </si>
  <si>
    <t xml:space="preserve">PRO TEAM CREW NAVY </t>
  </si>
  <si>
    <t>P29ES018</t>
  </si>
  <si>
    <t xml:space="preserve">PALACE PRO TEAM JERSEY NAVY </t>
  </si>
  <si>
    <t>P29ES016</t>
  </si>
  <si>
    <t xml:space="preserve">PALACE PRO TEAM JERSEY GREY </t>
  </si>
  <si>
    <t>P29ES014</t>
  </si>
  <si>
    <t xml:space="preserve">PALACE PRO TEAM JERSEY BLACK </t>
  </si>
  <si>
    <t>P29ES024</t>
  </si>
  <si>
    <t xml:space="preserve">ELIPSE RINGER T-SHIRT SKYLINE BLUE </t>
  </si>
  <si>
    <t>P29ES025</t>
  </si>
  <si>
    <t xml:space="preserve">ELIPSE RINGER T-SHIRT BLACK </t>
  </si>
  <si>
    <t>P29ES023</t>
  </si>
  <si>
    <t xml:space="preserve">ELIPSE RINGER T-SHIRT RACEY GREEN </t>
  </si>
  <si>
    <t>P29ES021</t>
  </si>
  <si>
    <t xml:space="preserve">ELIPSE RINGER T-SHIRT WHITE </t>
  </si>
  <si>
    <t>P29ES022</t>
  </si>
  <si>
    <t xml:space="preserve">ELIPSE RINGER T-SHIRT NAVY </t>
  </si>
  <si>
    <t>P29CS011</t>
  </si>
  <si>
    <t xml:space="preserve">ATHLETIC ZIP FUNNEL NAVY </t>
  </si>
  <si>
    <t>P29CS027</t>
  </si>
  <si>
    <t xml:space="preserve">ATHLETIC ZIP FUNNEL BLACK </t>
  </si>
  <si>
    <t>P29CS012</t>
  </si>
  <si>
    <t xml:space="preserve">ATHLETIC ZIP FUNNEL BERG </t>
  </si>
  <si>
    <t>P29ES020</t>
  </si>
  <si>
    <t xml:space="preserve">UNION POLO GREEN </t>
  </si>
  <si>
    <t>P29ES035</t>
  </si>
  <si>
    <t xml:space="preserve">UNION POLO NAVY </t>
  </si>
  <si>
    <t>P29ES019</t>
  </si>
  <si>
    <t xml:space="preserve">UNION POLO RED </t>
  </si>
  <si>
    <t>P29ES031</t>
  </si>
  <si>
    <t xml:space="preserve">DOG RUGBY RACEY GREEN </t>
  </si>
  <si>
    <t>P29ES029</t>
  </si>
  <si>
    <t xml:space="preserve">DOG RUGBY BLACK </t>
  </si>
  <si>
    <t>P29ES030</t>
  </si>
  <si>
    <t xml:space="preserve">DOG RUGBY NAVY </t>
  </si>
  <si>
    <t>P29CS041</t>
  </si>
  <si>
    <t xml:space="preserve">PAL ATHLETICS CREW GREY MARL </t>
  </si>
  <si>
    <t>P29CS042</t>
  </si>
  <si>
    <t xml:space="preserve">PAL ATHLETICS CREW RACEY GREEN </t>
  </si>
  <si>
    <t>P29CS043</t>
  </si>
  <si>
    <t xml:space="preserve">PAL ATHLETICS CREW NAVY </t>
  </si>
  <si>
    <t>P29CS044</t>
  </si>
  <si>
    <t xml:space="preserve">PAL ATHLETICS CREW BLACK </t>
  </si>
  <si>
    <t>P29HD038</t>
  </si>
  <si>
    <t xml:space="preserve">P-3 PRINT HOOD NAVY </t>
  </si>
  <si>
    <t>P29HD040</t>
  </si>
  <si>
    <t xml:space="preserve">P-3 PRINT HOOD FOX </t>
  </si>
  <si>
    <t>P29HD041</t>
  </si>
  <si>
    <t xml:space="preserve">P-3 PRINT HOOD GREY MARL </t>
  </si>
  <si>
    <t>P29HD042</t>
  </si>
  <si>
    <t xml:space="preserve">P-3 PRINT HOOD SKYLINE BLUE </t>
  </si>
  <si>
    <t>P29HD043</t>
  </si>
  <si>
    <t xml:space="preserve">P-3 PRINT HOOD RACEY GREEN </t>
  </si>
  <si>
    <t>P29HD044</t>
  </si>
  <si>
    <t xml:space="preserve">P-3 PRINT HOOD BLACK </t>
  </si>
  <si>
    <t>P29CS032</t>
  </si>
  <si>
    <t xml:space="preserve">DORAEMON HOOD GREY MARL </t>
  </si>
  <si>
    <t>P29CS034</t>
  </si>
  <si>
    <t xml:space="preserve">DORAEMON HOOD PINK </t>
  </si>
  <si>
    <t>P29CS033</t>
  </si>
  <si>
    <t xml:space="preserve">DORAEMON HOOD BLACK </t>
  </si>
  <si>
    <t>P29CS035</t>
  </si>
  <si>
    <t xml:space="preserve">DORAEMON HOOD BLUE </t>
  </si>
  <si>
    <t>P29ES009</t>
  </si>
  <si>
    <t xml:space="preserve">PALACE COLLEGE T-SHIRT BLACK </t>
  </si>
  <si>
    <t>P29ES008</t>
  </si>
  <si>
    <t xml:space="preserve">PALACE COLLEGE T-SHIRT NAVY </t>
  </si>
  <si>
    <t>P29ES032</t>
  </si>
  <si>
    <t xml:space="preserve">PALACE COLLEGE T-SHIRT RACEY GREEN </t>
  </si>
  <si>
    <t>P29ES007</t>
  </si>
  <si>
    <t xml:space="preserve">PALACE COLLEGE T-SHIRT WHITE </t>
  </si>
  <si>
    <t>P29ES006</t>
  </si>
  <si>
    <t xml:space="preserve">PALACE COLLEGE T-SHIRT GREY MARL </t>
  </si>
  <si>
    <t>P29JG009</t>
  </si>
  <si>
    <t xml:space="preserve">ATHLETIC JOGGER BLACK </t>
  </si>
  <si>
    <t>P29JG006</t>
  </si>
  <si>
    <t xml:space="preserve">ATHLETIC JOGGER NAVY </t>
  </si>
  <si>
    <t>P29JG007</t>
  </si>
  <si>
    <t xml:space="preserve">ATHLETIC JOGGER BERG </t>
  </si>
  <si>
    <t>P29TS024</t>
  </si>
  <si>
    <t xml:space="preserve">DORAEMON T-SHIRT GREY MARL </t>
  </si>
  <si>
    <t>P29TS023</t>
  </si>
  <si>
    <t xml:space="preserve">DORAEMON T-SHIRT BLACK </t>
  </si>
  <si>
    <t>P29TS026</t>
  </si>
  <si>
    <t xml:space="preserve">DORAEMON T-SHIRT BLESSED YELLOW </t>
  </si>
  <si>
    <t>P29TS022</t>
  </si>
  <si>
    <t xml:space="preserve">DORAEMON T-SHIRT WHITE </t>
  </si>
  <si>
    <t>P29TS067</t>
  </si>
  <si>
    <t xml:space="preserve">DORAEMON T-SHIRT SKYLINE BLUE </t>
  </si>
  <si>
    <t>P29TS025</t>
  </si>
  <si>
    <t xml:space="preserve">DORAEMON T-SHIRT NAVY </t>
  </si>
  <si>
    <t>P29ST007</t>
  </si>
  <si>
    <t xml:space="preserve">MUAY SHORT POSH PINK </t>
  </si>
  <si>
    <t>P29ST008</t>
  </si>
  <si>
    <t xml:space="preserve">MUAY SHORT BLACK </t>
  </si>
  <si>
    <t>P29CS005</t>
  </si>
  <si>
    <t xml:space="preserve">TRI-GRAM HOOD BLACK </t>
  </si>
  <si>
    <t>P29CS006</t>
  </si>
  <si>
    <t xml:space="preserve">TRI-GRAM HOOD POSH PINK </t>
  </si>
  <si>
    <t>P29CS025</t>
  </si>
  <si>
    <t xml:space="preserve">TRI-GRAM HOOD NAVY </t>
  </si>
  <si>
    <t>P29CS037</t>
  </si>
  <si>
    <t xml:space="preserve">MUAY HOOD GREY MARL </t>
  </si>
  <si>
    <t>P29CS038</t>
  </si>
  <si>
    <t xml:space="preserve">MUAY HOOD POSH PINK </t>
  </si>
  <si>
    <t>P29CS039</t>
  </si>
  <si>
    <t xml:space="preserve">MUAY HOOD BLACK </t>
  </si>
  <si>
    <t>P29CS040</t>
  </si>
  <si>
    <t xml:space="preserve">MUAY HOOD NAVY </t>
  </si>
  <si>
    <t>P29ES002</t>
  </si>
  <si>
    <t xml:space="preserve">MESH PANEL LONGSLEEVE SLATE </t>
  </si>
  <si>
    <t>P29ES004</t>
  </si>
  <si>
    <t xml:space="preserve">MESH PANEL LONGSLEEVE NAVY </t>
  </si>
  <si>
    <t>P29ES001</t>
  </si>
  <si>
    <t xml:space="preserve">MESH PANEL LONGSLEEVE RACEY GREEN </t>
  </si>
  <si>
    <t>P29HD011</t>
  </si>
  <si>
    <t xml:space="preserve">PALACE CROSS HOOD PURP </t>
  </si>
  <si>
    <t>P29HD012</t>
  </si>
  <si>
    <t xml:space="preserve">PALACE CROSS HOOD GREY MARL </t>
  </si>
  <si>
    <t>P29HD008</t>
  </si>
  <si>
    <t xml:space="preserve">PALACE CROSS HOOD BLACK </t>
  </si>
  <si>
    <t>P29HD028</t>
  </si>
  <si>
    <t xml:space="preserve">PALACE CROSS HOOD NAVY </t>
  </si>
  <si>
    <t>P29JK022</t>
  </si>
  <si>
    <t xml:space="preserve">RACK 25 SHELL JACKET BLACK </t>
  </si>
  <si>
    <t>P29JK024</t>
  </si>
  <si>
    <t xml:space="preserve">RACK 25 SHELL JACKET INK </t>
  </si>
  <si>
    <t>P29JK025</t>
  </si>
  <si>
    <t xml:space="preserve">RACK 25 SHELL JACKET SAGE </t>
  </si>
  <si>
    <t>P29CS030</t>
  </si>
  <si>
    <t xml:space="preserve">P-LINE HOOD RACEY GREEN </t>
  </si>
  <si>
    <t>P29CS018</t>
  </si>
  <si>
    <t xml:space="preserve">P-LINE HOOD NAVY </t>
  </si>
  <si>
    <t>P29CS028</t>
  </si>
  <si>
    <t xml:space="preserve">P-LINE HOOD BLACK </t>
  </si>
  <si>
    <t>P29TS080</t>
  </si>
  <si>
    <t xml:space="preserve">TRI LINGUAL T-SHIRT BLUE BERRY </t>
  </si>
  <si>
    <t>P29TS081</t>
  </si>
  <si>
    <t xml:space="preserve">TRI LINGUAL T-SHIRT RACEY GREEN </t>
  </si>
  <si>
    <t>P29TS082</t>
  </si>
  <si>
    <t xml:space="preserve">TRI LINGUAL T-SHIRT NAVY </t>
  </si>
  <si>
    <t>P29TS083</t>
  </si>
  <si>
    <t xml:space="preserve">TRI LINGUAL T-SHIRT WHITE </t>
  </si>
  <si>
    <t>P29TS084</t>
  </si>
  <si>
    <t xml:space="preserve">TRI LINGUAL T-SHIRT GREY MARL </t>
  </si>
  <si>
    <t>P29TS087</t>
  </si>
  <si>
    <t xml:space="preserve">TRI LINGUAL T-SHIRT TRUEST RED </t>
  </si>
  <si>
    <t>P29TS086</t>
  </si>
  <si>
    <t xml:space="preserve">TRI LINGUAL T-SHIRT BLACK </t>
  </si>
  <si>
    <t>P29TS094</t>
  </si>
  <si>
    <t xml:space="preserve">TRI LINGUAL T-SHIRT YELLOW </t>
  </si>
  <si>
    <t>P29TS070</t>
  </si>
  <si>
    <t xml:space="preserve">RODEO T-SHIRT NAVY </t>
  </si>
  <si>
    <t>P29TS046</t>
  </si>
  <si>
    <t xml:space="preserve">RODEO T-SHIRT WHITE </t>
  </si>
  <si>
    <t>P29TS050</t>
  </si>
  <si>
    <t xml:space="preserve">RODEO T-SHIRT GREY MARL </t>
  </si>
  <si>
    <t>P29TS048</t>
  </si>
  <si>
    <t xml:space="preserve">RODEO T-SHIRT BLACK </t>
  </si>
  <si>
    <t>P29TS072</t>
  </si>
  <si>
    <t xml:space="preserve">RODEO T-SHIRT BLUE BERRY </t>
  </si>
  <si>
    <t>P29TS077</t>
  </si>
  <si>
    <t xml:space="preserve">RODEO T-SHIRT LUCKY GREEN </t>
  </si>
  <si>
    <t>P29TS088</t>
  </si>
  <si>
    <t xml:space="preserve">TRI-GRAM T-SHIRT NAVY </t>
  </si>
  <si>
    <t>P29TS098</t>
  </si>
  <si>
    <t xml:space="preserve">TRI-GRAM T-SHIRT RACEY GREEN </t>
  </si>
  <si>
    <t>P29TS089</t>
  </si>
  <si>
    <t xml:space="preserve">TRI-GRAM T-SHIRT TRUEST RED </t>
  </si>
  <si>
    <t>P29TS090</t>
  </si>
  <si>
    <t xml:space="preserve">TRI-GRAM T-SHIRT GREY MARL </t>
  </si>
  <si>
    <t>P29TS092</t>
  </si>
  <si>
    <t xml:space="preserve">TRI-GRAM T-SHIRT WHITE </t>
  </si>
  <si>
    <t>P29TS099</t>
  </si>
  <si>
    <t xml:space="preserve">TRI-GRAM T-SHIRT BLUE BERRY </t>
  </si>
  <si>
    <t>P29TS091</t>
  </si>
  <si>
    <t xml:space="preserve">TRI-GRAM T-SHIRT BLACK </t>
  </si>
  <si>
    <t>P29TS016</t>
  </si>
  <si>
    <t xml:space="preserve">PALMATION T-SHIRT BLACK </t>
  </si>
  <si>
    <t>P29TS021</t>
  </si>
  <si>
    <t xml:space="preserve">PALMATION T-SHIRT BLUE BERRY </t>
  </si>
  <si>
    <t>P29TS017</t>
  </si>
  <si>
    <t xml:space="preserve">PALMATION T-SHIRT WHITE </t>
  </si>
  <si>
    <t>P29TS018</t>
  </si>
  <si>
    <t xml:space="preserve">PALMATION T-SHIRT GREY MARL </t>
  </si>
  <si>
    <t>P29TS019</t>
  </si>
  <si>
    <t xml:space="preserve">PALMATION T-SHIRT NAVY </t>
  </si>
  <si>
    <t>P29TS020</t>
  </si>
  <si>
    <t xml:space="preserve">PALMATION T-SHIRT STONEY GREY </t>
  </si>
  <si>
    <t>P28CW011</t>
  </si>
  <si>
    <t xml:space="preserve">SOFAR CREW BLACK </t>
  </si>
  <si>
    <t>P28CW010</t>
  </si>
  <si>
    <t xml:space="preserve">SOFAR CREW GREY MARL </t>
  </si>
  <si>
    <t>P28CW014</t>
  </si>
  <si>
    <t xml:space="preserve">SOFAR CREW  </t>
  </si>
  <si>
    <t>P28CW013</t>
  </si>
  <si>
    <t xml:space="preserve">SOFAR CREW SKYLINE BLUE </t>
  </si>
  <si>
    <t>P28CW012</t>
  </si>
  <si>
    <t xml:space="preserve">SOFAR CREW NAVY </t>
  </si>
  <si>
    <t>P29HD001</t>
  </si>
  <si>
    <t xml:space="preserve">FONT HOOD GREY MARL </t>
  </si>
  <si>
    <t>P29HD027</t>
  </si>
  <si>
    <t xml:space="preserve">FONT HOOD PURP </t>
  </si>
  <si>
    <t>P29HD003</t>
  </si>
  <si>
    <t xml:space="preserve">FONT HOOD FOX </t>
  </si>
  <si>
    <t>P29HD026</t>
  </si>
  <si>
    <t xml:space="preserve">FONT HOOD BLACK </t>
  </si>
  <si>
    <t>P29HD002</t>
  </si>
  <si>
    <t xml:space="preserve">FONT HOOD NAVY </t>
  </si>
  <si>
    <t>P29LS011</t>
  </si>
  <si>
    <t xml:space="preserve">WINGSPAN LONGSLEEVE THE DEEP GREEN </t>
  </si>
  <si>
    <t>P29LS009</t>
  </si>
  <si>
    <t xml:space="preserve">WINGSPAN LONGSLEEVE GREY MARL </t>
  </si>
  <si>
    <t>P29LS012</t>
  </si>
  <si>
    <t xml:space="preserve">WINGSPAN LONGSLEEVE OCEAN BLUE </t>
  </si>
  <si>
    <t>P29LS008</t>
  </si>
  <si>
    <t xml:space="preserve">WINGSPAN LONGSLEEVE BLACK </t>
  </si>
  <si>
    <t>P29TS027</t>
  </si>
  <si>
    <t xml:space="preserve">PALIS TEXAS T-SHIRT WHITE </t>
  </si>
  <si>
    <t>P29TS030</t>
  </si>
  <si>
    <t xml:space="preserve">PALIS TEXAS T-SHIRT GREY MARL </t>
  </si>
  <si>
    <t>P29TS031</t>
  </si>
  <si>
    <t xml:space="preserve">PALIS TEXAS T-SHIRT NAVY </t>
  </si>
  <si>
    <t>P29TS028</t>
  </si>
  <si>
    <t xml:space="preserve">PALIS TEXAS T-SHIRT BLACK </t>
  </si>
  <si>
    <t>P29TS029</t>
  </si>
  <si>
    <t xml:space="preserve">PALIS TEXAS T-SHIRT SKYLINE BLUE </t>
  </si>
  <si>
    <t>P29TS063</t>
  </si>
  <si>
    <t xml:space="preserve">PALIS TEXAS T-SHIRT LUSH FLUSH </t>
  </si>
  <si>
    <t>P29CS026</t>
  </si>
  <si>
    <t xml:space="preserve">LUCKY P JACKET BLACK </t>
  </si>
  <si>
    <t>P29CS009</t>
  </si>
  <si>
    <t xml:space="preserve">LUCKY P JACKET NAVY </t>
  </si>
  <si>
    <t>P29JG015</t>
  </si>
  <si>
    <t xml:space="preserve">RACK 25 SHELL JOGGER BLACK </t>
  </si>
  <si>
    <t>P29JG016</t>
  </si>
  <si>
    <t xml:space="preserve">RACK 25 SHELL JOGGER INK </t>
  </si>
  <si>
    <t>P29JG017</t>
  </si>
  <si>
    <t xml:space="preserve">RACK 25 SHELL JOGGER SAGE </t>
  </si>
  <si>
    <t>P29TS035</t>
  </si>
  <si>
    <t xml:space="preserve">NAVIGATION T-SHIRT GREY MARL </t>
  </si>
  <si>
    <t>P29TS036</t>
  </si>
  <si>
    <t xml:space="preserve">NAVIGATION T-SHIRT NAVY </t>
  </si>
  <si>
    <t>P29TS037</t>
  </si>
  <si>
    <t xml:space="preserve">NAVIGATION T-SHIRT RACEY GREEN </t>
  </si>
  <si>
    <t>P29TS033</t>
  </si>
  <si>
    <t xml:space="preserve">NAVIGATION T-SHIRT WHITE </t>
  </si>
  <si>
    <t>P29TS034</t>
  </si>
  <si>
    <t xml:space="preserve">NAVIGATION T-SHIRT BLACK </t>
  </si>
  <si>
    <t>P29TS069</t>
  </si>
  <si>
    <t xml:space="preserve">NAVIGATION T-SHIRT STONEY GREY </t>
  </si>
  <si>
    <t>P29HD017</t>
  </si>
  <si>
    <t xml:space="preserve">BASICALLY A HOOD RACEY GREEN </t>
  </si>
  <si>
    <t>P29HD030</t>
  </si>
  <si>
    <t xml:space="preserve">BASICALLY A HOOD FOX </t>
  </si>
  <si>
    <t>P28HD017</t>
  </si>
  <si>
    <t xml:space="preserve">BASICALLY A HOOD GREY MARL </t>
  </si>
  <si>
    <t>P28HD016</t>
  </si>
  <si>
    <t xml:space="preserve">BASICALLY A HOOD BLACK </t>
  </si>
  <si>
    <t>P28HD018</t>
  </si>
  <si>
    <t xml:space="preserve">BASICALLY A HOOD NAVY </t>
  </si>
  <si>
    <t>P29LS006</t>
  </si>
  <si>
    <t xml:space="preserve">BASICALLY A LONGSLEEVE RACEY GREEN </t>
  </si>
  <si>
    <t>P29LS005</t>
  </si>
  <si>
    <t xml:space="preserve">BASICALLY A LONGSLEEVE FOX </t>
  </si>
  <si>
    <t>P27LS011</t>
  </si>
  <si>
    <t xml:space="preserve">BASICALLY A LONGSLEEVE GREY MARL </t>
  </si>
  <si>
    <t>P27LS012</t>
  </si>
  <si>
    <t xml:space="preserve">BASICALLY A LONGSLEEVE BLACK </t>
  </si>
  <si>
    <t>P27LS014</t>
  </si>
  <si>
    <t xml:space="preserve">BASICALLY A LONGSLEEVE NAVY </t>
  </si>
  <si>
    <t>P27LS013</t>
  </si>
  <si>
    <t xml:space="preserve">BASICALLY A LONGSLEEVE WHITE </t>
  </si>
  <si>
    <t>P29HD035</t>
  </si>
  <si>
    <t xml:space="preserve">SOFAR ZIP HOOD NAVY </t>
  </si>
  <si>
    <t>P29HD033</t>
  </si>
  <si>
    <t xml:space="preserve">SOFAR ZIP HOOD GREY MARL </t>
  </si>
  <si>
    <t>P29HD032</t>
  </si>
  <si>
    <t xml:space="preserve">SOFAR ZIP HOOD BLACK </t>
  </si>
  <si>
    <t>P29HD034</t>
  </si>
  <si>
    <t xml:space="preserve">SOFAR ZIP HOOD SLATE </t>
  </si>
  <si>
    <t>P29HD036</t>
  </si>
  <si>
    <t xml:space="preserve">SOFAR ZIP HOOD SKYLINE BLUE </t>
  </si>
  <si>
    <t>P29TS074</t>
  </si>
  <si>
    <t xml:space="preserve">SOFAR T-SHIRT RACEY GREEN </t>
  </si>
  <si>
    <t>P29TS066</t>
  </si>
  <si>
    <t xml:space="preserve">SOFAR T-SHIRT SLATE </t>
  </si>
  <si>
    <t>P29TS064</t>
  </si>
  <si>
    <t xml:space="preserve">SOFAR T-SHIRT DIET PURP </t>
  </si>
  <si>
    <t>P27TS368</t>
  </si>
  <si>
    <t xml:space="preserve">SOFAR T-SHIRT NAVY </t>
  </si>
  <si>
    <t>P27TS369</t>
  </si>
  <si>
    <t xml:space="preserve">SOFAR T-SHIRT GREY MARL </t>
  </si>
  <si>
    <t>P27TS370</t>
  </si>
  <si>
    <t xml:space="preserve">SOFAR T-SHIRT WHITE </t>
  </si>
  <si>
    <t>P27TS371</t>
  </si>
  <si>
    <t xml:space="preserve">SOFAR T-SHIRT BLACK </t>
  </si>
  <si>
    <t>P29JG010</t>
  </si>
  <si>
    <t xml:space="preserve">BASICALLY A JOGGER FOX </t>
  </si>
  <si>
    <t>P26JG035</t>
  </si>
  <si>
    <t xml:space="preserve">BASICALLY A JOGGER NAVY </t>
  </si>
  <si>
    <t>P26JG038</t>
  </si>
  <si>
    <t xml:space="preserve">BASICALLY A JOGGER BLACK </t>
  </si>
  <si>
    <t>P26JG034</t>
  </si>
  <si>
    <t xml:space="preserve">BASICALLY A JOGGER GREY MARL </t>
  </si>
  <si>
    <t>P29JG024</t>
  </si>
  <si>
    <t xml:space="preserve">BASICALLY A JOGGER RACEY GREEN </t>
  </si>
  <si>
    <t>P29HD045</t>
  </si>
  <si>
    <t xml:space="preserve">PALACE NEIGHBORHOOD SKULL ZIP HOOD NAVY </t>
  </si>
  <si>
    <t>P29HD046</t>
  </si>
  <si>
    <t xml:space="preserve">PALACE NEIGHBORHOOD SKULL ZIP HOOD CHARCOAL </t>
  </si>
  <si>
    <t>P29HD047</t>
  </si>
  <si>
    <t xml:space="preserve">PALACE NEIGHBORHOOD SKULL ZIP HOOD INCENSE </t>
  </si>
  <si>
    <t>P29CS050</t>
  </si>
  <si>
    <t xml:space="preserve">PALACE NEIGHBORHOOD WAFFLE JERSEY WHITE </t>
  </si>
  <si>
    <t>P29CS051</t>
  </si>
  <si>
    <t xml:space="preserve">PALACE NEIGHBORHOOD WAFFLE JERSEY BLACK </t>
  </si>
  <si>
    <t>P29TS103</t>
  </si>
  <si>
    <t xml:space="preserve">PALACE NEIGHBORHOOD POCKET T-SHIRT BLACK </t>
  </si>
  <si>
    <t>P29TS104</t>
  </si>
  <si>
    <t xml:space="preserve">PALACE NEIGHBORHOOD POCKET T-SHIRT INCENSE </t>
  </si>
  <si>
    <t>P29TS105</t>
  </si>
  <si>
    <t xml:space="preserve">PALACE NEIGHBORHOOD POCKET T-SHIRT WHITE </t>
  </si>
  <si>
    <t>P29TS106</t>
  </si>
  <si>
    <t xml:space="preserve">PALACE NEIGHBORHOOD POCKET T-SHIRT INDIGO </t>
  </si>
  <si>
    <t>AW25 A1</t>
  </si>
  <si>
    <t>AW25 A3</t>
  </si>
  <si>
    <t>AW25 A4</t>
  </si>
  <si>
    <t>AW25 A2</t>
  </si>
  <si>
    <t>Purchase Order - 003448 (Consolidated)</t>
  </si>
  <si>
    <t>02/06/25</t>
  </si>
  <si>
    <t>11/08/25</t>
  </si>
  <si>
    <t>P29ES033</t>
  </si>
  <si>
    <t xml:space="preserve">TRIO STRIPE LONGSLEEVE LUCKY GREEN </t>
  </si>
  <si>
    <t>AW25 A5</t>
  </si>
  <si>
    <t>P29ES010</t>
  </si>
  <si>
    <t xml:space="preserve">TRIO STRIPE LONGSLEEVE NAVY </t>
  </si>
  <si>
    <t>P29ES011</t>
  </si>
  <si>
    <t xml:space="preserve">TRIO STRIPE LONGSLEEVE FOX </t>
  </si>
  <si>
    <t>P29CS029</t>
  </si>
  <si>
    <t xml:space="preserve">WINGSPAN TRIPLE STITCH HOOD POSH PINK </t>
  </si>
  <si>
    <t>AW25 A7</t>
  </si>
  <si>
    <t>P29CS016</t>
  </si>
  <si>
    <t xml:space="preserve">WINGSPAN TRIPLE STITCH HOOD BLACK </t>
  </si>
  <si>
    <t>P29CS017</t>
  </si>
  <si>
    <t xml:space="preserve">WINGSPAN TRIPLE STITCH HOOD FOX </t>
  </si>
  <si>
    <t>P29CS045</t>
  </si>
  <si>
    <t xml:space="preserve">PALACE EAGLES HOOD RACEY GREEN </t>
  </si>
  <si>
    <t>P29CS046</t>
  </si>
  <si>
    <t xml:space="preserve">PALACE EAGLES HOOD BLACK </t>
  </si>
  <si>
    <t>P29CS047</t>
  </si>
  <si>
    <t xml:space="preserve">PALACE EAGLES HOOD GREY MARL </t>
  </si>
  <si>
    <t>P29CS048</t>
  </si>
  <si>
    <t xml:space="preserve">PALACE EAGLES HOOD NAVY </t>
  </si>
  <si>
    <t>P29ES017</t>
  </si>
  <si>
    <t xml:space="preserve">PALABAMA MESH JERSEY WHITE </t>
  </si>
  <si>
    <t>P29ES034</t>
  </si>
  <si>
    <t xml:space="preserve">PALABAMA MESH JERSEY BLACK </t>
  </si>
  <si>
    <t>P29ES013</t>
  </si>
  <si>
    <t xml:space="preserve">PALABAMA MESH JERSEY BERG </t>
  </si>
  <si>
    <t>P29ES036</t>
  </si>
  <si>
    <t xml:space="preserve">FROGGER TECH JERSEY BLACK FROG </t>
  </si>
  <si>
    <t>P29ES027</t>
  </si>
  <si>
    <t xml:space="preserve">FROGGER TECH JERSEY NEON GREEN </t>
  </si>
  <si>
    <t>P29ES028</t>
  </si>
  <si>
    <t xml:space="preserve">FROGGER TECH JERSEY WHITE </t>
  </si>
  <si>
    <t>P29ES026</t>
  </si>
  <si>
    <t xml:space="preserve">FROGGER TECH JERSEY BLUE FROG </t>
  </si>
  <si>
    <t>P29CS015</t>
  </si>
  <si>
    <t xml:space="preserve">PALABAMA QUARTER ZIP BLACK </t>
  </si>
  <si>
    <t>P29CS013</t>
  </si>
  <si>
    <t xml:space="preserve">PALABAMA QUARTER ZIP WHITE </t>
  </si>
  <si>
    <t>P29CS014</t>
  </si>
  <si>
    <t xml:space="preserve">PALABAMA QUARTER ZIP BERG </t>
  </si>
  <si>
    <t>P29CS003</t>
  </si>
  <si>
    <t xml:space="preserve">INSERTO 1/4 ZIP NAVY </t>
  </si>
  <si>
    <t>P29CS031</t>
  </si>
  <si>
    <t xml:space="preserve">INSERTO 1/4 ZIP BLACK </t>
  </si>
  <si>
    <t>P29CS004</t>
  </si>
  <si>
    <t xml:space="preserve">INSERTO 1/4 ZIP GREY MARL </t>
  </si>
  <si>
    <t>P29JG002</t>
  </si>
  <si>
    <t xml:space="preserve">PALABAMA TROUSER WHITE </t>
  </si>
  <si>
    <t>P29JG004</t>
  </si>
  <si>
    <t xml:space="preserve">PALABAMA TROUSER BLACK </t>
  </si>
  <si>
    <t>P29JG003</t>
  </si>
  <si>
    <t xml:space="preserve">PALABAMA TROUSER BERG </t>
  </si>
  <si>
    <t>P29TS003</t>
  </si>
  <si>
    <t xml:space="preserve">INDICA T-SHIRT GREY MARL </t>
  </si>
  <si>
    <t>P29TS002</t>
  </si>
  <si>
    <t xml:space="preserve">INDICA T-SHIRT BLACK </t>
  </si>
  <si>
    <t>P29TS006</t>
  </si>
  <si>
    <t xml:space="preserve">INDICA T-SHIRT SKYLINE BLUE </t>
  </si>
  <si>
    <t>P29TS001</t>
  </si>
  <si>
    <t xml:space="preserve">INDICA T-SHIRT WHITE </t>
  </si>
  <si>
    <t>P29TS058</t>
  </si>
  <si>
    <t xml:space="preserve">INDICA T-SHIRT PURP </t>
  </si>
  <si>
    <t>P29TS004</t>
  </si>
  <si>
    <t xml:space="preserve">INDICA T-SHIRT NAVY </t>
  </si>
  <si>
    <t>P29TS009</t>
  </si>
  <si>
    <t xml:space="preserve">GHOUL T-SHIRT NAVY </t>
  </si>
  <si>
    <t>P29TS007</t>
  </si>
  <si>
    <t xml:space="preserve">GHOUL T-SHIRT BLACK </t>
  </si>
  <si>
    <t>P29TS008</t>
  </si>
  <si>
    <t xml:space="preserve">GHOUL T-SHIRT WHITE </t>
  </si>
  <si>
    <t>P29TS010</t>
  </si>
  <si>
    <t xml:space="preserve">GHOUL T-SHIRT GREY MARL </t>
  </si>
  <si>
    <t>P29CW008</t>
  </si>
  <si>
    <t xml:space="preserve">P3 CHAIN PUFF CREW THE DEEP GREEN </t>
  </si>
  <si>
    <t>P29CW005</t>
  </si>
  <si>
    <t xml:space="preserve">P3 CHAIN PUFF CREW NAVY </t>
  </si>
  <si>
    <t>P29CW006</t>
  </si>
  <si>
    <t xml:space="preserve">P3 CHAIN PUFF CREW BLACK </t>
  </si>
  <si>
    <t>P29CW007</t>
  </si>
  <si>
    <t xml:space="preserve">P3 CHAIN PUFF CREW GREY MARL </t>
  </si>
  <si>
    <t>P29CW013</t>
  </si>
  <si>
    <t xml:space="preserve">P3 CHAIN PUFF CREW STONEY GREY </t>
  </si>
  <si>
    <t>P29HD019</t>
  </si>
  <si>
    <t xml:space="preserve">DRAGON BONES TRI HOOD BLACK </t>
  </si>
  <si>
    <t>AW25 A6</t>
  </si>
  <si>
    <t>P29HD022</t>
  </si>
  <si>
    <t xml:space="preserve">DRAGON BONES TRI HOOD THE DEEP GREEN </t>
  </si>
  <si>
    <t>P29HD018</t>
  </si>
  <si>
    <t xml:space="preserve">DRAGON BONES TRI HOOD GREY MARL </t>
  </si>
  <si>
    <t>P29HD020</t>
  </si>
  <si>
    <t xml:space="preserve">DRAGON BONES TRI HOOD NAVY </t>
  </si>
  <si>
    <t>P29HD031</t>
  </si>
  <si>
    <t xml:space="preserve">DRAGON BONES TRI HOOD SKYLINE BLUE </t>
  </si>
  <si>
    <t>P29HD021</t>
  </si>
  <si>
    <t xml:space="preserve">DRAGON BONES TRI HOOD PURP </t>
  </si>
  <si>
    <t>P29TS041</t>
  </si>
  <si>
    <t xml:space="preserve">POLISHED P3 T-SHIRT BLACK </t>
  </si>
  <si>
    <t>P29TS039</t>
  </si>
  <si>
    <t xml:space="preserve">POLISHED P3 T-SHIRT WHITE </t>
  </si>
  <si>
    <t>P29TS043</t>
  </si>
  <si>
    <t xml:space="preserve">POLISHED P3 T-SHIRT NAVY </t>
  </si>
  <si>
    <t>P29TS044</t>
  </si>
  <si>
    <t xml:space="preserve">POLISHED P3 T-SHIRT LUCKY GREEN </t>
  </si>
  <si>
    <t>P29TS042</t>
  </si>
  <si>
    <t xml:space="preserve">POLISHED P3 T-SHIRT GREY MARL </t>
  </si>
  <si>
    <t>P29TS045</t>
  </si>
  <si>
    <t xml:space="preserve">POLISHED P3 T-SHIRT STONEY GREY </t>
  </si>
  <si>
    <t>No.</t>
  </si>
  <si>
    <t>Customer</t>
  </si>
  <si>
    <t>Season</t>
  </si>
  <si>
    <t>Drop</t>
  </si>
  <si>
    <t>UA Style</t>
  </si>
  <si>
    <t>Style Name</t>
  </si>
  <si>
    <t>Desctiption</t>
  </si>
  <si>
    <t>PO  No</t>
  </si>
  <si>
    <t>Colour</t>
  </si>
  <si>
    <t>S</t>
  </si>
  <si>
    <t>M</t>
  </si>
  <si>
    <t>L</t>
  </si>
  <si>
    <t>XL</t>
  </si>
  <si>
    <t>XXL</t>
  </si>
  <si>
    <t>PI</t>
  </si>
  <si>
    <t>SKU# on ERP</t>
  </si>
  <si>
    <t>PALACE SKU</t>
  </si>
  <si>
    <t>AW25</t>
  </si>
  <si>
    <t>PRINTABLES</t>
  </si>
  <si>
    <t>DORAEMON</t>
  </si>
  <si>
    <t>BASIC</t>
  </si>
  <si>
    <t>CUT&amp;SEW</t>
  </si>
  <si>
    <t>NEIGHBORHOOD</t>
  </si>
  <si>
    <t>NAVY</t>
  </si>
  <si>
    <t>BLACK</t>
  </si>
  <si>
    <t>GREY</t>
  </si>
  <si>
    <t>BLUE</t>
  </si>
  <si>
    <t>GREEN</t>
  </si>
  <si>
    <t>WHITE</t>
  </si>
  <si>
    <t>BERG</t>
  </si>
  <si>
    <t>RED</t>
  </si>
  <si>
    <t>FOX</t>
  </si>
  <si>
    <t>PINK</t>
  </si>
  <si>
    <t>YELLOW</t>
  </si>
  <si>
    <t>SLATE</t>
  </si>
  <si>
    <t>PURP</t>
  </si>
  <si>
    <t>INK</t>
  </si>
  <si>
    <t>SAGE</t>
  </si>
  <si>
    <t>CHARCOAL</t>
  </si>
  <si>
    <t>INCENSE</t>
  </si>
  <si>
    <t>INDIGO</t>
  </si>
  <si>
    <t>CONCRETE GREY</t>
  </si>
  <si>
    <t>SKYLINE BLUE</t>
  </si>
  <si>
    <t>RACEY GREEN</t>
  </si>
  <si>
    <t>GREY MARL</t>
  </si>
  <si>
    <t>BLACK FROG</t>
  </si>
  <si>
    <t>STONEY GREY</t>
  </si>
  <si>
    <t>BLUE BERRY</t>
  </si>
  <si>
    <t xml:space="preserve"> OCEAN BLUE</t>
  </si>
  <si>
    <t>BLUE FROG</t>
  </si>
  <si>
    <t>THE DEEP GREEN</t>
  </si>
  <si>
    <t xml:space="preserve"> LUCKY GREEN</t>
  </si>
  <si>
    <t>NEON GREEN</t>
  </si>
  <si>
    <t>TRUEST RED</t>
  </si>
  <si>
    <t>POSH PINK</t>
  </si>
  <si>
    <t>BLESSED YELLOW</t>
  </si>
  <si>
    <t>LUSH FLUSH</t>
  </si>
  <si>
    <t>PRO TEAM HOODED SHELL JACKET</t>
  </si>
  <si>
    <t>P29JKC20</t>
  </si>
  <si>
    <t>P29JGC26</t>
  </si>
  <si>
    <t>P29JKC23</t>
  </si>
  <si>
    <t>P29CWC03</t>
  </si>
  <si>
    <t>P29TSC25</t>
  </si>
  <si>
    <t>P29TSC16</t>
  </si>
  <si>
    <t>P29CWC06</t>
  </si>
  <si>
    <t>P29TSC15</t>
  </si>
  <si>
    <t>P29LSC19</t>
  </si>
  <si>
    <t>P29CWC29</t>
  </si>
  <si>
    <t>P29AHD57</t>
  </si>
  <si>
    <t>P29DRHD56A</t>
  </si>
  <si>
    <t>P29DRHD56B</t>
  </si>
  <si>
    <t>P29TSC24</t>
  </si>
  <si>
    <t>P29JGC01</t>
  </si>
  <si>
    <t>P29DRTS52</t>
  </si>
  <si>
    <t>P29SHC28</t>
  </si>
  <si>
    <t>P29HDC04</t>
  </si>
  <si>
    <t>P29HDC09</t>
  </si>
  <si>
    <t>P29LSC12</t>
  </si>
  <si>
    <t>P29AHD33</t>
  </si>
  <si>
    <t>P29JKC22</t>
  </si>
  <si>
    <t>P29HDC02</t>
  </si>
  <si>
    <t>P29ATS44</t>
  </si>
  <si>
    <t>P29ATS42</t>
  </si>
  <si>
    <t>P29ATS45</t>
  </si>
  <si>
    <t>P29ATS38</t>
  </si>
  <si>
    <t>P29CWB46</t>
  </si>
  <si>
    <t>P29AHD32</t>
  </si>
  <si>
    <t>P29ALS35</t>
  </si>
  <si>
    <t>P29ATS39</t>
  </si>
  <si>
    <t>P29JKC05</t>
  </si>
  <si>
    <t>P29JGC27</t>
  </si>
  <si>
    <t>P29ATS40</t>
  </si>
  <si>
    <t>P29HDB47</t>
  </si>
  <si>
    <t>P29LSB50</t>
  </si>
  <si>
    <t>P29HDB48</t>
  </si>
  <si>
    <t>P29TSB51</t>
  </si>
  <si>
    <t>P29JGB49</t>
  </si>
  <si>
    <t>P29NBHD54</t>
  </si>
  <si>
    <t>P29NBLS55</t>
  </si>
  <si>
    <t>P29NBTS53</t>
  </si>
  <si>
    <t>P29LSC14</t>
  </si>
  <si>
    <t>P29HDC08</t>
  </si>
  <si>
    <t>P29HDC30</t>
  </si>
  <si>
    <t>P29TSC17</t>
  </si>
  <si>
    <t>P29TSC18</t>
  </si>
  <si>
    <t>P29CWC07</t>
  </si>
  <si>
    <t>P29CWC11</t>
  </si>
  <si>
    <t>P29PAC10</t>
  </si>
  <si>
    <t>P29ATS36</t>
  </si>
  <si>
    <t>P29ATS37</t>
  </si>
  <si>
    <t>P29ACW31</t>
  </si>
  <si>
    <t>P29AHD34</t>
  </si>
  <si>
    <t>P29ATS41</t>
  </si>
  <si>
    <t>SS TEE</t>
  </si>
  <si>
    <t>LS TEE</t>
  </si>
  <si>
    <t>HOODIE</t>
  </si>
  <si>
    <t>JACKET</t>
  </si>
  <si>
    <t>JOGGERS</t>
  </si>
  <si>
    <t>PANTS</t>
  </si>
  <si>
    <t>CREW NECK</t>
  </si>
  <si>
    <t>PRO TEAM SHELL JOGGER</t>
  </si>
  <si>
    <t>PRO TEAM POLYKNIT FUNNEL</t>
  </si>
  <si>
    <t>PRO TEAM CREW</t>
  </si>
  <si>
    <t>PALACE PRO TEAM JERSEY</t>
  </si>
  <si>
    <t>ELIPSE RINGER T-SHIRT</t>
  </si>
  <si>
    <t>ATHLETIC ZIP FUNNEL</t>
  </si>
  <si>
    <t>POLO</t>
  </si>
  <si>
    <t>UNION POLO</t>
  </si>
  <si>
    <t>DOG RUGBY</t>
  </si>
  <si>
    <t>PAL ATHLETICS CREW</t>
  </si>
  <si>
    <t>P-3 PRINT HOOD</t>
  </si>
  <si>
    <t>DORAEMON HOOD</t>
  </si>
  <si>
    <t>PALACE COLLEGE T-SHIRT</t>
  </si>
  <si>
    <t>ATHLETIC JOGGER</t>
  </si>
  <si>
    <t>DORAEMON T-SHIRT</t>
  </si>
  <si>
    <t>SHORTS</t>
  </si>
  <si>
    <t>MUAY SHORT</t>
  </si>
  <si>
    <t>TRI-GRAM HOOD</t>
  </si>
  <si>
    <t>MUAY HOOD</t>
  </si>
  <si>
    <t>MESH PANEL LONGSLEEVE</t>
  </si>
  <si>
    <t>PALACE CROSS HOOD</t>
  </si>
  <si>
    <t>RACK 25 SHELL JACKET</t>
  </si>
  <si>
    <t>P-LINE HOOD</t>
  </si>
  <si>
    <t>TRI LINGUAL T-SHIRT</t>
  </si>
  <si>
    <t>RODEO T-SHIRT</t>
  </si>
  <si>
    <t>TRI-GRAM T-SHIRT</t>
  </si>
  <si>
    <t>PALMATION T-SHIRT</t>
  </si>
  <si>
    <t xml:space="preserve"> DIET PURP</t>
  </si>
  <si>
    <t>SOFAR CREW</t>
  </si>
  <si>
    <t>FONT HOOD</t>
  </si>
  <si>
    <t xml:space="preserve">WINGSPAN LONGSLEEVE </t>
  </si>
  <si>
    <t>PALIS TEXAS T-SHIRT</t>
  </si>
  <si>
    <t>LUCKY P JACKET</t>
  </si>
  <si>
    <t>RACK 25 SHELL JOGGER</t>
  </si>
  <si>
    <t>NAVIGATION T-SHIRT</t>
  </si>
  <si>
    <t>BASICALLY A HOOD</t>
  </si>
  <si>
    <t>BASICALLY A LONGSLEEVE</t>
  </si>
  <si>
    <t>SOFAR ZIP HOOD</t>
  </si>
  <si>
    <t>SOFAR T-SHIRT</t>
  </si>
  <si>
    <t>BASICALLY A JOGGER</t>
  </si>
  <si>
    <t>PALACE NEIGHBORHOOD SKULL ZIP HOOD</t>
  </si>
  <si>
    <t>PALACE NEIGHBORHOOD WAFFLE JERSEY</t>
  </si>
  <si>
    <t>PALACE NEIGHBORHOOD POCKET T-SHIRT</t>
  </si>
  <si>
    <t>TRIO STRIPE LONGSLEEVE</t>
  </si>
  <si>
    <t>WINGSPAN TRIPLE STITCH HOOD</t>
  </si>
  <si>
    <t>PALACE EAGLES HOOD</t>
  </si>
  <si>
    <t>FROGGER TECH JERSEY</t>
  </si>
  <si>
    <t>PALABAMA MESH JERSEY</t>
  </si>
  <si>
    <t>PALABAMA QUARTER ZIP</t>
  </si>
  <si>
    <t>INSERTO 1/4 ZIP</t>
  </si>
  <si>
    <t>PALABAMA TROUSER</t>
  </si>
  <si>
    <t>INDICA T-SHIRT</t>
  </si>
  <si>
    <t>GHOUL T-SHIRT</t>
  </si>
  <si>
    <t>P3 CHAIN PUFF CREW</t>
  </si>
  <si>
    <t>DRAGON BONES TRI HOOD</t>
  </si>
  <si>
    <t>POLISHED P3 T-SHIRT</t>
  </si>
  <si>
    <t>CUT&amp;SEW_A1</t>
  </si>
  <si>
    <t>CUT&amp;SEW_A3</t>
  </si>
  <si>
    <t>PRINTABLES_A1</t>
  </si>
  <si>
    <t>DORAEMON_A1</t>
  </si>
  <si>
    <t>CUT&amp;SEW_A4</t>
  </si>
  <si>
    <t>PRINTABLES_A3</t>
  </si>
  <si>
    <t>CUT&amp;SEW_A2</t>
  </si>
  <si>
    <t>PRINTABLES_A4</t>
  </si>
  <si>
    <t>BASIC_A3</t>
  </si>
  <si>
    <t>PRINTABLES_A2</t>
  </si>
  <si>
    <t>BASIC_A4</t>
  </si>
  <si>
    <t>BASIC_A1</t>
  </si>
  <si>
    <t>BASIC_A2</t>
  </si>
  <si>
    <t>NEIGHBORHOOD_A2</t>
  </si>
  <si>
    <t>CUT&amp;SEW_A5</t>
  </si>
  <si>
    <t>CUT&amp;SEW_A7</t>
  </si>
  <si>
    <t>PRINTABLES_A7</t>
  </si>
  <si>
    <t>PRINTABLES_A5</t>
  </si>
  <si>
    <t>PRINTABLES_A6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</si>
</sst>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;\(0.00\)"/>
    <numFmt numFmtId="165" formatCode="_(* #,##0_);_(* \(#,##0\);_(* &quot;-&quot;??_);_(@_)"/>
  </numFmts>
  <fonts count="2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4"/>
      <color rgb="FF000000"/>
      <name val="Segoe UI"/>
      <family val="2"/>
    </font>
    <font>
      <sz val="9"/>
      <color rgb="FF000000"/>
      <name val="Segoe UI"/>
      <family val="2"/>
    </font>
    <font>
      <b/>
      <sz val="9"/>
      <color rgb="FF000000"/>
      <name val="Segoe U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ptos"/>
      <family val="2"/>
    </font>
    <font>
      <sz val="10"/>
      <color rgb="FF000000"/>
      <name val="Times New Roman"/>
      <family val="1"/>
    </font>
    <font>
      <b/>
      <sz val="10"/>
      <color rgb="FF000000"/>
      <name val="Aptos"/>
      <family val="2"/>
    </font>
    <font>
      <sz val="10"/>
      <color rgb="FF000000"/>
      <name val="Aptos"/>
      <family val="2"/>
    </font>
    <font>
      <sz val="10"/>
      <color rgb="FFC00000"/>
      <name val="Aptos"/>
      <family val="2"/>
    </font>
    <font>
      <b/>
      <sz val="10"/>
      <color rgb="FFC00000"/>
      <name val="Aptos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Aptos"/>
    </font>
    <font>
      <b/>
      <sz val="10"/>
      <color rgb="FFC00000"/>
      <name val="Aptos"/>
    </font>
    <font>
      <sz val="10"/>
      <color indexed="8"/>
      <name val="Aptos"/>
    </font>
    <font>
      <sz val="10"/>
      <color rgb="FF000000"/>
      <name val="Aptos"/>
    </font>
    <font>
      <sz val="10"/>
      <color rgb="FFC00000"/>
      <name val="Aptos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rgb="FF00FFFF"/>
        <bgColor indexed="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8" fillId="0" borderId="0"/>
  </cellStyleXfs>
  <cellXfs count="52">
    <xf numFmtId="0" fontId="1" fillId="0" borderId="0" xfId="0" applyFont="1"/>
    <xf numFmtId="0" fontId="3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horizontal="left" wrapText="1" readingOrder="1"/>
    </xf>
    <xf numFmtId="0" fontId="4" fillId="0" borderId="0" xfId="0" applyFont="1" applyAlignment="1">
      <alignment horizontal="center" wrapText="1" readingOrder="1"/>
    </xf>
    <xf numFmtId="0" fontId="3" fillId="0" borderId="0" xfId="0" applyFont="1" applyAlignment="1">
      <alignment horizontal="left" wrapText="1" readingOrder="1"/>
    </xf>
    <xf numFmtId="0" fontId="3" fillId="0" borderId="0" xfId="0" applyFont="1" applyAlignment="1">
      <alignment horizontal="center" wrapText="1" readingOrder="1"/>
    </xf>
    <xf numFmtId="164" fontId="3" fillId="0" borderId="0" xfId="0" applyNumberFormat="1" applyFont="1" applyAlignment="1">
      <alignment wrapText="1" readingOrder="1"/>
    </xf>
    <xf numFmtId="0" fontId="4" fillId="0" borderId="0" xfId="0" applyFont="1" applyAlignment="1">
      <alignment wrapText="1" readingOrder="1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0" fillId="0" borderId="0" xfId="0" applyAlignment="1">
      <alignment horizontal="right"/>
    </xf>
    <xf numFmtId="0" fontId="3" fillId="0" borderId="0" xfId="0" applyFont="1" applyAlignment="1">
      <alignment wrapText="1" readingOrder="1"/>
    </xf>
    <xf numFmtId="164" fontId="4" fillId="0" borderId="0" xfId="0" applyNumberFormat="1" applyFont="1" applyAlignment="1">
      <alignment wrapText="1" readingOrder="1"/>
    </xf>
    <xf numFmtId="0" fontId="3" fillId="0" borderId="0" xfId="0" applyFont="1" applyAlignment="1">
      <alignment vertical="center" wrapText="1" readingOrder="1"/>
    </xf>
    <xf numFmtId="0" fontId="2" fillId="0" borderId="0" xfId="0" applyFont="1" applyAlignment="1">
      <alignment vertical="center" wrapText="1" readingOrder="1"/>
    </xf>
    <xf numFmtId="0" fontId="7" fillId="2" borderId="1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16" fontId="7" fillId="4" borderId="1" xfId="3" quotePrefix="1" applyNumberFormat="1" applyFont="1" applyFill="1" applyBorder="1" applyAlignment="1">
      <alignment horizontal="center" vertical="center"/>
    </xf>
    <xf numFmtId="0" fontId="7" fillId="4" borderId="1" xfId="3" quotePrefix="1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/>
    </xf>
    <xf numFmtId="0" fontId="9" fillId="5" borderId="1" xfId="4" applyFont="1" applyFill="1" applyBorder="1" applyAlignment="1">
      <alignment horizontal="center" vertical="top"/>
    </xf>
    <xf numFmtId="0" fontId="9" fillId="0" borderId="1" xfId="4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0" fillId="0" borderId="1" xfId="4" applyFont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/>
    </xf>
    <xf numFmtId="44" fontId="10" fillId="0" borderId="1" xfId="2" applyFont="1" applyBorder="1" applyAlignment="1">
      <alignment horizontal="center" vertical="center"/>
    </xf>
    <xf numFmtId="0" fontId="8" fillId="0" borderId="0" xfId="4" applyAlignment="1">
      <alignment horizontal="left" vertical="top"/>
    </xf>
    <xf numFmtId="165" fontId="12" fillId="0" borderId="1" xfId="4" applyNumberFormat="1" applyFont="1" applyBorder="1" applyAlignment="1">
      <alignment horizontal="left" vertical="top"/>
    </xf>
    <xf numFmtId="44" fontId="12" fillId="5" borderId="1" xfId="2" applyFont="1" applyFill="1" applyBorder="1" applyAlignment="1">
      <alignment horizontal="left" vertical="top"/>
    </xf>
    <xf numFmtId="0" fontId="10" fillId="0" borderId="1" xfId="4" quotePrefix="1" applyFont="1" applyBorder="1" applyAlignment="1">
      <alignment horizontal="center" vertical="center"/>
    </xf>
    <xf numFmtId="0" fontId="10" fillId="0" borderId="1" xfId="4" applyFont="1" applyBorder="1" applyAlignment="1">
      <alignment horizontal="left" vertical="center"/>
    </xf>
    <xf numFmtId="0" fontId="10" fillId="5" borderId="1" xfId="4" applyFont="1" applyFill="1" applyBorder="1" applyAlignment="1">
      <alignment horizontal="left" vertical="center"/>
    </xf>
    <xf numFmtId="0" fontId="12" fillId="5" borderId="1" xfId="3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5" fillId="5" borderId="1" xfId="4" applyFont="1" applyFill="1" applyBorder="1" applyAlignment="1">
      <alignment horizontal="center" vertical="top"/>
    </xf>
    <xf numFmtId="165" fontId="16" fillId="0" borderId="1" xfId="4" applyNumberFormat="1" applyFont="1" applyBorder="1" applyAlignment="1">
      <alignment horizontal="left" vertical="top"/>
    </xf>
    <xf numFmtId="44" fontId="16" fillId="5" borderId="1" xfId="2" applyFont="1" applyFill="1" applyBorder="1" applyAlignment="1">
      <alignment horizontal="left" vertical="top"/>
    </xf>
    <xf numFmtId="0" fontId="17" fillId="2" borderId="1" xfId="3" applyFont="1" applyFill="1" applyBorder="1" applyAlignment="1">
      <alignment horizontal="center" vertical="center"/>
    </xf>
    <xf numFmtId="0" fontId="17" fillId="3" borderId="1" xfId="3" applyFont="1" applyFill="1" applyBorder="1" applyAlignment="1">
      <alignment horizontal="center" vertical="center"/>
    </xf>
    <xf numFmtId="0" fontId="16" fillId="5" borderId="1" xfId="3" applyFont="1" applyFill="1" applyBorder="1" applyAlignment="1">
      <alignment horizontal="center" vertical="center"/>
    </xf>
    <xf numFmtId="0" fontId="17" fillId="4" borderId="1" xfId="3" applyFont="1" applyFill="1" applyBorder="1" applyAlignment="1">
      <alignment horizontal="center" vertical="center"/>
    </xf>
    <xf numFmtId="0" fontId="15" fillId="0" borderId="1" xfId="4" applyFont="1" applyBorder="1" applyAlignment="1">
      <alignment horizontal="center" vertical="top"/>
    </xf>
    <xf numFmtId="0" fontId="18" fillId="0" borderId="1" xfId="4" applyFont="1" applyBorder="1" applyAlignment="1">
      <alignment horizontal="center" vertical="center"/>
    </xf>
    <xf numFmtId="0" fontId="18" fillId="0" borderId="1" xfId="4" applyFont="1" applyBorder="1" applyAlignment="1">
      <alignment horizontal="left" vertical="center"/>
    </xf>
    <xf numFmtId="165" fontId="19" fillId="0" borderId="1" xfId="1" applyNumberFormat="1" applyFont="1" applyBorder="1" applyAlignment="1">
      <alignment horizontal="center" vertical="center"/>
    </xf>
    <xf numFmtId="44" fontId="18" fillId="0" borderId="1" xfId="2" applyFont="1" applyBorder="1" applyAlignment="1">
      <alignment horizontal="center" vertical="center"/>
    </xf>
    <xf numFmtId="0" fontId="18" fillId="5" borderId="1" xfId="4" applyFont="1" applyFill="1" applyBorder="1" applyAlignment="1">
      <alignment horizontal="left" vertical="center"/>
    </xf>
    <xf numFmtId="16" fontId="17" fillId="4" borderId="1" xfId="3" quotePrefix="1" applyNumberFormat="1" applyFont="1" applyFill="1" applyBorder="1" applyAlignment="1">
      <alignment horizontal="center" vertical="center"/>
    </xf>
    <xf numFmtId="0" fontId="17" fillId="4" borderId="1" xfId="3" quotePrefix="1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145" xfId="3" xr:uid="{745D0193-12A8-4DE0-891B-257C3E7E29B9}"/>
    <cellStyle name="Normal 2" xfId="4" xr:uid="{A1602062-A10F-47BA-8569-14816E05C00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0</xdr:rowOff>
    </xdr:from>
    <xdr:to>
      <xdr:col>25</xdr:col>
      <xdr:colOff>238658</xdr:colOff>
      <xdr:row>6</xdr:row>
      <xdr:rowOff>330200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0</xdr:rowOff>
    </xdr:from>
    <xdr:to>
      <xdr:col>25</xdr:col>
      <xdr:colOff>238658</xdr:colOff>
      <xdr:row>6</xdr:row>
      <xdr:rowOff>330200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0286A8-28C2-4954-B8D0-A1341387A7F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12150" y="82550"/>
          <a:ext cx="1095908" cy="850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1"/>
  <sheetViews>
    <sheetView showGridLines="0" workbookViewId="0">
      <pane ySplit="8" topLeftCell="A25" activePane="bottomLeft" state="frozen"/>
      <selection pane="bottomLeft" activeCell="P35" sqref="P35"/>
    </sheetView>
  </sheetViews>
  <sheetFormatPr defaultRowHeight="14.5" x14ac:dyDescent="0.35"/>
  <cols>
    <col min="1" max="1" width="0" hidden="1" customWidth="1"/>
    <col min="2" max="2" width="0.1796875" customWidth="1"/>
    <col min="3" max="4" width="13.81640625" customWidth="1"/>
    <col min="5" max="5" width="0.36328125" customWidth="1"/>
    <col min="6" max="6" width="0" hidden="1" customWidth="1"/>
    <col min="7" max="7" width="2" customWidth="1"/>
    <col min="8" max="8" width="9.81640625" customWidth="1"/>
    <col min="9" max="10" width="7" customWidth="1"/>
    <col min="11" max="11" width="8.1796875" customWidth="1"/>
    <col min="12" max="16" width="7" customWidth="1"/>
    <col min="17" max="17" width="10.36328125" customWidth="1"/>
    <col min="18" max="18" width="4.81640625" customWidth="1"/>
    <col min="19" max="19" width="6" customWidth="1"/>
    <col min="20" max="20" width="9.81640625" bestFit="1" customWidth="1"/>
    <col min="21" max="21" width="4.81640625" customWidth="1"/>
    <col min="22" max="22" width="3.6328125" customWidth="1"/>
    <col min="23" max="23" width="8.54296875" bestFit="1" customWidth="1"/>
    <col min="24" max="24" width="3.08984375" customWidth="1"/>
    <col min="25" max="25" width="0.54296875" customWidth="1"/>
    <col min="26" max="26" width="10.36328125" customWidth="1"/>
    <col min="27" max="27" width="8.984375E-2" customWidth="1"/>
    <col min="28" max="28" width="0.54296875" customWidth="1"/>
    <col min="29" max="29" width="0" hidden="1" customWidth="1"/>
    <col min="30" max="30" width="99.6328125" customWidth="1"/>
  </cols>
  <sheetData>
    <row r="1" spans="1:25" ht="6.9" hidden="1" customHeight="1" x14ac:dyDescent="0.35">
      <c r="A1" s="17" t="s">
        <v>0</v>
      </c>
    </row>
    <row r="2" spans="1:25" ht="13.25" hidden="1" customHeight="1" x14ac:dyDescent="0.35"/>
    <row r="3" spans="1:25" ht="1.9" hidden="1" customHeight="1" x14ac:dyDescent="0.35"/>
    <row r="4" spans="1:25" ht="13" hidden="1" customHeight="1" x14ac:dyDescent="0.35">
      <c r="A4" s="16" t="s">
        <v>1</v>
      </c>
    </row>
    <row r="5" spans="1:25" ht="0.75" hidden="1" customHeight="1" x14ac:dyDescent="0.35"/>
    <row r="6" spans="1:25" ht="13" hidden="1" customHeight="1" x14ac:dyDescent="0.35">
      <c r="B6" s="16" t="s">
        <v>2</v>
      </c>
    </row>
    <row r="7" spans="1:25" ht="26.4" hidden="1" customHeight="1" x14ac:dyDescent="0.35"/>
    <row r="8" spans="1:25" ht="5" hidden="1" customHeight="1" x14ac:dyDescent="0.35"/>
    <row r="9" spans="1:25" ht="14.5" hidden="1" customHeight="1" x14ac:dyDescent="0.35">
      <c r="C9" s="16" t="s">
        <v>3</v>
      </c>
      <c r="P9" s="16" t="s">
        <v>4</v>
      </c>
      <c r="R9" s="16" t="s">
        <v>4</v>
      </c>
      <c r="U9" s="1" t="s">
        <v>4</v>
      </c>
      <c r="V9" s="16" t="s">
        <v>5</v>
      </c>
    </row>
    <row r="10" spans="1:25" ht="14.5" hidden="1" customHeight="1" x14ac:dyDescent="0.35">
      <c r="C10" s="16" t="s">
        <v>6</v>
      </c>
      <c r="P10" s="16" t="s">
        <v>4</v>
      </c>
      <c r="R10" s="16" t="s">
        <v>4</v>
      </c>
      <c r="U10" s="1" t="s">
        <v>4</v>
      </c>
      <c r="V10" s="16" t="s">
        <v>7</v>
      </c>
    </row>
    <row r="11" spans="1:25" ht="14.5" hidden="1" customHeight="1" x14ac:dyDescent="0.35">
      <c r="C11" s="16" t="s">
        <v>8</v>
      </c>
      <c r="P11" s="16" t="s">
        <v>4</v>
      </c>
      <c r="R11" s="16" t="s">
        <v>4</v>
      </c>
      <c r="U11" s="1" t="s">
        <v>4</v>
      </c>
      <c r="V11" s="16" t="s">
        <v>9</v>
      </c>
    </row>
    <row r="12" spans="1:25" ht="14.5" hidden="1" customHeight="1" x14ac:dyDescent="0.35">
      <c r="C12" s="16" t="s">
        <v>10</v>
      </c>
      <c r="P12" s="16" t="s">
        <v>4</v>
      </c>
      <c r="R12" s="16" t="s">
        <v>4</v>
      </c>
      <c r="U12" s="1" t="s">
        <v>4</v>
      </c>
      <c r="V12" s="16" t="s">
        <v>11</v>
      </c>
    </row>
    <row r="13" spans="1:25" hidden="1" x14ac:dyDescent="0.35">
      <c r="C13" s="16" t="s">
        <v>12</v>
      </c>
      <c r="P13" s="16" t="s">
        <v>4</v>
      </c>
      <c r="R13" s="16" t="s">
        <v>4</v>
      </c>
      <c r="U13" s="1" t="s">
        <v>4</v>
      </c>
      <c r="V13" s="16" t="s">
        <v>4</v>
      </c>
    </row>
    <row r="14" spans="1:25" hidden="1" x14ac:dyDescent="0.35">
      <c r="C14" s="16" t="s">
        <v>10</v>
      </c>
      <c r="P14" s="16" t="s">
        <v>4</v>
      </c>
      <c r="R14" s="16" t="s">
        <v>4</v>
      </c>
      <c r="U14" s="1" t="s">
        <v>4</v>
      </c>
      <c r="V14" s="16" t="s">
        <v>4</v>
      </c>
    </row>
    <row r="15" spans="1:25" ht="13" hidden="1" customHeight="1" x14ac:dyDescent="0.35">
      <c r="C15" s="16" t="s">
        <v>4</v>
      </c>
      <c r="P15" s="16" t="s">
        <v>4</v>
      </c>
      <c r="R15" s="16" t="s">
        <v>4</v>
      </c>
      <c r="U15" s="1" t="s">
        <v>4</v>
      </c>
      <c r="V15" s="16" t="s">
        <v>4</v>
      </c>
      <c r="X15" s="1" t="s">
        <v>4</v>
      </c>
      <c r="Y15" s="16" t="s">
        <v>4</v>
      </c>
    </row>
    <row r="16" spans="1:25" hidden="1" x14ac:dyDescent="0.35">
      <c r="C16" s="16" t="s">
        <v>4</v>
      </c>
      <c r="E16" s="16" t="s">
        <v>4</v>
      </c>
      <c r="J16" s="16" t="s">
        <v>4</v>
      </c>
      <c r="L16" s="16" t="s">
        <v>4</v>
      </c>
      <c r="N16" s="16" t="s">
        <v>4</v>
      </c>
      <c r="P16" s="11" t="s">
        <v>4</v>
      </c>
      <c r="R16" s="11" t="s">
        <v>4</v>
      </c>
      <c r="U16" s="2" t="s">
        <v>4</v>
      </c>
      <c r="V16" s="11" t="s">
        <v>4</v>
      </c>
      <c r="X16" s="1" t="s">
        <v>4</v>
      </c>
      <c r="Y16" s="16" t="s">
        <v>4</v>
      </c>
    </row>
    <row r="17" spans="3:26" ht="14.5" hidden="1" customHeight="1" x14ac:dyDescent="0.35">
      <c r="C17" s="16" t="s">
        <v>13</v>
      </c>
      <c r="P17" s="11" t="s">
        <v>4</v>
      </c>
      <c r="R17" s="11" t="s">
        <v>4</v>
      </c>
      <c r="U17" s="2" t="s">
        <v>4</v>
      </c>
      <c r="V17" s="11" t="s">
        <v>4</v>
      </c>
      <c r="X17" s="1" t="s">
        <v>4</v>
      </c>
      <c r="Y17" s="16" t="s">
        <v>4</v>
      </c>
    </row>
    <row r="18" spans="3:26" hidden="1" x14ac:dyDescent="0.35">
      <c r="C18" s="11" t="s">
        <v>4</v>
      </c>
      <c r="E18" s="11" t="s">
        <v>4</v>
      </c>
      <c r="J18" s="12" t="s">
        <v>4</v>
      </c>
      <c r="L18" s="12" t="s">
        <v>4</v>
      </c>
      <c r="N18" s="12" t="s">
        <v>4</v>
      </c>
      <c r="P18" s="12" t="s">
        <v>4</v>
      </c>
      <c r="R18" s="12" t="s">
        <v>4</v>
      </c>
      <c r="U18" s="3" t="s">
        <v>4</v>
      </c>
      <c r="V18" s="12" t="s">
        <v>4</v>
      </c>
      <c r="X18" s="4" t="s">
        <v>4</v>
      </c>
      <c r="Y18" s="4" t="s">
        <v>4</v>
      </c>
    </row>
    <row r="19" spans="3:26" ht="13" hidden="1" customHeight="1" x14ac:dyDescent="0.35">
      <c r="C19" s="11" t="s">
        <v>14</v>
      </c>
      <c r="E19" s="11" t="s">
        <v>15</v>
      </c>
      <c r="J19" s="11" t="s">
        <v>16</v>
      </c>
      <c r="N19" s="11" t="s">
        <v>17</v>
      </c>
      <c r="R19" s="11" t="s">
        <v>18</v>
      </c>
      <c r="X19" s="1" t="s">
        <v>4</v>
      </c>
      <c r="Y19" s="16" t="s">
        <v>4</v>
      </c>
    </row>
    <row r="20" spans="3:26" ht="13" hidden="1" customHeight="1" x14ac:dyDescent="0.35">
      <c r="C20" s="16" t="s">
        <v>4</v>
      </c>
      <c r="E20" s="16" t="s">
        <v>19</v>
      </c>
      <c r="J20" s="16" t="s">
        <v>4</v>
      </c>
      <c r="N20" s="16" t="s">
        <v>20</v>
      </c>
      <c r="R20" s="16" t="s">
        <v>21</v>
      </c>
      <c r="X20" s="1" t="s">
        <v>4</v>
      </c>
      <c r="Y20" s="16" t="s">
        <v>4</v>
      </c>
    </row>
    <row r="21" spans="3:26" hidden="1" x14ac:dyDescent="0.35">
      <c r="C21" s="11" t="s">
        <v>4</v>
      </c>
      <c r="E21" s="11" t="s">
        <v>4</v>
      </c>
      <c r="J21" s="11" t="s">
        <v>4</v>
      </c>
      <c r="L21" s="11" t="s">
        <v>4</v>
      </c>
      <c r="N21" s="16" t="s">
        <v>4</v>
      </c>
      <c r="P21" s="16" t="s">
        <v>4</v>
      </c>
      <c r="R21" s="16" t="s">
        <v>4</v>
      </c>
      <c r="U21" s="1" t="s">
        <v>4</v>
      </c>
      <c r="V21" s="16" t="s">
        <v>4</v>
      </c>
      <c r="X21" s="1" t="s">
        <v>4</v>
      </c>
      <c r="Y21" s="16" t="s">
        <v>4</v>
      </c>
    </row>
    <row r="22" spans="3:26" ht="13" hidden="1" customHeight="1" x14ac:dyDescent="0.35">
      <c r="C22" s="11" t="s">
        <v>22</v>
      </c>
      <c r="E22" s="11" t="s">
        <v>23</v>
      </c>
      <c r="J22" s="11" t="s">
        <v>24</v>
      </c>
      <c r="N22" s="11" t="s">
        <v>4</v>
      </c>
      <c r="P22" s="16" t="s">
        <v>4</v>
      </c>
      <c r="R22" s="16" t="s">
        <v>4</v>
      </c>
      <c r="U22" s="1" t="s">
        <v>4</v>
      </c>
      <c r="V22" s="16" t="s">
        <v>4</v>
      </c>
      <c r="X22" s="1" t="s">
        <v>4</v>
      </c>
      <c r="Y22" s="16" t="s">
        <v>4</v>
      </c>
    </row>
    <row r="23" spans="3:26" ht="13" hidden="1" customHeight="1" x14ac:dyDescent="0.35">
      <c r="C23" s="16" t="s">
        <v>4</v>
      </c>
      <c r="E23" s="16" t="s">
        <v>4</v>
      </c>
      <c r="J23" s="16" t="s">
        <v>4</v>
      </c>
    </row>
    <row r="24" spans="3:26" ht="12.75" hidden="1" customHeight="1" x14ac:dyDescent="0.35">
      <c r="E24" s="4" t="s">
        <v>4</v>
      </c>
      <c r="J24" s="4" t="s">
        <v>4</v>
      </c>
      <c r="L24" s="4" t="s">
        <v>4</v>
      </c>
      <c r="N24" s="4" t="s">
        <v>4</v>
      </c>
      <c r="P24" s="4" t="s">
        <v>4</v>
      </c>
      <c r="R24" s="4" t="s">
        <v>4</v>
      </c>
      <c r="U24" s="4" t="s">
        <v>4</v>
      </c>
      <c r="V24" s="4" t="s">
        <v>4</v>
      </c>
      <c r="X24" s="4" t="s">
        <v>4</v>
      </c>
      <c r="Y24" s="4" t="s">
        <v>4</v>
      </c>
    </row>
    <row r="25" spans="3:26" ht="1.5" customHeight="1" x14ac:dyDescent="0.35"/>
    <row r="26" spans="3:26" ht="15" customHeight="1" x14ac:dyDescent="0.4">
      <c r="C26" s="5" t="s">
        <v>25</v>
      </c>
      <c r="D26" s="10" t="s">
        <v>26</v>
      </c>
      <c r="I26" s="10" t="s">
        <v>27</v>
      </c>
      <c r="K26" s="10" t="s">
        <v>28</v>
      </c>
      <c r="M26" s="10" t="s">
        <v>29</v>
      </c>
      <c r="O26" s="10" t="s">
        <v>30</v>
      </c>
      <c r="Q26" s="10" t="s">
        <v>31</v>
      </c>
      <c r="S26" s="6" t="s">
        <v>32</v>
      </c>
      <c r="T26" s="10" t="s">
        <v>33</v>
      </c>
      <c r="W26" s="10" t="s">
        <v>34</v>
      </c>
      <c r="Z26" s="10" t="s">
        <v>35</v>
      </c>
    </row>
    <row r="27" spans="3:26" ht="15" customHeight="1" x14ac:dyDescent="0.4">
      <c r="C27" s="7" t="s">
        <v>36</v>
      </c>
      <c r="D27" s="14" t="s">
        <v>37</v>
      </c>
      <c r="I27" s="14">
        <v>40</v>
      </c>
      <c r="K27" s="14">
        <v>102</v>
      </c>
      <c r="M27" s="14">
        <v>114</v>
      </c>
      <c r="O27" s="14">
        <v>69</v>
      </c>
      <c r="Q27" s="14">
        <v>0</v>
      </c>
      <c r="S27" s="8">
        <v>325</v>
      </c>
      <c r="T27" s="9">
        <v>70.02</v>
      </c>
      <c r="W27" s="9">
        <v>22756.5</v>
      </c>
      <c r="Z27" s="13" t="s">
        <v>384</v>
      </c>
    </row>
    <row r="28" spans="3:26" ht="15" customHeight="1" x14ac:dyDescent="0.4">
      <c r="C28" s="7" t="s">
        <v>38</v>
      </c>
      <c r="D28" s="14" t="s">
        <v>39</v>
      </c>
      <c r="I28" s="14">
        <v>51</v>
      </c>
      <c r="K28" s="14">
        <v>127</v>
      </c>
      <c r="M28" s="14">
        <v>143</v>
      </c>
      <c r="O28" s="14">
        <v>88</v>
      </c>
      <c r="Q28" s="14">
        <v>0</v>
      </c>
      <c r="S28" s="8">
        <v>409</v>
      </c>
      <c r="T28" s="9">
        <v>70.02</v>
      </c>
      <c r="W28" s="9">
        <v>28638.18</v>
      </c>
      <c r="Z28" s="13" t="s">
        <v>384</v>
      </c>
    </row>
    <row r="29" spans="3:26" ht="15" customHeight="1" x14ac:dyDescent="0.4">
      <c r="C29" s="7" t="s">
        <v>40</v>
      </c>
      <c r="D29" s="14" t="s">
        <v>41</v>
      </c>
      <c r="I29" s="14">
        <v>42</v>
      </c>
      <c r="K29" s="14">
        <v>104</v>
      </c>
      <c r="M29" s="14">
        <v>116</v>
      </c>
      <c r="O29" s="14">
        <v>71</v>
      </c>
      <c r="Q29" s="14">
        <v>0</v>
      </c>
      <c r="S29" s="8">
        <v>333</v>
      </c>
      <c r="T29" s="9">
        <v>70.02</v>
      </c>
      <c r="W29" s="9">
        <v>23316.66</v>
      </c>
      <c r="Z29" s="13" t="s">
        <v>384</v>
      </c>
    </row>
    <row r="30" spans="3:26" ht="15" customHeight="1" x14ac:dyDescent="0.4">
      <c r="C30" s="7" t="s">
        <v>42</v>
      </c>
      <c r="D30" s="14" t="s">
        <v>43</v>
      </c>
      <c r="I30" s="14">
        <v>34</v>
      </c>
      <c r="K30" s="14">
        <v>48</v>
      </c>
      <c r="M30" s="14">
        <v>41</v>
      </c>
      <c r="O30" s="14">
        <v>22</v>
      </c>
      <c r="Q30" s="14">
        <v>0</v>
      </c>
      <c r="S30" s="8">
        <v>145</v>
      </c>
      <c r="T30" s="9">
        <v>44.38</v>
      </c>
      <c r="W30" s="9">
        <v>6435.1</v>
      </c>
      <c r="Z30" s="13" t="s">
        <v>384</v>
      </c>
    </row>
    <row r="31" spans="3:26" ht="15" customHeight="1" x14ac:dyDescent="0.4">
      <c r="C31" s="7" t="s">
        <v>44</v>
      </c>
      <c r="D31" s="14" t="s">
        <v>45</v>
      </c>
      <c r="I31" s="14">
        <v>46</v>
      </c>
      <c r="K31" s="14">
        <v>63</v>
      </c>
      <c r="M31" s="14">
        <v>55</v>
      </c>
      <c r="O31" s="14">
        <v>29</v>
      </c>
      <c r="Q31" s="14">
        <v>0</v>
      </c>
      <c r="S31" s="8">
        <v>193</v>
      </c>
      <c r="T31" s="9">
        <v>44.38</v>
      </c>
      <c r="W31" s="9">
        <v>8565.34</v>
      </c>
      <c r="Z31" s="13" t="s">
        <v>384</v>
      </c>
    </row>
    <row r="32" spans="3:26" ht="15" customHeight="1" x14ac:dyDescent="0.4">
      <c r="C32" s="7" t="s">
        <v>46</v>
      </c>
      <c r="D32" s="14" t="s">
        <v>47</v>
      </c>
      <c r="I32" s="14">
        <v>34</v>
      </c>
      <c r="K32" s="14">
        <v>46</v>
      </c>
      <c r="M32" s="14">
        <v>39</v>
      </c>
      <c r="O32" s="14">
        <v>20</v>
      </c>
      <c r="Q32" s="14">
        <v>0</v>
      </c>
      <c r="S32" s="8">
        <v>139</v>
      </c>
      <c r="T32" s="9">
        <v>44.38</v>
      </c>
      <c r="W32" s="9">
        <v>6168.82</v>
      </c>
      <c r="Z32" s="13" t="s">
        <v>384</v>
      </c>
    </row>
    <row r="33" spans="3:26" ht="15" customHeight="1" x14ac:dyDescent="0.4">
      <c r="C33" s="7" t="s">
        <v>48</v>
      </c>
      <c r="D33" s="14" t="s">
        <v>49</v>
      </c>
      <c r="I33" s="14">
        <v>29</v>
      </c>
      <c r="K33" s="14">
        <v>64</v>
      </c>
      <c r="M33" s="14">
        <v>75</v>
      </c>
      <c r="O33" s="14">
        <v>49</v>
      </c>
      <c r="Q33" s="14">
        <v>11</v>
      </c>
      <c r="S33" s="8">
        <v>228</v>
      </c>
      <c r="T33" s="9">
        <v>45.74</v>
      </c>
      <c r="W33" s="9">
        <v>10428.719999999999</v>
      </c>
      <c r="Z33" s="13" t="s">
        <v>385</v>
      </c>
    </row>
    <row r="34" spans="3:26" ht="15" customHeight="1" x14ac:dyDescent="0.4">
      <c r="C34" s="7" t="s">
        <v>50</v>
      </c>
      <c r="D34" s="14" t="s">
        <v>51</v>
      </c>
      <c r="I34" s="14">
        <v>29</v>
      </c>
      <c r="K34" s="14">
        <v>64</v>
      </c>
      <c r="M34" s="14">
        <v>75</v>
      </c>
      <c r="O34" s="14">
        <v>49</v>
      </c>
      <c r="Q34" s="14">
        <v>9</v>
      </c>
      <c r="S34" s="8">
        <v>226</v>
      </c>
      <c r="T34" s="9">
        <v>45.74</v>
      </c>
      <c r="W34" s="9">
        <v>10337.24</v>
      </c>
      <c r="Z34" s="13" t="s">
        <v>385</v>
      </c>
    </row>
    <row r="35" spans="3:26" ht="15" customHeight="1" x14ac:dyDescent="0.4">
      <c r="C35" s="7" t="s">
        <v>52</v>
      </c>
      <c r="D35" s="14" t="s">
        <v>53</v>
      </c>
      <c r="I35" s="14">
        <v>29</v>
      </c>
      <c r="K35" s="14">
        <v>64</v>
      </c>
      <c r="M35" s="14">
        <v>75</v>
      </c>
      <c r="O35" s="14">
        <v>49</v>
      </c>
      <c r="Q35" s="14">
        <v>9</v>
      </c>
      <c r="S35" s="8">
        <v>226</v>
      </c>
      <c r="T35" s="9">
        <v>45.74</v>
      </c>
      <c r="W35" s="9">
        <v>10337.24</v>
      </c>
      <c r="Z35" s="13" t="s">
        <v>385</v>
      </c>
    </row>
    <row r="36" spans="3:26" ht="15" customHeight="1" x14ac:dyDescent="0.4">
      <c r="C36" s="7" t="s">
        <v>54</v>
      </c>
      <c r="D36" s="14" t="s">
        <v>55</v>
      </c>
      <c r="I36" s="14">
        <v>50</v>
      </c>
      <c r="K36" s="14">
        <v>118</v>
      </c>
      <c r="M36" s="14">
        <v>139</v>
      </c>
      <c r="O36" s="14">
        <v>103</v>
      </c>
      <c r="Q36" s="14">
        <v>48</v>
      </c>
      <c r="S36" s="8">
        <v>458</v>
      </c>
      <c r="T36" s="9">
        <v>29.66</v>
      </c>
      <c r="W36" s="9">
        <v>13584.28</v>
      </c>
      <c r="Z36" s="13" t="s">
        <v>384</v>
      </c>
    </row>
    <row r="37" spans="3:26" ht="15" customHeight="1" x14ac:dyDescent="0.4">
      <c r="C37" s="7" t="s">
        <v>56</v>
      </c>
      <c r="D37" s="14" t="s">
        <v>57</v>
      </c>
      <c r="I37" s="14">
        <v>43</v>
      </c>
      <c r="K37" s="14">
        <v>101</v>
      </c>
      <c r="M37" s="14">
        <v>119</v>
      </c>
      <c r="O37" s="14">
        <v>87</v>
      </c>
      <c r="Q37" s="14">
        <v>40</v>
      </c>
      <c r="S37" s="8">
        <v>390</v>
      </c>
      <c r="T37" s="9">
        <v>29.66</v>
      </c>
      <c r="W37" s="9">
        <v>11567.4</v>
      </c>
      <c r="Z37" s="13" t="s">
        <v>384</v>
      </c>
    </row>
    <row r="38" spans="3:26" ht="15" customHeight="1" x14ac:dyDescent="0.4">
      <c r="C38" s="7" t="s">
        <v>58</v>
      </c>
      <c r="D38" s="14" t="s">
        <v>59</v>
      </c>
      <c r="I38" s="14">
        <v>43</v>
      </c>
      <c r="K38" s="14">
        <v>101</v>
      </c>
      <c r="M38" s="14">
        <v>119</v>
      </c>
      <c r="O38" s="14">
        <v>87</v>
      </c>
      <c r="Q38" s="14">
        <v>40</v>
      </c>
      <c r="S38" s="8">
        <v>390</v>
      </c>
      <c r="T38" s="9">
        <v>29.66</v>
      </c>
      <c r="W38" s="9">
        <v>11567.4</v>
      </c>
      <c r="Z38" s="13" t="s">
        <v>384</v>
      </c>
    </row>
    <row r="39" spans="3:26" ht="15" customHeight="1" x14ac:dyDescent="0.4">
      <c r="C39" s="7" t="s">
        <v>60</v>
      </c>
      <c r="D39" s="14" t="s">
        <v>61</v>
      </c>
      <c r="I39" s="14">
        <v>84</v>
      </c>
      <c r="K39" s="14">
        <v>192</v>
      </c>
      <c r="M39" s="14">
        <v>228</v>
      </c>
      <c r="O39" s="14">
        <v>154</v>
      </c>
      <c r="Q39" s="14">
        <v>12</v>
      </c>
      <c r="S39" s="8">
        <v>670</v>
      </c>
      <c r="T39" s="9">
        <v>26.23</v>
      </c>
      <c r="W39" s="9">
        <v>17574.099999999999</v>
      </c>
      <c r="Z39" s="13" t="s">
        <v>385</v>
      </c>
    </row>
    <row r="40" spans="3:26" ht="15" customHeight="1" x14ac:dyDescent="0.4">
      <c r="C40" s="7" t="s">
        <v>62</v>
      </c>
      <c r="D40" s="14" t="s">
        <v>63</v>
      </c>
      <c r="I40" s="14">
        <v>84</v>
      </c>
      <c r="K40" s="14">
        <v>192</v>
      </c>
      <c r="M40" s="14">
        <v>228</v>
      </c>
      <c r="O40" s="14">
        <v>154</v>
      </c>
      <c r="Q40" s="14">
        <v>12</v>
      </c>
      <c r="S40" s="8">
        <v>670</v>
      </c>
      <c r="T40" s="9">
        <v>23.88</v>
      </c>
      <c r="W40" s="9">
        <v>15999.6</v>
      </c>
      <c r="Z40" s="13" t="s">
        <v>385</v>
      </c>
    </row>
    <row r="41" spans="3:26" ht="15" customHeight="1" x14ac:dyDescent="0.4">
      <c r="C41" s="7" t="s">
        <v>64</v>
      </c>
      <c r="D41" s="14" t="s">
        <v>65</v>
      </c>
      <c r="I41" s="14">
        <v>84</v>
      </c>
      <c r="K41" s="14">
        <v>192</v>
      </c>
      <c r="M41" s="14">
        <v>228</v>
      </c>
      <c r="O41" s="14">
        <v>154</v>
      </c>
      <c r="Q41" s="14">
        <v>12</v>
      </c>
      <c r="S41" s="8">
        <v>670</v>
      </c>
      <c r="T41" s="9">
        <v>23.88</v>
      </c>
      <c r="W41" s="9">
        <v>15999.6</v>
      </c>
      <c r="Z41" s="13" t="s">
        <v>385</v>
      </c>
    </row>
    <row r="42" spans="3:26" ht="15" customHeight="1" x14ac:dyDescent="0.4">
      <c r="C42" s="7" t="s">
        <v>66</v>
      </c>
      <c r="D42" s="14" t="s">
        <v>67</v>
      </c>
      <c r="I42" s="14">
        <v>22</v>
      </c>
      <c r="K42" s="14">
        <v>39</v>
      </c>
      <c r="M42" s="14">
        <v>48</v>
      </c>
      <c r="O42" s="14">
        <v>32</v>
      </c>
      <c r="Q42" s="14">
        <v>4</v>
      </c>
      <c r="S42" s="8">
        <v>145</v>
      </c>
      <c r="T42" s="9">
        <v>12.46</v>
      </c>
      <c r="W42" s="9">
        <v>1806.7</v>
      </c>
      <c r="Z42" s="13" t="s">
        <v>384</v>
      </c>
    </row>
    <row r="43" spans="3:26" ht="15" customHeight="1" x14ac:dyDescent="0.4">
      <c r="C43" s="7" t="s">
        <v>68</v>
      </c>
      <c r="D43" s="14" t="s">
        <v>69</v>
      </c>
      <c r="I43" s="14">
        <v>29</v>
      </c>
      <c r="K43" s="14">
        <v>62</v>
      </c>
      <c r="M43" s="14">
        <v>73</v>
      </c>
      <c r="O43" s="14">
        <v>47</v>
      </c>
      <c r="Q43" s="14">
        <v>6</v>
      </c>
      <c r="S43" s="8">
        <v>217</v>
      </c>
      <c r="T43" s="9">
        <v>12.46</v>
      </c>
      <c r="W43" s="9">
        <v>2703.82</v>
      </c>
      <c r="Z43" s="13" t="s">
        <v>384</v>
      </c>
    </row>
    <row r="44" spans="3:26" ht="15" customHeight="1" x14ac:dyDescent="0.4">
      <c r="C44" s="7" t="s">
        <v>70</v>
      </c>
      <c r="D44" s="14" t="s">
        <v>71</v>
      </c>
      <c r="I44" s="14">
        <v>22</v>
      </c>
      <c r="K44" s="14">
        <v>39</v>
      </c>
      <c r="M44" s="14">
        <v>46</v>
      </c>
      <c r="O44" s="14">
        <v>30</v>
      </c>
      <c r="Q44" s="14">
        <v>4</v>
      </c>
      <c r="S44" s="8">
        <v>141</v>
      </c>
      <c r="T44" s="9">
        <v>12.46</v>
      </c>
      <c r="W44" s="9">
        <v>1756.86</v>
      </c>
      <c r="Z44" s="13" t="s">
        <v>384</v>
      </c>
    </row>
    <row r="45" spans="3:26" ht="15" customHeight="1" x14ac:dyDescent="0.4">
      <c r="C45" s="7" t="s">
        <v>72</v>
      </c>
      <c r="D45" s="14" t="s">
        <v>73</v>
      </c>
      <c r="I45" s="14">
        <v>28</v>
      </c>
      <c r="K45" s="14">
        <v>49</v>
      </c>
      <c r="M45" s="14">
        <v>58</v>
      </c>
      <c r="O45" s="14">
        <v>37</v>
      </c>
      <c r="Q45" s="14">
        <v>6</v>
      </c>
      <c r="S45" s="8">
        <v>178</v>
      </c>
      <c r="T45" s="9">
        <v>12.46</v>
      </c>
      <c r="W45" s="9">
        <v>2217.88</v>
      </c>
      <c r="Z45" s="13" t="s">
        <v>384</v>
      </c>
    </row>
    <row r="46" spans="3:26" ht="15" customHeight="1" x14ac:dyDescent="0.4">
      <c r="C46" s="7" t="s">
        <v>74</v>
      </c>
      <c r="D46" s="14" t="s">
        <v>75</v>
      </c>
      <c r="I46" s="14">
        <v>25</v>
      </c>
      <c r="K46" s="14">
        <v>51</v>
      </c>
      <c r="M46" s="14">
        <v>60</v>
      </c>
      <c r="O46" s="14">
        <v>38</v>
      </c>
      <c r="Q46" s="14">
        <v>6</v>
      </c>
      <c r="S46" s="8">
        <v>180</v>
      </c>
      <c r="T46" s="9">
        <v>12.46</v>
      </c>
      <c r="W46" s="9">
        <v>2242.8000000000002</v>
      </c>
      <c r="Z46" s="13" t="s">
        <v>384</v>
      </c>
    </row>
    <row r="47" spans="3:26" ht="15" customHeight="1" x14ac:dyDescent="0.4">
      <c r="C47" s="7" t="s">
        <v>76</v>
      </c>
      <c r="D47" s="14" t="s">
        <v>77</v>
      </c>
      <c r="I47" s="14">
        <v>22</v>
      </c>
      <c r="K47" s="14">
        <v>53</v>
      </c>
      <c r="M47" s="14">
        <v>62</v>
      </c>
      <c r="O47" s="14">
        <v>43</v>
      </c>
      <c r="Q47" s="14">
        <v>2</v>
      </c>
      <c r="S47" s="8">
        <v>182</v>
      </c>
      <c r="T47" s="9">
        <v>44.87</v>
      </c>
      <c r="W47" s="9">
        <v>8166.34</v>
      </c>
      <c r="Z47" s="13" t="s">
        <v>384</v>
      </c>
    </row>
    <row r="48" spans="3:26" ht="15" customHeight="1" x14ac:dyDescent="0.4">
      <c r="C48" s="7" t="s">
        <v>78</v>
      </c>
      <c r="D48" s="14" t="s">
        <v>79</v>
      </c>
      <c r="I48" s="14">
        <v>20</v>
      </c>
      <c r="K48" s="14">
        <v>48</v>
      </c>
      <c r="M48" s="14">
        <v>57</v>
      </c>
      <c r="O48" s="14">
        <v>39</v>
      </c>
      <c r="Q48" s="14">
        <v>2</v>
      </c>
      <c r="S48" s="8">
        <v>166</v>
      </c>
      <c r="T48" s="9">
        <v>44.87</v>
      </c>
      <c r="W48" s="9">
        <v>7448.42</v>
      </c>
      <c r="Z48" s="13" t="s">
        <v>384</v>
      </c>
    </row>
    <row r="49" spans="3:26" ht="15" customHeight="1" x14ac:dyDescent="0.4">
      <c r="C49" s="7" t="s">
        <v>80</v>
      </c>
      <c r="D49" s="14" t="s">
        <v>81</v>
      </c>
      <c r="I49" s="14">
        <v>16</v>
      </c>
      <c r="K49" s="14">
        <v>41</v>
      </c>
      <c r="M49" s="14">
        <v>46</v>
      </c>
      <c r="O49" s="14">
        <v>33</v>
      </c>
      <c r="Q49" s="14">
        <v>2</v>
      </c>
      <c r="S49" s="8">
        <v>138</v>
      </c>
      <c r="T49" s="9">
        <v>44.87</v>
      </c>
      <c r="W49" s="9">
        <v>6192.06</v>
      </c>
      <c r="Z49" s="13" t="s">
        <v>384</v>
      </c>
    </row>
    <row r="50" spans="3:26" ht="15" customHeight="1" x14ac:dyDescent="0.4">
      <c r="C50" s="7" t="s">
        <v>82</v>
      </c>
      <c r="D50" s="14" t="s">
        <v>83</v>
      </c>
      <c r="I50" s="14">
        <v>21</v>
      </c>
      <c r="K50" s="14">
        <v>51</v>
      </c>
      <c r="M50" s="14">
        <v>56</v>
      </c>
      <c r="O50" s="14">
        <v>38</v>
      </c>
      <c r="Q50" s="14">
        <v>4</v>
      </c>
      <c r="S50" s="8">
        <v>170</v>
      </c>
      <c r="T50" s="9">
        <v>30.31</v>
      </c>
      <c r="W50" s="9">
        <v>5152.7</v>
      </c>
      <c r="Z50" s="13" t="s">
        <v>384</v>
      </c>
    </row>
    <row r="51" spans="3:26" ht="15" customHeight="1" x14ac:dyDescent="0.4">
      <c r="C51" s="7" t="s">
        <v>84</v>
      </c>
      <c r="D51" s="14" t="s">
        <v>85</v>
      </c>
      <c r="I51" s="14">
        <v>27</v>
      </c>
      <c r="K51" s="14">
        <v>64</v>
      </c>
      <c r="M51" s="14">
        <v>71</v>
      </c>
      <c r="O51" s="14">
        <v>49</v>
      </c>
      <c r="Q51" s="14">
        <v>6</v>
      </c>
      <c r="S51" s="8">
        <v>217</v>
      </c>
      <c r="T51" s="9">
        <v>30.31</v>
      </c>
      <c r="W51" s="9">
        <v>6577.27</v>
      </c>
      <c r="Z51" s="13" t="s">
        <v>384</v>
      </c>
    </row>
    <row r="52" spans="3:26" ht="15" customHeight="1" x14ac:dyDescent="0.4">
      <c r="C52" s="7" t="s">
        <v>86</v>
      </c>
      <c r="D52" s="14" t="s">
        <v>87</v>
      </c>
      <c r="I52" s="14">
        <v>22</v>
      </c>
      <c r="K52" s="14">
        <v>49</v>
      </c>
      <c r="M52" s="14">
        <v>54</v>
      </c>
      <c r="O52" s="14">
        <v>37</v>
      </c>
      <c r="Q52" s="14">
        <v>6</v>
      </c>
      <c r="S52" s="8">
        <v>168</v>
      </c>
      <c r="T52" s="9">
        <v>30.31</v>
      </c>
      <c r="W52" s="9">
        <v>5092.08</v>
      </c>
      <c r="Z52" s="13" t="s">
        <v>384</v>
      </c>
    </row>
    <row r="53" spans="3:26" ht="15" customHeight="1" x14ac:dyDescent="0.4">
      <c r="C53" s="7" t="s">
        <v>88</v>
      </c>
      <c r="D53" s="14" t="s">
        <v>89</v>
      </c>
      <c r="I53" s="14">
        <v>20</v>
      </c>
      <c r="K53" s="14">
        <v>47</v>
      </c>
      <c r="M53" s="14">
        <v>56</v>
      </c>
      <c r="O53" s="14">
        <v>34</v>
      </c>
      <c r="Q53" s="14">
        <v>2</v>
      </c>
      <c r="S53" s="8">
        <v>159</v>
      </c>
      <c r="T53" s="9">
        <v>33.93</v>
      </c>
      <c r="W53" s="9">
        <v>5394.87</v>
      </c>
      <c r="Z53" s="13" t="s">
        <v>385</v>
      </c>
    </row>
    <row r="54" spans="3:26" ht="15" customHeight="1" x14ac:dyDescent="0.4">
      <c r="C54" s="7" t="s">
        <v>90</v>
      </c>
      <c r="D54" s="14" t="s">
        <v>91</v>
      </c>
      <c r="I54" s="14">
        <v>24</v>
      </c>
      <c r="K54" s="14">
        <v>58</v>
      </c>
      <c r="M54" s="14">
        <v>69</v>
      </c>
      <c r="O54" s="14">
        <v>43</v>
      </c>
      <c r="Q54" s="14">
        <v>2</v>
      </c>
      <c r="S54" s="8">
        <v>196</v>
      </c>
      <c r="T54" s="9">
        <v>31.45</v>
      </c>
      <c r="W54" s="9">
        <v>6164.2</v>
      </c>
      <c r="Z54" s="13" t="s">
        <v>385</v>
      </c>
    </row>
    <row r="55" spans="3:26" ht="15" customHeight="1" x14ac:dyDescent="0.4">
      <c r="C55" s="7" t="s">
        <v>92</v>
      </c>
      <c r="D55" s="14" t="s">
        <v>93</v>
      </c>
      <c r="I55" s="14">
        <v>20</v>
      </c>
      <c r="K55" s="14">
        <v>47</v>
      </c>
      <c r="M55" s="14">
        <v>56</v>
      </c>
      <c r="O55" s="14">
        <v>34</v>
      </c>
      <c r="Q55" s="14">
        <v>2</v>
      </c>
      <c r="S55" s="8">
        <v>159</v>
      </c>
      <c r="T55" s="9">
        <v>31.45</v>
      </c>
      <c r="W55" s="9">
        <v>5000.55</v>
      </c>
      <c r="Z55" s="13" t="s">
        <v>385</v>
      </c>
    </row>
    <row r="56" spans="3:26" ht="15" customHeight="1" x14ac:dyDescent="0.4">
      <c r="C56" s="7" t="s">
        <v>94</v>
      </c>
      <c r="D56" s="14" t="s">
        <v>95</v>
      </c>
      <c r="I56" s="14">
        <v>17</v>
      </c>
      <c r="K56" s="14">
        <v>38</v>
      </c>
      <c r="M56" s="14">
        <v>46</v>
      </c>
      <c r="O56" s="14">
        <v>33</v>
      </c>
      <c r="Q56" s="14">
        <v>4</v>
      </c>
      <c r="S56" s="8">
        <v>138</v>
      </c>
      <c r="T56" s="9">
        <v>32.72</v>
      </c>
      <c r="W56" s="9">
        <v>4515.3599999999997</v>
      </c>
      <c r="Z56" s="13" t="s">
        <v>384</v>
      </c>
    </row>
    <row r="57" spans="3:26" ht="15" customHeight="1" x14ac:dyDescent="0.4">
      <c r="C57" s="7" t="s">
        <v>96</v>
      </c>
      <c r="D57" s="14" t="s">
        <v>97</v>
      </c>
      <c r="I57" s="14">
        <v>17</v>
      </c>
      <c r="K57" s="14">
        <v>38</v>
      </c>
      <c r="M57" s="14">
        <v>46</v>
      </c>
      <c r="O57" s="14">
        <v>33</v>
      </c>
      <c r="Q57" s="14">
        <v>4</v>
      </c>
      <c r="S57" s="8">
        <v>138</v>
      </c>
      <c r="T57" s="9">
        <v>30.96</v>
      </c>
      <c r="W57" s="9">
        <v>4272.4799999999996</v>
      </c>
      <c r="Z57" s="13" t="s">
        <v>384</v>
      </c>
    </row>
    <row r="58" spans="3:26" ht="15" customHeight="1" x14ac:dyDescent="0.4">
      <c r="C58" s="7" t="s">
        <v>98</v>
      </c>
      <c r="D58" s="14" t="s">
        <v>99</v>
      </c>
      <c r="I58" s="14">
        <v>17</v>
      </c>
      <c r="K58" s="14">
        <v>38</v>
      </c>
      <c r="M58" s="14">
        <v>46</v>
      </c>
      <c r="O58" s="14">
        <v>33</v>
      </c>
      <c r="Q58" s="14">
        <v>4</v>
      </c>
      <c r="S58" s="8">
        <v>138</v>
      </c>
      <c r="T58" s="9">
        <v>30.96</v>
      </c>
      <c r="W58" s="9">
        <v>4272.4799999999996</v>
      </c>
      <c r="Z58" s="13" t="s">
        <v>384</v>
      </c>
    </row>
    <row r="59" spans="3:26" ht="15" customHeight="1" x14ac:dyDescent="0.4">
      <c r="C59" s="7" t="s">
        <v>100</v>
      </c>
      <c r="D59" s="14" t="s">
        <v>101</v>
      </c>
      <c r="I59" s="14">
        <v>17</v>
      </c>
      <c r="K59" s="14">
        <v>40</v>
      </c>
      <c r="M59" s="14">
        <v>48</v>
      </c>
      <c r="O59" s="14">
        <v>35</v>
      </c>
      <c r="Q59" s="14">
        <v>4</v>
      </c>
      <c r="S59" s="8">
        <v>144</v>
      </c>
      <c r="T59" s="9">
        <v>30.96</v>
      </c>
      <c r="W59" s="9">
        <v>4458.24</v>
      </c>
      <c r="Z59" s="13" t="s">
        <v>384</v>
      </c>
    </row>
    <row r="60" spans="3:26" ht="15" customHeight="1" x14ac:dyDescent="0.4">
      <c r="C60" s="7" t="s">
        <v>102</v>
      </c>
      <c r="D60" s="14" t="s">
        <v>103</v>
      </c>
      <c r="I60" s="14">
        <v>37</v>
      </c>
      <c r="K60" s="14">
        <v>90</v>
      </c>
      <c r="M60" s="14">
        <v>109</v>
      </c>
      <c r="O60" s="14">
        <v>81</v>
      </c>
      <c r="Q60" s="14">
        <v>41</v>
      </c>
      <c r="S60" s="8">
        <v>358</v>
      </c>
      <c r="T60" s="9">
        <v>29.73</v>
      </c>
      <c r="W60" s="9">
        <v>10643.34</v>
      </c>
      <c r="Z60" s="13" t="s">
        <v>384</v>
      </c>
    </row>
    <row r="61" spans="3:26" ht="15" customHeight="1" x14ac:dyDescent="0.4">
      <c r="C61" s="7" t="s">
        <v>104</v>
      </c>
      <c r="D61" s="14" t="s">
        <v>105</v>
      </c>
      <c r="I61" s="14">
        <v>30</v>
      </c>
      <c r="K61" s="14">
        <v>64</v>
      </c>
      <c r="M61" s="14">
        <v>76</v>
      </c>
      <c r="O61" s="14">
        <v>55</v>
      </c>
      <c r="Q61" s="14">
        <v>26</v>
      </c>
      <c r="S61" s="8">
        <v>251</v>
      </c>
      <c r="T61" s="9">
        <v>32.61</v>
      </c>
      <c r="W61" s="9">
        <v>8185.11</v>
      </c>
      <c r="Z61" s="13" t="s">
        <v>384</v>
      </c>
    </row>
    <row r="62" spans="3:26" ht="15" customHeight="1" x14ac:dyDescent="0.4">
      <c r="C62" s="7" t="s">
        <v>106</v>
      </c>
      <c r="D62" s="14" t="s">
        <v>107</v>
      </c>
      <c r="I62" s="14">
        <v>35</v>
      </c>
      <c r="K62" s="14">
        <v>80</v>
      </c>
      <c r="M62" s="14">
        <v>96</v>
      </c>
      <c r="O62" s="14">
        <v>70</v>
      </c>
      <c r="Q62" s="14">
        <v>39</v>
      </c>
      <c r="S62" s="8">
        <v>320</v>
      </c>
      <c r="T62" s="9">
        <v>29.73</v>
      </c>
      <c r="W62" s="9">
        <v>9513.6</v>
      </c>
      <c r="Z62" s="13" t="s">
        <v>384</v>
      </c>
    </row>
    <row r="63" spans="3:26" ht="15" customHeight="1" x14ac:dyDescent="0.4">
      <c r="C63" s="7" t="s">
        <v>108</v>
      </c>
      <c r="D63" s="14" t="s">
        <v>109</v>
      </c>
      <c r="I63" s="14">
        <v>30</v>
      </c>
      <c r="K63" s="14">
        <v>64</v>
      </c>
      <c r="M63" s="14">
        <v>76</v>
      </c>
      <c r="O63" s="14">
        <v>55</v>
      </c>
      <c r="Q63" s="14">
        <v>26</v>
      </c>
      <c r="S63" s="8">
        <v>251</v>
      </c>
      <c r="T63" s="9">
        <v>29.73</v>
      </c>
      <c r="W63" s="9">
        <v>7462.23</v>
      </c>
      <c r="Z63" s="13" t="s">
        <v>384</v>
      </c>
    </row>
    <row r="64" spans="3:26" ht="15" customHeight="1" x14ac:dyDescent="0.4">
      <c r="C64" s="7" t="s">
        <v>110</v>
      </c>
      <c r="D64" s="14" t="s">
        <v>111</v>
      </c>
      <c r="I64" s="14">
        <v>30</v>
      </c>
      <c r="K64" s="14">
        <v>64</v>
      </c>
      <c r="M64" s="14">
        <v>76</v>
      </c>
      <c r="O64" s="14">
        <v>55</v>
      </c>
      <c r="Q64" s="14">
        <v>26</v>
      </c>
      <c r="S64" s="8">
        <v>251</v>
      </c>
      <c r="T64" s="9">
        <v>29.73</v>
      </c>
      <c r="W64" s="9">
        <v>7462.23</v>
      </c>
      <c r="Z64" s="13" t="s">
        <v>384</v>
      </c>
    </row>
    <row r="65" spans="3:26" ht="15" customHeight="1" x14ac:dyDescent="0.4">
      <c r="C65" s="7" t="s">
        <v>112</v>
      </c>
      <c r="D65" s="14" t="s">
        <v>113</v>
      </c>
      <c r="I65" s="14">
        <v>41</v>
      </c>
      <c r="K65" s="14">
        <v>99</v>
      </c>
      <c r="M65" s="14">
        <v>119</v>
      </c>
      <c r="O65" s="14">
        <v>88</v>
      </c>
      <c r="Q65" s="14">
        <v>52</v>
      </c>
      <c r="S65" s="8">
        <v>399</v>
      </c>
      <c r="T65" s="9">
        <v>29.73</v>
      </c>
      <c r="W65" s="9">
        <v>11862.27</v>
      </c>
      <c r="Z65" s="13" t="s">
        <v>384</v>
      </c>
    </row>
    <row r="66" spans="3:26" ht="15" customHeight="1" x14ac:dyDescent="0.4">
      <c r="C66" s="7" t="s">
        <v>114</v>
      </c>
      <c r="D66" s="14" t="s">
        <v>115</v>
      </c>
      <c r="I66" s="14">
        <v>28</v>
      </c>
      <c r="K66" s="14">
        <v>56</v>
      </c>
      <c r="M66" s="14">
        <v>65</v>
      </c>
      <c r="O66" s="14">
        <v>44</v>
      </c>
      <c r="Q66" s="14">
        <v>4</v>
      </c>
      <c r="S66" s="8">
        <v>197</v>
      </c>
      <c r="T66" s="9">
        <v>40.67</v>
      </c>
      <c r="W66" s="9">
        <v>8011.99</v>
      </c>
      <c r="Z66" s="13" t="s">
        <v>384</v>
      </c>
    </row>
    <row r="67" spans="3:26" ht="15" customHeight="1" x14ac:dyDescent="0.4">
      <c r="C67" s="7" t="s">
        <v>116</v>
      </c>
      <c r="D67" s="14" t="s">
        <v>117</v>
      </c>
      <c r="I67" s="14">
        <v>20</v>
      </c>
      <c r="K67" s="14">
        <v>37</v>
      </c>
      <c r="M67" s="14">
        <v>45</v>
      </c>
      <c r="O67" s="14">
        <v>31</v>
      </c>
      <c r="Q67" s="14">
        <v>2</v>
      </c>
      <c r="S67" s="8">
        <v>135</v>
      </c>
      <c r="T67" s="9">
        <v>38.33</v>
      </c>
      <c r="W67" s="9">
        <v>5174.55</v>
      </c>
      <c r="Z67" s="13" t="s">
        <v>384</v>
      </c>
    </row>
    <row r="68" spans="3:26" ht="15" customHeight="1" x14ac:dyDescent="0.4">
      <c r="C68" s="7" t="s">
        <v>118</v>
      </c>
      <c r="D68" s="14" t="s">
        <v>119</v>
      </c>
      <c r="I68" s="14">
        <v>28</v>
      </c>
      <c r="K68" s="14">
        <v>56</v>
      </c>
      <c r="M68" s="14">
        <v>65</v>
      </c>
      <c r="O68" s="14">
        <v>44</v>
      </c>
      <c r="Q68" s="14">
        <v>4</v>
      </c>
      <c r="S68" s="8">
        <v>197</v>
      </c>
      <c r="T68" s="9">
        <v>38.33</v>
      </c>
      <c r="W68" s="9">
        <v>7551.01</v>
      </c>
      <c r="Z68" s="13" t="s">
        <v>384</v>
      </c>
    </row>
    <row r="69" spans="3:26" ht="15" customHeight="1" x14ac:dyDescent="0.4">
      <c r="C69" s="7" t="s">
        <v>120</v>
      </c>
      <c r="D69" s="14" t="s">
        <v>121</v>
      </c>
      <c r="I69" s="14">
        <v>22</v>
      </c>
      <c r="K69" s="14">
        <v>41</v>
      </c>
      <c r="M69" s="14">
        <v>49</v>
      </c>
      <c r="O69" s="14">
        <v>33</v>
      </c>
      <c r="Q69" s="14">
        <v>4</v>
      </c>
      <c r="S69" s="8">
        <v>149</v>
      </c>
      <c r="T69" s="9">
        <v>38.19</v>
      </c>
      <c r="W69" s="9">
        <v>5690.31</v>
      </c>
      <c r="Z69" s="13" t="s">
        <v>384</v>
      </c>
    </row>
    <row r="70" spans="3:26" ht="15" customHeight="1" x14ac:dyDescent="0.4">
      <c r="C70" s="7" t="s">
        <v>122</v>
      </c>
      <c r="D70" s="14" t="s">
        <v>123</v>
      </c>
      <c r="I70" s="14">
        <v>23</v>
      </c>
      <c r="K70" s="14">
        <v>49</v>
      </c>
      <c r="M70" s="14">
        <v>60</v>
      </c>
      <c r="O70" s="14">
        <v>42</v>
      </c>
      <c r="Q70" s="14">
        <v>8</v>
      </c>
      <c r="S70" s="8">
        <v>182</v>
      </c>
      <c r="T70" s="9">
        <v>12.43</v>
      </c>
      <c r="W70" s="9">
        <v>2262.2600000000002</v>
      </c>
      <c r="Z70" s="13" t="s">
        <v>385</v>
      </c>
    </row>
    <row r="71" spans="3:26" ht="15" customHeight="1" x14ac:dyDescent="0.4">
      <c r="C71" s="7" t="s">
        <v>124</v>
      </c>
      <c r="D71" s="14" t="s">
        <v>125</v>
      </c>
      <c r="I71" s="14">
        <v>23</v>
      </c>
      <c r="K71" s="14">
        <v>49</v>
      </c>
      <c r="M71" s="14">
        <v>58</v>
      </c>
      <c r="O71" s="14">
        <v>40</v>
      </c>
      <c r="Q71" s="14">
        <v>6</v>
      </c>
      <c r="S71" s="8">
        <v>176</v>
      </c>
      <c r="T71" s="9">
        <v>12.43</v>
      </c>
      <c r="W71" s="9">
        <v>2187.6799999999998</v>
      </c>
      <c r="Z71" s="13" t="s">
        <v>385</v>
      </c>
    </row>
    <row r="72" spans="3:26" ht="15" customHeight="1" x14ac:dyDescent="0.4">
      <c r="C72" s="7" t="s">
        <v>126</v>
      </c>
      <c r="D72" s="14" t="s">
        <v>127</v>
      </c>
      <c r="I72" s="14">
        <v>23</v>
      </c>
      <c r="K72" s="14">
        <v>49</v>
      </c>
      <c r="M72" s="14">
        <v>56</v>
      </c>
      <c r="O72" s="14">
        <v>38</v>
      </c>
      <c r="Q72" s="14">
        <v>6</v>
      </c>
      <c r="S72" s="8">
        <v>172</v>
      </c>
      <c r="T72" s="9">
        <v>12.43</v>
      </c>
      <c r="W72" s="9">
        <v>2137.96</v>
      </c>
      <c r="Z72" s="13" t="s">
        <v>385</v>
      </c>
    </row>
    <row r="73" spans="3:26" ht="15" customHeight="1" x14ac:dyDescent="0.4">
      <c r="C73" s="7" t="s">
        <v>128</v>
      </c>
      <c r="D73" s="14" t="s">
        <v>129</v>
      </c>
      <c r="I73" s="14">
        <v>23</v>
      </c>
      <c r="K73" s="14">
        <v>49</v>
      </c>
      <c r="M73" s="14">
        <v>60</v>
      </c>
      <c r="O73" s="14">
        <v>42</v>
      </c>
      <c r="Q73" s="14">
        <v>8</v>
      </c>
      <c r="S73" s="8">
        <v>182</v>
      </c>
      <c r="T73" s="9">
        <v>12.43</v>
      </c>
      <c r="W73" s="9">
        <v>2262.2600000000002</v>
      </c>
      <c r="Z73" s="13" t="s">
        <v>385</v>
      </c>
    </row>
    <row r="74" spans="3:26" ht="15" customHeight="1" x14ac:dyDescent="0.4">
      <c r="C74" s="7" t="s">
        <v>130</v>
      </c>
      <c r="D74" s="14" t="s">
        <v>131</v>
      </c>
      <c r="I74" s="14">
        <v>23</v>
      </c>
      <c r="K74" s="14">
        <v>49</v>
      </c>
      <c r="M74" s="14">
        <v>56</v>
      </c>
      <c r="O74" s="14">
        <v>38</v>
      </c>
      <c r="Q74" s="14">
        <v>6</v>
      </c>
      <c r="S74" s="8">
        <v>172</v>
      </c>
      <c r="T74" s="9">
        <v>13.07</v>
      </c>
      <c r="W74" s="9">
        <v>2248.04</v>
      </c>
      <c r="Z74" s="13" t="s">
        <v>385</v>
      </c>
    </row>
    <row r="75" spans="3:26" ht="15" customHeight="1" x14ac:dyDescent="0.4">
      <c r="C75" s="7" t="s">
        <v>132</v>
      </c>
      <c r="D75" s="14" t="s">
        <v>133</v>
      </c>
      <c r="I75" s="14">
        <v>39</v>
      </c>
      <c r="K75" s="14">
        <v>57</v>
      </c>
      <c r="M75" s="14">
        <v>49</v>
      </c>
      <c r="O75" s="14">
        <v>26</v>
      </c>
      <c r="Q75" s="14">
        <v>0</v>
      </c>
      <c r="S75" s="8">
        <v>171</v>
      </c>
      <c r="T75" s="9">
        <v>34.090000000000003</v>
      </c>
      <c r="W75" s="9">
        <v>5829.39</v>
      </c>
      <c r="Z75" s="13" t="s">
        <v>384</v>
      </c>
    </row>
    <row r="76" spans="3:26" ht="15" customHeight="1" x14ac:dyDescent="0.4">
      <c r="C76" s="7" t="s">
        <v>134</v>
      </c>
      <c r="D76" s="14" t="s">
        <v>135</v>
      </c>
      <c r="I76" s="14">
        <v>39</v>
      </c>
      <c r="K76" s="14">
        <v>57</v>
      </c>
      <c r="M76" s="14">
        <v>49</v>
      </c>
      <c r="O76" s="14">
        <v>26</v>
      </c>
      <c r="Q76" s="14">
        <v>0</v>
      </c>
      <c r="S76" s="8">
        <v>171</v>
      </c>
      <c r="T76" s="9">
        <v>34.090000000000003</v>
      </c>
      <c r="W76" s="9">
        <v>5829.39</v>
      </c>
      <c r="Z76" s="13" t="s">
        <v>384</v>
      </c>
    </row>
    <row r="77" spans="3:26" ht="15" customHeight="1" x14ac:dyDescent="0.4">
      <c r="C77" s="7" t="s">
        <v>136</v>
      </c>
      <c r="D77" s="14" t="s">
        <v>137</v>
      </c>
      <c r="I77" s="14">
        <v>27</v>
      </c>
      <c r="K77" s="14">
        <v>39</v>
      </c>
      <c r="M77" s="14">
        <v>33</v>
      </c>
      <c r="O77" s="14">
        <v>18</v>
      </c>
      <c r="Q77" s="14">
        <v>0</v>
      </c>
      <c r="S77" s="8">
        <v>117</v>
      </c>
      <c r="T77" s="9">
        <v>34.090000000000003</v>
      </c>
      <c r="W77" s="9">
        <v>3988.53</v>
      </c>
      <c r="Z77" s="13" t="s">
        <v>384</v>
      </c>
    </row>
    <row r="78" spans="3:26" ht="15" customHeight="1" x14ac:dyDescent="0.4">
      <c r="C78" s="7" t="s">
        <v>138</v>
      </c>
      <c r="D78" s="14" t="s">
        <v>139</v>
      </c>
      <c r="I78" s="14">
        <v>34</v>
      </c>
      <c r="K78" s="14">
        <v>79</v>
      </c>
      <c r="M78" s="14">
        <v>90</v>
      </c>
      <c r="O78" s="14">
        <v>67</v>
      </c>
      <c r="Q78" s="14">
        <v>12</v>
      </c>
      <c r="S78" s="8">
        <v>282</v>
      </c>
      <c r="T78" s="9">
        <v>12.65</v>
      </c>
      <c r="W78" s="9">
        <v>3567.3</v>
      </c>
      <c r="Z78" s="13" t="s">
        <v>384</v>
      </c>
    </row>
    <row r="79" spans="3:26" ht="15" customHeight="1" x14ac:dyDescent="0.4">
      <c r="C79" s="7" t="s">
        <v>140</v>
      </c>
      <c r="D79" s="14" t="s">
        <v>141</v>
      </c>
      <c r="I79" s="14">
        <v>45</v>
      </c>
      <c r="K79" s="14">
        <v>102</v>
      </c>
      <c r="M79" s="14">
        <v>119</v>
      </c>
      <c r="O79" s="14">
        <v>89</v>
      </c>
      <c r="Q79" s="14">
        <v>18</v>
      </c>
      <c r="S79" s="8">
        <v>373</v>
      </c>
      <c r="T79" s="9">
        <v>12.51</v>
      </c>
      <c r="W79" s="9">
        <v>4666.2299999999996</v>
      </c>
      <c r="Z79" s="13" t="s">
        <v>384</v>
      </c>
    </row>
    <row r="80" spans="3:26" ht="15" customHeight="1" x14ac:dyDescent="0.4">
      <c r="C80" s="7" t="s">
        <v>142</v>
      </c>
      <c r="D80" s="14" t="s">
        <v>143</v>
      </c>
      <c r="I80" s="14">
        <v>20</v>
      </c>
      <c r="K80" s="14">
        <v>45</v>
      </c>
      <c r="M80" s="14">
        <v>51</v>
      </c>
      <c r="O80" s="14">
        <v>40</v>
      </c>
      <c r="Q80" s="14">
        <v>6</v>
      </c>
      <c r="S80" s="8">
        <v>162</v>
      </c>
      <c r="T80" s="9">
        <v>12.51</v>
      </c>
      <c r="W80" s="9">
        <v>2026.62</v>
      </c>
      <c r="Z80" s="13" t="s">
        <v>384</v>
      </c>
    </row>
    <row r="81" spans="3:26" ht="15" customHeight="1" x14ac:dyDescent="0.4">
      <c r="C81" s="7" t="s">
        <v>144</v>
      </c>
      <c r="D81" s="14" t="s">
        <v>145</v>
      </c>
      <c r="I81" s="14">
        <v>40</v>
      </c>
      <c r="K81" s="14">
        <v>102</v>
      </c>
      <c r="M81" s="14">
        <v>119</v>
      </c>
      <c r="O81" s="14">
        <v>89</v>
      </c>
      <c r="Q81" s="14">
        <v>18</v>
      </c>
      <c r="S81" s="8">
        <v>368</v>
      </c>
      <c r="T81" s="9">
        <v>11.99</v>
      </c>
      <c r="W81" s="9">
        <v>4412.32</v>
      </c>
      <c r="Z81" s="13" t="s">
        <v>384</v>
      </c>
    </row>
    <row r="82" spans="3:26" ht="15" customHeight="1" x14ac:dyDescent="0.4">
      <c r="C82" s="7" t="s">
        <v>146</v>
      </c>
      <c r="D82" s="14" t="s">
        <v>147</v>
      </c>
      <c r="I82" s="14">
        <v>23</v>
      </c>
      <c r="K82" s="14">
        <v>55</v>
      </c>
      <c r="M82" s="14">
        <v>64</v>
      </c>
      <c r="O82" s="14">
        <v>48</v>
      </c>
      <c r="Q82" s="14">
        <v>6</v>
      </c>
      <c r="S82" s="8">
        <v>196</v>
      </c>
      <c r="T82" s="9">
        <v>12.51</v>
      </c>
      <c r="W82" s="9">
        <v>2451.96</v>
      </c>
      <c r="Z82" s="13" t="s">
        <v>384</v>
      </c>
    </row>
    <row r="83" spans="3:26" ht="15" customHeight="1" x14ac:dyDescent="0.4">
      <c r="C83" s="7" t="s">
        <v>148</v>
      </c>
      <c r="D83" s="14" t="s">
        <v>149</v>
      </c>
      <c r="I83" s="14">
        <v>34</v>
      </c>
      <c r="K83" s="14">
        <v>79</v>
      </c>
      <c r="M83" s="14">
        <v>90</v>
      </c>
      <c r="O83" s="14">
        <v>67</v>
      </c>
      <c r="Q83" s="14">
        <v>12</v>
      </c>
      <c r="S83" s="8">
        <v>282</v>
      </c>
      <c r="T83" s="9">
        <v>12.51</v>
      </c>
      <c r="W83" s="9">
        <v>3527.82</v>
      </c>
      <c r="Z83" s="13" t="s">
        <v>384</v>
      </c>
    </row>
    <row r="84" spans="3:26" ht="15" customHeight="1" x14ac:dyDescent="0.4">
      <c r="C84" s="7" t="s">
        <v>150</v>
      </c>
      <c r="D84" s="14" t="s">
        <v>151</v>
      </c>
      <c r="I84" s="14">
        <v>25</v>
      </c>
      <c r="K84" s="14">
        <v>47</v>
      </c>
      <c r="M84" s="14">
        <v>36</v>
      </c>
      <c r="O84" s="14">
        <v>20</v>
      </c>
      <c r="Q84" s="14">
        <v>0</v>
      </c>
      <c r="S84" s="8">
        <v>128</v>
      </c>
      <c r="T84" s="9">
        <v>23.33</v>
      </c>
      <c r="W84" s="9">
        <v>2986.24</v>
      </c>
      <c r="Z84" s="13" t="s">
        <v>384</v>
      </c>
    </row>
    <row r="85" spans="3:26" ht="15" customHeight="1" x14ac:dyDescent="0.4">
      <c r="C85" s="7" t="s">
        <v>152</v>
      </c>
      <c r="D85" s="14" t="s">
        <v>153</v>
      </c>
      <c r="I85" s="14">
        <v>35</v>
      </c>
      <c r="K85" s="14">
        <v>66</v>
      </c>
      <c r="M85" s="14">
        <v>52</v>
      </c>
      <c r="O85" s="14">
        <v>27</v>
      </c>
      <c r="Q85" s="14">
        <v>0</v>
      </c>
      <c r="S85" s="8">
        <v>180</v>
      </c>
      <c r="T85" s="9">
        <v>23.33</v>
      </c>
      <c r="W85" s="9">
        <v>4199.3999999999996</v>
      </c>
      <c r="Z85" s="13" t="s">
        <v>384</v>
      </c>
    </row>
    <row r="86" spans="3:26" ht="15" customHeight="1" x14ac:dyDescent="0.4">
      <c r="C86" s="7" t="s">
        <v>154</v>
      </c>
      <c r="D86" s="14" t="s">
        <v>155</v>
      </c>
      <c r="I86" s="14">
        <v>32</v>
      </c>
      <c r="K86" s="14">
        <v>72</v>
      </c>
      <c r="M86" s="14">
        <v>91</v>
      </c>
      <c r="O86" s="14">
        <v>63</v>
      </c>
      <c r="Q86" s="14">
        <v>8</v>
      </c>
      <c r="S86" s="8">
        <v>266</v>
      </c>
      <c r="T86" s="9">
        <v>37.97</v>
      </c>
      <c r="W86" s="9">
        <v>10100.02</v>
      </c>
      <c r="Z86" s="13" t="s">
        <v>386</v>
      </c>
    </row>
    <row r="87" spans="3:26" ht="15" customHeight="1" x14ac:dyDescent="0.4">
      <c r="C87" s="7" t="s">
        <v>156</v>
      </c>
      <c r="D87" s="14" t="s">
        <v>157</v>
      </c>
      <c r="I87" s="14">
        <v>20</v>
      </c>
      <c r="K87" s="14">
        <v>43</v>
      </c>
      <c r="M87" s="14">
        <v>55</v>
      </c>
      <c r="O87" s="14">
        <v>39</v>
      </c>
      <c r="Q87" s="14">
        <v>6</v>
      </c>
      <c r="S87" s="8">
        <v>163</v>
      </c>
      <c r="T87" s="9">
        <v>37.97</v>
      </c>
      <c r="W87" s="9">
        <v>6189.11</v>
      </c>
      <c r="Z87" s="13" t="s">
        <v>386</v>
      </c>
    </row>
    <row r="88" spans="3:26" ht="15" customHeight="1" x14ac:dyDescent="0.4">
      <c r="C88" s="7" t="s">
        <v>158</v>
      </c>
      <c r="D88" s="14" t="s">
        <v>159</v>
      </c>
      <c r="I88" s="14">
        <v>28</v>
      </c>
      <c r="K88" s="14">
        <v>60</v>
      </c>
      <c r="M88" s="14">
        <v>74</v>
      </c>
      <c r="O88" s="14">
        <v>51</v>
      </c>
      <c r="Q88" s="14">
        <v>8</v>
      </c>
      <c r="S88" s="8">
        <v>221</v>
      </c>
      <c r="T88" s="9">
        <v>37.97</v>
      </c>
      <c r="W88" s="9">
        <v>8391.3700000000008</v>
      </c>
      <c r="Z88" s="13" t="s">
        <v>386</v>
      </c>
    </row>
    <row r="89" spans="3:26" ht="15" customHeight="1" x14ac:dyDescent="0.4">
      <c r="C89" s="7" t="s">
        <v>160</v>
      </c>
      <c r="D89" s="14" t="s">
        <v>161</v>
      </c>
      <c r="I89" s="14">
        <v>16</v>
      </c>
      <c r="K89" s="14">
        <v>41</v>
      </c>
      <c r="M89" s="14">
        <v>51</v>
      </c>
      <c r="O89" s="14">
        <v>35</v>
      </c>
      <c r="Q89" s="14">
        <v>2</v>
      </c>
      <c r="S89" s="8">
        <v>145</v>
      </c>
      <c r="T89" s="9">
        <v>34.700000000000003</v>
      </c>
      <c r="W89" s="9">
        <v>5031.5</v>
      </c>
      <c r="Z89" s="13" t="s">
        <v>384</v>
      </c>
    </row>
    <row r="90" spans="3:26" ht="15" customHeight="1" x14ac:dyDescent="0.4">
      <c r="C90" s="7" t="s">
        <v>162</v>
      </c>
      <c r="D90" s="14" t="s">
        <v>163</v>
      </c>
      <c r="I90" s="14">
        <v>16</v>
      </c>
      <c r="K90" s="14">
        <v>41</v>
      </c>
      <c r="M90" s="14">
        <v>51</v>
      </c>
      <c r="O90" s="14">
        <v>35</v>
      </c>
      <c r="Q90" s="14">
        <v>2</v>
      </c>
      <c r="S90" s="8">
        <v>145</v>
      </c>
      <c r="T90" s="9">
        <v>33.9</v>
      </c>
      <c r="W90" s="9">
        <v>4915.5</v>
      </c>
      <c r="Z90" s="13" t="s">
        <v>384</v>
      </c>
    </row>
    <row r="91" spans="3:26" ht="15" customHeight="1" x14ac:dyDescent="0.4">
      <c r="C91" s="7" t="s">
        <v>164</v>
      </c>
      <c r="D91" s="14" t="s">
        <v>165</v>
      </c>
      <c r="I91" s="14">
        <v>16</v>
      </c>
      <c r="K91" s="14">
        <v>41</v>
      </c>
      <c r="M91" s="14">
        <v>51</v>
      </c>
      <c r="O91" s="14">
        <v>37</v>
      </c>
      <c r="Q91" s="14">
        <v>2</v>
      </c>
      <c r="S91" s="8">
        <v>147</v>
      </c>
      <c r="T91" s="9">
        <v>33.9</v>
      </c>
      <c r="W91" s="9">
        <v>4983.3</v>
      </c>
      <c r="Z91" s="13" t="s">
        <v>384</v>
      </c>
    </row>
    <row r="92" spans="3:26" ht="15" customHeight="1" x14ac:dyDescent="0.4">
      <c r="C92" s="7" t="s">
        <v>166</v>
      </c>
      <c r="D92" s="14" t="s">
        <v>167</v>
      </c>
      <c r="I92" s="14">
        <v>16</v>
      </c>
      <c r="K92" s="14">
        <v>41</v>
      </c>
      <c r="M92" s="14">
        <v>51</v>
      </c>
      <c r="O92" s="14">
        <v>35</v>
      </c>
      <c r="Q92" s="14">
        <v>2</v>
      </c>
      <c r="S92" s="8">
        <v>145</v>
      </c>
      <c r="T92" s="9">
        <v>33.9</v>
      </c>
      <c r="W92" s="9">
        <v>4915.5</v>
      </c>
      <c r="Z92" s="13" t="s">
        <v>384</v>
      </c>
    </row>
    <row r="93" spans="3:26" ht="15" customHeight="1" x14ac:dyDescent="0.4">
      <c r="C93" s="7" t="s">
        <v>168</v>
      </c>
      <c r="D93" s="14" t="s">
        <v>169</v>
      </c>
      <c r="I93" s="14">
        <v>22</v>
      </c>
      <c r="K93" s="14">
        <v>57</v>
      </c>
      <c r="M93" s="14">
        <v>67</v>
      </c>
      <c r="O93" s="14">
        <v>44</v>
      </c>
      <c r="Q93" s="14">
        <v>6</v>
      </c>
      <c r="S93" s="8">
        <v>196</v>
      </c>
      <c r="T93" s="9">
        <v>19.86</v>
      </c>
      <c r="W93" s="9">
        <v>3892.56</v>
      </c>
      <c r="Z93" s="13" t="s">
        <v>384</v>
      </c>
    </row>
    <row r="94" spans="3:26" ht="15" customHeight="1" x14ac:dyDescent="0.4">
      <c r="C94" s="7" t="s">
        <v>170</v>
      </c>
      <c r="D94" s="14" t="s">
        <v>171</v>
      </c>
      <c r="I94" s="14">
        <v>20</v>
      </c>
      <c r="K94" s="14">
        <v>52</v>
      </c>
      <c r="M94" s="14">
        <v>60</v>
      </c>
      <c r="O94" s="14">
        <v>41</v>
      </c>
      <c r="Q94" s="14">
        <v>6</v>
      </c>
      <c r="S94" s="8">
        <v>179</v>
      </c>
      <c r="T94" s="9">
        <v>19.86</v>
      </c>
      <c r="W94" s="9">
        <v>3554.94</v>
      </c>
      <c r="Z94" s="13" t="s">
        <v>384</v>
      </c>
    </row>
    <row r="95" spans="3:26" ht="15" customHeight="1" x14ac:dyDescent="0.4">
      <c r="C95" s="7" t="s">
        <v>172</v>
      </c>
      <c r="D95" s="14" t="s">
        <v>173</v>
      </c>
      <c r="I95" s="14">
        <v>20</v>
      </c>
      <c r="K95" s="14">
        <v>52</v>
      </c>
      <c r="M95" s="14">
        <v>60</v>
      </c>
      <c r="O95" s="14">
        <v>41</v>
      </c>
      <c r="Q95" s="14">
        <v>6</v>
      </c>
      <c r="S95" s="8">
        <v>179</v>
      </c>
      <c r="T95" s="9">
        <v>19.86</v>
      </c>
      <c r="W95" s="9">
        <v>3554.94</v>
      </c>
      <c r="Z95" s="13" t="s">
        <v>384</v>
      </c>
    </row>
    <row r="96" spans="3:26" ht="15" customHeight="1" x14ac:dyDescent="0.4">
      <c r="C96" s="7" t="s">
        <v>174</v>
      </c>
      <c r="D96" s="14" t="s">
        <v>175</v>
      </c>
      <c r="I96" s="14">
        <v>15</v>
      </c>
      <c r="K96" s="14">
        <v>33</v>
      </c>
      <c r="M96" s="14">
        <v>40</v>
      </c>
      <c r="O96" s="14">
        <v>30</v>
      </c>
      <c r="Q96" s="14">
        <v>4</v>
      </c>
      <c r="S96" s="8">
        <v>122</v>
      </c>
      <c r="T96" s="9">
        <v>29.64</v>
      </c>
      <c r="W96" s="9">
        <v>3616.08</v>
      </c>
      <c r="Z96" s="13" t="s">
        <v>385</v>
      </c>
    </row>
    <row r="97" spans="3:26" ht="15" customHeight="1" x14ac:dyDescent="0.4">
      <c r="C97" s="7" t="s">
        <v>176</v>
      </c>
      <c r="D97" s="14" t="s">
        <v>177</v>
      </c>
      <c r="I97" s="14">
        <v>17</v>
      </c>
      <c r="K97" s="14">
        <v>37</v>
      </c>
      <c r="M97" s="14">
        <v>45</v>
      </c>
      <c r="O97" s="14">
        <v>35</v>
      </c>
      <c r="Q97" s="14">
        <v>4</v>
      </c>
      <c r="S97" s="8">
        <v>138</v>
      </c>
      <c r="T97" s="9">
        <v>32.520000000000003</v>
      </c>
      <c r="W97" s="9">
        <v>4487.76</v>
      </c>
      <c r="Z97" s="13" t="s">
        <v>385</v>
      </c>
    </row>
    <row r="98" spans="3:26" ht="15" customHeight="1" x14ac:dyDescent="0.4">
      <c r="C98" s="7" t="s">
        <v>178</v>
      </c>
      <c r="D98" s="14" t="s">
        <v>179</v>
      </c>
      <c r="I98" s="14">
        <v>20</v>
      </c>
      <c r="K98" s="14">
        <v>48</v>
      </c>
      <c r="M98" s="14">
        <v>60</v>
      </c>
      <c r="O98" s="14">
        <v>44</v>
      </c>
      <c r="Q98" s="14">
        <v>6</v>
      </c>
      <c r="S98" s="8">
        <v>178</v>
      </c>
      <c r="T98" s="9">
        <v>29.64</v>
      </c>
      <c r="W98" s="9">
        <v>5275.92</v>
      </c>
      <c r="Z98" s="13" t="s">
        <v>385</v>
      </c>
    </row>
    <row r="99" spans="3:26" ht="15" customHeight="1" x14ac:dyDescent="0.4">
      <c r="C99" s="7" t="s">
        <v>180</v>
      </c>
      <c r="D99" s="14" t="s">
        <v>181</v>
      </c>
      <c r="I99" s="14">
        <v>17</v>
      </c>
      <c r="K99" s="14">
        <v>37</v>
      </c>
      <c r="M99" s="14">
        <v>45</v>
      </c>
      <c r="O99" s="14">
        <v>35</v>
      </c>
      <c r="Q99" s="14">
        <v>4</v>
      </c>
      <c r="S99" s="8">
        <v>138</v>
      </c>
      <c r="T99" s="9">
        <v>29.64</v>
      </c>
      <c r="W99" s="9">
        <v>4090.32</v>
      </c>
      <c r="Z99" s="13" t="s">
        <v>385</v>
      </c>
    </row>
    <row r="100" spans="3:26" ht="15" customHeight="1" x14ac:dyDescent="0.4">
      <c r="C100" s="7" t="s">
        <v>182</v>
      </c>
      <c r="D100" s="14" t="s">
        <v>183</v>
      </c>
      <c r="I100" s="14">
        <v>29</v>
      </c>
      <c r="K100" s="14">
        <v>65</v>
      </c>
      <c r="M100" s="14">
        <v>74</v>
      </c>
      <c r="O100" s="14">
        <v>48</v>
      </c>
      <c r="Q100" s="14">
        <v>0</v>
      </c>
      <c r="S100" s="8">
        <v>216</v>
      </c>
      <c r="T100" s="9">
        <v>0</v>
      </c>
      <c r="W100" s="9">
        <v>0</v>
      </c>
      <c r="Z100" s="13" t="s">
        <v>387</v>
      </c>
    </row>
    <row r="101" spans="3:26" ht="15" customHeight="1" x14ac:dyDescent="0.4">
      <c r="C101" s="7" t="s">
        <v>184</v>
      </c>
      <c r="D101" s="14" t="s">
        <v>185</v>
      </c>
      <c r="I101" s="14">
        <v>24</v>
      </c>
      <c r="K101" s="14">
        <v>53</v>
      </c>
      <c r="M101" s="14">
        <v>58</v>
      </c>
      <c r="O101" s="14">
        <v>39</v>
      </c>
      <c r="Q101" s="14">
        <v>0</v>
      </c>
      <c r="S101" s="8">
        <v>174</v>
      </c>
      <c r="T101" s="9">
        <v>0</v>
      </c>
      <c r="W101" s="9">
        <v>0</v>
      </c>
      <c r="Z101" s="13" t="s">
        <v>387</v>
      </c>
    </row>
    <row r="102" spans="3:26" ht="15" customHeight="1" x14ac:dyDescent="0.4">
      <c r="C102" s="7" t="s">
        <v>186</v>
      </c>
      <c r="D102" s="14" t="s">
        <v>187</v>
      </c>
      <c r="I102" s="14">
        <v>24</v>
      </c>
      <c r="K102" s="14">
        <v>53</v>
      </c>
      <c r="M102" s="14">
        <v>58</v>
      </c>
      <c r="O102" s="14">
        <v>39</v>
      </c>
      <c r="Q102" s="14">
        <v>0</v>
      </c>
      <c r="S102" s="8">
        <v>174</v>
      </c>
      <c r="T102" s="9">
        <v>0</v>
      </c>
      <c r="W102" s="9">
        <v>0</v>
      </c>
      <c r="Z102" s="13" t="s">
        <v>387</v>
      </c>
    </row>
    <row r="103" spans="3:26" ht="15" customHeight="1" x14ac:dyDescent="0.4">
      <c r="C103" s="7" t="s">
        <v>188</v>
      </c>
      <c r="D103" s="14" t="s">
        <v>189</v>
      </c>
      <c r="I103" s="14">
        <v>20</v>
      </c>
      <c r="K103" s="14">
        <v>47</v>
      </c>
      <c r="M103" s="14">
        <v>57</v>
      </c>
      <c r="O103" s="14">
        <v>40</v>
      </c>
      <c r="Q103" s="14">
        <v>2</v>
      </c>
      <c r="S103" s="8">
        <v>166</v>
      </c>
      <c r="T103" s="9">
        <v>32.869999999999997</v>
      </c>
      <c r="W103" s="9">
        <v>5456.42</v>
      </c>
      <c r="Z103" s="13" t="s">
        <v>384</v>
      </c>
    </row>
    <row r="104" spans="3:26" ht="15" customHeight="1" x14ac:dyDescent="0.4">
      <c r="C104" s="7" t="s">
        <v>190</v>
      </c>
      <c r="D104" s="14" t="s">
        <v>191</v>
      </c>
      <c r="I104" s="14">
        <v>20</v>
      </c>
      <c r="K104" s="14">
        <v>47</v>
      </c>
      <c r="M104" s="14">
        <v>57</v>
      </c>
      <c r="O104" s="14">
        <v>40</v>
      </c>
      <c r="Q104" s="14">
        <v>2</v>
      </c>
      <c r="S104" s="8">
        <v>166</v>
      </c>
      <c r="T104" s="9">
        <v>32.869999999999997</v>
      </c>
      <c r="W104" s="9">
        <v>5456.42</v>
      </c>
      <c r="Z104" s="13" t="s">
        <v>384</v>
      </c>
    </row>
    <row r="105" spans="3:26" ht="15" customHeight="1" x14ac:dyDescent="0.4">
      <c r="C105" s="7" t="s">
        <v>192</v>
      </c>
      <c r="D105" s="14" t="s">
        <v>193</v>
      </c>
      <c r="I105" s="14">
        <v>26</v>
      </c>
      <c r="K105" s="14">
        <v>63</v>
      </c>
      <c r="M105" s="14">
        <v>76</v>
      </c>
      <c r="O105" s="14">
        <v>50</v>
      </c>
      <c r="Q105" s="14">
        <v>4</v>
      </c>
      <c r="S105" s="8">
        <v>219</v>
      </c>
      <c r="T105" s="9">
        <v>32.869999999999997</v>
      </c>
      <c r="W105" s="9">
        <v>7198.53</v>
      </c>
      <c r="Z105" s="13" t="s">
        <v>384</v>
      </c>
    </row>
    <row r="106" spans="3:26" ht="15" customHeight="1" x14ac:dyDescent="0.4">
      <c r="C106" s="7" t="s">
        <v>194</v>
      </c>
      <c r="D106" s="14" t="s">
        <v>195</v>
      </c>
      <c r="I106" s="14">
        <v>27</v>
      </c>
      <c r="K106" s="14">
        <v>74</v>
      </c>
      <c r="M106" s="14">
        <v>94</v>
      </c>
      <c r="O106" s="14">
        <v>71</v>
      </c>
      <c r="Q106" s="14">
        <v>18</v>
      </c>
      <c r="S106" s="8">
        <v>284</v>
      </c>
      <c r="T106" s="9">
        <v>9.43</v>
      </c>
      <c r="W106" s="9">
        <v>2678.12</v>
      </c>
      <c r="Z106" s="13" t="s">
        <v>384</v>
      </c>
    </row>
    <row r="107" spans="3:26" ht="15" customHeight="1" x14ac:dyDescent="0.4">
      <c r="C107" s="7" t="s">
        <v>196</v>
      </c>
      <c r="D107" s="14" t="s">
        <v>197</v>
      </c>
      <c r="I107" s="14">
        <v>38</v>
      </c>
      <c r="K107" s="14">
        <v>113</v>
      </c>
      <c r="M107" s="14">
        <v>154</v>
      </c>
      <c r="O107" s="14">
        <v>116</v>
      </c>
      <c r="Q107" s="14">
        <v>34</v>
      </c>
      <c r="S107" s="8">
        <v>455</v>
      </c>
      <c r="T107" s="9">
        <v>9.43</v>
      </c>
      <c r="W107" s="9">
        <v>4290.6499999999996</v>
      </c>
      <c r="Z107" s="13" t="s">
        <v>384</v>
      </c>
    </row>
    <row r="108" spans="3:26" ht="15" customHeight="1" x14ac:dyDescent="0.4">
      <c r="C108" s="7" t="s">
        <v>198</v>
      </c>
      <c r="D108" s="14" t="s">
        <v>199</v>
      </c>
      <c r="I108" s="14">
        <v>46</v>
      </c>
      <c r="K108" s="14">
        <v>149</v>
      </c>
      <c r="M108" s="14">
        <v>204</v>
      </c>
      <c r="O108" s="14">
        <v>153</v>
      </c>
      <c r="Q108" s="14">
        <v>44</v>
      </c>
      <c r="S108" s="8">
        <v>596</v>
      </c>
      <c r="T108" s="9">
        <v>9.43</v>
      </c>
      <c r="W108" s="9">
        <v>5620.28</v>
      </c>
      <c r="Z108" s="13" t="s">
        <v>384</v>
      </c>
    </row>
    <row r="109" spans="3:26" ht="15" customHeight="1" x14ac:dyDescent="0.4">
      <c r="C109" s="7" t="s">
        <v>200</v>
      </c>
      <c r="D109" s="14" t="s">
        <v>201</v>
      </c>
      <c r="I109" s="14">
        <v>80</v>
      </c>
      <c r="K109" s="14">
        <v>246</v>
      </c>
      <c r="M109" s="14">
        <v>338</v>
      </c>
      <c r="O109" s="14">
        <v>257</v>
      </c>
      <c r="Q109" s="14">
        <v>80</v>
      </c>
      <c r="S109" s="8">
        <v>1001</v>
      </c>
      <c r="T109" s="9">
        <v>9.43</v>
      </c>
      <c r="W109" s="9">
        <v>9439.43</v>
      </c>
      <c r="Z109" s="13" t="s">
        <v>384</v>
      </c>
    </row>
    <row r="110" spans="3:26" ht="15" customHeight="1" x14ac:dyDescent="0.4">
      <c r="C110" s="7" t="s">
        <v>202</v>
      </c>
      <c r="D110" s="14" t="s">
        <v>203</v>
      </c>
      <c r="I110" s="14">
        <v>46</v>
      </c>
      <c r="K110" s="14">
        <v>149</v>
      </c>
      <c r="M110" s="14">
        <v>200</v>
      </c>
      <c r="O110" s="14">
        <v>153</v>
      </c>
      <c r="Q110" s="14">
        <v>44</v>
      </c>
      <c r="S110" s="8">
        <v>592</v>
      </c>
      <c r="T110" s="9">
        <v>10.210000000000001</v>
      </c>
      <c r="W110" s="9">
        <v>6044.32</v>
      </c>
      <c r="Z110" s="13" t="s">
        <v>384</v>
      </c>
    </row>
    <row r="111" spans="3:26" ht="15" customHeight="1" x14ac:dyDescent="0.4">
      <c r="C111" s="7" t="s">
        <v>204</v>
      </c>
      <c r="D111" s="14" t="s">
        <v>205</v>
      </c>
      <c r="I111" s="14">
        <v>23</v>
      </c>
      <c r="K111" s="14">
        <v>58</v>
      </c>
      <c r="M111" s="14">
        <v>90</v>
      </c>
      <c r="O111" s="14">
        <v>57</v>
      </c>
      <c r="Q111" s="14">
        <v>16</v>
      </c>
      <c r="S111" s="8">
        <v>244</v>
      </c>
      <c r="T111" s="9">
        <v>9.43</v>
      </c>
      <c r="W111" s="9">
        <v>2300.92</v>
      </c>
      <c r="Z111" s="13" t="s">
        <v>384</v>
      </c>
    </row>
    <row r="112" spans="3:26" ht="15" customHeight="1" x14ac:dyDescent="0.4">
      <c r="C112" s="7" t="s">
        <v>206</v>
      </c>
      <c r="D112" s="14" t="s">
        <v>207</v>
      </c>
      <c r="I112" s="14">
        <v>80</v>
      </c>
      <c r="K112" s="14">
        <v>246</v>
      </c>
      <c r="M112" s="14">
        <v>338</v>
      </c>
      <c r="O112" s="14">
        <v>257</v>
      </c>
      <c r="Q112" s="14">
        <v>80</v>
      </c>
      <c r="S112" s="8">
        <v>1001</v>
      </c>
      <c r="T112" s="9">
        <v>9.43</v>
      </c>
      <c r="W112" s="9">
        <v>9439.43</v>
      </c>
      <c r="Z112" s="13" t="s">
        <v>384</v>
      </c>
    </row>
    <row r="113" spans="3:26" ht="15" customHeight="1" x14ac:dyDescent="0.4">
      <c r="C113" s="7" t="s">
        <v>208</v>
      </c>
      <c r="D113" s="14" t="s">
        <v>209</v>
      </c>
      <c r="I113" s="14">
        <v>23</v>
      </c>
      <c r="K113" s="14">
        <v>58</v>
      </c>
      <c r="M113" s="14">
        <v>86</v>
      </c>
      <c r="O113" s="14">
        <v>57</v>
      </c>
      <c r="Q113" s="14">
        <v>16</v>
      </c>
      <c r="S113" s="8">
        <v>240</v>
      </c>
      <c r="T113" s="9">
        <v>9.43</v>
      </c>
      <c r="W113" s="9">
        <v>2263.1999999999998</v>
      </c>
      <c r="Z113" s="13" t="s">
        <v>384</v>
      </c>
    </row>
    <row r="114" spans="3:26" ht="15" customHeight="1" x14ac:dyDescent="0.4">
      <c r="C114" s="7" t="s">
        <v>210</v>
      </c>
      <c r="D114" s="14" t="s">
        <v>211</v>
      </c>
      <c r="I114" s="14">
        <v>30</v>
      </c>
      <c r="K114" s="14">
        <v>74</v>
      </c>
      <c r="M114" s="14">
        <v>85</v>
      </c>
      <c r="O114" s="14">
        <v>64</v>
      </c>
      <c r="Q114" s="14">
        <v>4</v>
      </c>
      <c r="S114" s="8">
        <v>257</v>
      </c>
      <c r="T114" s="9">
        <v>12</v>
      </c>
      <c r="W114" s="9">
        <v>3084</v>
      </c>
      <c r="Z114" s="13" t="s">
        <v>384</v>
      </c>
    </row>
    <row r="115" spans="3:26" ht="15" customHeight="1" x14ac:dyDescent="0.4">
      <c r="C115" s="7" t="s">
        <v>212</v>
      </c>
      <c r="D115" s="14" t="s">
        <v>213</v>
      </c>
      <c r="I115" s="14">
        <v>34</v>
      </c>
      <c r="K115" s="14">
        <v>84</v>
      </c>
      <c r="M115" s="14">
        <v>96</v>
      </c>
      <c r="O115" s="14">
        <v>73</v>
      </c>
      <c r="Q115" s="14">
        <v>4</v>
      </c>
      <c r="S115" s="8">
        <v>291</v>
      </c>
      <c r="T115" s="9">
        <v>12</v>
      </c>
      <c r="W115" s="9">
        <v>3492</v>
      </c>
      <c r="Z115" s="13" t="s">
        <v>384</v>
      </c>
    </row>
    <row r="116" spans="3:26" ht="15" customHeight="1" x14ac:dyDescent="0.4">
      <c r="C116" s="7" t="s">
        <v>214</v>
      </c>
      <c r="D116" s="14" t="s">
        <v>215</v>
      </c>
      <c r="I116" s="14">
        <v>23</v>
      </c>
      <c r="K116" s="14">
        <v>53</v>
      </c>
      <c r="M116" s="14">
        <v>59</v>
      </c>
      <c r="O116" s="14">
        <v>46</v>
      </c>
      <c r="Q116" s="14">
        <v>4</v>
      </c>
      <c r="S116" s="8">
        <v>185</v>
      </c>
      <c r="T116" s="9">
        <v>12.53</v>
      </c>
      <c r="W116" s="9">
        <v>2318.0500000000002</v>
      </c>
      <c r="Z116" s="13" t="s">
        <v>384</v>
      </c>
    </row>
    <row r="117" spans="3:26" ht="15" customHeight="1" x14ac:dyDescent="0.4">
      <c r="C117" s="7" t="s">
        <v>216</v>
      </c>
      <c r="D117" s="14" t="s">
        <v>217</v>
      </c>
      <c r="I117" s="14">
        <v>36</v>
      </c>
      <c r="K117" s="14">
        <v>92</v>
      </c>
      <c r="M117" s="14">
        <v>109</v>
      </c>
      <c r="O117" s="14">
        <v>81</v>
      </c>
      <c r="Q117" s="14">
        <v>4</v>
      </c>
      <c r="S117" s="8">
        <v>322</v>
      </c>
      <c r="T117" s="9">
        <v>12</v>
      </c>
      <c r="W117" s="9">
        <v>3864</v>
      </c>
      <c r="Z117" s="13" t="s">
        <v>384</v>
      </c>
    </row>
    <row r="118" spans="3:26" ht="15" customHeight="1" x14ac:dyDescent="0.4">
      <c r="C118" s="7" t="s">
        <v>218</v>
      </c>
      <c r="D118" s="14" t="s">
        <v>219</v>
      </c>
      <c r="I118" s="14">
        <v>16</v>
      </c>
      <c r="K118" s="14">
        <v>38</v>
      </c>
      <c r="M118" s="14">
        <v>43</v>
      </c>
      <c r="O118" s="14">
        <v>33</v>
      </c>
      <c r="Q118" s="14">
        <v>4</v>
      </c>
      <c r="S118" s="8">
        <v>134</v>
      </c>
      <c r="T118" s="9">
        <v>12</v>
      </c>
      <c r="W118" s="9">
        <v>1608</v>
      </c>
      <c r="Z118" s="13" t="s">
        <v>384</v>
      </c>
    </row>
    <row r="119" spans="3:26" ht="15" customHeight="1" x14ac:dyDescent="0.4">
      <c r="C119" s="7" t="s">
        <v>220</v>
      </c>
      <c r="D119" s="14" t="s">
        <v>221</v>
      </c>
      <c r="I119" s="14">
        <v>16</v>
      </c>
      <c r="K119" s="14">
        <v>38</v>
      </c>
      <c r="M119" s="14">
        <v>43</v>
      </c>
      <c r="O119" s="14">
        <v>33</v>
      </c>
      <c r="Q119" s="14">
        <v>4</v>
      </c>
      <c r="S119" s="8">
        <v>134</v>
      </c>
      <c r="T119" s="9">
        <v>12</v>
      </c>
      <c r="W119" s="9">
        <v>1608</v>
      </c>
      <c r="Z119" s="13" t="s">
        <v>384</v>
      </c>
    </row>
    <row r="120" spans="3:26" ht="15" customHeight="1" x14ac:dyDescent="0.4">
      <c r="C120" s="7" t="s">
        <v>222</v>
      </c>
      <c r="D120" s="14" t="s">
        <v>223</v>
      </c>
      <c r="I120" s="14">
        <v>48</v>
      </c>
      <c r="K120" s="14">
        <v>109</v>
      </c>
      <c r="M120" s="14">
        <v>148</v>
      </c>
      <c r="O120" s="14">
        <v>115</v>
      </c>
      <c r="Q120" s="14">
        <v>35</v>
      </c>
      <c r="S120" s="8">
        <v>455</v>
      </c>
      <c r="T120" s="9">
        <v>12.4</v>
      </c>
      <c r="W120" s="9">
        <v>5642</v>
      </c>
      <c r="Z120" s="13" t="s">
        <v>386</v>
      </c>
    </row>
    <row r="121" spans="3:26" ht="15" customHeight="1" x14ac:dyDescent="0.4">
      <c r="C121" s="7" t="s">
        <v>224</v>
      </c>
      <c r="D121" s="14" t="s">
        <v>225</v>
      </c>
      <c r="I121" s="14">
        <v>28</v>
      </c>
      <c r="K121" s="14">
        <v>69</v>
      </c>
      <c r="M121" s="14">
        <v>80</v>
      </c>
      <c r="O121" s="14">
        <v>62</v>
      </c>
      <c r="Q121" s="14">
        <v>22</v>
      </c>
      <c r="S121" s="8">
        <v>261</v>
      </c>
      <c r="T121" s="9">
        <v>12.4</v>
      </c>
      <c r="W121" s="9">
        <v>3236.4</v>
      </c>
      <c r="Z121" s="13" t="s">
        <v>386</v>
      </c>
    </row>
    <row r="122" spans="3:26" ht="15" customHeight="1" x14ac:dyDescent="0.4">
      <c r="C122" s="7" t="s">
        <v>226</v>
      </c>
      <c r="D122" s="14" t="s">
        <v>227</v>
      </c>
      <c r="I122" s="14">
        <v>21</v>
      </c>
      <c r="K122" s="14">
        <v>44</v>
      </c>
      <c r="M122" s="14">
        <v>49</v>
      </c>
      <c r="O122" s="14">
        <v>39</v>
      </c>
      <c r="Q122" s="14">
        <v>19</v>
      </c>
      <c r="S122" s="8">
        <v>172</v>
      </c>
      <c r="T122" s="9">
        <v>12.4</v>
      </c>
      <c r="W122" s="9">
        <v>2132.8000000000002</v>
      </c>
      <c r="Z122" s="13" t="s">
        <v>386</v>
      </c>
    </row>
    <row r="123" spans="3:26" ht="15" customHeight="1" x14ac:dyDescent="0.4">
      <c r="C123" s="7" t="s">
        <v>228</v>
      </c>
      <c r="D123" s="14" t="s">
        <v>229</v>
      </c>
      <c r="I123" s="14">
        <v>35</v>
      </c>
      <c r="K123" s="14">
        <v>94</v>
      </c>
      <c r="M123" s="14">
        <v>131</v>
      </c>
      <c r="O123" s="14">
        <v>100</v>
      </c>
      <c r="Q123" s="14">
        <v>29</v>
      </c>
      <c r="S123" s="8">
        <v>389</v>
      </c>
      <c r="T123" s="9">
        <v>13.19</v>
      </c>
      <c r="W123" s="9">
        <v>5130.91</v>
      </c>
      <c r="Z123" s="13" t="s">
        <v>386</v>
      </c>
    </row>
    <row r="124" spans="3:26" ht="15" customHeight="1" x14ac:dyDescent="0.4">
      <c r="C124" s="7" t="s">
        <v>230</v>
      </c>
      <c r="D124" s="14" t="s">
        <v>231</v>
      </c>
      <c r="I124" s="14">
        <v>73</v>
      </c>
      <c r="K124" s="14">
        <v>178</v>
      </c>
      <c r="M124" s="14">
        <v>230</v>
      </c>
      <c r="O124" s="14">
        <v>173</v>
      </c>
      <c r="Q124" s="14">
        <v>68</v>
      </c>
      <c r="S124" s="8">
        <v>722</v>
      </c>
      <c r="T124" s="9">
        <v>12.4</v>
      </c>
      <c r="W124" s="9">
        <v>8952.7999999999993</v>
      </c>
      <c r="Z124" s="13" t="s">
        <v>386</v>
      </c>
    </row>
    <row r="125" spans="3:26" ht="15" customHeight="1" x14ac:dyDescent="0.4">
      <c r="C125" s="7" t="s">
        <v>232</v>
      </c>
      <c r="D125" s="14" t="s">
        <v>233</v>
      </c>
      <c r="I125" s="14">
        <v>22</v>
      </c>
      <c r="K125" s="14">
        <v>49</v>
      </c>
      <c r="M125" s="14">
        <v>56</v>
      </c>
      <c r="O125" s="14">
        <v>46</v>
      </c>
      <c r="Q125" s="14">
        <v>18</v>
      </c>
      <c r="S125" s="8">
        <v>191</v>
      </c>
      <c r="T125" s="9">
        <v>12.4</v>
      </c>
      <c r="W125" s="9">
        <v>2368.4</v>
      </c>
      <c r="Z125" s="13" t="s">
        <v>386</v>
      </c>
    </row>
    <row r="126" spans="3:26" ht="15" customHeight="1" x14ac:dyDescent="0.4">
      <c r="C126" s="7" t="s">
        <v>234</v>
      </c>
      <c r="D126" s="14" t="s">
        <v>235</v>
      </c>
      <c r="I126" s="14">
        <v>82</v>
      </c>
      <c r="K126" s="14">
        <v>197</v>
      </c>
      <c r="M126" s="14">
        <v>255</v>
      </c>
      <c r="O126" s="14">
        <v>193</v>
      </c>
      <c r="Q126" s="14">
        <v>72</v>
      </c>
      <c r="S126" s="8">
        <v>799</v>
      </c>
      <c r="T126" s="9">
        <v>12.4</v>
      </c>
      <c r="W126" s="9">
        <v>9907.6</v>
      </c>
      <c r="Z126" s="13" t="s">
        <v>386</v>
      </c>
    </row>
    <row r="127" spans="3:26" ht="15" customHeight="1" x14ac:dyDescent="0.4">
      <c r="C127" s="7" t="s">
        <v>236</v>
      </c>
      <c r="D127" s="14" t="s">
        <v>237</v>
      </c>
      <c r="I127" s="14">
        <v>27</v>
      </c>
      <c r="K127" s="14">
        <v>68</v>
      </c>
      <c r="M127" s="14">
        <v>81</v>
      </c>
      <c r="O127" s="14">
        <v>69</v>
      </c>
      <c r="Q127" s="14">
        <v>16</v>
      </c>
      <c r="S127" s="8">
        <v>261</v>
      </c>
      <c r="T127" s="9">
        <v>9.56</v>
      </c>
      <c r="W127" s="9">
        <v>2495.16</v>
      </c>
      <c r="Z127" s="13" t="s">
        <v>384</v>
      </c>
    </row>
    <row r="128" spans="3:26" ht="15" customHeight="1" x14ac:dyDescent="0.4">
      <c r="C128" s="7" t="s">
        <v>238</v>
      </c>
      <c r="D128" s="14" t="s">
        <v>239</v>
      </c>
      <c r="I128" s="14">
        <v>19</v>
      </c>
      <c r="K128" s="14">
        <v>45</v>
      </c>
      <c r="M128" s="14">
        <v>53</v>
      </c>
      <c r="O128" s="14">
        <v>44</v>
      </c>
      <c r="Q128" s="14">
        <v>14</v>
      </c>
      <c r="S128" s="8">
        <v>175</v>
      </c>
      <c r="T128" s="9">
        <v>9.56</v>
      </c>
      <c r="W128" s="9">
        <v>1673</v>
      </c>
      <c r="Z128" s="13" t="s">
        <v>384</v>
      </c>
    </row>
    <row r="129" spans="3:26" ht="15" customHeight="1" x14ac:dyDescent="0.4">
      <c r="C129" s="7" t="s">
        <v>240</v>
      </c>
      <c r="D129" s="14" t="s">
        <v>241</v>
      </c>
      <c r="I129" s="14">
        <v>27</v>
      </c>
      <c r="K129" s="14">
        <v>68</v>
      </c>
      <c r="M129" s="14">
        <v>79</v>
      </c>
      <c r="O129" s="14">
        <v>67</v>
      </c>
      <c r="Q129" s="14">
        <v>16</v>
      </c>
      <c r="S129" s="8">
        <v>257</v>
      </c>
      <c r="T129" s="9">
        <v>9.56</v>
      </c>
      <c r="W129" s="9">
        <v>2456.92</v>
      </c>
      <c r="Z129" s="13" t="s">
        <v>384</v>
      </c>
    </row>
    <row r="130" spans="3:26" ht="15" customHeight="1" x14ac:dyDescent="0.4">
      <c r="C130" s="7" t="s">
        <v>242</v>
      </c>
      <c r="D130" s="14" t="s">
        <v>243</v>
      </c>
      <c r="I130" s="14">
        <v>18</v>
      </c>
      <c r="K130" s="14">
        <v>48</v>
      </c>
      <c r="M130" s="14">
        <v>58</v>
      </c>
      <c r="O130" s="14">
        <v>49</v>
      </c>
      <c r="Q130" s="14">
        <v>12</v>
      </c>
      <c r="S130" s="8">
        <v>185</v>
      </c>
      <c r="T130" s="9">
        <v>10.34</v>
      </c>
      <c r="W130" s="9">
        <v>1912.9</v>
      </c>
      <c r="Z130" s="13" t="s">
        <v>384</v>
      </c>
    </row>
    <row r="131" spans="3:26" ht="15" customHeight="1" x14ac:dyDescent="0.4">
      <c r="C131" s="7" t="s">
        <v>244</v>
      </c>
      <c r="D131" s="14" t="s">
        <v>245</v>
      </c>
      <c r="I131" s="14">
        <v>20</v>
      </c>
      <c r="K131" s="14">
        <v>50</v>
      </c>
      <c r="M131" s="14">
        <v>60</v>
      </c>
      <c r="O131" s="14">
        <v>51</v>
      </c>
      <c r="Q131" s="14">
        <v>14</v>
      </c>
      <c r="S131" s="8">
        <v>195</v>
      </c>
      <c r="T131" s="9">
        <v>9.56</v>
      </c>
      <c r="W131" s="9">
        <v>1864.2</v>
      </c>
      <c r="Z131" s="13" t="s">
        <v>384</v>
      </c>
    </row>
    <row r="132" spans="3:26" ht="15" customHeight="1" x14ac:dyDescent="0.4">
      <c r="C132" s="7" t="s">
        <v>246</v>
      </c>
      <c r="D132" s="14" t="s">
        <v>247</v>
      </c>
      <c r="I132" s="14">
        <v>17</v>
      </c>
      <c r="K132" s="14">
        <v>43</v>
      </c>
      <c r="M132" s="14">
        <v>51</v>
      </c>
      <c r="O132" s="14">
        <v>42</v>
      </c>
      <c r="Q132" s="14">
        <v>12</v>
      </c>
      <c r="S132" s="8">
        <v>165</v>
      </c>
      <c r="T132" s="9">
        <v>9.56</v>
      </c>
      <c r="W132" s="9">
        <v>1577.4</v>
      </c>
      <c r="Z132" s="13" t="s">
        <v>384</v>
      </c>
    </row>
    <row r="133" spans="3:26" ht="15" customHeight="1" x14ac:dyDescent="0.4">
      <c r="C133" s="7" t="s">
        <v>248</v>
      </c>
      <c r="D133" s="14" t="s">
        <v>249</v>
      </c>
      <c r="I133" s="14">
        <v>27</v>
      </c>
      <c r="K133" s="14">
        <v>56</v>
      </c>
      <c r="M133" s="14">
        <v>72</v>
      </c>
      <c r="O133" s="14">
        <v>53</v>
      </c>
      <c r="Q133" s="14">
        <v>24</v>
      </c>
      <c r="S133" s="8">
        <v>232</v>
      </c>
      <c r="T133" s="9">
        <v>22.76</v>
      </c>
      <c r="W133" s="9">
        <v>5280.32</v>
      </c>
      <c r="Z133" s="13" t="s">
        <v>385</v>
      </c>
    </row>
    <row r="134" spans="3:26" ht="15" customHeight="1" x14ac:dyDescent="0.4">
      <c r="C134" s="7" t="s">
        <v>250</v>
      </c>
      <c r="D134" s="14" t="s">
        <v>251</v>
      </c>
      <c r="I134" s="14">
        <v>23</v>
      </c>
      <c r="K134" s="14">
        <v>50</v>
      </c>
      <c r="M134" s="14">
        <v>68</v>
      </c>
      <c r="O134" s="14">
        <v>50</v>
      </c>
      <c r="Q134" s="14">
        <v>23</v>
      </c>
      <c r="S134" s="8">
        <v>214</v>
      </c>
      <c r="T134" s="9">
        <v>24.8</v>
      </c>
      <c r="W134" s="9">
        <v>5307.2</v>
      </c>
      <c r="Z134" s="13" t="s">
        <v>385</v>
      </c>
    </row>
    <row r="135" spans="3:26" ht="15" x14ac:dyDescent="0.4">
      <c r="C135" s="7" t="s">
        <v>252</v>
      </c>
      <c r="D135" s="14" t="s">
        <v>253</v>
      </c>
      <c r="I135" s="14">
        <v>15</v>
      </c>
      <c r="K135" s="14">
        <v>31</v>
      </c>
      <c r="M135" s="14">
        <v>36</v>
      </c>
      <c r="O135" s="14">
        <v>28</v>
      </c>
      <c r="Q135" s="14">
        <v>12</v>
      </c>
      <c r="S135" s="8">
        <v>122</v>
      </c>
      <c r="T135" s="9">
        <v>22.76</v>
      </c>
      <c r="W135" s="9">
        <v>2776.72</v>
      </c>
      <c r="Z135" s="13" t="s">
        <v>385</v>
      </c>
    </row>
    <row r="136" spans="3:26" ht="15" customHeight="1" x14ac:dyDescent="0.4">
      <c r="C136" s="7" t="s">
        <v>254</v>
      </c>
      <c r="D136" s="14" t="s">
        <v>255</v>
      </c>
      <c r="I136" s="14">
        <v>15</v>
      </c>
      <c r="K136" s="14">
        <v>31</v>
      </c>
      <c r="M136" s="14">
        <v>36</v>
      </c>
      <c r="O136" s="14">
        <v>28</v>
      </c>
      <c r="Q136" s="14">
        <v>12</v>
      </c>
      <c r="S136" s="8">
        <v>122</v>
      </c>
      <c r="T136" s="9">
        <v>22.76</v>
      </c>
      <c r="W136" s="9">
        <v>2776.72</v>
      </c>
      <c r="Z136" s="13" t="s">
        <v>385</v>
      </c>
    </row>
    <row r="137" spans="3:26" ht="15" customHeight="1" x14ac:dyDescent="0.4">
      <c r="C137" s="7" t="s">
        <v>256</v>
      </c>
      <c r="D137" s="14" t="s">
        <v>257</v>
      </c>
      <c r="I137" s="14">
        <v>21</v>
      </c>
      <c r="K137" s="14">
        <v>45</v>
      </c>
      <c r="M137" s="14">
        <v>60</v>
      </c>
      <c r="O137" s="14">
        <v>44</v>
      </c>
      <c r="Q137" s="14">
        <v>17</v>
      </c>
      <c r="S137" s="8">
        <v>187</v>
      </c>
      <c r="T137" s="9">
        <v>22.76</v>
      </c>
      <c r="W137" s="9">
        <v>4256.12</v>
      </c>
      <c r="Z137" s="13" t="s">
        <v>385</v>
      </c>
    </row>
    <row r="138" spans="3:26" ht="15" customHeight="1" x14ac:dyDescent="0.4">
      <c r="C138" s="7" t="s">
        <v>258</v>
      </c>
      <c r="D138" s="14" t="s">
        <v>259</v>
      </c>
      <c r="I138" s="14">
        <v>25</v>
      </c>
      <c r="K138" s="14">
        <v>56</v>
      </c>
      <c r="M138" s="14">
        <v>69</v>
      </c>
      <c r="O138" s="14">
        <v>50</v>
      </c>
      <c r="Q138" s="14">
        <v>16</v>
      </c>
      <c r="S138" s="8">
        <v>216</v>
      </c>
      <c r="T138" s="9">
        <v>29.7</v>
      </c>
      <c r="W138" s="9">
        <v>6415.2</v>
      </c>
      <c r="Z138" s="13" t="s">
        <v>387</v>
      </c>
    </row>
    <row r="139" spans="3:26" ht="15" customHeight="1" x14ac:dyDescent="0.4">
      <c r="C139" s="7" t="s">
        <v>260</v>
      </c>
      <c r="D139" s="14" t="s">
        <v>261</v>
      </c>
      <c r="I139" s="14">
        <v>19</v>
      </c>
      <c r="K139" s="14">
        <v>37</v>
      </c>
      <c r="M139" s="14">
        <v>44</v>
      </c>
      <c r="O139" s="14">
        <v>34</v>
      </c>
      <c r="Q139" s="14">
        <v>11</v>
      </c>
      <c r="S139" s="8">
        <v>145</v>
      </c>
      <c r="T139" s="9">
        <v>27.28</v>
      </c>
      <c r="W139" s="9">
        <v>3955.6</v>
      </c>
      <c r="Z139" s="13" t="s">
        <v>387</v>
      </c>
    </row>
    <row r="140" spans="3:26" ht="15" customHeight="1" x14ac:dyDescent="0.4">
      <c r="C140" s="7" t="s">
        <v>262</v>
      </c>
      <c r="D140" s="14" t="s">
        <v>263</v>
      </c>
      <c r="I140" s="14">
        <v>17</v>
      </c>
      <c r="K140" s="14">
        <v>35</v>
      </c>
      <c r="M140" s="14">
        <v>42</v>
      </c>
      <c r="O140" s="14">
        <v>32</v>
      </c>
      <c r="Q140" s="14">
        <v>11</v>
      </c>
      <c r="S140" s="8">
        <v>137</v>
      </c>
      <c r="T140" s="9">
        <v>27.28</v>
      </c>
      <c r="W140" s="9">
        <v>3737.36</v>
      </c>
      <c r="Z140" s="13" t="s">
        <v>387</v>
      </c>
    </row>
    <row r="141" spans="3:26" ht="15" customHeight="1" x14ac:dyDescent="0.4">
      <c r="C141" s="7" t="s">
        <v>264</v>
      </c>
      <c r="D141" s="14" t="s">
        <v>265</v>
      </c>
      <c r="I141" s="14">
        <v>27</v>
      </c>
      <c r="K141" s="14">
        <v>58</v>
      </c>
      <c r="M141" s="14">
        <v>73</v>
      </c>
      <c r="O141" s="14">
        <v>52</v>
      </c>
      <c r="Q141" s="14">
        <v>18</v>
      </c>
      <c r="S141" s="8">
        <v>228</v>
      </c>
      <c r="T141" s="9">
        <v>27.28</v>
      </c>
      <c r="W141" s="9">
        <v>6219.84</v>
      </c>
      <c r="Z141" s="13" t="s">
        <v>387</v>
      </c>
    </row>
    <row r="142" spans="3:26" ht="15" customHeight="1" x14ac:dyDescent="0.4">
      <c r="C142" s="7" t="s">
        <v>266</v>
      </c>
      <c r="D142" s="14" t="s">
        <v>267</v>
      </c>
      <c r="I142" s="14">
        <v>21</v>
      </c>
      <c r="K142" s="14">
        <v>42</v>
      </c>
      <c r="M142" s="14">
        <v>54</v>
      </c>
      <c r="O142" s="14">
        <v>39</v>
      </c>
      <c r="Q142" s="14">
        <v>13</v>
      </c>
      <c r="S142" s="8">
        <v>169</v>
      </c>
      <c r="T142" s="9">
        <v>27.28</v>
      </c>
      <c r="W142" s="9">
        <v>4610.32</v>
      </c>
      <c r="Z142" s="13" t="s">
        <v>387</v>
      </c>
    </row>
    <row r="143" spans="3:26" ht="15" customHeight="1" x14ac:dyDescent="0.4">
      <c r="C143" s="7" t="s">
        <v>268</v>
      </c>
      <c r="D143" s="14" t="s">
        <v>269</v>
      </c>
      <c r="I143" s="14">
        <v>18</v>
      </c>
      <c r="K143" s="14">
        <v>47</v>
      </c>
      <c r="M143" s="14">
        <v>55</v>
      </c>
      <c r="O143" s="14">
        <v>46</v>
      </c>
      <c r="Q143" s="14">
        <v>14</v>
      </c>
      <c r="S143" s="8">
        <v>180</v>
      </c>
      <c r="T143" s="9">
        <v>12.1</v>
      </c>
      <c r="W143" s="9">
        <v>2178</v>
      </c>
      <c r="Z143" s="13" t="s">
        <v>386</v>
      </c>
    </row>
    <row r="144" spans="3:26" ht="15" customHeight="1" x14ac:dyDescent="0.4">
      <c r="C144" s="7" t="s">
        <v>270</v>
      </c>
      <c r="D144" s="14" t="s">
        <v>271</v>
      </c>
      <c r="I144" s="14">
        <v>19</v>
      </c>
      <c r="K144" s="14">
        <v>55</v>
      </c>
      <c r="M144" s="14">
        <v>64</v>
      </c>
      <c r="O144" s="14">
        <v>51</v>
      </c>
      <c r="Q144" s="14">
        <v>12</v>
      </c>
      <c r="S144" s="8">
        <v>201</v>
      </c>
      <c r="T144" s="9">
        <v>13.1</v>
      </c>
      <c r="W144" s="9">
        <v>2633.1</v>
      </c>
      <c r="Z144" s="13" t="s">
        <v>386</v>
      </c>
    </row>
    <row r="145" spans="3:26" ht="15" customHeight="1" x14ac:dyDescent="0.4">
      <c r="C145" s="7" t="s">
        <v>272</v>
      </c>
      <c r="D145" s="14" t="s">
        <v>273</v>
      </c>
      <c r="I145" s="14">
        <v>16</v>
      </c>
      <c r="K145" s="14">
        <v>45</v>
      </c>
      <c r="M145" s="14">
        <v>53</v>
      </c>
      <c r="O145" s="14">
        <v>44</v>
      </c>
      <c r="Q145" s="14">
        <v>12</v>
      </c>
      <c r="S145" s="8">
        <v>170</v>
      </c>
      <c r="T145" s="9">
        <v>12.1</v>
      </c>
      <c r="W145" s="9">
        <v>2057</v>
      </c>
      <c r="Z145" s="13" t="s">
        <v>386</v>
      </c>
    </row>
    <row r="146" spans="3:26" ht="15" customHeight="1" x14ac:dyDescent="0.4">
      <c r="C146" s="7" t="s">
        <v>274</v>
      </c>
      <c r="D146" s="14" t="s">
        <v>275</v>
      </c>
      <c r="I146" s="14">
        <v>25</v>
      </c>
      <c r="K146" s="14">
        <v>69</v>
      </c>
      <c r="M146" s="14">
        <v>82</v>
      </c>
      <c r="O146" s="14">
        <v>68</v>
      </c>
      <c r="Q146" s="14">
        <v>19</v>
      </c>
      <c r="S146" s="8">
        <v>263</v>
      </c>
      <c r="T146" s="9">
        <v>12.1</v>
      </c>
      <c r="W146" s="9">
        <v>3182.3</v>
      </c>
      <c r="Z146" s="13" t="s">
        <v>386</v>
      </c>
    </row>
    <row r="147" spans="3:26" ht="15" customHeight="1" x14ac:dyDescent="0.4">
      <c r="C147" s="7" t="s">
        <v>276</v>
      </c>
      <c r="D147" s="14" t="s">
        <v>277</v>
      </c>
      <c r="I147" s="14">
        <v>33</v>
      </c>
      <c r="K147" s="14">
        <v>94</v>
      </c>
      <c r="M147" s="14">
        <v>114</v>
      </c>
      <c r="O147" s="14">
        <v>92</v>
      </c>
      <c r="Q147" s="14">
        <v>24</v>
      </c>
      <c r="S147" s="8">
        <v>357</v>
      </c>
      <c r="T147" s="9">
        <v>10.07</v>
      </c>
      <c r="W147" s="9">
        <v>3594.99</v>
      </c>
      <c r="Z147" s="13" t="s">
        <v>384</v>
      </c>
    </row>
    <row r="148" spans="3:26" ht="15" customHeight="1" x14ac:dyDescent="0.4">
      <c r="C148" s="7" t="s">
        <v>278</v>
      </c>
      <c r="D148" s="14" t="s">
        <v>279</v>
      </c>
      <c r="I148" s="14">
        <v>25</v>
      </c>
      <c r="K148" s="14">
        <v>69</v>
      </c>
      <c r="M148" s="14">
        <v>82</v>
      </c>
      <c r="O148" s="14">
        <v>68</v>
      </c>
      <c r="Q148" s="14">
        <v>20</v>
      </c>
      <c r="S148" s="8">
        <v>264</v>
      </c>
      <c r="T148" s="9">
        <v>10.84</v>
      </c>
      <c r="W148" s="9">
        <v>2861.76</v>
      </c>
      <c r="Z148" s="13" t="s">
        <v>384</v>
      </c>
    </row>
    <row r="149" spans="3:26" ht="15" customHeight="1" x14ac:dyDescent="0.4">
      <c r="C149" s="7" t="s">
        <v>280</v>
      </c>
      <c r="D149" s="14" t="s">
        <v>281</v>
      </c>
      <c r="I149" s="14">
        <v>25</v>
      </c>
      <c r="K149" s="14">
        <v>69</v>
      </c>
      <c r="M149" s="14">
        <v>82</v>
      </c>
      <c r="O149" s="14">
        <v>68</v>
      </c>
      <c r="Q149" s="14">
        <v>20</v>
      </c>
      <c r="S149" s="8">
        <v>264</v>
      </c>
      <c r="T149" s="9">
        <v>10.07</v>
      </c>
      <c r="W149" s="9">
        <v>2658.48</v>
      </c>
      <c r="Z149" s="13" t="s">
        <v>384</v>
      </c>
    </row>
    <row r="150" spans="3:26" ht="15" customHeight="1" x14ac:dyDescent="0.4">
      <c r="C150" s="7" t="s">
        <v>282</v>
      </c>
      <c r="D150" s="14" t="s">
        <v>283</v>
      </c>
      <c r="I150" s="14">
        <v>40</v>
      </c>
      <c r="K150" s="14">
        <v>106</v>
      </c>
      <c r="M150" s="14">
        <v>126</v>
      </c>
      <c r="O150" s="14">
        <v>101</v>
      </c>
      <c r="Q150" s="14">
        <v>26</v>
      </c>
      <c r="S150" s="8">
        <v>399</v>
      </c>
      <c r="T150" s="9">
        <v>10.07</v>
      </c>
      <c r="W150" s="9">
        <v>4017.93</v>
      </c>
      <c r="Z150" s="13" t="s">
        <v>384</v>
      </c>
    </row>
    <row r="151" spans="3:26" ht="15" customHeight="1" x14ac:dyDescent="0.4">
      <c r="C151" s="7" t="s">
        <v>284</v>
      </c>
      <c r="D151" s="14" t="s">
        <v>285</v>
      </c>
      <c r="I151" s="14">
        <v>21</v>
      </c>
      <c r="K151" s="14">
        <v>53</v>
      </c>
      <c r="M151" s="14">
        <v>62</v>
      </c>
      <c r="O151" s="14">
        <v>49</v>
      </c>
      <c r="Q151" s="14">
        <v>13</v>
      </c>
      <c r="S151" s="8">
        <v>198</v>
      </c>
      <c r="T151" s="9">
        <v>10.07</v>
      </c>
      <c r="W151" s="9">
        <v>1993.86</v>
      </c>
      <c r="Z151" s="13" t="s">
        <v>384</v>
      </c>
    </row>
    <row r="152" spans="3:26" ht="15" customHeight="1" x14ac:dyDescent="0.4">
      <c r="C152" s="7" t="s">
        <v>286</v>
      </c>
      <c r="D152" s="14" t="s">
        <v>287</v>
      </c>
      <c r="I152" s="14">
        <v>21</v>
      </c>
      <c r="K152" s="14">
        <v>53</v>
      </c>
      <c r="M152" s="14">
        <v>62</v>
      </c>
      <c r="O152" s="14">
        <v>49</v>
      </c>
      <c r="Q152" s="14">
        <v>13</v>
      </c>
      <c r="S152" s="8">
        <v>198</v>
      </c>
      <c r="T152" s="9">
        <v>10.07</v>
      </c>
      <c r="W152" s="9">
        <v>1993.86</v>
      </c>
      <c r="Z152" s="13" t="s">
        <v>384</v>
      </c>
    </row>
    <row r="153" spans="3:26" ht="15" customHeight="1" x14ac:dyDescent="0.4">
      <c r="C153" s="7" t="s">
        <v>288</v>
      </c>
      <c r="D153" s="14" t="s">
        <v>289</v>
      </c>
      <c r="I153" s="14">
        <v>17</v>
      </c>
      <c r="K153" s="14">
        <v>39</v>
      </c>
      <c r="M153" s="14">
        <v>45</v>
      </c>
      <c r="O153" s="14">
        <v>30</v>
      </c>
      <c r="Q153" s="14">
        <v>4</v>
      </c>
      <c r="S153" s="8">
        <v>135</v>
      </c>
      <c r="T153" s="9">
        <v>51.41</v>
      </c>
      <c r="W153" s="9">
        <v>6940.35</v>
      </c>
      <c r="Z153" s="13" t="s">
        <v>385</v>
      </c>
    </row>
    <row r="154" spans="3:26" ht="15" customHeight="1" x14ac:dyDescent="0.4">
      <c r="C154" s="7" t="s">
        <v>290</v>
      </c>
      <c r="D154" s="14" t="s">
        <v>291</v>
      </c>
      <c r="I154" s="14">
        <v>17</v>
      </c>
      <c r="K154" s="14">
        <v>39</v>
      </c>
      <c r="M154" s="14">
        <v>45</v>
      </c>
      <c r="O154" s="14">
        <v>30</v>
      </c>
      <c r="Q154" s="14">
        <v>4</v>
      </c>
      <c r="S154" s="8">
        <v>135</v>
      </c>
      <c r="T154" s="9">
        <v>51.41</v>
      </c>
      <c r="W154" s="9">
        <v>6940.35</v>
      </c>
      <c r="Z154" s="13" t="s">
        <v>385</v>
      </c>
    </row>
    <row r="155" spans="3:26" ht="15" customHeight="1" x14ac:dyDescent="0.4">
      <c r="C155" s="7" t="s">
        <v>292</v>
      </c>
      <c r="D155" s="14" t="s">
        <v>293</v>
      </c>
      <c r="I155" s="14">
        <v>43</v>
      </c>
      <c r="K155" s="14">
        <v>64</v>
      </c>
      <c r="M155" s="14">
        <v>55</v>
      </c>
      <c r="O155" s="14">
        <v>26</v>
      </c>
      <c r="Q155" s="14">
        <v>0</v>
      </c>
      <c r="S155" s="8">
        <v>188</v>
      </c>
      <c r="T155" s="9">
        <v>40.17</v>
      </c>
      <c r="W155" s="9">
        <v>7551.96</v>
      </c>
      <c r="Z155" s="13" t="s">
        <v>387</v>
      </c>
    </row>
    <row r="156" spans="3:26" ht="15" customHeight="1" x14ac:dyDescent="0.4">
      <c r="C156" s="7" t="s">
        <v>294</v>
      </c>
      <c r="D156" s="14" t="s">
        <v>295</v>
      </c>
      <c r="I156" s="14">
        <v>38</v>
      </c>
      <c r="K156" s="14">
        <v>56</v>
      </c>
      <c r="M156" s="14">
        <v>48</v>
      </c>
      <c r="O156" s="14">
        <v>22</v>
      </c>
      <c r="Q156" s="14">
        <v>0</v>
      </c>
      <c r="S156" s="8">
        <v>164</v>
      </c>
      <c r="T156" s="9">
        <v>40.17</v>
      </c>
      <c r="W156" s="9">
        <v>6587.88</v>
      </c>
      <c r="Z156" s="13" t="s">
        <v>387</v>
      </c>
    </row>
    <row r="157" spans="3:26" ht="15" customHeight="1" x14ac:dyDescent="0.4">
      <c r="C157" s="7" t="s">
        <v>296</v>
      </c>
      <c r="D157" s="14" t="s">
        <v>297</v>
      </c>
      <c r="I157" s="14">
        <v>30</v>
      </c>
      <c r="K157" s="14">
        <v>46</v>
      </c>
      <c r="M157" s="14">
        <v>40</v>
      </c>
      <c r="O157" s="14">
        <v>20</v>
      </c>
      <c r="Q157" s="14">
        <v>0</v>
      </c>
      <c r="S157" s="8">
        <v>136</v>
      </c>
      <c r="T157" s="9">
        <v>40.17</v>
      </c>
      <c r="W157" s="9">
        <v>5463.12</v>
      </c>
      <c r="Z157" s="13" t="s">
        <v>387</v>
      </c>
    </row>
    <row r="158" spans="3:26" ht="15" customHeight="1" x14ac:dyDescent="0.4">
      <c r="C158" s="7" t="s">
        <v>298</v>
      </c>
      <c r="D158" s="14" t="s">
        <v>299</v>
      </c>
      <c r="I158" s="14">
        <v>25</v>
      </c>
      <c r="K158" s="14">
        <v>57</v>
      </c>
      <c r="M158" s="14">
        <v>68</v>
      </c>
      <c r="O158" s="14">
        <v>53</v>
      </c>
      <c r="Q158" s="14">
        <v>11</v>
      </c>
      <c r="S158" s="8">
        <v>214</v>
      </c>
      <c r="T158" s="9">
        <v>11.46</v>
      </c>
      <c r="W158" s="9">
        <v>2452.44</v>
      </c>
      <c r="Z158" s="13" t="s">
        <v>386</v>
      </c>
    </row>
    <row r="159" spans="3:26" ht="15" customHeight="1" x14ac:dyDescent="0.4">
      <c r="C159" s="7" t="s">
        <v>300</v>
      </c>
      <c r="D159" s="14" t="s">
        <v>301</v>
      </c>
      <c r="I159" s="14">
        <v>25</v>
      </c>
      <c r="K159" s="14">
        <v>57</v>
      </c>
      <c r="M159" s="14">
        <v>68</v>
      </c>
      <c r="O159" s="14">
        <v>53</v>
      </c>
      <c r="Q159" s="14">
        <v>11</v>
      </c>
      <c r="S159" s="8">
        <v>214</v>
      </c>
      <c r="T159" s="9">
        <v>10.62</v>
      </c>
      <c r="W159" s="9">
        <v>2272.6799999999998</v>
      </c>
      <c r="Z159" s="13" t="s">
        <v>386</v>
      </c>
    </row>
    <row r="160" spans="3:26" ht="15" customHeight="1" x14ac:dyDescent="0.4">
      <c r="C160" s="7" t="s">
        <v>302</v>
      </c>
      <c r="D160" s="14" t="s">
        <v>303</v>
      </c>
      <c r="I160" s="14">
        <v>25</v>
      </c>
      <c r="K160" s="14">
        <v>52</v>
      </c>
      <c r="M160" s="14">
        <v>63</v>
      </c>
      <c r="O160" s="14">
        <v>51</v>
      </c>
      <c r="Q160" s="14">
        <v>11</v>
      </c>
      <c r="S160" s="8">
        <v>202</v>
      </c>
      <c r="T160" s="9">
        <v>10.62</v>
      </c>
      <c r="W160" s="9">
        <v>2145.2399999999998</v>
      </c>
      <c r="Z160" s="13" t="s">
        <v>386</v>
      </c>
    </row>
    <row r="161" spans="3:26" ht="15" customHeight="1" x14ac:dyDescent="0.4">
      <c r="C161" s="7" t="s">
        <v>304</v>
      </c>
      <c r="D161" s="14" t="s">
        <v>305</v>
      </c>
      <c r="I161" s="14">
        <v>33</v>
      </c>
      <c r="K161" s="14">
        <v>86</v>
      </c>
      <c r="M161" s="14">
        <v>105</v>
      </c>
      <c r="O161" s="14">
        <v>84</v>
      </c>
      <c r="Q161" s="14">
        <v>15</v>
      </c>
      <c r="S161" s="8">
        <v>323</v>
      </c>
      <c r="T161" s="9">
        <v>10.62</v>
      </c>
      <c r="W161" s="9">
        <v>3430.26</v>
      </c>
      <c r="Z161" s="13" t="s">
        <v>386</v>
      </c>
    </row>
    <row r="162" spans="3:26" ht="15" customHeight="1" x14ac:dyDescent="0.4">
      <c r="C162" s="7" t="s">
        <v>306</v>
      </c>
      <c r="D162" s="14" t="s">
        <v>307</v>
      </c>
      <c r="I162" s="14">
        <v>38</v>
      </c>
      <c r="K162" s="14">
        <v>98</v>
      </c>
      <c r="M162" s="14">
        <v>115</v>
      </c>
      <c r="O162" s="14">
        <v>94</v>
      </c>
      <c r="Q162" s="14">
        <v>20</v>
      </c>
      <c r="S162" s="8">
        <v>365</v>
      </c>
      <c r="T162" s="9">
        <v>10.62</v>
      </c>
      <c r="W162" s="9">
        <v>3876.3</v>
      </c>
      <c r="Z162" s="13" t="s">
        <v>386</v>
      </c>
    </row>
    <row r="163" spans="3:26" ht="15" customHeight="1" x14ac:dyDescent="0.4">
      <c r="C163" s="7" t="s">
        <v>308</v>
      </c>
      <c r="D163" s="14" t="s">
        <v>309</v>
      </c>
      <c r="I163" s="14">
        <v>25</v>
      </c>
      <c r="K163" s="14">
        <v>52</v>
      </c>
      <c r="M163" s="14">
        <v>63</v>
      </c>
      <c r="O163" s="14">
        <v>51</v>
      </c>
      <c r="Q163" s="14">
        <v>11</v>
      </c>
      <c r="S163" s="8">
        <v>202</v>
      </c>
      <c r="T163" s="9">
        <v>10.62</v>
      </c>
      <c r="W163" s="9">
        <v>2145.2399999999998</v>
      </c>
      <c r="Z163" s="13" t="s">
        <v>386</v>
      </c>
    </row>
    <row r="164" spans="3:26" ht="15" customHeight="1" x14ac:dyDescent="0.4">
      <c r="C164" s="7" t="s">
        <v>310</v>
      </c>
      <c r="D164" s="14" t="s">
        <v>311</v>
      </c>
      <c r="I164" s="14">
        <v>14</v>
      </c>
      <c r="K164" s="14">
        <v>30</v>
      </c>
      <c r="M164" s="14">
        <v>35</v>
      </c>
      <c r="O164" s="14">
        <v>26</v>
      </c>
      <c r="Q164" s="14">
        <v>9</v>
      </c>
      <c r="S164" s="8">
        <v>114</v>
      </c>
      <c r="T164" s="9">
        <v>27.76</v>
      </c>
      <c r="W164" s="9">
        <v>3164.64</v>
      </c>
      <c r="Z164" s="13" t="s">
        <v>386</v>
      </c>
    </row>
    <row r="165" spans="3:26" ht="15" customHeight="1" x14ac:dyDescent="0.4">
      <c r="C165" s="7" t="s">
        <v>312</v>
      </c>
      <c r="D165" s="14" t="s">
        <v>313</v>
      </c>
      <c r="I165" s="14">
        <v>14</v>
      </c>
      <c r="K165" s="14">
        <v>31</v>
      </c>
      <c r="M165" s="14">
        <v>36</v>
      </c>
      <c r="O165" s="14">
        <v>27</v>
      </c>
      <c r="Q165" s="14">
        <v>9</v>
      </c>
      <c r="S165" s="8">
        <v>117</v>
      </c>
      <c r="T165" s="9">
        <v>27.76</v>
      </c>
      <c r="W165" s="9">
        <v>3247.92</v>
      </c>
      <c r="Z165" s="13" t="s">
        <v>386</v>
      </c>
    </row>
    <row r="166" spans="3:26" ht="15" customHeight="1" x14ac:dyDescent="0.4">
      <c r="C166" s="7" t="s">
        <v>314</v>
      </c>
      <c r="D166" s="14" t="s">
        <v>315</v>
      </c>
      <c r="I166" s="14">
        <v>26</v>
      </c>
      <c r="K166" s="14">
        <v>56</v>
      </c>
      <c r="M166" s="14">
        <v>68</v>
      </c>
      <c r="O166" s="14">
        <v>48</v>
      </c>
      <c r="Q166" s="14">
        <v>16</v>
      </c>
      <c r="S166" s="8">
        <v>214</v>
      </c>
      <c r="T166" s="9">
        <v>29.95</v>
      </c>
      <c r="W166" s="9">
        <v>6409.3</v>
      </c>
      <c r="Z166" s="13" t="s">
        <v>386</v>
      </c>
    </row>
    <row r="167" spans="3:26" ht="15" customHeight="1" x14ac:dyDescent="0.4">
      <c r="C167" s="7" t="s">
        <v>316</v>
      </c>
      <c r="D167" s="14" t="s">
        <v>317</v>
      </c>
      <c r="I167" s="14">
        <v>30</v>
      </c>
      <c r="K167" s="14">
        <v>70</v>
      </c>
      <c r="M167" s="14">
        <v>88</v>
      </c>
      <c r="O167" s="14">
        <v>64</v>
      </c>
      <c r="Q167" s="14">
        <v>20</v>
      </c>
      <c r="S167" s="8">
        <v>272</v>
      </c>
      <c r="T167" s="9">
        <v>27.76</v>
      </c>
      <c r="W167" s="9">
        <v>7550.72</v>
      </c>
      <c r="Z167" s="13" t="s">
        <v>386</v>
      </c>
    </row>
    <row r="168" spans="3:26" ht="15" customHeight="1" x14ac:dyDescent="0.4">
      <c r="C168" s="7" t="s">
        <v>318</v>
      </c>
      <c r="D168" s="14" t="s">
        <v>319</v>
      </c>
      <c r="I168" s="14">
        <v>19</v>
      </c>
      <c r="K168" s="14">
        <v>43</v>
      </c>
      <c r="M168" s="14">
        <v>55</v>
      </c>
      <c r="O168" s="14">
        <v>39</v>
      </c>
      <c r="Q168" s="14">
        <v>11</v>
      </c>
      <c r="S168" s="8">
        <v>167</v>
      </c>
      <c r="T168" s="9">
        <v>27.76</v>
      </c>
      <c r="W168" s="9">
        <v>4635.92</v>
      </c>
      <c r="Z168" s="13" t="s">
        <v>386</v>
      </c>
    </row>
    <row r="169" spans="3:26" ht="15" customHeight="1" x14ac:dyDescent="0.4">
      <c r="C169" s="7" t="s">
        <v>320</v>
      </c>
      <c r="D169" s="14" t="s">
        <v>321</v>
      </c>
      <c r="I169" s="14">
        <v>18</v>
      </c>
      <c r="K169" s="14">
        <v>40</v>
      </c>
      <c r="M169" s="14">
        <v>46</v>
      </c>
      <c r="O169" s="14">
        <v>35</v>
      </c>
      <c r="Q169" s="14">
        <v>9</v>
      </c>
      <c r="S169" s="8">
        <v>148</v>
      </c>
      <c r="T169" s="9">
        <v>11.13</v>
      </c>
      <c r="W169" s="9">
        <v>1647.24</v>
      </c>
      <c r="Z169" s="13" t="s">
        <v>384</v>
      </c>
    </row>
    <row r="170" spans="3:26" ht="15" customHeight="1" x14ac:dyDescent="0.4">
      <c r="C170" s="7" t="s">
        <v>322</v>
      </c>
      <c r="D170" s="14" t="s">
        <v>323</v>
      </c>
      <c r="I170" s="14">
        <v>20</v>
      </c>
      <c r="K170" s="14">
        <v>42</v>
      </c>
      <c r="M170" s="14">
        <v>50</v>
      </c>
      <c r="O170" s="14">
        <v>41</v>
      </c>
      <c r="Q170" s="14">
        <v>13</v>
      </c>
      <c r="S170" s="8">
        <v>166</v>
      </c>
      <c r="T170" s="9">
        <v>11.13</v>
      </c>
      <c r="W170" s="9">
        <v>1847.58</v>
      </c>
      <c r="Z170" s="13" t="s">
        <v>384</v>
      </c>
    </row>
    <row r="171" spans="3:26" ht="15" customHeight="1" x14ac:dyDescent="0.4">
      <c r="C171" s="7" t="s">
        <v>324</v>
      </c>
      <c r="D171" s="14" t="s">
        <v>325</v>
      </c>
      <c r="I171" s="14">
        <v>22</v>
      </c>
      <c r="K171" s="14">
        <v>44</v>
      </c>
      <c r="M171" s="14">
        <v>56</v>
      </c>
      <c r="O171" s="14">
        <v>43</v>
      </c>
      <c r="Q171" s="14">
        <v>15</v>
      </c>
      <c r="S171" s="8">
        <v>180</v>
      </c>
      <c r="T171" s="9">
        <v>11.78</v>
      </c>
      <c r="W171" s="9">
        <v>2120.4</v>
      </c>
      <c r="Z171" s="13" t="s">
        <v>384</v>
      </c>
    </row>
    <row r="172" spans="3:26" ht="15" customHeight="1" x14ac:dyDescent="0.4">
      <c r="C172" s="7" t="s">
        <v>326</v>
      </c>
      <c r="D172" s="14" t="s">
        <v>327</v>
      </c>
      <c r="I172" s="14">
        <v>40</v>
      </c>
      <c r="K172" s="14">
        <v>100</v>
      </c>
      <c r="M172" s="14">
        <v>124</v>
      </c>
      <c r="O172" s="14">
        <v>102</v>
      </c>
      <c r="Q172" s="14">
        <v>42</v>
      </c>
      <c r="S172" s="8">
        <v>408</v>
      </c>
      <c r="T172" s="9">
        <v>11.13</v>
      </c>
      <c r="W172" s="9">
        <v>4541.04</v>
      </c>
      <c r="Z172" s="13" t="s">
        <v>384</v>
      </c>
    </row>
    <row r="173" spans="3:26" ht="15" customHeight="1" x14ac:dyDescent="0.4">
      <c r="C173" s="7" t="s">
        <v>328</v>
      </c>
      <c r="D173" s="14" t="s">
        <v>329</v>
      </c>
      <c r="I173" s="14">
        <v>24</v>
      </c>
      <c r="K173" s="14">
        <v>51</v>
      </c>
      <c r="M173" s="14">
        <v>63</v>
      </c>
      <c r="O173" s="14">
        <v>50</v>
      </c>
      <c r="Q173" s="14">
        <v>15</v>
      </c>
      <c r="S173" s="8">
        <v>203</v>
      </c>
      <c r="T173" s="9">
        <v>11.13</v>
      </c>
      <c r="W173" s="9">
        <v>2259.39</v>
      </c>
      <c r="Z173" s="13" t="s">
        <v>384</v>
      </c>
    </row>
    <row r="174" spans="3:26" ht="15" customHeight="1" x14ac:dyDescent="0.4">
      <c r="C174" s="7" t="s">
        <v>330</v>
      </c>
      <c r="D174" s="14" t="s">
        <v>331</v>
      </c>
      <c r="I174" s="14">
        <v>24</v>
      </c>
      <c r="K174" s="14">
        <v>49</v>
      </c>
      <c r="M174" s="14">
        <v>61</v>
      </c>
      <c r="O174" s="14">
        <v>48</v>
      </c>
      <c r="Q174" s="14">
        <v>30</v>
      </c>
      <c r="S174" s="8">
        <v>212</v>
      </c>
      <c r="T174" s="9">
        <v>11.13</v>
      </c>
      <c r="W174" s="9">
        <v>2359.56</v>
      </c>
      <c r="Z174" s="13" t="s">
        <v>384</v>
      </c>
    </row>
    <row r="175" spans="3:26" ht="15" customHeight="1" x14ac:dyDescent="0.4">
      <c r="C175" s="7" t="s">
        <v>332</v>
      </c>
      <c r="D175" s="14" t="s">
        <v>333</v>
      </c>
      <c r="I175" s="14">
        <v>19</v>
      </c>
      <c r="K175" s="14">
        <v>46</v>
      </c>
      <c r="M175" s="14">
        <v>52</v>
      </c>
      <c r="O175" s="14">
        <v>35</v>
      </c>
      <c r="Q175" s="14">
        <v>9</v>
      </c>
      <c r="S175" s="8">
        <v>161</v>
      </c>
      <c r="T175" s="9">
        <v>30.44</v>
      </c>
      <c r="W175" s="9">
        <v>4900.84</v>
      </c>
      <c r="Z175" s="13" t="s">
        <v>384</v>
      </c>
    </row>
    <row r="176" spans="3:26" ht="15" customHeight="1" x14ac:dyDescent="0.4">
      <c r="C176" s="7" t="s">
        <v>334</v>
      </c>
      <c r="D176" s="14" t="s">
        <v>335</v>
      </c>
      <c r="I176" s="14">
        <v>21</v>
      </c>
      <c r="K176" s="14">
        <v>53</v>
      </c>
      <c r="M176" s="14">
        <v>65</v>
      </c>
      <c r="O176" s="14">
        <v>44</v>
      </c>
      <c r="Q176" s="14">
        <v>16</v>
      </c>
      <c r="S176" s="8">
        <v>199</v>
      </c>
      <c r="T176" s="9">
        <v>32.29</v>
      </c>
      <c r="W176" s="9">
        <v>6425.71</v>
      </c>
      <c r="Z176" s="13" t="s">
        <v>384</v>
      </c>
    </row>
    <row r="177" spans="3:26" ht="15" customHeight="1" x14ac:dyDescent="0.4">
      <c r="C177" s="7" t="s">
        <v>336</v>
      </c>
      <c r="D177" s="14" t="s">
        <v>337</v>
      </c>
      <c r="I177" s="14">
        <v>21</v>
      </c>
      <c r="K177" s="14">
        <v>53</v>
      </c>
      <c r="M177" s="14">
        <v>65</v>
      </c>
      <c r="O177" s="14">
        <v>44</v>
      </c>
      <c r="Q177" s="14">
        <v>16</v>
      </c>
      <c r="S177" s="8">
        <v>199</v>
      </c>
      <c r="T177" s="9">
        <v>30.44</v>
      </c>
      <c r="W177" s="9">
        <v>6057.56</v>
      </c>
      <c r="Z177" s="13" t="s">
        <v>384</v>
      </c>
    </row>
    <row r="178" spans="3:26" ht="15" customHeight="1" x14ac:dyDescent="0.4">
      <c r="C178" s="7" t="s">
        <v>338</v>
      </c>
      <c r="D178" s="14" t="s">
        <v>339</v>
      </c>
      <c r="I178" s="14">
        <v>18</v>
      </c>
      <c r="K178" s="14">
        <v>41</v>
      </c>
      <c r="M178" s="14">
        <v>47</v>
      </c>
      <c r="O178" s="14">
        <v>32</v>
      </c>
      <c r="Q178" s="14">
        <v>9</v>
      </c>
      <c r="S178" s="8">
        <v>147</v>
      </c>
      <c r="T178" s="9">
        <v>30.44</v>
      </c>
      <c r="W178" s="9">
        <v>4474.68</v>
      </c>
      <c r="Z178" s="13" t="s">
        <v>384</v>
      </c>
    </row>
    <row r="179" spans="3:26" ht="15" customHeight="1" x14ac:dyDescent="0.4">
      <c r="C179" s="7" t="s">
        <v>340</v>
      </c>
      <c r="D179" s="14" t="s">
        <v>341</v>
      </c>
      <c r="I179" s="14">
        <v>18</v>
      </c>
      <c r="K179" s="14">
        <v>39</v>
      </c>
      <c r="M179" s="14">
        <v>45</v>
      </c>
      <c r="O179" s="14">
        <v>32</v>
      </c>
      <c r="Q179" s="14">
        <v>9</v>
      </c>
      <c r="S179" s="8">
        <v>143</v>
      </c>
      <c r="T179" s="9">
        <v>30.44</v>
      </c>
      <c r="W179" s="9">
        <v>4352.92</v>
      </c>
      <c r="Z179" s="13" t="s">
        <v>384</v>
      </c>
    </row>
    <row r="180" spans="3:26" ht="15" customHeight="1" x14ac:dyDescent="0.4">
      <c r="C180" s="7" t="s">
        <v>342</v>
      </c>
      <c r="D180" s="14" t="s">
        <v>343</v>
      </c>
      <c r="I180" s="14">
        <v>25</v>
      </c>
      <c r="K180" s="14">
        <v>60</v>
      </c>
      <c r="M180" s="14">
        <v>72</v>
      </c>
      <c r="O180" s="14">
        <v>59</v>
      </c>
      <c r="Q180" s="14">
        <v>31</v>
      </c>
      <c r="S180" s="8">
        <v>247</v>
      </c>
      <c r="T180" s="9">
        <v>8.82</v>
      </c>
      <c r="W180" s="9">
        <v>2178.54</v>
      </c>
      <c r="Z180" s="13" t="s">
        <v>387</v>
      </c>
    </row>
    <row r="181" spans="3:26" ht="15" customHeight="1" x14ac:dyDescent="0.4">
      <c r="C181" s="7" t="s">
        <v>344</v>
      </c>
      <c r="D181" s="14" t="s">
        <v>345</v>
      </c>
      <c r="I181" s="14">
        <v>25</v>
      </c>
      <c r="K181" s="14">
        <v>62</v>
      </c>
      <c r="M181" s="14">
        <v>72</v>
      </c>
      <c r="O181" s="14">
        <v>61</v>
      </c>
      <c r="Q181" s="14">
        <v>33</v>
      </c>
      <c r="S181" s="8">
        <v>253</v>
      </c>
      <c r="T181" s="9">
        <v>8.82</v>
      </c>
      <c r="W181" s="9">
        <v>2231.46</v>
      </c>
      <c r="Z181" s="13" t="s">
        <v>387</v>
      </c>
    </row>
    <row r="182" spans="3:26" ht="15" customHeight="1" x14ac:dyDescent="0.4">
      <c r="C182" s="7" t="s">
        <v>346</v>
      </c>
      <c r="D182" s="14" t="s">
        <v>347</v>
      </c>
      <c r="I182" s="14">
        <v>15</v>
      </c>
      <c r="K182" s="14">
        <v>39</v>
      </c>
      <c r="M182" s="14">
        <v>45</v>
      </c>
      <c r="O182" s="14">
        <v>35</v>
      </c>
      <c r="Q182" s="14">
        <v>14</v>
      </c>
      <c r="S182" s="8">
        <v>148</v>
      </c>
      <c r="T182" s="9">
        <v>8.82</v>
      </c>
      <c r="W182" s="9">
        <v>1305.3599999999999</v>
      </c>
      <c r="Z182" s="13" t="s">
        <v>387</v>
      </c>
    </row>
    <row r="183" spans="3:26" ht="15" customHeight="1" x14ac:dyDescent="0.4">
      <c r="C183" s="7" t="s">
        <v>348</v>
      </c>
      <c r="D183" s="14" t="s">
        <v>349</v>
      </c>
      <c r="I183" s="14">
        <v>45</v>
      </c>
      <c r="K183" s="14">
        <v>111</v>
      </c>
      <c r="M183" s="14">
        <v>127</v>
      </c>
      <c r="O183" s="14">
        <v>109</v>
      </c>
      <c r="Q183" s="14">
        <v>58</v>
      </c>
      <c r="S183" s="8">
        <v>450</v>
      </c>
      <c r="T183" s="9">
        <v>8.82</v>
      </c>
      <c r="W183" s="9">
        <v>3969</v>
      </c>
      <c r="Z183" s="13" t="s">
        <v>387</v>
      </c>
    </row>
    <row r="184" spans="3:26" ht="15" customHeight="1" x14ac:dyDescent="0.4">
      <c r="C184" s="7" t="s">
        <v>350</v>
      </c>
      <c r="D184" s="14" t="s">
        <v>351</v>
      </c>
      <c r="I184" s="14">
        <v>30</v>
      </c>
      <c r="K184" s="14">
        <v>72</v>
      </c>
      <c r="M184" s="14">
        <v>83</v>
      </c>
      <c r="O184" s="14">
        <v>70</v>
      </c>
      <c r="Q184" s="14">
        <v>36</v>
      </c>
      <c r="S184" s="8">
        <v>291</v>
      </c>
      <c r="T184" s="9">
        <v>9.5299999999999994</v>
      </c>
      <c r="W184" s="9">
        <v>2773.23</v>
      </c>
      <c r="Z184" s="13" t="s">
        <v>387</v>
      </c>
    </row>
    <row r="185" spans="3:26" ht="15" customHeight="1" x14ac:dyDescent="0.4">
      <c r="C185" s="7" t="s">
        <v>352</v>
      </c>
      <c r="D185" s="14" t="s">
        <v>353</v>
      </c>
      <c r="I185" s="14">
        <v>49</v>
      </c>
      <c r="K185" s="14">
        <v>123</v>
      </c>
      <c r="M185" s="14">
        <v>148</v>
      </c>
      <c r="O185" s="14">
        <v>128</v>
      </c>
      <c r="Q185" s="14">
        <v>65</v>
      </c>
      <c r="S185" s="8">
        <v>513</v>
      </c>
      <c r="T185" s="9">
        <v>8.82</v>
      </c>
      <c r="W185" s="9">
        <v>4524.66</v>
      </c>
      <c r="Z185" s="13" t="s">
        <v>387</v>
      </c>
    </row>
    <row r="186" spans="3:26" ht="15" customHeight="1" x14ac:dyDescent="0.4">
      <c r="C186" s="7" t="s">
        <v>354</v>
      </c>
      <c r="D186" s="14" t="s">
        <v>355</v>
      </c>
      <c r="I186" s="14">
        <v>65</v>
      </c>
      <c r="K186" s="14">
        <v>177</v>
      </c>
      <c r="M186" s="14">
        <v>211</v>
      </c>
      <c r="O186" s="14">
        <v>176</v>
      </c>
      <c r="Q186" s="14">
        <v>77</v>
      </c>
      <c r="S186" s="8">
        <v>706</v>
      </c>
      <c r="T186" s="9">
        <v>8.82</v>
      </c>
      <c r="W186" s="9">
        <v>6226.92</v>
      </c>
      <c r="Z186" s="13" t="s">
        <v>387</v>
      </c>
    </row>
    <row r="187" spans="3:26" ht="15" customHeight="1" x14ac:dyDescent="0.4">
      <c r="C187" s="7" t="s">
        <v>356</v>
      </c>
      <c r="D187" s="14" t="s">
        <v>357</v>
      </c>
      <c r="I187" s="14">
        <v>28</v>
      </c>
      <c r="K187" s="14">
        <v>38</v>
      </c>
      <c r="M187" s="14">
        <v>32</v>
      </c>
      <c r="O187" s="14">
        <v>16</v>
      </c>
      <c r="Q187" s="14">
        <v>0</v>
      </c>
      <c r="S187" s="8">
        <v>114</v>
      </c>
      <c r="T187" s="9">
        <v>25.75</v>
      </c>
      <c r="W187" s="9">
        <v>2935.5</v>
      </c>
      <c r="Z187" s="13" t="s">
        <v>386</v>
      </c>
    </row>
    <row r="188" spans="3:26" ht="15" customHeight="1" x14ac:dyDescent="0.4">
      <c r="C188" s="7" t="s">
        <v>358</v>
      </c>
      <c r="D188" s="14" t="s">
        <v>359</v>
      </c>
      <c r="I188" s="14">
        <v>28</v>
      </c>
      <c r="K188" s="14">
        <v>40</v>
      </c>
      <c r="M188" s="14">
        <v>34</v>
      </c>
      <c r="O188" s="14">
        <v>18</v>
      </c>
      <c r="Q188" s="14">
        <v>0</v>
      </c>
      <c r="S188" s="8">
        <v>120</v>
      </c>
      <c r="T188" s="9">
        <v>25.75</v>
      </c>
      <c r="W188" s="9">
        <v>3090</v>
      </c>
      <c r="Z188" s="13" t="s">
        <v>386</v>
      </c>
    </row>
    <row r="189" spans="3:26" ht="15" customHeight="1" x14ac:dyDescent="0.4">
      <c r="C189" s="7" t="s">
        <v>360</v>
      </c>
      <c r="D189" s="14" t="s">
        <v>361</v>
      </c>
      <c r="I189" s="14">
        <v>28</v>
      </c>
      <c r="K189" s="14">
        <v>40</v>
      </c>
      <c r="M189" s="14">
        <v>34</v>
      </c>
      <c r="O189" s="14">
        <v>18</v>
      </c>
      <c r="Q189" s="14">
        <v>0</v>
      </c>
      <c r="S189" s="8">
        <v>120</v>
      </c>
      <c r="T189" s="9">
        <v>25.75</v>
      </c>
      <c r="W189" s="9">
        <v>3090</v>
      </c>
      <c r="Z189" s="13" t="s">
        <v>386</v>
      </c>
    </row>
    <row r="190" spans="3:26" ht="15" customHeight="1" x14ac:dyDescent="0.4">
      <c r="C190" s="7" t="s">
        <v>362</v>
      </c>
      <c r="D190" s="14" t="s">
        <v>363</v>
      </c>
      <c r="I190" s="14">
        <v>28</v>
      </c>
      <c r="K190" s="14">
        <v>40</v>
      </c>
      <c r="M190" s="14">
        <v>34</v>
      </c>
      <c r="O190" s="14">
        <v>18</v>
      </c>
      <c r="Q190" s="14">
        <v>0</v>
      </c>
      <c r="S190" s="8">
        <v>120</v>
      </c>
      <c r="T190" s="9">
        <v>28.41</v>
      </c>
      <c r="W190" s="9">
        <v>3409.2</v>
      </c>
      <c r="Z190" s="13" t="s">
        <v>386</v>
      </c>
    </row>
    <row r="191" spans="3:26" ht="15" customHeight="1" x14ac:dyDescent="0.4">
      <c r="C191" s="7" t="s">
        <v>364</v>
      </c>
      <c r="D191" s="14" t="s">
        <v>365</v>
      </c>
      <c r="I191" s="14">
        <v>28</v>
      </c>
      <c r="K191" s="14">
        <v>38</v>
      </c>
      <c r="M191" s="14">
        <v>32</v>
      </c>
      <c r="O191" s="14">
        <v>16</v>
      </c>
      <c r="Q191" s="14">
        <v>0</v>
      </c>
      <c r="S191" s="8">
        <v>114</v>
      </c>
      <c r="T191" s="9">
        <v>25.75</v>
      </c>
      <c r="W191" s="9">
        <v>2935.5</v>
      </c>
      <c r="Z191" s="13" t="s">
        <v>386</v>
      </c>
    </row>
    <row r="192" spans="3:26" ht="15" customHeight="1" x14ac:dyDescent="0.4">
      <c r="C192" s="7" t="s">
        <v>366</v>
      </c>
      <c r="D192" s="14" t="s">
        <v>367</v>
      </c>
      <c r="I192" s="14">
        <v>43</v>
      </c>
      <c r="K192" s="14">
        <v>101</v>
      </c>
      <c r="M192" s="14">
        <v>125</v>
      </c>
      <c r="O192" s="14">
        <v>104</v>
      </c>
      <c r="Q192" s="14">
        <v>62</v>
      </c>
      <c r="S192" s="8">
        <v>435</v>
      </c>
      <c r="T192" s="9">
        <v>40.81</v>
      </c>
      <c r="W192" s="9">
        <v>17752.349999999999</v>
      </c>
      <c r="Z192" s="13" t="s">
        <v>387</v>
      </c>
    </row>
    <row r="193" spans="3:26" ht="15" customHeight="1" x14ac:dyDescent="0.4">
      <c r="C193" s="7" t="s">
        <v>368</v>
      </c>
      <c r="D193" s="14" t="s">
        <v>369</v>
      </c>
      <c r="I193" s="14">
        <v>43</v>
      </c>
      <c r="K193" s="14">
        <v>101</v>
      </c>
      <c r="M193" s="14">
        <v>125</v>
      </c>
      <c r="O193" s="14">
        <v>104</v>
      </c>
      <c r="Q193" s="14">
        <v>62</v>
      </c>
      <c r="S193" s="8">
        <v>435</v>
      </c>
      <c r="T193" s="9">
        <v>40.81</v>
      </c>
      <c r="W193" s="9">
        <v>17752.349999999999</v>
      </c>
      <c r="Z193" s="13" t="s">
        <v>387</v>
      </c>
    </row>
    <row r="194" spans="3:26" ht="15" customHeight="1" x14ac:dyDescent="0.4">
      <c r="C194" s="7" t="s">
        <v>370</v>
      </c>
      <c r="D194" s="14" t="s">
        <v>371</v>
      </c>
      <c r="I194" s="14">
        <v>33</v>
      </c>
      <c r="K194" s="14">
        <v>72</v>
      </c>
      <c r="M194" s="14">
        <v>88</v>
      </c>
      <c r="O194" s="14">
        <v>78</v>
      </c>
      <c r="Q194" s="14">
        <v>43</v>
      </c>
      <c r="S194" s="8">
        <v>314</v>
      </c>
      <c r="T194" s="9">
        <v>40.81</v>
      </c>
      <c r="W194" s="9">
        <v>12814.34</v>
      </c>
      <c r="Z194" s="13" t="s">
        <v>387</v>
      </c>
    </row>
    <row r="195" spans="3:26" ht="15" customHeight="1" x14ac:dyDescent="0.4">
      <c r="C195" s="7" t="s">
        <v>372</v>
      </c>
      <c r="D195" s="14" t="s">
        <v>373</v>
      </c>
      <c r="I195" s="14">
        <v>24</v>
      </c>
      <c r="K195" s="14">
        <v>67</v>
      </c>
      <c r="M195" s="14">
        <v>73</v>
      </c>
      <c r="O195" s="14">
        <v>58</v>
      </c>
      <c r="Q195" s="14">
        <v>26</v>
      </c>
      <c r="S195" s="8">
        <v>248</v>
      </c>
      <c r="T195" s="9">
        <v>29.67</v>
      </c>
      <c r="W195" s="9">
        <v>7358.16</v>
      </c>
      <c r="Z195" s="13" t="s">
        <v>387</v>
      </c>
    </row>
    <row r="196" spans="3:26" ht="15" customHeight="1" x14ac:dyDescent="0.4">
      <c r="C196" s="7" t="s">
        <v>374</v>
      </c>
      <c r="D196" s="14" t="s">
        <v>375</v>
      </c>
      <c r="I196" s="14">
        <v>24</v>
      </c>
      <c r="K196" s="14">
        <v>67</v>
      </c>
      <c r="M196" s="14">
        <v>73</v>
      </c>
      <c r="O196" s="14">
        <v>58</v>
      </c>
      <c r="Q196" s="14">
        <v>26</v>
      </c>
      <c r="S196" s="8">
        <v>248</v>
      </c>
      <c r="T196" s="9">
        <v>29.67</v>
      </c>
      <c r="W196" s="9">
        <v>7358.16</v>
      </c>
      <c r="Z196" s="13" t="s">
        <v>387</v>
      </c>
    </row>
    <row r="197" spans="3:26" ht="15" customHeight="1" x14ac:dyDescent="0.4">
      <c r="C197" s="7" t="s">
        <v>376</v>
      </c>
      <c r="D197" s="14" t="s">
        <v>377</v>
      </c>
      <c r="I197" s="14">
        <v>42</v>
      </c>
      <c r="K197" s="14">
        <v>109</v>
      </c>
      <c r="M197" s="14">
        <v>128</v>
      </c>
      <c r="O197" s="14">
        <v>112</v>
      </c>
      <c r="Q197" s="14">
        <v>58</v>
      </c>
      <c r="S197" s="8">
        <v>449</v>
      </c>
      <c r="T197" s="9">
        <v>12.91</v>
      </c>
      <c r="W197" s="9">
        <v>5796.59</v>
      </c>
      <c r="Z197" s="13" t="s">
        <v>387</v>
      </c>
    </row>
    <row r="198" spans="3:26" ht="15" customHeight="1" x14ac:dyDescent="0.4">
      <c r="C198" s="7" t="s">
        <v>378</v>
      </c>
      <c r="D198" s="14" t="s">
        <v>379</v>
      </c>
      <c r="I198" s="14">
        <v>25</v>
      </c>
      <c r="K198" s="14">
        <v>66</v>
      </c>
      <c r="M198" s="14">
        <v>78</v>
      </c>
      <c r="O198" s="14">
        <v>69</v>
      </c>
      <c r="Q198" s="14">
        <v>41</v>
      </c>
      <c r="S198" s="8">
        <v>279</v>
      </c>
      <c r="T198" s="9">
        <v>12.91</v>
      </c>
      <c r="W198" s="9">
        <v>3601.89</v>
      </c>
      <c r="Z198" s="13" t="s">
        <v>387</v>
      </c>
    </row>
    <row r="199" spans="3:26" ht="15" customHeight="1" x14ac:dyDescent="0.4">
      <c r="C199" s="7" t="s">
        <v>380</v>
      </c>
      <c r="D199" s="14" t="s">
        <v>381</v>
      </c>
      <c r="I199" s="14">
        <v>42</v>
      </c>
      <c r="K199" s="14">
        <v>109</v>
      </c>
      <c r="M199" s="14">
        <v>128</v>
      </c>
      <c r="O199" s="14">
        <v>112</v>
      </c>
      <c r="Q199" s="14">
        <v>58</v>
      </c>
      <c r="S199" s="8">
        <v>449</v>
      </c>
      <c r="T199" s="9">
        <v>12.91</v>
      </c>
      <c r="W199" s="9">
        <v>5796.59</v>
      </c>
      <c r="Z199" s="13" t="s">
        <v>387</v>
      </c>
    </row>
    <row r="200" spans="3:26" ht="15" customHeight="1" x14ac:dyDescent="0.4">
      <c r="C200" s="7" t="s">
        <v>382</v>
      </c>
      <c r="D200" s="14" t="s">
        <v>383</v>
      </c>
      <c r="I200" s="14">
        <v>30</v>
      </c>
      <c r="K200" s="14">
        <v>76</v>
      </c>
      <c r="M200" s="14">
        <v>103</v>
      </c>
      <c r="O200" s="14">
        <v>79</v>
      </c>
      <c r="Q200" s="14">
        <v>46</v>
      </c>
      <c r="S200" s="8">
        <v>334</v>
      </c>
      <c r="T200" s="9">
        <v>12.91</v>
      </c>
      <c r="W200" s="9">
        <v>4311.9399999999996</v>
      </c>
      <c r="Z200" s="13" t="s">
        <v>387</v>
      </c>
    </row>
    <row r="201" spans="3:26" ht="15" x14ac:dyDescent="0.4">
      <c r="C201" s="7" t="s">
        <v>4</v>
      </c>
      <c r="D201" s="14" t="s">
        <v>4</v>
      </c>
      <c r="I201" s="10">
        <v>5075</v>
      </c>
      <c r="K201" s="10">
        <v>11714</v>
      </c>
      <c r="M201" s="10">
        <v>13913</v>
      </c>
      <c r="O201" s="10">
        <v>10216</v>
      </c>
      <c r="Q201" s="10">
        <v>2771</v>
      </c>
      <c r="S201" s="6">
        <v>43689</v>
      </c>
      <c r="T201" s="10" t="s">
        <v>4</v>
      </c>
      <c r="W201" s="15">
        <v>940882.07</v>
      </c>
      <c r="Z201" s="13"/>
    </row>
  </sheetData>
  <pageMargins left="0.39370078740157499" right="0.39370078740157499" top="0.39370078740157499" bottom="0.39370078740157499" header="0.39370078740157499" footer="0.39370078740157499"/>
  <pageSetup paperSize="9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12A7C-4A45-446F-B980-126F76434209}">
  <dimension ref="A1:Z80"/>
  <sheetViews>
    <sheetView showGridLines="0" topLeftCell="I1" workbookViewId="0">
      <pane ySplit="8" topLeftCell="A25" activePane="bottomLeft" state="frozen"/>
      <selection pane="bottomLeft" activeCell="I26" sqref="I26"/>
    </sheetView>
  </sheetViews>
  <sheetFormatPr defaultRowHeight="14.5" x14ac:dyDescent="0.35"/>
  <cols>
    <col min="1" max="1" width="0" hidden="1" customWidth="1"/>
    <col min="2" max="2" width="0.1796875" customWidth="1"/>
    <col min="3" max="4" width="13.81640625" customWidth="1"/>
    <col min="5" max="5" width="0.36328125" customWidth="1"/>
    <col min="6" max="6" width="0" hidden="1" customWidth="1"/>
    <col min="7" max="8" width="25.26953125" customWidth="1"/>
    <col min="9" max="10" width="6.08984375" customWidth="1"/>
    <col min="11" max="11" width="9.54296875" customWidth="1"/>
    <col min="12" max="14" width="6.08984375" customWidth="1"/>
    <col min="15" max="15" width="8.54296875" customWidth="1"/>
    <col min="16" max="16" width="6.08984375" customWidth="1"/>
    <col min="17" max="17" width="10.453125" customWidth="1"/>
    <col min="18" max="18" width="4.81640625" customWidth="1"/>
    <col min="19" max="19" width="6" customWidth="1"/>
    <col min="20" max="20" width="9.81640625" bestFit="1" customWidth="1"/>
    <col min="21" max="21" width="4.81640625" customWidth="1"/>
    <col min="22" max="22" width="3.6328125" customWidth="1"/>
    <col min="23" max="23" width="8.54296875" bestFit="1" customWidth="1"/>
    <col min="24" max="24" width="3.08984375" customWidth="1"/>
    <col min="25" max="25" width="0.54296875" customWidth="1"/>
    <col min="26" max="26" width="13.90625" customWidth="1"/>
    <col min="27" max="27" width="8.984375E-2" customWidth="1"/>
    <col min="28" max="28" width="0.54296875" customWidth="1"/>
    <col min="29" max="29" width="0" hidden="1" customWidth="1"/>
    <col min="30" max="30" width="99.6328125" customWidth="1"/>
  </cols>
  <sheetData>
    <row r="1" spans="1:25" ht="6.9" hidden="1" customHeight="1" x14ac:dyDescent="0.35">
      <c r="A1" s="17" t="s">
        <v>388</v>
      </c>
    </row>
    <row r="2" spans="1:25" ht="13.25" hidden="1" customHeight="1" x14ac:dyDescent="0.35"/>
    <row r="3" spans="1:25" ht="1.9" hidden="1" customHeight="1" x14ac:dyDescent="0.35"/>
    <row r="4" spans="1:25" ht="13" hidden="1" customHeight="1" x14ac:dyDescent="0.35">
      <c r="A4" s="16" t="s">
        <v>1</v>
      </c>
    </row>
    <row r="5" spans="1:25" ht="0.75" hidden="1" customHeight="1" x14ac:dyDescent="0.35"/>
    <row r="6" spans="1:25" ht="13" hidden="1" customHeight="1" x14ac:dyDescent="0.35">
      <c r="B6" s="16" t="s">
        <v>2</v>
      </c>
    </row>
    <row r="7" spans="1:25" ht="26.4" hidden="1" customHeight="1" x14ac:dyDescent="0.35"/>
    <row r="8" spans="1:25" ht="5" hidden="1" customHeight="1" x14ac:dyDescent="0.35"/>
    <row r="9" spans="1:25" ht="14.5" hidden="1" customHeight="1" x14ac:dyDescent="0.35">
      <c r="C9" s="16" t="s">
        <v>3</v>
      </c>
      <c r="P9" s="16" t="s">
        <v>4</v>
      </c>
      <c r="R9" s="16" t="s">
        <v>4</v>
      </c>
      <c r="U9" s="1" t="s">
        <v>4</v>
      </c>
      <c r="V9" s="16" t="s">
        <v>5</v>
      </c>
    </row>
    <row r="10" spans="1:25" ht="14.5" hidden="1" customHeight="1" x14ac:dyDescent="0.35">
      <c r="C10" s="16" t="s">
        <v>6</v>
      </c>
      <c r="P10" s="16" t="s">
        <v>4</v>
      </c>
      <c r="R10" s="16" t="s">
        <v>4</v>
      </c>
      <c r="U10" s="1" t="s">
        <v>4</v>
      </c>
      <c r="V10" s="16" t="s">
        <v>7</v>
      </c>
    </row>
    <row r="11" spans="1:25" ht="14.5" hidden="1" customHeight="1" x14ac:dyDescent="0.35">
      <c r="C11" s="16" t="s">
        <v>8</v>
      </c>
      <c r="P11" s="16" t="s">
        <v>4</v>
      </c>
      <c r="R11" s="16" t="s">
        <v>4</v>
      </c>
      <c r="U11" s="1" t="s">
        <v>4</v>
      </c>
      <c r="V11" s="16" t="s">
        <v>9</v>
      </c>
    </row>
    <row r="12" spans="1:25" ht="14.5" hidden="1" customHeight="1" x14ac:dyDescent="0.35">
      <c r="C12" s="16" t="s">
        <v>10</v>
      </c>
      <c r="P12" s="16" t="s">
        <v>4</v>
      </c>
      <c r="R12" s="16" t="s">
        <v>4</v>
      </c>
      <c r="U12" s="1" t="s">
        <v>4</v>
      </c>
      <c r="V12" s="16" t="s">
        <v>11</v>
      </c>
    </row>
    <row r="13" spans="1:25" hidden="1" x14ac:dyDescent="0.35">
      <c r="C13" s="16" t="s">
        <v>12</v>
      </c>
      <c r="P13" s="16" t="s">
        <v>4</v>
      </c>
      <c r="R13" s="16" t="s">
        <v>4</v>
      </c>
      <c r="U13" s="1" t="s">
        <v>4</v>
      </c>
      <c r="V13" s="16" t="s">
        <v>4</v>
      </c>
    </row>
    <row r="14" spans="1:25" hidden="1" x14ac:dyDescent="0.35">
      <c r="C14" s="16" t="s">
        <v>10</v>
      </c>
      <c r="P14" s="16" t="s">
        <v>4</v>
      </c>
      <c r="R14" s="16" t="s">
        <v>4</v>
      </c>
      <c r="U14" s="1" t="s">
        <v>4</v>
      </c>
      <c r="V14" s="16" t="s">
        <v>4</v>
      </c>
    </row>
    <row r="15" spans="1:25" ht="13" hidden="1" customHeight="1" x14ac:dyDescent="0.35">
      <c r="C15" s="16" t="s">
        <v>4</v>
      </c>
      <c r="P15" s="16" t="s">
        <v>4</v>
      </c>
      <c r="R15" s="16" t="s">
        <v>4</v>
      </c>
      <c r="U15" s="1" t="s">
        <v>4</v>
      </c>
      <c r="V15" s="16" t="s">
        <v>4</v>
      </c>
      <c r="X15" s="1" t="s">
        <v>4</v>
      </c>
      <c r="Y15" s="16" t="s">
        <v>4</v>
      </c>
    </row>
    <row r="16" spans="1:25" hidden="1" x14ac:dyDescent="0.35">
      <c r="C16" s="16" t="s">
        <v>4</v>
      </c>
      <c r="E16" s="16" t="s">
        <v>4</v>
      </c>
      <c r="J16" s="16" t="s">
        <v>4</v>
      </c>
      <c r="L16" s="16" t="s">
        <v>4</v>
      </c>
      <c r="N16" s="16" t="s">
        <v>4</v>
      </c>
      <c r="P16" s="11" t="s">
        <v>4</v>
      </c>
      <c r="R16" s="11" t="s">
        <v>4</v>
      </c>
      <c r="U16" s="2" t="s">
        <v>4</v>
      </c>
      <c r="V16" s="11" t="s">
        <v>4</v>
      </c>
      <c r="X16" s="1" t="s">
        <v>4</v>
      </c>
      <c r="Y16" s="16" t="s">
        <v>4</v>
      </c>
    </row>
    <row r="17" spans="3:26" ht="14.5" hidden="1" customHeight="1" x14ac:dyDescent="0.35">
      <c r="C17" s="16" t="s">
        <v>13</v>
      </c>
      <c r="P17" s="11" t="s">
        <v>4</v>
      </c>
      <c r="R17" s="11" t="s">
        <v>4</v>
      </c>
      <c r="U17" s="2" t="s">
        <v>4</v>
      </c>
      <c r="V17" s="11" t="s">
        <v>4</v>
      </c>
      <c r="X17" s="1" t="s">
        <v>4</v>
      </c>
      <c r="Y17" s="16" t="s">
        <v>4</v>
      </c>
    </row>
    <row r="18" spans="3:26" hidden="1" x14ac:dyDescent="0.35">
      <c r="C18" s="11" t="s">
        <v>4</v>
      </c>
      <c r="E18" s="11" t="s">
        <v>4</v>
      </c>
      <c r="J18" s="12" t="s">
        <v>4</v>
      </c>
      <c r="L18" s="12" t="s">
        <v>4</v>
      </c>
      <c r="N18" s="12" t="s">
        <v>4</v>
      </c>
      <c r="P18" s="12" t="s">
        <v>4</v>
      </c>
      <c r="R18" s="12" t="s">
        <v>4</v>
      </c>
      <c r="U18" s="3" t="s">
        <v>4</v>
      </c>
      <c r="V18" s="12" t="s">
        <v>4</v>
      </c>
      <c r="X18" s="4" t="s">
        <v>4</v>
      </c>
      <c r="Y18" s="4" t="s">
        <v>4</v>
      </c>
    </row>
    <row r="19" spans="3:26" ht="13" hidden="1" customHeight="1" x14ac:dyDescent="0.35">
      <c r="C19" s="11" t="s">
        <v>14</v>
      </c>
      <c r="E19" s="11" t="s">
        <v>15</v>
      </c>
      <c r="J19" s="11" t="s">
        <v>16</v>
      </c>
      <c r="N19" s="11" t="s">
        <v>17</v>
      </c>
      <c r="R19" s="11" t="s">
        <v>18</v>
      </c>
      <c r="X19" s="1" t="s">
        <v>4</v>
      </c>
      <c r="Y19" s="16" t="s">
        <v>4</v>
      </c>
    </row>
    <row r="20" spans="3:26" ht="13" hidden="1" customHeight="1" x14ac:dyDescent="0.35">
      <c r="C20" s="16" t="s">
        <v>4</v>
      </c>
      <c r="E20" s="16" t="s">
        <v>19</v>
      </c>
      <c r="J20" s="16" t="s">
        <v>4</v>
      </c>
      <c r="N20" s="16" t="s">
        <v>389</v>
      </c>
      <c r="R20" s="16" t="s">
        <v>390</v>
      </c>
      <c r="X20" s="1" t="s">
        <v>4</v>
      </c>
      <c r="Y20" s="16" t="s">
        <v>4</v>
      </c>
    </row>
    <row r="21" spans="3:26" hidden="1" x14ac:dyDescent="0.35">
      <c r="C21" s="11" t="s">
        <v>4</v>
      </c>
      <c r="E21" s="11" t="s">
        <v>4</v>
      </c>
      <c r="J21" s="11" t="s">
        <v>4</v>
      </c>
      <c r="L21" s="11" t="s">
        <v>4</v>
      </c>
      <c r="N21" s="16" t="s">
        <v>4</v>
      </c>
      <c r="P21" s="16" t="s">
        <v>4</v>
      </c>
      <c r="R21" s="16" t="s">
        <v>4</v>
      </c>
      <c r="U21" s="1" t="s">
        <v>4</v>
      </c>
      <c r="V21" s="16" t="s">
        <v>4</v>
      </c>
      <c r="X21" s="1" t="s">
        <v>4</v>
      </c>
      <c r="Y21" s="16" t="s">
        <v>4</v>
      </c>
    </row>
    <row r="22" spans="3:26" ht="13" hidden="1" customHeight="1" x14ac:dyDescent="0.35">
      <c r="C22" s="11" t="s">
        <v>22</v>
      </c>
      <c r="E22" s="11" t="s">
        <v>23</v>
      </c>
      <c r="J22" s="11" t="s">
        <v>24</v>
      </c>
      <c r="N22" s="11" t="s">
        <v>4</v>
      </c>
      <c r="P22" s="16" t="s">
        <v>4</v>
      </c>
      <c r="R22" s="16" t="s">
        <v>4</v>
      </c>
      <c r="U22" s="1" t="s">
        <v>4</v>
      </c>
      <c r="V22" s="16" t="s">
        <v>4</v>
      </c>
      <c r="X22" s="1" t="s">
        <v>4</v>
      </c>
      <c r="Y22" s="16" t="s">
        <v>4</v>
      </c>
    </row>
    <row r="23" spans="3:26" ht="13" hidden="1" customHeight="1" x14ac:dyDescent="0.35">
      <c r="C23" s="16" t="s">
        <v>4</v>
      </c>
      <c r="E23" s="16" t="s">
        <v>4</v>
      </c>
      <c r="J23" s="16" t="s">
        <v>4</v>
      </c>
    </row>
    <row r="24" spans="3:26" ht="12.75" hidden="1" customHeight="1" x14ac:dyDescent="0.35">
      <c r="E24" s="4" t="s">
        <v>4</v>
      </c>
      <c r="J24" s="4" t="s">
        <v>4</v>
      </c>
      <c r="L24" s="4" t="s">
        <v>4</v>
      </c>
      <c r="N24" s="4" t="s">
        <v>4</v>
      </c>
      <c r="P24" s="4" t="s">
        <v>4</v>
      </c>
      <c r="R24" s="4" t="s">
        <v>4</v>
      </c>
      <c r="U24" s="4" t="s">
        <v>4</v>
      </c>
      <c r="V24" s="4" t="s">
        <v>4</v>
      </c>
      <c r="X24" s="4" t="s">
        <v>4</v>
      </c>
      <c r="Y24" s="4" t="s">
        <v>4</v>
      </c>
    </row>
    <row r="25" spans="3:26" ht="1.5" customHeight="1" x14ac:dyDescent="0.35"/>
    <row r="26" spans="3:26" ht="15" customHeight="1" x14ac:dyDescent="0.4">
      <c r="C26" s="5" t="s">
        <v>25</v>
      </c>
      <c r="D26" s="10" t="s">
        <v>26</v>
      </c>
      <c r="I26" s="10" t="s">
        <v>27</v>
      </c>
      <c r="K26" s="10" t="s">
        <v>28</v>
      </c>
      <c r="M26" s="10" t="s">
        <v>29</v>
      </c>
      <c r="O26" s="10" t="s">
        <v>30</v>
      </c>
      <c r="Q26" s="10" t="s">
        <v>31</v>
      </c>
      <c r="S26" s="6" t="s">
        <v>32</v>
      </c>
      <c r="T26" s="10" t="s">
        <v>33</v>
      </c>
      <c r="W26" s="10" t="s">
        <v>34</v>
      </c>
      <c r="Z26" s="10" t="s">
        <v>35</v>
      </c>
    </row>
    <row r="27" spans="3:26" ht="15" customHeight="1" x14ac:dyDescent="0.4">
      <c r="C27" s="7" t="s">
        <v>391</v>
      </c>
      <c r="D27" s="14" t="s">
        <v>392</v>
      </c>
      <c r="I27" s="14">
        <v>26</v>
      </c>
      <c r="K27" s="14">
        <v>51</v>
      </c>
      <c r="M27" s="14">
        <v>58</v>
      </c>
      <c r="O27" s="14">
        <v>39</v>
      </c>
      <c r="Q27" s="14">
        <v>6</v>
      </c>
      <c r="S27" s="8">
        <v>180</v>
      </c>
      <c r="T27" s="9">
        <v>18.739999999999998</v>
      </c>
      <c r="W27" s="9">
        <v>3373.2</v>
      </c>
      <c r="Z27" s="13" t="s">
        <v>393</v>
      </c>
    </row>
    <row r="28" spans="3:26" ht="15" customHeight="1" x14ac:dyDescent="0.4">
      <c r="C28" s="7" t="s">
        <v>394</v>
      </c>
      <c r="D28" s="14" t="s">
        <v>395</v>
      </c>
      <c r="I28" s="14">
        <v>30</v>
      </c>
      <c r="K28" s="14">
        <v>66</v>
      </c>
      <c r="M28" s="14">
        <v>77</v>
      </c>
      <c r="O28" s="14">
        <v>51</v>
      </c>
      <c r="Q28" s="14">
        <v>6</v>
      </c>
      <c r="S28" s="8">
        <v>230</v>
      </c>
      <c r="T28" s="9">
        <v>18.739999999999998</v>
      </c>
      <c r="W28" s="9">
        <v>4310.2</v>
      </c>
      <c r="Z28" s="13" t="s">
        <v>393</v>
      </c>
    </row>
    <row r="29" spans="3:26" ht="15" customHeight="1" x14ac:dyDescent="0.4">
      <c r="C29" s="7" t="s">
        <v>396</v>
      </c>
      <c r="D29" s="14" t="s">
        <v>397</v>
      </c>
      <c r="I29" s="14">
        <v>26</v>
      </c>
      <c r="K29" s="14">
        <v>51</v>
      </c>
      <c r="M29" s="14">
        <v>58</v>
      </c>
      <c r="O29" s="14">
        <v>39</v>
      </c>
      <c r="Q29" s="14">
        <v>6</v>
      </c>
      <c r="S29" s="8">
        <v>180</v>
      </c>
      <c r="T29" s="9">
        <v>18.739999999999998</v>
      </c>
      <c r="W29" s="9">
        <v>3373.2</v>
      </c>
      <c r="Z29" s="13" t="s">
        <v>393</v>
      </c>
    </row>
    <row r="30" spans="3:26" ht="15" customHeight="1" x14ac:dyDescent="0.4">
      <c r="C30" s="7" t="s">
        <v>398</v>
      </c>
      <c r="D30" s="14" t="s">
        <v>399</v>
      </c>
      <c r="I30" s="14">
        <v>22</v>
      </c>
      <c r="K30" s="14">
        <v>48</v>
      </c>
      <c r="M30" s="14">
        <v>56</v>
      </c>
      <c r="O30" s="14">
        <v>40</v>
      </c>
      <c r="Q30" s="14">
        <v>11</v>
      </c>
      <c r="S30" s="8">
        <v>177</v>
      </c>
      <c r="T30" s="9">
        <v>45.91</v>
      </c>
      <c r="W30" s="9">
        <v>8126.07</v>
      </c>
      <c r="Z30" s="13" t="s">
        <v>400</v>
      </c>
    </row>
    <row r="31" spans="3:26" ht="15" customHeight="1" x14ac:dyDescent="0.4">
      <c r="C31" s="7" t="s">
        <v>401</v>
      </c>
      <c r="D31" s="14" t="s">
        <v>402</v>
      </c>
      <c r="I31" s="14">
        <v>43</v>
      </c>
      <c r="K31" s="14">
        <v>100</v>
      </c>
      <c r="M31" s="14">
        <v>118</v>
      </c>
      <c r="O31" s="14">
        <v>85</v>
      </c>
      <c r="Q31" s="14">
        <v>23</v>
      </c>
      <c r="S31" s="8">
        <v>369</v>
      </c>
      <c r="T31" s="9">
        <v>45.91</v>
      </c>
      <c r="W31" s="9">
        <v>16940.79</v>
      </c>
      <c r="Z31" s="13" t="s">
        <v>400</v>
      </c>
    </row>
    <row r="32" spans="3:26" ht="15" customHeight="1" x14ac:dyDescent="0.4">
      <c r="C32" s="7" t="s">
        <v>403</v>
      </c>
      <c r="D32" s="14" t="s">
        <v>404</v>
      </c>
      <c r="I32" s="14">
        <v>28</v>
      </c>
      <c r="K32" s="14">
        <v>65</v>
      </c>
      <c r="M32" s="14">
        <v>75</v>
      </c>
      <c r="O32" s="14">
        <v>53</v>
      </c>
      <c r="Q32" s="14">
        <v>13</v>
      </c>
      <c r="S32" s="8">
        <v>234</v>
      </c>
      <c r="T32" s="9">
        <v>45.91</v>
      </c>
      <c r="W32" s="9">
        <v>10742.94</v>
      </c>
      <c r="Z32" s="13" t="s">
        <v>400</v>
      </c>
    </row>
    <row r="33" spans="3:26" ht="15" customHeight="1" x14ac:dyDescent="0.4">
      <c r="C33" s="7" t="s">
        <v>405</v>
      </c>
      <c r="D33" s="14" t="s">
        <v>406</v>
      </c>
      <c r="I33" s="14">
        <v>18</v>
      </c>
      <c r="K33" s="14">
        <v>40</v>
      </c>
      <c r="M33" s="14">
        <v>47</v>
      </c>
      <c r="O33" s="14">
        <v>35</v>
      </c>
      <c r="Q33" s="14">
        <v>4</v>
      </c>
      <c r="S33" s="8">
        <v>144</v>
      </c>
      <c r="T33" s="9">
        <v>30.97</v>
      </c>
      <c r="W33" s="9">
        <v>4459.68</v>
      </c>
      <c r="Z33" s="13" t="s">
        <v>393</v>
      </c>
    </row>
    <row r="34" spans="3:26" ht="15" customHeight="1" x14ac:dyDescent="0.4">
      <c r="C34" s="7" t="s">
        <v>407</v>
      </c>
      <c r="D34" s="14" t="s">
        <v>408</v>
      </c>
      <c r="I34" s="14">
        <v>21</v>
      </c>
      <c r="K34" s="14">
        <v>47</v>
      </c>
      <c r="M34" s="14">
        <v>58</v>
      </c>
      <c r="O34" s="14">
        <v>43</v>
      </c>
      <c r="Q34" s="14">
        <v>6</v>
      </c>
      <c r="S34" s="8">
        <v>175</v>
      </c>
      <c r="T34" s="9">
        <v>30.97</v>
      </c>
      <c r="W34" s="9">
        <v>5419.75</v>
      </c>
      <c r="Z34" s="13" t="s">
        <v>393</v>
      </c>
    </row>
    <row r="35" spans="3:26" ht="15" customHeight="1" x14ac:dyDescent="0.4">
      <c r="C35" s="7" t="s">
        <v>409</v>
      </c>
      <c r="D35" s="14" t="s">
        <v>410</v>
      </c>
      <c r="I35" s="14">
        <v>18</v>
      </c>
      <c r="K35" s="14">
        <v>40</v>
      </c>
      <c r="M35" s="14">
        <v>49</v>
      </c>
      <c r="O35" s="14">
        <v>37</v>
      </c>
      <c r="Q35" s="14">
        <v>6</v>
      </c>
      <c r="S35" s="8">
        <v>150</v>
      </c>
      <c r="T35" s="9">
        <v>32.43</v>
      </c>
      <c r="W35" s="9">
        <v>4864.5</v>
      </c>
      <c r="Z35" s="13" t="s">
        <v>393</v>
      </c>
    </row>
    <row r="36" spans="3:26" ht="15" customHeight="1" x14ac:dyDescent="0.4">
      <c r="C36" s="7" t="s">
        <v>411</v>
      </c>
      <c r="D36" s="14" t="s">
        <v>412</v>
      </c>
      <c r="I36" s="14">
        <v>20</v>
      </c>
      <c r="K36" s="14">
        <v>42</v>
      </c>
      <c r="M36" s="14">
        <v>51</v>
      </c>
      <c r="O36" s="14">
        <v>39</v>
      </c>
      <c r="Q36" s="14">
        <v>6</v>
      </c>
      <c r="S36" s="8">
        <v>158</v>
      </c>
      <c r="T36" s="9">
        <v>30.97</v>
      </c>
      <c r="W36" s="9">
        <v>4893.26</v>
      </c>
      <c r="Z36" s="13" t="s">
        <v>393</v>
      </c>
    </row>
    <row r="37" spans="3:26" ht="15" customHeight="1" x14ac:dyDescent="0.4">
      <c r="C37" s="7" t="s">
        <v>413</v>
      </c>
      <c r="D37" s="14" t="s">
        <v>414</v>
      </c>
      <c r="I37" s="14">
        <v>28</v>
      </c>
      <c r="K37" s="14">
        <v>60</v>
      </c>
      <c r="M37" s="14">
        <v>71</v>
      </c>
      <c r="O37" s="14">
        <v>47</v>
      </c>
      <c r="Q37" s="14">
        <v>4</v>
      </c>
      <c r="S37" s="8">
        <v>210</v>
      </c>
      <c r="T37" s="9">
        <v>25.25</v>
      </c>
      <c r="W37" s="9">
        <v>5302.5</v>
      </c>
      <c r="Z37" s="13" t="s">
        <v>393</v>
      </c>
    </row>
    <row r="38" spans="3:26" ht="15" customHeight="1" x14ac:dyDescent="0.4">
      <c r="C38" s="7" t="s">
        <v>415</v>
      </c>
      <c r="D38" s="14" t="s">
        <v>416</v>
      </c>
      <c r="I38" s="14">
        <v>28</v>
      </c>
      <c r="K38" s="14">
        <v>54</v>
      </c>
      <c r="M38" s="14">
        <v>63</v>
      </c>
      <c r="O38" s="14">
        <v>42</v>
      </c>
      <c r="Q38" s="14">
        <v>6</v>
      </c>
      <c r="S38" s="8">
        <v>193</v>
      </c>
      <c r="T38" s="9">
        <v>25.25</v>
      </c>
      <c r="W38" s="9">
        <v>4873.25</v>
      </c>
      <c r="Z38" s="13" t="s">
        <v>393</v>
      </c>
    </row>
    <row r="39" spans="3:26" ht="15" customHeight="1" x14ac:dyDescent="0.4">
      <c r="C39" s="7" t="s">
        <v>417</v>
      </c>
      <c r="D39" s="14" t="s">
        <v>418</v>
      </c>
      <c r="I39" s="14">
        <v>25</v>
      </c>
      <c r="K39" s="14">
        <v>46</v>
      </c>
      <c r="M39" s="14">
        <v>53</v>
      </c>
      <c r="O39" s="14">
        <v>36</v>
      </c>
      <c r="Q39" s="14">
        <v>6</v>
      </c>
      <c r="S39" s="8">
        <v>166</v>
      </c>
      <c r="T39" s="9">
        <v>25.25</v>
      </c>
      <c r="W39" s="9">
        <v>4191.5</v>
      </c>
      <c r="Z39" s="13" t="s">
        <v>393</v>
      </c>
    </row>
    <row r="40" spans="3:26" ht="15" customHeight="1" x14ac:dyDescent="0.4">
      <c r="C40" s="7" t="s">
        <v>419</v>
      </c>
      <c r="D40" s="14" t="s">
        <v>420</v>
      </c>
      <c r="I40" s="14">
        <v>32</v>
      </c>
      <c r="K40" s="14">
        <v>64</v>
      </c>
      <c r="M40" s="14">
        <v>77</v>
      </c>
      <c r="O40" s="14">
        <v>53</v>
      </c>
      <c r="Q40" s="14">
        <v>10</v>
      </c>
      <c r="S40" s="8">
        <v>236</v>
      </c>
      <c r="T40" s="9">
        <v>23.89</v>
      </c>
      <c r="W40" s="9">
        <v>5638.04</v>
      </c>
      <c r="Z40" s="13" t="s">
        <v>400</v>
      </c>
    </row>
    <row r="41" spans="3:26" ht="15" customHeight="1" x14ac:dyDescent="0.4">
      <c r="C41" s="7" t="s">
        <v>421</v>
      </c>
      <c r="D41" s="14" t="s">
        <v>422</v>
      </c>
      <c r="I41" s="14">
        <v>27</v>
      </c>
      <c r="K41" s="14">
        <v>58</v>
      </c>
      <c r="M41" s="14">
        <v>71</v>
      </c>
      <c r="O41" s="14">
        <v>49</v>
      </c>
      <c r="Q41" s="14">
        <v>8</v>
      </c>
      <c r="S41" s="8">
        <v>213</v>
      </c>
      <c r="T41" s="9">
        <v>14.92</v>
      </c>
      <c r="W41" s="9">
        <v>3177.96</v>
      </c>
      <c r="Z41" s="13" t="s">
        <v>400</v>
      </c>
    </row>
    <row r="42" spans="3:26" ht="15" customHeight="1" x14ac:dyDescent="0.4">
      <c r="C42" s="7" t="s">
        <v>423</v>
      </c>
      <c r="D42" s="14" t="s">
        <v>424</v>
      </c>
      <c r="I42" s="14">
        <v>32</v>
      </c>
      <c r="K42" s="14">
        <v>64</v>
      </c>
      <c r="M42" s="14">
        <v>77</v>
      </c>
      <c r="O42" s="14">
        <v>53</v>
      </c>
      <c r="Q42" s="14">
        <v>10</v>
      </c>
      <c r="S42" s="8">
        <v>236</v>
      </c>
      <c r="T42" s="9">
        <v>14.92</v>
      </c>
      <c r="W42" s="9">
        <v>3521.12</v>
      </c>
      <c r="Z42" s="13" t="s">
        <v>400</v>
      </c>
    </row>
    <row r="43" spans="3:26" ht="15" customHeight="1" x14ac:dyDescent="0.4">
      <c r="C43" s="7" t="s">
        <v>425</v>
      </c>
      <c r="D43" s="14" t="s">
        <v>426</v>
      </c>
      <c r="I43" s="14">
        <v>27</v>
      </c>
      <c r="K43" s="14">
        <v>58</v>
      </c>
      <c r="M43" s="14">
        <v>71</v>
      </c>
      <c r="O43" s="14">
        <v>49</v>
      </c>
      <c r="Q43" s="14">
        <v>8</v>
      </c>
      <c r="S43" s="8">
        <v>213</v>
      </c>
      <c r="T43" s="9">
        <v>23.89</v>
      </c>
      <c r="W43" s="9">
        <v>5088.57</v>
      </c>
      <c r="Z43" s="13" t="s">
        <v>400</v>
      </c>
    </row>
    <row r="44" spans="3:26" ht="15" customHeight="1" x14ac:dyDescent="0.4">
      <c r="C44" s="7" t="s">
        <v>427</v>
      </c>
      <c r="D44" s="14" t="s">
        <v>428</v>
      </c>
      <c r="I44" s="14">
        <v>27</v>
      </c>
      <c r="K44" s="14">
        <v>71</v>
      </c>
      <c r="M44" s="14">
        <v>86</v>
      </c>
      <c r="O44" s="14">
        <v>61</v>
      </c>
      <c r="Q44" s="14">
        <v>6</v>
      </c>
      <c r="S44" s="8">
        <v>251</v>
      </c>
      <c r="T44" s="9">
        <v>35.450000000000003</v>
      </c>
      <c r="W44" s="9">
        <v>8897.9500000000007</v>
      </c>
      <c r="Z44" s="13" t="s">
        <v>393</v>
      </c>
    </row>
    <row r="45" spans="3:26" ht="15" customHeight="1" x14ac:dyDescent="0.4">
      <c r="C45" s="7" t="s">
        <v>429</v>
      </c>
      <c r="D45" s="14" t="s">
        <v>430</v>
      </c>
      <c r="I45" s="14">
        <v>15</v>
      </c>
      <c r="K45" s="14">
        <v>36</v>
      </c>
      <c r="M45" s="14">
        <v>45</v>
      </c>
      <c r="O45" s="14">
        <v>32</v>
      </c>
      <c r="Q45" s="14">
        <v>2</v>
      </c>
      <c r="S45" s="8">
        <v>130</v>
      </c>
      <c r="T45" s="9">
        <v>35.450000000000003</v>
      </c>
      <c r="W45" s="9">
        <v>4608.5</v>
      </c>
      <c r="Z45" s="13" t="s">
        <v>393</v>
      </c>
    </row>
    <row r="46" spans="3:26" ht="15" customHeight="1" x14ac:dyDescent="0.4">
      <c r="C46" s="7" t="s">
        <v>431</v>
      </c>
      <c r="D46" s="14" t="s">
        <v>432</v>
      </c>
      <c r="I46" s="14">
        <v>15</v>
      </c>
      <c r="K46" s="14">
        <v>40</v>
      </c>
      <c r="M46" s="14">
        <v>47</v>
      </c>
      <c r="O46" s="14">
        <v>33</v>
      </c>
      <c r="Q46" s="14">
        <v>4</v>
      </c>
      <c r="S46" s="8">
        <v>139</v>
      </c>
      <c r="T46" s="9">
        <v>35.450000000000003</v>
      </c>
      <c r="W46" s="9">
        <v>4927.55</v>
      </c>
      <c r="Z46" s="13" t="s">
        <v>393</v>
      </c>
    </row>
    <row r="47" spans="3:26" ht="15" customHeight="1" x14ac:dyDescent="0.4">
      <c r="C47" s="7" t="s">
        <v>433</v>
      </c>
      <c r="D47" s="14" t="s">
        <v>434</v>
      </c>
      <c r="I47" s="14">
        <v>27</v>
      </c>
      <c r="K47" s="14">
        <v>65</v>
      </c>
      <c r="M47" s="14">
        <v>75</v>
      </c>
      <c r="O47" s="14">
        <v>51</v>
      </c>
      <c r="Q47" s="14">
        <v>6</v>
      </c>
      <c r="S47" s="8">
        <v>224</v>
      </c>
      <c r="T47" s="9">
        <v>36.130000000000003</v>
      </c>
      <c r="W47" s="9">
        <v>8093.12</v>
      </c>
      <c r="Z47" s="13" t="s">
        <v>400</v>
      </c>
    </row>
    <row r="48" spans="3:26" ht="15" customHeight="1" x14ac:dyDescent="0.4">
      <c r="C48" s="7" t="s">
        <v>435</v>
      </c>
      <c r="D48" s="14" t="s">
        <v>436</v>
      </c>
      <c r="I48" s="14">
        <v>27</v>
      </c>
      <c r="K48" s="14">
        <v>65</v>
      </c>
      <c r="M48" s="14">
        <v>75</v>
      </c>
      <c r="O48" s="14">
        <v>51</v>
      </c>
      <c r="Q48" s="14">
        <v>6</v>
      </c>
      <c r="S48" s="8">
        <v>224</v>
      </c>
      <c r="T48" s="9">
        <v>38.159999999999997</v>
      </c>
      <c r="W48" s="9">
        <v>8547.84</v>
      </c>
      <c r="Z48" s="13" t="s">
        <v>400</v>
      </c>
    </row>
    <row r="49" spans="3:26" ht="15" customHeight="1" x14ac:dyDescent="0.4">
      <c r="C49" s="7" t="s">
        <v>437</v>
      </c>
      <c r="D49" s="14" t="s">
        <v>438</v>
      </c>
      <c r="I49" s="14">
        <v>27</v>
      </c>
      <c r="K49" s="14">
        <v>65</v>
      </c>
      <c r="M49" s="14">
        <v>75</v>
      </c>
      <c r="O49" s="14">
        <v>51</v>
      </c>
      <c r="Q49" s="14">
        <v>6</v>
      </c>
      <c r="S49" s="8">
        <v>224</v>
      </c>
      <c r="T49" s="9">
        <v>38.869999999999997</v>
      </c>
      <c r="W49" s="9">
        <v>8706.8799999999992</v>
      </c>
      <c r="Z49" s="13" t="s">
        <v>400</v>
      </c>
    </row>
    <row r="50" spans="3:26" ht="15" customHeight="1" x14ac:dyDescent="0.4">
      <c r="C50" s="7" t="s">
        <v>439</v>
      </c>
      <c r="D50" s="14" t="s">
        <v>440</v>
      </c>
      <c r="I50" s="14">
        <v>27</v>
      </c>
      <c r="K50" s="14">
        <v>37</v>
      </c>
      <c r="M50" s="14">
        <v>31</v>
      </c>
      <c r="O50" s="14">
        <v>16</v>
      </c>
      <c r="Q50" s="14">
        <v>0</v>
      </c>
      <c r="S50" s="8">
        <v>111</v>
      </c>
      <c r="T50" s="9">
        <v>27.94</v>
      </c>
      <c r="W50" s="9">
        <v>3101.34</v>
      </c>
      <c r="Z50" s="13" t="s">
        <v>393</v>
      </c>
    </row>
    <row r="51" spans="3:26" ht="15" customHeight="1" x14ac:dyDescent="0.4">
      <c r="C51" s="7" t="s">
        <v>441</v>
      </c>
      <c r="D51" s="14" t="s">
        <v>442</v>
      </c>
      <c r="I51" s="14">
        <v>30</v>
      </c>
      <c r="K51" s="14">
        <v>48</v>
      </c>
      <c r="M51" s="14">
        <v>42</v>
      </c>
      <c r="O51" s="14">
        <v>22</v>
      </c>
      <c r="Q51" s="14">
        <v>0</v>
      </c>
      <c r="S51" s="8">
        <v>142</v>
      </c>
      <c r="T51" s="9">
        <v>27.94</v>
      </c>
      <c r="W51" s="9">
        <v>3967.48</v>
      </c>
      <c r="Z51" s="13" t="s">
        <v>393</v>
      </c>
    </row>
    <row r="52" spans="3:26" ht="15" customHeight="1" x14ac:dyDescent="0.4">
      <c r="C52" s="7" t="s">
        <v>443</v>
      </c>
      <c r="D52" s="14" t="s">
        <v>444</v>
      </c>
      <c r="I52" s="14">
        <v>27</v>
      </c>
      <c r="K52" s="14">
        <v>39</v>
      </c>
      <c r="M52" s="14">
        <v>33</v>
      </c>
      <c r="O52" s="14">
        <v>18</v>
      </c>
      <c r="Q52" s="14">
        <v>0</v>
      </c>
      <c r="S52" s="8">
        <v>117</v>
      </c>
      <c r="T52" s="9">
        <v>27.94</v>
      </c>
      <c r="W52" s="9">
        <v>3268.98</v>
      </c>
      <c r="Z52" s="13" t="s">
        <v>393</v>
      </c>
    </row>
    <row r="53" spans="3:26" ht="15" customHeight="1" x14ac:dyDescent="0.4">
      <c r="C53" s="7" t="s">
        <v>445</v>
      </c>
      <c r="D53" s="14" t="s">
        <v>446</v>
      </c>
      <c r="I53" s="14">
        <v>26</v>
      </c>
      <c r="K53" s="14">
        <v>58</v>
      </c>
      <c r="M53" s="14">
        <v>69</v>
      </c>
      <c r="O53" s="14">
        <v>56</v>
      </c>
      <c r="Q53" s="14">
        <v>14</v>
      </c>
      <c r="S53" s="8">
        <v>223</v>
      </c>
      <c r="T53" s="9">
        <v>9.83</v>
      </c>
      <c r="W53" s="9">
        <v>2192.09</v>
      </c>
      <c r="Z53" s="13" t="s">
        <v>400</v>
      </c>
    </row>
    <row r="54" spans="3:26" ht="15" customHeight="1" x14ac:dyDescent="0.4">
      <c r="C54" s="7" t="s">
        <v>447</v>
      </c>
      <c r="D54" s="14" t="s">
        <v>448</v>
      </c>
      <c r="I54" s="14">
        <v>30</v>
      </c>
      <c r="K54" s="14">
        <v>74</v>
      </c>
      <c r="M54" s="14">
        <v>90</v>
      </c>
      <c r="O54" s="14">
        <v>71</v>
      </c>
      <c r="Q54" s="14">
        <v>21</v>
      </c>
      <c r="S54" s="8">
        <v>286</v>
      </c>
      <c r="T54" s="9">
        <v>9.15</v>
      </c>
      <c r="W54" s="9">
        <v>2616.9</v>
      </c>
      <c r="Z54" s="13" t="s">
        <v>400</v>
      </c>
    </row>
    <row r="55" spans="3:26" ht="15" customHeight="1" x14ac:dyDescent="0.4">
      <c r="C55" s="7" t="s">
        <v>449</v>
      </c>
      <c r="D55" s="14" t="s">
        <v>450</v>
      </c>
      <c r="I55" s="14">
        <v>18</v>
      </c>
      <c r="K55" s="14">
        <v>43</v>
      </c>
      <c r="M55" s="14">
        <v>49</v>
      </c>
      <c r="O55" s="14">
        <v>41</v>
      </c>
      <c r="Q55" s="14">
        <v>9</v>
      </c>
      <c r="S55" s="8">
        <v>160</v>
      </c>
      <c r="T55" s="9">
        <v>9.15</v>
      </c>
      <c r="W55" s="9">
        <v>1464</v>
      </c>
      <c r="Z55" s="13" t="s">
        <v>400</v>
      </c>
    </row>
    <row r="56" spans="3:26" ht="15" customHeight="1" x14ac:dyDescent="0.4">
      <c r="C56" s="7" t="s">
        <v>451</v>
      </c>
      <c r="D56" s="14" t="s">
        <v>452</v>
      </c>
      <c r="I56" s="14">
        <v>30</v>
      </c>
      <c r="K56" s="14">
        <v>74</v>
      </c>
      <c r="M56" s="14">
        <v>90</v>
      </c>
      <c r="O56" s="14">
        <v>71</v>
      </c>
      <c r="Q56" s="14">
        <v>19</v>
      </c>
      <c r="S56" s="8">
        <v>284</v>
      </c>
      <c r="T56" s="9">
        <v>9.15</v>
      </c>
      <c r="W56" s="9">
        <v>2598.6</v>
      </c>
      <c r="Z56" s="13" t="s">
        <v>400</v>
      </c>
    </row>
    <row r="57" spans="3:26" ht="15" customHeight="1" x14ac:dyDescent="0.4">
      <c r="C57" s="7" t="s">
        <v>453</v>
      </c>
      <c r="D57" s="14" t="s">
        <v>454</v>
      </c>
      <c r="I57" s="14">
        <v>18</v>
      </c>
      <c r="K57" s="14">
        <v>43</v>
      </c>
      <c r="M57" s="14">
        <v>51</v>
      </c>
      <c r="O57" s="14">
        <v>43</v>
      </c>
      <c r="Q57" s="14">
        <v>9</v>
      </c>
      <c r="S57" s="8">
        <v>164</v>
      </c>
      <c r="T57" s="9">
        <v>9.15</v>
      </c>
      <c r="W57" s="9">
        <v>1500.6</v>
      </c>
      <c r="Z57" s="13" t="s">
        <v>400</v>
      </c>
    </row>
    <row r="58" spans="3:26" ht="15" customHeight="1" x14ac:dyDescent="0.4">
      <c r="C58" s="7" t="s">
        <v>455</v>
      </c>
      <c r="D58" s="14" t="s">
        <v>456</v>
      </c>
      <c r="I58" s="14">
        <v>28</v>
      </c>
      <c r="K58" s="14">
        <v>60</v>
      </c>
      <c r="M58" s="14">
        <v>69</v>
      </c>
      <c r="O58" s="14">
        <v>56</v>
      </c>
      <c r="Q58" s="14">
        <v>14</v>
      </c>
      <c r="S58" s="8">
        <v>227</v>
      </c>
      <c r="T58" s="9">
        <v>9.15</v>
      </c>
      <c r="W58" s="9">
        <v>2077.0500000000002</v>
      </c>
      <c r="Z58" s="13" t="s">
        <v>400</v>
      </c>
    </row>
    <row r="59" spans="3:26" ht="15" customHeight="1" x14ac:dyDescent="0.4">
      <c r="C59" s="7" t="s">
        <v>457</v>
      </c>
      <c r="D59" s="14" t="s">
        <v>458</v>
      </c>
      <c r="I59" s="14">
        <v>24</v>
      </c>
      <c r="K59" s="14">
        <v>58</v>
      </c>
      <c r="M59" s="14">
        <v>69</v>
      </c>
      <c r="O59" s="14">
        <v>54</v>
      </c>
      <c r="Q59" s="14">
        <v>4</v>
      </c>
      <c r="S59" s="8">
        <v>209</v>
      </c>
      <c r="T59" s="9">
        <v>9.91</v>
      </c>
      <c r="W59" s="9">
        <v>2071.19</v>
      </c>
      <c r="Z59" s="13" t="s">
        <v>400</v>
      </c>
    </row>
    <row r="60" spans="3:26" ht="15" customHeight="1" x14ac:dyDescent="0.4">
      <c r="C60" s="7" t="s">
        <v>459</v>
      </c>
      <c r="D60" s="14" t="s">
        <v>460</v>
      </c>
      <c r="I60" s="14">
        <v>28</v>
      </c>
      <c r="K60" s="14">
        <v>69</v>
      </c>
      <c r="M60" s="14">
        <v>82</v>
      </c>
      <c r="O60" s="14">
        <v>66</v>
      </c>
      <c r="Q60" s="14">
        <v>6</v>
      </c>
      <c r="S60" s="8">
        <v>251</v>
      </c>
      <c r="T60" s="9">
        <v>9.91</v>
      </c>
      <c r="W60" s="9">
        <v>2487.41</v>
      </c>
      <c r="Z60" s="13" t="s">
        <v>400</v>
      </c>
    </row>
    <row r="61" spans="3:26" ht="15" customHeight="1" x14ac:dyDescent="0.4">
      <c r="C61" s="7" t="s">
        <v>461</v>
      </c>
      <c r="D61" s="14" t="s">
        <v>462</v>
      </c>
      <c r="I61" s="14">
        <v>26</v>
      </c>
      <c r="K61" s="14">
        <v>67</v>
      </c>
      <c r="M61" s="14">
        <v>80</v>
      </c>
      <c r="O61" s="14">
        <v>62</v>
      </c>
      <c r="Q61" s="14">
        <v>4</v>
      </c>
      <c r="S61" s="8">
        <v>239</v>
      </c>
      <c r="T61" s="9">
        <v>9.91</v>
      </c>
      <c r="W61" s="9">
        <v>2368.4899999999998</v>
      </c>
      <c r="Z61" s="13" t="s">
        <v>400</v>
      </c>
    </row>
    <row r="62" spans="3:26" ht="15" customHeight="1" x14ac:dyDescent="0.4">
      <c r="C62" s="7" t="s">
        <v>463</v>
      </c>
      <c r="D62" s="14" t="s">
        <v>464</v>
      </c>
      <c r="I62" s="14">
        <v>24</v>
      </c>
      <c r="K62" s="14">
        <v>58</v>
      </c>
      <c r="M62" s="14">
        <v>69</v>
      </c>
      <c r="O62" s="14">
        <v>52</v>
      </c>
      <c r="Q62" s="14">
        <v>4</v>
      </c>
      <c r="S62" s="8">
        <v>207</v>
      </c>
      <c r="T62" s="9">
        <v>10.69</v>
      </c>
      <c r="W62" s="9">
        <v>2212.83</v>
      </c>
      <c r="Z62" s="13" t="s">
        <v>400</v>
      </c>
    </row>
    <row r="63" spans="3:26" ht="15" customHeight="1" x14ac:dyDescent="0.4">
      <c r="C63" s="7" t="s">
        <v>465</v>
      </c>
      <c r="D63" s="14" t="s">
        <v>466</v>
      </c>
      <c r="I63" s="14">
        <v>23</v>
      </c>
      <c r="K63" s="14">
        <v>51</v>
      </c>
      <c r="M63" s="14">
        <v>56</v>
      </c>
      <c r="O63" s="14">
        <v>48</v>
      </c>
      <c r="Q63" s="14">
        <v>25</v>
      </c>
      <c r="S63" s="8">
        <v>203</v>
      </c>
      <c r="T63" s="9">
        <v>23.02</v>
      </c>
      <c r="W63" s="9">
        <v>4673.0600000000004</v>
      </c>
      <c r="Z63" s="13" t="s">
        <v>393</v>
      </c>
    </row>
    <row r="64" spans="3:26" ht="15" customHeight="1" x14ac:dyDescent="0.4">
      <c r="C64" s="7" t="s">
        <v>467</v>
      </c>
      <c r="D64" s="14" t="s">
        <v>468</v>
      </c>
      <c r="I64" s="14">
        <v>39</v>
      </c>
      <c r="K64" s="14">
        <v>84</v>
      </c>
      <c r="M64" s="14">
        <v>97</v>
      </c>
      <c r="O64" s="14">
        <v>73</v>
      </c>
      <c r="Q64" s="14">
        <v>32</v>
      </c>
      <c r="S64" s="8">
        <v>325</v>
      </c>
      <c r="T64" s="9">
        <v>23.02</v>
      </c>
      <c r="W64" s="9">
        <v>7481.5</v>
      </c>
      <c r="Z64" s="13" t="s">
        <v>393</v>
      </c>
    </row>
    <row r="65" spans="3:26" ht="15" customHeight="1" x14ac:dyDescent="0.4">
      <c r="C65" s="7" t="s">
        <v>469</v>
      </c>
      <c r="D65" s="14" t="s">
        <v>470</v>
      </c>
      <c r="I65" s="14">
        <v>46</v>
      </c>
      <c r="K65" s="14">
        <v>100</v>
      </c>
      <c r="M65" s="14">
        <v>115</v>
      </c>
      <c r="O65" s="14">
        <v>89</v>
      </c>
      <c r="Q65" s="14">
        <v>40</v>
      </c>
      <c r="S65" s="8">
        <v>390</v>
      </c>
      <c r="T65" s="9">
        <v>23.02</v>
      </c>
      <c r="W65" s="9">
        <v>8977.7999999999993</v>
      </c>
      <c r="Z65" s="13" t="s">
        <v>393</v>
      </c>
    </row>
    <row r="66" spans="3:26" ht="15" customHeight="1" x14ac:dyDescent="0.4">
      <c r="C66" s="7" t="s">
        <v>471</v>
      </c>
      <c r="D66" s="14" t="s">
        <v>472</v>
      </c>
      <c r="I66" s="14">
        <v>40</v>
      </c>
      <c r="K66" s="14">
        <v>89</v>
      </c>
      <c r="M66" s="14">
        <v>104</v>
      </c>
      <c r="O66" s="14">
        <v>80</v>
      </c>
      <c r="Q66" s="14">
        <v>36</v>
      </c>
      <c r="S66" s="8">
        <v>349</v>
      </c>
      <c r="T66" s="9">
        <v>25.32</v>
      </c>
      <c r="W66" s="9">
        <v>8836.68</v>
      </c>
      <c r="Z66" s="13" t="s">
        <v>393</v>
      </c>
    </row>
    <row r="67" spans="3:26" ht="15" customHeight="1" x14ac:dyDescent="0.4">
      <c r="C67" s="7" t="s">
        <v>473</v>
      </c>
      <c r="D67" s="14" t="s">
        <v>474</v>
      </c>
      <c r="I67" s="14">
        <v>26</v>
      </c>
      <c r="K67" s="14">
        <v>49</v>
      </c>
      <c r="M67" s="14">
        <v>54</v>
      </c>
      <c r="O67" s="14">
        <v>43</v>
      </c>
      <c r="Q67" s="14">
        <v>21</v>
      </c>
      <c r="S67" s="8">
        <v>193</v>
      </c>
      <c r="T67" s="9">
        <v>23.02</v>
      </c>
      <c r="W67" s="9">
        <v>4442.8599999999997</v>
      </c>
      <c r="Z67" s="13" t="s">
        <v>393</v>
      </c>
    </row>
    <row r="68" spans="3:26" ht="15" customHeight="1" x14ac:dyDescent="0.4">
      <c r="C68" s="7" t="s">
        <v>475</v>
      </c>
      <c r="D68" s="14" t="s">
        <v>476</v>
      </c>
      <c r="I68" s="14">
        <v>40</v>
      </c>
      <c r="K68" s="14">
        <v>103</v>
      </c>
      <c r="M68" s="14">
        <v>132</v>
      </c>
      <c r="O68" s="14">
        <v>97</v>
      </c>
      <c r="Q68" s="14">
        <v>42</v>
      </c>
      <c r="S68" s="8">
        <v>414</v>
      </c>
      <c r="T68" s="9">
        <v>31.98</v>
      </c>
      <c r="W68" s="9">
        <v>13239.72</v>
      </c>
      <c r="Z68" s="13" t="s">
        <v>477</v>
      </c>
    </row>
    <row r="69" spans="3:26" ht="15" customHeight="1" x14ac:dyDescent="0.4">
      <c r="C69" s="7" t="s">
        <v>478</v>
      </c>
      <c r="D69" s="14" t="s">
        <v>479</v>
      </c>
      <c r="I69" s="14">
        <v>21</v>
      </c>
      <c r="K69" s="14">
        <v>48</v>
      </c>
      <c r="M69" s="14">
        <v>66</v>
      </c>
      <c r="O69" s="14">
        <v>51</v>
      </c>
      <c r="Q69" s="14">
        <v>22</v>
      </c>
      <c r="S69" s="8">
        <v>208</v>
      </c>
      <c r="T69" s="9">
        <v>31.98</v>
      </c>
      <c r="W69" s="9">
        <v>6651.84</v>
      </c>
      <c r="Z69" s="13" t="s">
        <v>477</v>
      </c>
    </row>
    <row r="70" spans="3:26" ht="15" customHeight="1" x14ac:dyDescent="0.4">
      <c r="C70" s="7" t="s">
        <v>480</v>
      </c>
      <c r="D70" s="14" t="s">
        <v>481</v>
      </c>
      <c r="I70" s="14">
        <v>40</v>
      </c>
      <c r="K70" s="14">
        <v>101</v>
      </c>
      <c r="M70" s="14">
        <v>132</v>
      </c>
      <c r="O70" s="14">
        <v>97</v>
      </c>
      <c r="Q70" s="14">
        <v>40</v>
      </c>
      <c r="S70" s="8">
        <v>410</v>
      </c>
      <c r="T70" s="9">
        <v>34.19</v>
      </c>
      <c r="W70" s="9">
        <v>14017.9</v>
      </c>
      <c r="Z70" s="13" t="s">
        <v>477</v>
      </c>
    </row>
    <row r="71" spans="3:26" ht="15" customHeight="1" x14ac:dyDescent="0.4">
      <c r="C71" s="7" t="s">
        <v>482</v>
      </c>
      <c r="D71" s="14" t="s">
        <v>483</v>
      </c>
      <c r="I71" s="14">
        <v>39</v>
      </c>
      <c r="K71" s="14">
        <v>93</v>
      </c>
      <c r="M71" s="14">
        <v>118</v>
      </c>
      <c r="O71" s="14">
        <v>88</v>
      </c>
      <c r="Q71" s="14">
        <v>38</v>
      </c>
      <c r="S71" s="8">
        <v>376</v>
      </c>
      <c r="T71" s="9">
        <v>31.98</v>
      </c>
      <c r="W71" s="9">
        <v>12024.48</v>
      </c>
      <c r="Z71" s="13" t="s">
        <v>477</v>
      </c>
    </row>
    <row r="72" spans="3:26" ht="15" customHeight="1" x14ac:dyDescent="0.4">
      <c r="C72" s="7" t="s">
        <v>484</v>
      </c>
      <c r="D72" s="14" t="s">
        <v>485</v>
      </c>
      <c r="I72" s="14">
        <v>19</v>
      </c>
      <c r="K72" s="14">
        <v>42</v>
      </c>
      <c r="M72" s="14">
        <v>54</v>
      </c>
      <c r="O72" s="14">
        <v>39</v>
      </c>
      <c r="Q72" s="14">
        <v>14</v>
      </c>
      <c r="S72" s="8">
        <v>168</v>
      </c>
      <c r="T72" s="9">
        <v>31.98</v>
      </c>
      <c r="W72" s="9">
        <v>5372.64</v>
      </c>
      <c r="Z72" s="13" t="s">
        <v>477</v>
      </c>
    </row>
    <row r="73" spans="3:26" ht="15" customHeight="1" x14ac:dyDescent="0.4">
      <c r="C73" s="7" t="s">
        <v>486</v>
      </c>
      <c r="D73" s="14" t="s">
        <v>487</v>
      </c>
      <c r="I73" s="14">
        <v>23</v>
      </c>
      <c r="K73" s="14">
        <v>46</v>
      </c>
      <c r="M73" s="14">
        <v>60</v>
      </c>
      <c r="O73" s="14">
        <v>45</v>
      </c>
      <c r="Q73" s="14">
        <v>18</v>
      </c>
      <c r="S73" s="8">
        <v>192</v>
      </c>
      <c r="T73" s="9">
        <v>31.98</v>
      </c>
      <c r="W73" s="9">
        <v>6140.16</v>
      </c>
      <c r="Z73" s="13" t="s">
        <v>477</v>
      </c>
    </row>
    <row r="74" spans="3:26" ht="15" customHeight="1" x14ac:dyDescent="0.4">
      <c r="C74" s="7" t="s">
        <v>488</v>
      </c>
      <c r="D74" s="14" t="s">
        <v>489</v>
      </c>
      <c r="I74" s="14">
        <v>101</v>
      </c>
      <c r="K74" s="14">
        <v>242</v>
      </c>
      <c r="M74" s="14">
        <v>338</v>
      </c>
      <c r="O74" s="14">
        <v>295</v>
      </c>
      <c r="Q74" s="14">
        <v>114</v>
      </c>
      <c r="S74" s="8">
        <v>1090</v>
      </c>
      <c r="T74" s="9">
        <v>8.82</v>
      </c>
      <c r="W74" s="9">
        <v>9613.7999999999993</v>
      </c>
      <c r="Z74" s="13" t="s">
        <v>400</v>
      </c>
    </row>
    <row r="75" spans="3:26" ht="15" customHeight="1" x14ac:dyDescent="0.4">
      <c r="C75" s="7" t="s">
        <v>490</v>
      </c>
      <c r="D75" s="14" t="s">
        <v>491</v>
      </c>
      <c r="I75" s="14">
        <v>101</v>
      </c>
      <c r="K75" s="14">
        <v>242</v>
      </c>
      <c r="M75" s="14">
        <v>338</v>
      </c>
      <c r="O75" s="14">
        <v>295</v>
      </c>
      <c r="Q75" s="14">
        <v>114</v>
      </c>
      <c r="S75" s="8">
        <v>1090</v>
      </c>
      <c r="T75" s="9">
        <v>8.91</v>
      </c>
      <c r="W75" s="9">
        <v>9711.9</v>
      </c>
      <c r="Z75" s="13" t="s">
        <v>400</v>
      </c>
    </row>
    <row r="76" spans="3:26" ht="15" customHeight="1" x14ac:dyDescent="0.4">
      <c r="C76" s="7" t="s">
        <v>492</v>
      </c>
      <c r="D76" s="14" t="s">
        <v>493</v>
      </c>
      <c r="I76" s="14">
        <v>56</v>
      </c>
      <c r="K76" s="14">
        <v>144</v>
      </c>
      <c r="M76" s="14">
        <v>205</v>
      </c>
      <c r="O76" s="14">
        <v>167</v>
      </c>
      <c r="Q76" s="14">
        <v>55</v>
      </c>
      <c r="S76" s="8">
        <v>627</v>
      </c>
      <c r="T76" s="9">
        <v>8.82</v>
      </c>
      <c r="W76" s="9">
        <v>5530.14</v>
      </c>
      <c r="Z76" s="13" t="s">
        <v>400</v>
      </c>
    </row>
    <row r="77" spans="3:26" ht="15" customHeight="1" x14ac:dyDescent="0.4">
      <c r="C77" s="7" t="s">
        <v>494</v>
      </c>
      <c r="D77" s="14" t="s">
        <v>495</v>
      </c>
      <c r="I77" s="14">
        <v>25</v>
      </c>
      <c r="K77" s="14">
        <v>65</v>
      </c>
      <c r="M77" s="14">
        <v>101</v>
      </c>
      <c r="O77" s="14">
        <v>75</v>
      </c>
      <c r="Q77" s="14">
        <v>23</v>
      </c>
      <c r="S77" s="8">
        <v>289</v>
      </c>
      <c r="T77" s="9">
        <v>8.82</v>
      </c>
      <c r="W77" s="9">
        <v>2548.98</v>
      </c>
      <c r="Z77" s="13" t="s">
        <v>400</v>
      </c>
    </row>
    <row r="78" spans="3:26" ht="15" customHeight="1" x14ac:dyDescent="0.4">
      <c r="C78" s="7" t="s">
        <v>496</v>
      </c>
      <c r="D78" s="14" t="s">
        <v>497</v>
      </c>
      <c r="I78" s="14">
        <v>56</v>
      </c>
      <c r="K78" s="14">
        <v>144</v>
      </c>
      <c r="M78" s="14">
        <v>205</v>
      </c>
      <c r="O78" s="14">
        <v>167</v>
      </c>
      <c r="Q78" s="14">
        <v>55</v>
      </c>
      <c r="S78" s="8">
        <v>627</v>
      </c>
      <c r="T78" s="9">
        <v>10.77</v>
      </c>
      <c r="W78" s="9">
        <v>6752.79</v>
      </c>
      <c r="Z78" s="13" t="s">
        <v>400</v>
      </c>
    </row>
    <row r="79" spans="3:26" ht="15" customHeight="1" x14ac:dyDescent="0.4">
      <c r="C79" s="7" t="s">
        <v>498</v>
      </c>
      <c r="D79" s="14" t="s">
        <v>499</v>
      </c>
      <c r="I79" s="14">
        <v>27</v>
      </c>
      <c r="K79" s="14">
        <v>71</v>
      </c>
      <c r="M79" s="14">
        <v>105</v>
      </c>
      <c r="O79" s="14">
        <v>77</v>
      </c>
      <c r="Q79" s="14">
        <v>25</v>
      </c>
      <c r="S79" s="8">
        <v>305</v>
      </c>
      <c r="T79" s="9">
        <v>8.91</v>
      </c>
      <c r="W79" s="9">
        <v>2717.55</v>
      </c>
      <c r="Z79" s="13" t="s">
        <v>400</v>
      </c>
    </row>
    <row r="80" spans="3:26" ht="15" x14ac:dyDescent="0.4">
      <c r="C80" s="7" t="s">
        <v>4</v>
      </c>
      <c r="D80" s="14" t="s">
        <v>4</v>
      </c>
      <c r="I80" s="10">
        <v>1647</v>
      </c>
      <c r="K80" s="10">
        <v>3738</v>
      </c>
      <c r="M80" s="10">
        <v>4637</v>
      </c>
      <c r="O80" s="10">
        <v>3523</v>
      </c>
      <c r="Q80" s="10">
        <v>987</v>
      </c>
      <c r="S80" s="6">
        <v>14532</v>
      </c>
      <c r="T80" s="10" t="s">
        <v>4</v>
      </c>
      <c r="W80" s="15">
        <v>302739.13</v>
      </c>
      <c r="Z80" s="13"/>
    </row>
  </sheetData>
  <pageMargins left="0.39370078740157499" right="0.39370078740157499" top="0.39370078740157499" bottom="0.39370078740157499" header="0.39370078740157499" footer="0.39370078740157499"/>
  <pageSetup paperSize="9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1448D-6AC1-4B9A-9BC1-CDF028C37E5C}">
  <dimension ref="A1:S231"/>
  <sheetViews>
    <sheetView tabSelected="1" zoomScale="80" zoomScaleNormal="80" workbookViewId="0">
      <pane xSplit="11" ySplit="2" topLeftCell="L3" activePane="bottomRight" state="frozen"/>
      <selection pane="topRight" activeCell="K1" sqref="K1"/>
      <selection pane="bottomLeft" activeCell="A2" sqref="A2"/>
      <selection pane="bottomRight" activeCell="O13" sqref="O13"/>
    </sheetView>
  </sheetViews>
  <sheetFormatPr defaultRowHeight="14.5" x14ac:dyDescent="0.35"/>
  <cols>
    <col min="1" max="1" width="4.08984375" style="25" bestFit="1" customWidth="1"/>
    <col min="2" max="2" width="15.1796875" style="25" bestFit="1" customWidth="1"/>
    <col min="3" max="3" width="6.7265625" style="25" bestFit="1" customWidth="1"/>
    <col min="4" max="4" width="18.1796875" style="25" bestFit="1" customWidth="1"/>
    <col min="5" max="5" width="13.7265625" style="25" bestFit="1" customWidth="1"/>
    <col min="6" max="6" width="12" style="25" customWidth="1"/>
    <col min="7" max="7" width="21.36328125" style="25" bestFit="1" customWidth="1"/>
    <col min="8" max="8" width="23.08984375" style="25" customWidth="1"/>
    <col min="9" max="9" width="12.81640625" style="25" customWidth="1"/>
    <col min="10" max="10" width="8.6328125" style="25" customWidth="1"/>
    <col min="11" max="11" width="14.90625" style="25" bestFit="1" customWidth="1"/>
    <col min="12" max="12" width="7.7265625" style="25" bestFit="1" customWidth="1"/>
    <col min="13" max="13" width="8.1796875" style="25" bestFit="1" customWidth="1"/>
    <col min="14" max="14" width="7.81640625" style="25" bestFit="1" customWidth="1"/>
    <col min="15" max="15" width="8.6328125" style="25" bestFit="1" customWidth="1"/>
    <col min="16" max="16" width="9.6328125" style="25" bestFit="1" customWidth="1"/>
    <col min="17" max="17" width="11.90625" style="25" bestFit="1" customWidth="1"/>
    <col min="18" max="18" width="10.26953125" style="25" bestFit="1" customWidth="1"/>
    <col min="19" max="19" width="14.1796875" style="25" bestFit="1" customWidth="1"/>
    <col min="20" max="16384" width="8.7265625" style="25"/>
  </cols>
  <sheetData>
    <row r="1" spans="1:19" x14ac:dyDescent="0.35">
      <c r="A1" s="29"/>
      <c r="B1" s="29"/>
      <c r="C1" s="29"/>
      <c r="D1" s="29"/>
      <c r="E1" s="29"/>
      <c r="F1" s="29"/>
      <c r="G1" s="29"/>
      <c r="H1" s="29"/>
      <c r="I1" s="29"/>
      <c r="J1" s="29"/>
      <c r="K1" s="23" t="s">
        <v>34</v>
      </c>
      <c r="L1" s="30">
        <f t="shared" ref="L1:Q1" si="0">SUBTOTAL(9,L3:L230)</f>
        <v>6722</v>
      </c>
      <c r="M1" s="30">
        <f t="shared" si="0"/>
        <v>15452</v>
      </c>
      <c r="N1" s="30">
        <f t="shared" si="0"/>
        <v>18550</v>
      </c>
      <c r="O1" s="30">
        <f t="shared" si="0"/>
        <v>13739</v>
      </c>
      <c r="P1" s="30">
        <f t="shared" si="0"/>
        <v>3758</v>
      </c>
      <c r="Q1" s="30">
        <f t="shared" si="0"/>
        <v>58221</v>
      </c>
      <c r="R1" s="29"/>
      <c r="S1" s="31">
        <f>SUBTOTAL(9,S3:S230)</f>
        <v>1243621.1999999997</v>
      </c>
    </row>
    <row r="2" spans="1:19" x14ac:dyDescent="0.35">
      <c r="A2" s="18" t="s">
        <v>500</v>
      </c>
      <c r="B2" s="18" t="s">
        <v>501</v>
      </c>
      <c r="C2" s="18" t="s">
        <v>502</v>
      </c>
      <c r="D2" s="18" t="s">
        <v>503</v>
      </c>
      <c r="E2" s="18" t="s">
        <v>516</v>
      </c>
      <c r="F2" s="19" t="s">
        <v>504</v>
      </c>
      <c r="G2" s="35" t="s">
        <v>515</v>
      </c>
      <c r="H2" s="19" t="s">
        <v>505</v>
      </c>
      <c r="I2" s="19" t="s">
        <v>506</v>
      </c>
      <c r="J2" s="19" t="s">
        <v>507</v>
      </c>
      <c r="K2" s="19" t="s">
        <v>508</v>
      </c>
      <c r="L2" s="20" t="s">
        <v>509</v>
      </c>
      <c r="M2" s="21" t="s">
        <v>510</v>
      </c>
      <c r="N2" s="21" t="s">
        <v>511</v>
      </c>
      <c r="O2" s="21" t="s">
        <v>512</v>
      </c>
      <c r="P2" s="22" t="s">
        <v>513</v>
      </c>
      <c r="Q2" s="23" t="s">
        <v>34</v>
      </c>
      <c r="R2" s="24" t="s">
        <v>33</v>
      </c>
      <c r="S2" s="24" t="s">
        <v>514</v>
      </c>
    </row>
    <row r="3" spans="1:19" x14ac:dyDescent="0.35">
      <c r="A3" s="26">
        <f>ROW()-ROW($A$2)</f>
        <v>1</v>
      </c>
      <c r="B3" s="26" t="s">
        <v>520</v>
      </c>
      <c r="C3" s="26" t="s">
        <v>517</v>
      </c>
      <c r="D3" s="26" t="s">
        <v>684</v>
      </c>
      <c r="E3" s="26" t="s">
        <v>248</v>
      </c>
      <c r="F3" s="26" t="s">
        <v>585</v>
      </c>
      <c r="G3" s="26" t="str">
        <f>F3&amp;"_"&amp;E3</f>
        <v>P29CWB46_P28CW011</v>
      </c>
      <c r="H3" s="33" t="s">
        <v>648</v>
      </c>
      <c r="I3" s="26" t="s">
        <v>619</v>
      </c>
      <c r="J3" s="32">
        <v>3447</v>
      </c>
      <c r="K3" s="26" t="s">
        <v>524</v>
      </c>
      <c r="L3" s="26">
        <v>27</v>
      </c>
      <c r="M3" s="26">
        <v>56</v>
      </c>
      <c r="N3" s="26">
        <v>72</v>
      </c>
      <c r="O3" s="26">
        <v>53</v>
      </c>
      <c r="P3" s="26">
        <v>24</v>
      </c>
      <c r="Q3" s="27">
        <f>SUM(L3:P3)</f>
        <v>232</v>
      </c>
      <c r="R3" s="28">
        <v>22.76</v>
      </c>
      <c r="S3" s="28">
        <f>Q3*R3</f>
        <v>5280.3200000000006</v>
      </c>
    </row>
    <row r="4" spans="1:19" x14ac:dyDescent="0.35">
      <c r="A4" s="26">
        <f>ROW()-ROW($A$2)</f>
        <v>2</v>
      </c>
      <c r="B4" s="26" t="s">
        <v>520</v>
      </c>
      <c r="C4" s="26" t="s">
        <v>517</v>
      </c>
      <c r="D4" s="26" t="s">
        <v>684</v>
      </c>
      <c r="E4" s="26" t="s">
        <v>250</v>
      </c>
      <c r="F4" s="26" t="s">
        <v>585</v>
      </c>
      <c r="G4" s="26" t="str">
        <f>F4&amp;"_"&amp;E4</f>
        <v>P29CWB46_P28CW010</v>
      </c>
      <c r="H4" s="33" t="s">
        <v>648</v>
      </c>
      <c r="I4" s="26" t="s">
        <v>619</v>
      </c>
      <c r="J4" s="32">
        <v>3447</v>
      </c>
      <c r="K4" s="26" t="s">
        <v>544</v>
      </c>
      <c r="L4" s="26">
        <v>23</v>
      </c>
      <c r="M4" s="26">
        <v>50</v>
      </c>
      <c r="N4" s="26">
        <v>68</v>
      </c>
      <c r="O4" s="26">
        <v>50</v>
      </c>
      <c r="P4" s="26">
        <v>23</v>
      </c>
      <c r="Q4" s="27">
        <f>SUM(L4:P4)</f>
        <v>214</v>
      </c>
      <c r="R4" s="28">
        <v>24.8</v>
      </c>
      <c r="S4" s="28">
        <f>Q4*R4</f>
        <v>5307.2</v>
      </c>
    </row>
    <row r="5" spans="1:19" x14ac:dyDescent="0.35">
      <c r="A5" s="26">
        <f>ROW()-ROW($A$2)</f>
        <v>3</v>
      </c>
      <c r="B5" s="26" t="s">
        <v>520</v>
      </c>
      <c r="C5" s="26" t="s">
        <v>517</v>
      </c>
      <c r="D5" s="26" t="s">
        <v>684</v>
      </c>
      <c r="E5" s="26" t="s">
        <v>252</v>
      </c>
      <c r="F5" s="26" t="s">
        <v>585</v>
      </c>
      <c r="G5" s="26" t="str">
        <f>F5&amp;"_"&amp;E5</f>
        <v>P29CWB46_P28CW014</v>
      </c>
      <c r="H5" s="33" t="s">
        <v>648</v>
      </c>
      <c r="I5" s="26" t="s">
        <v>619</v>
      </c>
      <c r="J5" s="32">
        <v>3447</v>
      </c>
      <c r="K5" s="26" t="s">
        <v>647</v>
      </c>
      <c r="L5" s="26">
        <v>15</v>
      </c>
      <c r="M5" s="26">
        <v>31</v>
      </c>
      <c r="N5" s="26">
        <v>36</v>
      </c>
      <c r="O5" s="26">
        <v>28</v>
      </c>
      <c r="P5" s="26">
        <v>12</v>
      </c>
      <c r="Q5" s="27">
        <f>SUM(L5:P5)</f>
        <v>122</v>
      </c>
      <c r="R5" s="28">
        <v>22.76</v>
      </c>
      <c r="S5" s="28">
        <f>Q5*R5</f>
        <v>2776.7200000000003</v>
      </c>
    </row>
    <row r="6" spans="1:19" x14ac:dyDescent="0.35">
      <c r="A6" s="26">
        <f>ROW()-ROW($A$2)</f>
        <v>4</v>
      </c>
      <c r="B6" s="26" t="s">
        <v>520</v>
      </c>
      <c r="C6" s="26" t="s">
        <v>517</v>
      </c>
      <c r="D6" s="26" t="s">
        <v>684</v>
      </c>
      <c r="E6" s="26" t="s">
        <v>254</v>
      </c>
      <c r="F6" s="26" t="s">
        <v>585</v>
      </c>
      <c r="G6" s="26" t="str">
        <f>F6&amp;"_"&amp;E6</f>
        <v>P29CWB46_P28CW013</v>
      </c>
      <c r="H6" s="33" t="s">
        <v>648</v>
      </c>
      <c r="I6" s="26" t="s">
        <v>619</v>
      </c>
      <c r="J6" s="32">
        <v>3447</v>
      </c>
      <c r="K6" s="26" t="s">
        <v>542</v>
      </c>
      <c r="L6" s="26">
        <v>15</v>
      </c>
      <c r="M6" s="26">
        <v>31</v>
      </c>
      <c r="N6" s="26">
        <v>36</v>
      </c>
      <c r="O6" s="26">
        <v>28</v>
      </c>
      <c r="P6" s="26">
        <v>12</v>
      </c>
      <c r="Q6" s="27">
        <f>SUM(L6:P6)</f>
        <v>122</v>
      </c>
      <c r="R6" s="28">
        <v>22.76</v>
      </c>
      <c r="S6" s="28">
        <f>Q6*R6</f>
        <v>2776.7200000000003</v>
      </c>
    </row>
    <row r="7" spans="1:19" x14ac:dyDescent="0.35">
      <c r="A7" s="26">
        <f>ROW()-ROW($A$2)</f>
        <v>5</v>
      </c>
      <c r="B7" s="26" t="s">
        <v>520</v>
      </c>
      <c r="C7" s="26" t="s">
        <v>517</v>
      </c>
      <c r="D7" s="26" t="s">
        <v>684</v>
      </c>
      <c r="E7" s="26" t="s">
        <v>256</v>
      </c>
      <c r="F7" s="26" t="s">
        <v>585</v>
      </c>
      <c r="G7" s="26" t="str">
        <f>F7&amp;"_"&amp;E7</f>
        <v>P29CWB46_P28CW012</v>
      </c>
      <c r="H7" s="33" t="s">
        <v>648</v>
      </c>
      <c r="I7" s="26" t="s">
        <v>619</v>
      </c>
      <c r="J7" s="32">
        <v>3447</v>
      </c>
      <c r="K7" s="26" t="s">
        <v>523</v>
      </c>
      <c r="L7" s="26">
        <v>21</v>
      </c>
      <c r="M7" s="26">
        <v>45</v>
      </c>
      <c r="N7" s="26">
        <v>60</v>
      </c>
      <c r="O7" s="26">
        <v>44</v>
      </c>
      <c r="P7" s="26">
        <v>17</v>
      </c>
      <c r="Q7" s="27">
        <f>SUM(L7:P7)</f>
        <v>187</v>
      </c>
      <c r="R7" s="28">
        <v>22.76</v>
      </c>
      <c r="S7" s="28">
        <f>Q7*R7</f>
        <v>4256.12</v>
      </c>
    </row>
    <row r="8" spans="1:19" x14ac:dyDescent="0.35">
      <c r="A8" s="26">
        <f>ROW()-ROW($A$2)</f>
        <v>6</v>
      </c>
      <c r="B8" s="26" t="s">
        <v>520</v>
      </c>
      <c r="C8" s="26" t="s">
        <v>517</v>
      </c>
      <c r="D8" s="26" t="s">
        <v>686</v>
      </c>
      <c r="E8" s="26" t="s">
        <v>310</v>
      </c>
      <c r="F8" s="26" t="s">
        <v>592</v>
      </c>
      <c r="G8" s="26" t="str">
        <f>F8&amp;"_"&amp;E8</f>
        <v>P29HDB47_P29HD017</v>
      </c>
      <c r="H8" s="33" t="s">
        <v>655</v>
      </c>
      <c r="I8" s="26" t="s">
        <v>615</v>
      </c>
      <c r="J8" s="32">
        <v>3447</v>
      </c>
      <c r="K8" s="26" t="s">
        <v>543</v>
      </c>
      <c r="L8" s="26">
        <v>14</v>
      </c>
      <c r="M8" s="26">
        <v>30</v>
      </c>
      <c r="N8" s="26">
        <v>35</v>
      </c>
      <c r="O8" s="26">
        <v>26</v>
      </c>
      <c r="P8" s="26">
        <v>9</v>
      </c>
      <c r="Q8" s="27">
        <f>SUM(L8:P8)</f>
        <v>114</v>
      </c>
      <c r="R8" s="28">
        <v>27.76</v>
      </c>
      <c r="S8" s="28">
        <f>Q8*R8</f>
        <v>3164.6400000000003</v>
      </c>
    </row>
    <row r="9" spans="1:19" x14ac:dyDescent="0.35">
      <c r="A9" s="26">
        <f>ROW()-ROW($A$2)</f>
        <v>7</v>
      </c>
      <c r="B9" s="26" t="s">
        <v>520</v>
      </c>
      <c r="C9" s="26" t="s">
        <v>517</v>
      </c>
      <c r="D9" s="26" t="s">
        <v>686</v>
      </c>
      <c r="E9" s="26" t="s">
        <v>312</v>
      </c>
      <c r="F9" s="26" t="s">
        <v>592</v>
      </c>
      <c r="G9" s="26" t="str">
        <f>F9&amp;"_"&amp;E9</f>
        <v>P29HDB47_P29HD030</v>
      </c>
      <c r="H9" s="33" t="s">
        <v>655</v>
      </c>
      <c r="I9" s="26" t="s">
        <v>615</v>
      </c>
      <c r="J9" s="32">
        <v>3447</v>
      </c>
      <c r="K9" s="26" t="s">
        <v>531</v>
      </c>
      <c r="L9" s="26">
        <v>14</v>
      </c>
      <c r="M9" s="26">
        <v>31</v>
      </c>
      <c r="N9" s="26">
        <v>36</v>
      </c>
      <c r="O9" s="26">
        <v>27</v>
      </c>
      <c r="P9" s="26">
        <v>9</v>
      </c>
      <c r="Q9" s="27">
        <f>SUM(L9:P9)</f>
        <v>117</v>
      </c>
      <c r="R9" s="28">
        <v>27.76</v>
      </c>
      <c r="S9" s="28">
        <f>Q9*R9</f>
        <v>3247.92</v>
      </c>
    </row>
    <row r="10" spans="1:19" x14ac:dyDescent="0.35">
      <c r="A10" s="26">
        <f>ROW()-ROW($A$2)</f>
        <v>8</v>
      </c>
      <c r="B10" s="26" t="s">
        <v>520</v>
      </c>
      <c r="C10" s="26" t="s">
        <v>517</v>
      </c>
      <c r="D10" s="26" t="s">
        <v>686</v>
      </c>
      <c r="E10" s="26" t="s">
        <v>314</v>
      </c>
      <c r="F10" s="26" t="s">
        <v>592</v>
      </c>
      <c r="G10" s="26" t="str">
        <f>F10&amp;"_"&amp;E10</f>
        <v>P29HDB47_P28HD017</v>
      </c>
      <c r="H10" s="33" t="s">
        <v>655</v>
      </c>
      <c r="I10" s="26" t="s">
        <v>615</v>
      </c>
      <c r="J10" s="32">
        <v>3447</v>
      </c>
      <c r="K10" s="26" t="s">
        <v>544</v>
      </c>
      <c r="L10" s="26">
        <v>26</v>
      </c>
      <c r="M10" s="26">
        <v>56</v>
      </c>
      <c r="N10" s="26">
        <v>68</v>
      </c>
      <c r="O10" s="26">
        <v>48</v>
      </c>
      <c r="P10" s="26">
        <v>16</v>
      </c>
      <c r="Q10" s="27">
        <f>SUM(L10:P10)</f>
        <v>214</v>
      </c>
      <c r="R10" s="28">
        <v>29.95</v>
      </c>
      <c r="S10" s="28">
        <f>Q10*R10</f>
        <v>6409.3</v>
      </c>
    </row>
    <row r="11" spans="1:19" x14ac:dyDescent="0.35">
      <c r="A11" s="26">
        <f>ROW()-ROW($A$2)</f>
        <v>9</v>
      </c>
      <c r="B11" s="26" t="s">
        <v>520</v>
      </c>
      <c r="C11" s="26" t="s">
        <v>517</v>
      </c>
      <c r="D11" s="26" t="s">
        <v>686</v>
      </c>
      <c r="E11" s="26" t="s">
        <v>316</v>
      </c>
      <c r="F11" s="26" t="s">
        <v>592</v>
      </c>
      <c r="G11" s="26" t="str">
        <f>F11&amp;"_"&amp;E11</f>
        <v>P29HDB47_P28HD016</v>
      </c>
      <c r="H11" s="33" t="s">
        <v>655</v>
      </c>
      <c r="I11" s="26" t="s">
        <v>615</v>
      </c>
      <c r="J11" s="32">
        <v>3447</v>
      </c>
      <c r="K11" s="26" t="s">
        <v>524</v>
      </c>
      <c r="L11" s="26">
        <v>30</v>
      </c>
      <c r="M11" s="26">
        <v>70</v>
      </c>
      <c r="N11" s="26">
        <v>88</v>
      </c>
      <c r="O11" s="26">
        <v>64</v>
      </c>
      <c r="P11" s="26">
        <v>20</v>
      </c>
      <c r="Q11" s="27">
        <f>SUM(L11:P11)</f>
        <v>272</v>
      </c>
      <c r="R11" s="28">
        <v>27.76</v>
      </c>
      <c r="S11" s="28">
        <f>Q11*R11</f>
        <v>7550.72</v>
      </c>
    </row>
    <row r="12" spans="1:19" x14ac:dyDescent="0.35">
      <c r="A12" s="26">
        <f>ROW()-ROW($A$2)</f>
        <v>10</v>
      </c>
      <c r="B12" s="26" t="s">
        <v>520</v>
      </c>
      <c r="C12" s="26" t="s">
        <v>517</v>
      </c>
      <c r="D12" s="26" t="s">
        <v>686</v>
      </c>
      <c r="E12" s="26" t="s">
        <v>318</v>
      </c>
      <c r="F12" s="26" t="s">
        <v>592</v>
      </c>
      <c r="G12" s="26" t="str">
        <f>F12&amp;"_"&amp;E12</f>
        <v>P29HDB47_P28HD018</v>
      </c>
      <c r="H12" s="33" t="s">
        <v>655</v>
      </c>
      <c r="I12" s="26" t="s">
        <v>615</v>
      </c>
      <c r="J12" s="32">
        <v>3447</v>
      </c>
      <c r="K12" s="26" t="s">
        <v>523</v>
      </c>
      <c r="L12" s="26">
        <v>19</v>
      </c>
      <c r="M12" s="26">
        <v>43</v>
      </c>
      <c r="N12" s="26">
        <v>55</v>
      </c>
      <c r="O12" s="26">
        <v>39</v>
      </c>
      <c r="P12" s="26">
        <v>11</v>
      </c>
      <c r="Q12" s="27">
        <f>SUM(L12:P12)</f>
        <v>167</v>
      </c>
      <c r="R12" s="28">
        <v>27.76</v>
      </c>
      <c r="S12" s="28">
        <f>Q12*R12</f>
        <v>4635.92</v>
      </c>
    </row>
    <row r="13" spans="1:19" x14ac:dyDescent="0.35">
      <c r="A13" s="26">
        <f>ROW()-ROW($A$2)</f>
        <v>11</v>
      </c>
      <c r="B13" s="26" t="s">
        <v>520</v>
      </c>
      <c r="C13" s="26" t="s">
        <v>517</v>
      </c>
      <c r="D13" s="26" t="s">
        <v>687</v>
      </c>
      <c r="E13" s="26" t="s">
        <v>320</v>
      </c>
      <c r="F13" s="26" t="s">
        <v>593</v>
      </c>
      <c r="G13" s="26" t="str">
        <f>F13&amp;"_"&amp;E13</f>
        <v>P29LSB50_P29LS006</v>
      </c>
      <c r="H13" s="33" t="s">
        <v>656</v>
      </c>
      <c r="I13" s="26" t="s">
        <v>614</v>
      </c>
      <c r="J13" s="32">
        <v>3447</v>
      </c>
      <c r="K13" s="26" t="s">
        <v>543</v>
      </c>
      <c r="L13" s="26">
        <v>18</v>
      </c>
      <c r="M13" s="26">
        <v>40</v>
      </c>
      <c r="N13" s="26">
        <v>46</v>
      </c>
      <c r="O13" s="26">
        <v>35</v>
      </c>
      <c r="P13" s="26">
        <v>9</v>
      </c>
      <c r="Q13" s="27">
        <f>SUM(L13:P13)</f>
        <v>148</v>
      </c>
      <c r="R13" s="28">
        <v>11.13</v>
      </c>
      <c r="S13" s="28">
        <f>Q13*R13</f>
        <v>1647.24</v>
      </c>
    </row>
    <row r="14" spans="1:19" x14ac:dyDescent="0.35">
      <c r="A14" s="26">
        <f>ROW()-ROW($A$2)</f>
        <v>12</v>
      </c>
      <c r="B14" s="26" t="s">
        <v>520</v>
      </c>
      <c r="C14" s="26" t="s">
        <v>517</v>
      </c>
      <c r="D14" s="26" t="s">
        <v>687</v>
      </c>
      <c r="E14" s="26" t="s">
        <v>322</v>
      </c>
      <c r="F14" s="26" t="s">
        <v>593</v>
      </c>
      <c r="G14" s="26" t="str">
        <f>F14&amp;"_"&amp;E14</f>
        <v>P29LSB50_P29LS005</v>
      </c>
      <c r="H14" s="33" t="s">
        <v>656</v>
      </c>
      <c r="I14" s="26" t="s">
        <v>614</v>
      </c>
      <c r="J14" s="32">
        <v>3447</v>
      </c>
      <c r="K14" s="26" t="s">
        <v>531</v>
      </c>
      <c r="L14" s="26">
        <v>20</v>
      </c>
      <c r="M14" s="26">
        <v>42</v>
      </c>
      <c r="N14" s="26">
        <v>50</v>
      </c>
      <c r="O14" s="26">
        <v>41</v>
      </c>
      <c r="P14" s="26">
        <v>13</v>
      </c>
      <c r="Q14" s="27">
        <f>SUM(L14:P14)</f>
        <v>166</v>
      </c>
      <c r="R14" s="28">
        <v>11.13</v>
      </c>
      <c r="S14" s="28">
        <f>Q14*R14</f>
        <v>1847.5800000000002</v>
      </c>
    </row>
    <row r="15" spans="1:19" x14ac:dyDescent="0.35">
      <c r="A15" s="26">
        <f>ROW()-ROW($A$2)</f>
        <v>13</v>
      </c>
      <c r="B15" s="26" t="s">
        <v>520</v>
      </c>
      <c r="C15" s="26" t="s">
        <v>517</v>
      </c>
      <c r="D15" s="26" t="s">
        <v>687</v>
      </c>
      <c r="E15" s="26" t="s">
        <v>324</v>
      </c>
      <c r="F15" s="26" t="s">
        <v>593</v>
      </c>
      <c r="G15" s="26" t="str">
        <f>F15&amp;"_"&amp;E15</f>
        <v>P29LSB50_P27LS011</v>
      </c>
      <c r="H15" s="33" t="s">
        <v>656</v>
      </c>
      <c r="I15" s="26" t="s">
        <v>614</v>
      </c>
      <c r="J15" s="32">
        <v>3447</v>
      </c>
      <c r="K15" s="26" t="s">
        <v>544</v>
      </c>
      <c r="L15" s="26">
        <v>22</v>
      </c>
      <c r="M15" s="26">
        <v>44</v>
      </c>
      <c r="N15" s="26">
        <v>56</v>
      </c>
      <c r="O15" s="26">
        <v>43</v>
      </c>
      <c r="P15" s="26">
        <v>15</v>
      </c>
      <c r="Q15" s="27">
        <f>SUM(L15:P15)</f>
        <v>180</v>
      </c>
      <c r="R15" s="28">
        <v>11.78</v>
      </c>
      <c r="S15" s="28">
        <f>Q15*R15</f>
        <v>2120.4</v>
      </c>
    </row>
    <row r="16" spans="1:19" x14ac:dyDescent="0.35">
      <c r="A16" s="26">
        <f>ROW()-ROW($A$2)</f>
        <v>14</v>
      </c>
      <c r="B16" s="26" t="s">
        <v>520</v>
      </c>
      <c r="C16" s="26" t="s">
        <v>517</v>
      </c>
      <c r="D16" s="26" t="s">
        <v>687</v>
      </c>
      <c r="E16" s="26" t="s">
        <v>326</v>
      </c>
      <c r="F16" s="26" t="s">
        <v>593</v>
      </c>
      <c r="G16" s="26" t="str">
        <f>F16&amp;"_"&amp;E16</f>
        <v>P29LSB50_P27LS012</v>
      </c>
      <c r="H16" s="33" t="s">
        <v>656</v>
      </c>
      <c r="I16" s="26" t="s">
        <v>614</v>
      </c>
      <c r="J16" s="32">
        <v>3447</v>
      </c>
      <c r="K16" s="26" t="s">
        <v>524</v>
      </c>
      <c r="L16" s="26">
        <v>40</v>
      </c>
      <c r="M16" s="26">
        <v>100</v>
      </c>
      <c r="N16" s="26">
        <v>124</v>
      </c>
      <c r="O16" s="26">
        <v>102</v>
      </c>
      <c r="P16" s="26">
        <v>42</v>
      </c>
      <c r="Q16" s="27">
        <f>SUM(L16:P16)</f>
        <v>408</v>
      </c>
      <c r="R16" s="28">
        <v>11.13</v>
      </c>
      <c r="S16" s="28">
        <f>Q16*R16</f>
        <v>4541.04</v>
      </c>
    </row>
    <row r="17" spans="1:19" x14ac:dyDescent="0.35">
      <c r="A17" s="26">
        <f>ROW()-ROW($A$2)</f>
        <v>15</v>
      </c>
      <c r="B17" s="26" t="s">
        <v>520</v>
      </c>
      <c r="C17" s="26" t="s">
        <v>517</v>
      </c>
      <c r="D17" s="26" t="s">
        <v>687</v>
      </c>
      <c r="E17" s="26" t="s">
        <v>328</v>
      </c>
      <c r="F17" s="26" t="s">
        <v>593</v>
      </c>
      <c r="G17" s="26" t="str">
        <f>F17&amp;"_"&amp;E17</f>
        <v>P29LSB50_P27LS014</v>
      </c>
      <c r="H17" s="33" t="s">
        <v>656</v>
      </c>
      <c r="I17" s="26" t="s">
        <v>614</v>
      </c>
      <c r="J17" s="32">
        <v>3447</v>
      </c>
      <c r="K17" s="26" t="s">
        <v>523</v>
      </c>
      <c r="L17" s="26">
        <v>24</v>
      </c>
      <c r="M17" s="26">
        <v>51</v>
      </c>
      <c r="N17" s="26">
        <v>63</v>
      </c>
      <c r="O17" s="26">
        <v>50</v>
      </c>
      <c r="P17" s="26">
        <v>15</v>
      </c>
      <c r="Q17" s="27">
        <f>SUM(L17:P17)</f>
        <v>203</v>
      </c>
      <c r="R17" s="28">
        <v>11.13</v>
      </c>
      <c r="S17" s="28">
        <f>Q17*R17</f>
        <v>2259.3900000000003</v>
      </c>
    </row>
    <row r="18" spans="1:19" x14ac:dyDescent="0.35">
      <c r="A18" s="26">
        <f>ROW()-ROW($A$2)</f>
        <v>16</v>
      </c>
      <c r="B18" s="26" t="s">
        <v>520</v>
      </c>
      <c r="C18" s="26" t="s">
        <v>517</v>
      </c>
      <c r="D18" s="26" t="s">
        <v>687</v>
      </c>
      <c r="E18" s="26" t="s">
        <v>330</v>
      </c>
      <c r="F18" s="26" t="s">
        <v>593</v>
      </c>
      <c r="G18" s="26" t="str">
        <f>F18&amp;"_"&amp;E18</f>
        <v>P29LSB50_P27LS013</v>
      </c>
      <c r="H18" s="33" t="s">
        <v>656</v>
      </c>
      <c r="I18" s="26" t="s">
        <v>614</v>
      </c>
      <c r="J18" s="32">
        <v>3447</v>
      </c>
      <c r="K18" s="26" t="s">
        <v>528</v>
      </c>
      <c r="L18" s="26">
        <v>24</v>
      </c>
      <c r="M18" s="26">
        <v>49</v>
      </c>
      <c r="N18" s="26">
        <v>61</v>
      </c>
      <c r="O18" s="26">
        <v>48</v>
      </c>
      <c r="P18" s="26">
        <v>30</v>
      </c>
      <c r="Q18" s="27">
        <f>SUM(L18:P18)</f>
        <v>212</v>
      </c>
      <c r="R18" s="28">
        <v>11.13</v>
      </c>
      <c r="S18" s="28">
        <f>Q18*R18</f>
        <v>2359.56</v>
      </c>
    </row>
    <row r="19" spans="1:19" x14ac:dyDescent="0.35">
      <c r="A19" s="26">
        <f>ROW()-ROW($A$2)</f>
        <v>17</v>
      </c>
      <c r="B19" s="26" t="s">
        <v>520</v>
      </c>
      <c r="C19" s="26" t="s">
        <v>517</v>
      </c>
      <c r="D19" s="26" t="s">
        <v>687</v>
      </c>
      <c r="E19" s="26" t="s">
        <v>332</v>
      </c>
      <c r="F19" s="26" t="s">
        <v>594</v>
      </c>
      <c r="G19" s="26" t="str">
        <f>F19&amp;"_"&amp;E19</f>
        <v>P29HDB48_P29HD035</v>
      </c>
      <c r="H19" s="33" t="s">
        <v>657</v>
      </c>
      <c r="I19" s="26" t="s">
        <v>615</v>
      </c>
      <c r="J19" s="32">
        <v>3447</v>
      </c>
      <c r="K19" s="26" t="s">
        <v>523</v>
      </c>
      <c r="L19" s="26">
        <v>19</v>
      </c>
      <c r="M19" s="26">
        <v>46</v>
      </c>
      <c r="N19" s="26">
        <v>52</v>
      </c>
      <c r="O19" s="26">
        <v>35</v>
      </c>
      <c r="P19" s="26">
        <v>9</v>
      </c>
      <c r="Q19" s="27">
        <f>SUM(L19:P19)</f>
        <v>161</v>
      </c>
      <c r="R19" s="28">
        <v>30.44</v>
      </c>
      <c r="S19" s="28">
        <f>Q19*R19</f>
        <v>4900.84</v>
      </c>
    </row>
    <row r="20" spans="1:19" x14ac:dyDescent="0.35">
      <c r="A20" s="26">
        <f>ROW()-ROW($A$2)</f>
        <v>18</v>
      </c>
      <c r="B20" s="26" t="s">
        <v>520</v>
      </c>
      <c r="C20" s="26" t="s">
        <v>517</v>
      </c>
      <c r="D20" s="26" t="s">
        <v>687</v>
      </c>
      <c r="E20" s="26" t="s">
        <v>334</v>
      </c>
      <c r="F20" s="26" t="s">
        <v>594</v>
      </c>
      <c r="G20" s="26" t="str">
        <f>F20&amp;"_"&amp;E20</f>
        <v>P29HDB48_P29HD033</v>
      </c>
      <c r="H20" s="33" t="s">
        <v>657</v>
      </c>
      <c r="I20" s="26" t="s">
        <v>615</v>
      </c>
      <c r="J20" s="32">
        <v>3447</v>
      </c>
      <c r="K20" s="26" t="s">
        <v>544</v>
      </c>
      <c r="L20" s="26">
        <v>21</v>
      </c>
      <c r="M20" s="26">
        <v>53</v>
      </c>
      <c r="N20" s="26">
        <v>65</v>
      </c>
      <c r="O20" s="26">
        <v>44</v>
      </c>
      <c r="P20" s="26">
        <v>16</v>
      </c>
      <c r="Q20" s="27">
        <f>SUM(L20:P20)</f>
        <v>199</v>
      </c>
      <c r="R20" s="28">
        <v>32.29</v>
      </c>
      <c r="S20" s="28">
        <f>Q20*R20</f>
        <v>6425.71</v>
      </c>
    </row>
    <row r="21" spans="1:19" x14ac:dyDescent="0.35">
      <c r="A21" s="26">
        <f>ROW()-ROW($A$2)</f>
        <v>19</v>
      </c>
      <c r="B21" s="26" t="s">
        <v>520</v>
      </c>
      <c r="C21" s="26" t="s">
        <v>517</v>
      </c>
      <c r="D21" s="26" t="s">
        <v>687</v>
      </c>
      <c r="E21" s="26" t="s">
        <v>336</v>
      </c>
      <c r="F21" s="26" t="s">
        <v>594</v>
      </c>
      <c r="G21" s="26" t="str">
        <f>F21&amp;"_"&amp;E21</f>
        <v>P29HDB48_P29HD032</v>
      </c>
      <c r="H21" s="33" t="s">
        <v>657</v>
      </c>
      <c r="I21" s="26" t="s">
        <v>615</v>
      </c>
      <c r="J21" s="32">
        <v>3447</v>
      </c>
      <c r="K21" s="26" t="s">
        <v>524</v>
      </c>
      <c r="L21" s="26">
        <v>21</v>
      </c>
      <c r="M21" s="26">
        <v>53</v>
      </c>
      <c r="N21" s="26">
        <v>65</v>
      </c>
      <c r="O21" s="26">
        <v>44</v>
      </c>
      <c r="P21" s="26">
        <v>16</v>
      </c>
      <c r="Q21" s="27">
        <f>SUM(L21:P21)</f>
        <v>199</v>
      </c>
      <c r="R21" s="28">
        <v>30.44</v>
      </c>
      <c r="S21" s="28">
        <f>Q21*R21</f>
        <v>6057.56</v>
      </c>
    </row>
    <row r="22" spans="1:19" x14ac:dyDescent="0.35">
      <c r="A22" s="26">
        <f>ROW()-ROW($A$2)</f>
        <v>20</v>
      </c>
      <c r="B22" s="26" t="s">
        <v>520</v>
      </c>
      <c r="C22" s="26" t="s">
        <v>517</v>
      </c>
      <c r="D22" s="26" t="s">
        <v>687</v>
      </c>
      <c r="E22" s="26" t="s">
        <v>338</v>
      </c>
      <c r="F22" s="26" t="s">
        <v>594</v>
      </c>
      <c r="G22" s="26" t="str">
        <f>F22&amp;"_"&amp;E22</f>
        <v>P29HDB48_P29HD034</v>
      </c>
      <c r="H22" s="33" t="s">
        <v>657</v>
      </c>
      <c r="I22" s="26" t="s">
        <v>615</v>
      </c>
      <c r="J22" s="32">
        <v>3447</v>
      </c>
      <c r="K22" s="26" t="s">
        <v>534</v>
      </c>
      <c r="L22" s="26">
        <v>18</v>
      </c>
      <c r="M22" s="26">
        <v>41</v>
      </c>
      <c r="N22" s="26">
        <v>47</v>
      </c>
      <c r="O22" s="26">
        <v>32</v>
      </c>
      <c r="P22" s="26">
        <v>9</v>
      </c>
      <c r="Q22" s="27">
        <f>SUM(L22:P22)</f>
        <v>147</v>
      </c>
      <c r="R22" s="28">
        <v>30.44</v>
      </c>
      <c r="S22" s="28">
        <f>Q22*R22</f>
        <v>4474.68</v>
      </c>
    </row>
    <row r="23" spans="1:19" x14ac:dyDescent="0.35">
      <c r="A23" s="26">
        <f>ROW()-ROW($A$2)</f>
        <v>21</v>
      </c>
      <c r="B23" s="26" t="s">
        <v>520</v>
      </c>
      <c r="C23" s="26" t="s">
        <v>517</v>
      </c>
      <c r="D23" s="26" t="s">
        <v>687</v>
      </c>
      <c r="E23" s="26" t="s">
        <v>340</v>
      </c>
      <c r="F23" s="26" t="s">
        <v>594</v>
      </c>
      <c r="G23" s="26" t="str">
        <f>F23&amp;"_"&amp;E23</f>
        <v>P29HDB48_P29HD036</v>
      </c>
      <c r="H23" s="33" t="s">
        <v>657</v>
      </c>
      <c r="I23" s="26" t="s">
        <v>615</v>
      </c>
      <c r="J23" s="32">
        <v>3447</v>
      </c>
      <c r="K23" s="26" t="s">
        <v>542</v>
      </c>
      <c r="L23" s="26">
        <v>18</v>
      </c>
      <c r="M23" s="26">
        <v>39</v>
      </c>
      <c r="N23" s="26">
        <v>45</v>
      </c>
      <c r="O23" s="26">
        <v>32</v>
      </c>
      <c r="P23" s="26">
        <v>9</v>
      </c>
      <c r="Q23" s="27">
        <f>SUM(L23:P23)</f>
        <v>143</v>
      </c>
      <c r="R23" s="28">
        <v>30.44</v>
      </c>
      <c r="S23" s="28">
        <f>Q23*R23</f>
        <v>4352.92</v>
      </c>
    </row>
    <row r="24" spans="1:19" x14ac:dyDescent="0.35">
      <c r="A24" s="26">
        <f>ROW()-ROW($A$2)</f>
        <v>22</v>
      </c>
      <c r="B24" s="26" t="s">
        <v>520</v>
      </c>
      <c r="C24" s="26" t="s">
        <v>517</v>
      </c>
      <c r="D24" s="26" t="s">
        <v>688</v>
      </c>
      <c r="E24" s="26" t="s">
        <v>342</v>
      </c>
      <c r="F24" s="26" t="s">
        <v>595</v>
      </c>
      <c r="G24" s="26" t="str">
        <f>F24&amp;"_"&amp;E24</f>
        <v>P29TSB51_P29TS074</v>
      </c>
      <c r="H24" s="33" t="s">
        <v>658</v>
      </c>
      <c r="I24" s="26" t="s">
        <v>613</v>
      </c>
      <c r="J24" s="32">
        <v>3447</v>
      </c>
      <c r="K24" s="26" t="s">
        <v>543</v>
      </c>
      <c r="L24" s="26">
        <v>25</v>
      </c>
      <c r="M24" s="26">
        <v>60</v>
      </c>
      <c r="N24" s="26">
        <v>72</v>
      </c>
      <c r="O24" s="26">
        <v>59</v>
      </c>
      <c r="P24" s="26">
        <v>31</v>
      </c>
      <c r="Q24" s="27">
        <f>SUM(L24:P24)</f>
        <v>247</v>
      </c>
      <c r="R24" s="28">
        <v>8.82</v>
      </c>
      <c r="S24" s="28">
        <f>Q24*R24</f>
        <v>2178.54</v>
      </c>
    </row>
    <row r="25" spans="1:19" x14ac:dyDescent="0.35">
      <c r="A25" s="26">
        <f>ROW()-ROW($A$2)</f>
        <v>23</v>
      </c>
      <c r="B25" s="26" t="s">
        <v>520</v>
      </c>
      <c r="C25" s="26" t="s">
        <v>517</v>
      </c>
      <c r="D25" s="26" t="s">
        <v>688</v>
      </c>
      <c r="E25" s="26" t="s">
        <v>344</v>
      </c>
      <c r="F25" s="26" t="s">
        <v>595</v>
      </c>
      <c r="G25" s="26" t="str">
        <f>F25&amp;"_"&amp;E25</f>
        <v>P29TSB51_P29TS066</v>
      </c>
      <c r="H25" s="33" t="s">
        <v>658</v>
      </c>
      <c r="I25" s="26" t="s">
        <v>613</v>
      </c>
      <c r="J25" s="32">
        <v>3447</v>
      </c>
      <c r="K25" s="26" t="s">
        <v>534</v>
      </c>
      <c r="L25" s="26">
        <v>25</v>
      </c>
      <c r="M25" s="26">
        <v>62</v>
      </c>
      <c r="N25" s="26">
        <v>72</v>
      </c>
      <c r="O25" s="26">
        <v>61</v>
      </c>
      <c r="P25" s="26">
        <v>33</v>
      </c>
      <c r="Q25" s="27">
        <f>SUM(L25:P25)</f>
        <v>253</v>
      </c>
      <c r="R25" s="28">
        <v>8.82</v>
      </c>
      <c r="S25" s="28">
        <f>Q25*R25</f>
        <v>2231.46</v>
      </c>
    </row>
    <row r="26" spans="1:19" x14ac:dyDescent="0.35">
      <c r="A26" s="26">
        <f>ROW()-ROW($A$2)</f>
        <v>24</v>
      </c>
      <c r="B26" s="26" t="s">
        <v>520</v>
      </c>
      <c r="C26" s="26" t="s">
        <v>517</v>
      </c>
      <c r="D26" s="26" t="s">
        <v>688</v>
      </c>
      <c r="E26" s="26" t="s">
        <v>346</v>
      </c>
      <c r="F26" s="26" t="s">
        <v>595</v>
      </c>
      <c r="G26" s="26" t="str">
        <f>F26&amp;"_"&amp;E26</f>
        <v>P29TSB51_P29TS064</v>
      </c>
      <c r="H26" s="33" t="s">
        <v>658</v>
      </c>
      <c r="I26" s="26" t="s">
        <v>613</v>
      </c>
      <c r="J26" s="32">
        <v>3447</v>
      </c>
      <c r="K26" s="26" t="s">
        <v>647</v>
      </c>
      <c r="L26" s="26">
        <v>15</v>
      </c>
      <c r="M26" s="26">
        <v>39</v>
      </c>
      <c r="N26" s="26">
        <v>45</v>
      </c>
      <c r="O26" s="26">
        <v>35</v>
      </c>
      <c r="P26" s="26">
        <v>14</v>
      </c>
      <c r="Q26" s="27">
        <f>SUM(L26:P26)</f>
        <v>148</v>
      </c>
      <c r="R26" s="28">
        <v>8.82</v>
      </c>
      <c r="S26" s="28">
        <f>Q26*R26</f>
        <v>1305.3600000000001</v>
      </c>
    </row>
    <row r="27" spans="1:19" x14ac:dyDescent="0.35">
      <c r="A27" s="26">
        <f>ROW()-ROW($A$2)</f>
        <v>25</v>
      </c>
      <c r="B27" s="26" t="s">
        <v>520</v>
      </c>
      <c r="C27" s="26" t="s">
        <v>517</v>
      </c>
      <c r="D27" s="26" t="s">
        <v>688</v>
      </c>
      <c r="E27" s="26" t="s">
        <v>348</v>
      </c>
      <c r="F27" s="26" t="s">
        <v>595</v>
      </c>
      <c r="G27" s="26" t="str">
        <f>F27&amp;"_"&amp;E27</f>
        <v>P29TSB51_P27TS368</v>
      </c>
      <c r="H27" s="33" t="s">
        <v>658</v>
      </c>
      <c r="I27" s="26" t="s">
        <v>613</v>
      </c>
      <c r="J27" s="32">
        <v>3447</v>
      </c>
      <c r="K27" s="26" t="s">
        <v>523</v>
      </c>
      <c r="L27" s="26">
        <v>45</v>
      </c>
      <c r="M27" s="26">
        <v>111</v>
      </c>
      <c r="N27" s="26">
        <v>127</v>
      </c>
      <c r="O27" s="26">
        <v>109</v>
      </c>
      <c r="P27" s="26">
        <v>58</v>
      </c>
      <c r="Q27" s="27">
        <f>SUM(L27:P27)</f>
        <v>450</v>
      </c>
      <c r="R27" s="28">
        <v>8.82</v>
      </c>
      <c r="S27" s="28">
        <f>Q27*R27</f>
        <v>3969</v>
      </c>
    </row>
    <row r="28" spans="1:19" x14ac:dyDescent="0.35">
      <c r="A28" s="26">
        <f>ROW()-ROW($A$2)</f>
        <v>26</v>
      </c>
      <c r="B28" s="26" t="s">
        <v>520</v>
      </c>
      <c r="C28" s="26" t="s">
        <v>517</v>
      </c>
      <c r="D28" s="26" t="s">
        <v>688</v>
      </c>
      <c r="E28" s="26" t="s">
        <v>350</v>
      </c>
      <c r="F28" s="26" t="s">
        <v>595</v>
      </c>
      <c r="G28" s="26" t="str">
        <f>F28&amp;"_"&amp;E28</f>
        <v>P29TSB51_P27TS369</v>
      </c>
      <c r="H28" s="33" t="s">
        <v>658</v>
      </c>
      <c r="I28" s="26" t="s">
        <v>613</v>
      </c>
      <c r="J28" s="32">
        <v>3447</v>
      </c>
      <c r="K28" s="26" t="s">
        <v>544</v>
      </c>
      <c r="L28" s="26">
        <v>30</v>
      </c>
      <c r="M28" s="26">
        <v>72</v>
      </c>
      <c r="N28" s="26">
        <v>83</v>
      </c>
      <c r="O28" s="26">
        <v>70</v>
      </c>
      <c r="P28" s="26">
        <v>36</v>
      </c>
      <c r="Q28" s="27">
        <f>SUM(L28:P28)</f>
        <v>291</v>
      </c>
      <c r="R28" s="28">
        <v>9.5299999999999994</v>
      </c>
      <c r="S28" s="28">
        <f>Q28*R28</f>
        <v>2773.23</v>
      </c>
    </row>
    <row r="29" spans="1:19" x14ac:dyDescent="0.35">
      <c r="A29" s="26">
        <f>ROW()-ROW($A$2)</f>
        <v>27</v>
      </c>
      <c r="B29" s="26" t="s">
        <v>520</v>
      </c>
      <c r="C29" s="26" t="s">
        <v>517</v>
      </c>
      <c r="D29" s="26" t="s">
        <v>688</v>
      </c>
      <c r="E29" s="26" t="s">
        <v>352</v>
      </c>
      <c r="F29" s="26" t="s">
        <v>595</v>
      </c>
      <c r="G29" s="26" t="str">
        <f>F29&amp;"_"&amp;E29</f>
        <v>P29TSB51_P27TS370</v>
      </c>
      <c r="H29" s="33" t="s">
        <v>658</v>
      </c>
      <c r="I29" s="26" t="s">
        <v>613</v>
      </c>
      <c r="J29" s="32">
        <v>3447</v>
      </c>
      <c r="K29" s="26" t="s">
        <v>528</v>
      </c>
      <c r="L29" s="26">
        <v>49</v>
      </c>
      <c r="M29" s="26">
        <v>123</v>
      </c>
      <c r="N29" s="26">
        <v>148</v>
      </c>
      <c r="O29" s="26">
        <v>128</v>
      </c>
      <c r="P29" s="26">
        <v>65</v>
      </c>
      <c r="Q29" s="27">
        <f>SUM(L29:P29)</f>
        <v>513</v>
      </c>
      <c r="R29" s="28">
        <v>8.82</v>
      </c>
      <c r="S29" s="28">
        <f>Q29*R29</f>
        <v>4524.66</v>
      </c>
    </row>
    <row r="30" spans="1:19" x14ac:dyDescent="0.35">
      <c r="A30" s="26">
        <f>ROW()-ROW($A$2)</f>
        <v>28</v>
      </c>
      <c r="B30" s="26" t="s">
        <v>520</v>
      </c>
      <c r="C30" s="26" t="s">
        <v>517</v>
      </c>
      <c r="D30" s="26" t="s">
        <v>688</v>
      </c>
      <c r="E30" s="26" t="s">
        <v>354</v>
      </c>
      <c r="F30" s="26" t="s">
        <v>595</v>
      </c>
      <c r="G30" s="26" t="str">
        <f>F30&amp;"_"&amp;E30</f>
        <v>P29TSB51_P27TS371</v>
      </c>
      <c r="H30" s="33" t="s">
        <v>658</v>
      </c>
      <c r="I30" s="26" t="s">
        <v>613</v>
      </c>
      <c r="J30" s="32">
        <v>3447</v>
      </c>
      <c r="K30" s="26" t="s">
        <v>524</v>
      </c>
      <c r="L30" s="26">
        <v>65</v>
      </c>
      <c r="M30" s="26">
        <v>177</v>
      </c>
      <c r="N30" s="26">
        <v>211</v>
      </c>
      <c r="O30" s="26">
        <v>176</v>
      </c>
      <c r="P30" s="26">
        <v>77</v>
      </c>
      <c r="Q30" s="27">
        <f>SUM(L30:P30)</f>
        <v>706</v>
      </c>
      <c r="R30" s="28">
        <v>8.82</v>
      </c>
      <c r="S30" s="28">
        <f>Q30*R30</f>
        <v>6226.92</v>
      </c>
    </row>
    <row r="31" spans="1:19" x14ac:dyDescent="0.35">
      <c r="A31" s="26">
        <f>ROW()-ROW($A$2)</f>
        <v>29</v>
      </c>
      <c r="B31" s="26" t="s">
        <v>520</v>
      </c>
      <c r="C31" s="26" t="s">
        <v>517</v>
      </c>
      <c r="D31" s="26" t="s">
        <v>686</v>
      </c>
      <c r="E31" s="26" t="s">
        <v>356</v>
      </c>
      <c r="F31" s="26" t="s">
        <v>596</v>
      </c>
      <c r="G31" s="26" t="str">
        <f>F31&amp;"_"&amp;E31</f>
        <v>P29JGB49_P29JG010</v>
      </c>
      <c r="H31" s="33" t="s">
        <v>659</v>
      </c>
      <c r="I31" s="26" t="s">
        <v>617</v>
      </c>
      <c r="J31" s="32">
        <v>3447</v>
      </c>
      <c r="K31" s="26" t="s">
        <v>531</v>
      </c>
      <c r="L31" s="26">
        <v>28</v>
      </c>
      <c r="M31" s="26">
        <v>38</v>
      </c>
      <c r="N31" s="26">
        <v>32</v>
      </c>
      <c r="O31" s="26">
        <v>16</v>
      </c>
      <c r="P31" s="26">
        <v>0</v>
      </c>
      <c r="Q31" s="27">
        <f>SUM(L31:P31)</f>
        <v>114</v>
      </c>
      <c r="R31" s="28">
        <v>25.75</v>
      </c>
      <c r="S31" s="28">
        <f>Q31*R31</f>
        <v>2935.5</v>
      </c>
    </row>
    <row r="32" spans="1:19" x14ac:dyDescent="0.35">
      <c r="A32" s="26">
        <f>ROW()-ROW($A$2)</f>
        <v>30</v>
      </c>
      <c r="B32" s="26" t="s">
        <v>520</v>
      </c>
      <c r="C32" s="26" t="s">
        <v>517</v>
      </c>
      <c r="D32" s="26" t="s">
        <v>686</v>
      </c>
      <c r="E32" s="26" t="s">
        <v>358</v>
      </c>
      <c r="F32" s="26" t="s">
        <v>596</v>
      </c>
      <c r="G32" s="26" t="str">
        <f>F32&amp;"_"&amp;E32</f>
        <v>P29JGB49_P26JG035</v>
      </c>
      <c r="H32" s="33" t="s">
        <v>659</v>
      </c>
      <c r="I32" s="26" t="s">
        <v>617</v>
      </c>
      <c r="J32" s="32">
        <v>3447</v>
      </c>
      <c r="K32" s="26" t="s">
        <v>523</v>
      </c>
      <c r="L32" s="26">
        <v>28</v>
      </c>
      <c r="M32" s="26">
        <v>40</v>
      </c>
      <c r="N32" s="26">
        <v>34</v>
      </c>
      <c r="O32" s="26">
        <v>18</v>
      </c>
      <c r="P32" s="26">
        <v>0</v>
      </c>
      <c r="Q32" s="27">
        <f>SUM(L32:P32)</f>
        <v>120</v>
      </c>
      <c r="R32" s="28">
        <v>25.75</v>
      </c>
      <c r="S32" s="28">
        <f>Q32*R32</f>
        <v>3090</v>
      </c>
    </row>
    <row r="33" spans="1:19" x14ac:dyDescent="0.35">
      <c r="A33" s="26">
        <f>ROW()-ROW($A$2)</f>
        <v>31</v>
      </c>
      <c r="B33" s="26" t="s">
        <v>520</v>
      </c>
      <c r="C33" s="26" t="s">
        <v>517</v>
      </c>
      <c r="D33" s="26" t="s">
        <v>686</v>
      </c>
      <c r="E33" s="26" t="s">
        <v>360</v>
      </c>
      <c r="F33" s="26" t="s">
        <v>596</v>
      </c>
      <c r="G33" s="26" t="str">
        <f>F33&amp;"_"&amp;E33</f>
        <v>P29JGB49_P26JG038</v>
      </c>
      <c r="H33" s="33" t="s">
        <v>659</v>
      </c>
      <c r="I33" s="26" t="s">
        <v>617</v>
      </c>
      <c r="J33" s="32">
        <v>3447</v>
      </c>
      <c r="K33" s="26" t="s">
        <v>524</v>
      </c>
      <c r="L33" s="26">
        <v>28</v>
      </c>
      <c r="M33" s="26">
        <v>40</v>
      </c>
      <c r="N33" s="26">
        <v>34</v>
      </c>
      <c r="O33" s="26">
        <v>18</v>
      </c>
      <c r="P33" s="26">
        <v>0</v>
      </c>
      <c r="Q33" s="27">
        <f>SUM(L33:P33)</f>
        <v>120</v>
      </c>
      <c r="R33" s="28">
        <v>25.75</v>
      </c>
      <c r="S33" s="28">
        <f>Q33*R33</f>
        <v>3090</v>
      </c>
    </row>
    <row r="34" spans="1:19" x14ac:dyDescent="0.35">
      <c r="A34" s="26">
        <f>ROW()-ROW($A$2)</f>
        <v>32</v>
      </c>
      <c r="B34" s="26" t="s">
        <v>520</v>
      </c>
      <c r="C34" s="26" t="s">
        <v>517</v>
      </c>
      <c r="D34" s="26" t="s">
        <v>686</v>
      </c>
      <c r="E34" s="26" t="s">
        <v>362</v>
      </c>
      <c r="F34" s="26" t="s">
        <v>596</v>
      </c>
      <c r="G34" s="26" t="str">
        <f>F34&amp;"_"&amp;E34</f>
        <v>P29JGB49_P26JG034</v>
      </c>
      <c r="H34" s="33" t="s">
        <v>659</v>
      </c>
      <c r="I34" s="26" t="s">
        <v>617</v>
      </c>
      <c r="J34" s="32">
        <v>3447</v>
      </c>
      <c r="K34" s="26" t="s">
        <v>544</v>
      </c>
      <c r="L34" s="26">
        <v>28</v>
      </c>
      <c r="M34" s="26">
        <v>40</v>
      </c>
      <c r="N34" s="26">
        <v>34</v>
      </c>
      <c r="O34" s="26">
        <v>18</v>
      </c>
      <c r="P34" s="26">
        <v>0</v>
      </c>
      <c r="Q34" s="27">
        <f>SUM(L34:P34)</f>
        <v>120</v>
      </c>
      <c r="R34" s="28">
        <v>28.41</v>
      </c>
      <c r="S34" s="28">
        <f>Q34*R34</f>
        <v>3409.2</v>
      </c>
    </row>
    <row r="35" spans="1:19" x14ac:dyDescent="0.35">
      <c r="A35" s="26">
        <f>ROW()-ROW($A$2)</f>
        <v>33</v>
      </c>
      <c r="B35" s="26" t="s">
        <v>520</v>
      </c>
      <c r="C35" s="26" t="s">
        <v>517</v>
      </c>
      <c r="D35" s="26" t="s">
        <v>686</v>
      </c>
      <c r="E35" s="26" t="s">
        <v>364</v>
      </c>
      <c r="F35" s="26" t="s">
        <v>596</v>
      </c>
      <c r="G35" s="26" t="str">
        <f>F35&amp;"_"&amp;E35</f>
        <v>P29JGB49_P29JG024</v>
      </c>
      <c r="H35" s="33" t="s">
        <v>659</v>
      </c>
      <c r="I35" s="26" t="s">
        <v>617</v>
      </c>
      <c r="J35" s="32">
        <v>3447</v>
      </c>
      <c r="K35" s="26" t="s">
        <v>543</v>
      </c>
      <c r="L35" s="26">
        <v>28</v>
      </c>
      <c r="M35" s="26">
        <v>38</v>
      </c>
      <c r="N35" s="26">
        <v>32</v>
      </c>
      <c r="O35" s="26">
        <v>16</v>
      </c>
      <c r="P35" s="26">
        <v>0</v>
      </c>
      <c r="Q35" s="27">
        <f>SUM(L35:P35)</f>
        <v>114</v>
      </c>
      <c r="R35" s="28">
        <v>25.75</v>
      </c>
      <c r="S35" s="28">
        <f>Q35*R35</f>
        <v>2935.5</v>
      </c>
    </row>
    <row r="36" spans="1:19" x14ac:dyDescent="0.35">
      <c r="A36" s="26">
        <f>ROW()-ROW($A$2)</f>
        <v>34</v>
      </c>
      <c r="B36" s="26" t="s">
        <v>521</v>
      </c>
      <c r="C36" s="26" t="s">
        <v>517</v>
      </c>
      <c r="D36" s="26" t="s">
        <v>676</v>
      </c>
      <c r="E36" s="26" t="s">
        <v>36</v>
      </c>
      <c r="F36" s="26" t="s">
        <v>558</v>
      </c>
      <c r="G36" s="26" t="str">
        <f>F36&amp;"_"&amp;E36</f>
        <v>P29JKC20_P29JK033</v>
      </c>
      <c r="H36" s="33" t="s">
        <v>557</v>
      </c>
      <c r="I36" s="26" t="s">
        <v>616</v>
      </c>
      <c r="J36" s="32">
        <v>3447</v>
      </c>
      <c r="K36" s="26" t="s">
        <v>523</v>
      </c>
      <c r="L36" s="26">
        <v>40</v>
      </c>
      <c r="M36" s="26">
        <v>102</v>
      </c>
      <c r="N36" s="26">
        <v>114</v>
      </c>
      <c r="O36" s="26">
        <v>69</v>
      </c>
      <c r="P36" s="26">
        <v>0</v>
      </c>
      <c r="Q36" s="27">
        <f>SUM(L36:P36)</f>
        <v>325</v>
      </c>
      <c r="R36" s="28">
        <v>70.02</v>
      </c>
      <c r="S36" s="28">
        <f>Q36*R36</f>
        <v>22756.5</v>
      </c>
    </row>
    <row r="37" spans="1:19" x14ac:dyDescent="0.35">
      <c r="A37" s="26">
        <f>ROW()-ROW($A$2)</f>
        <v>35</v>
      </c>
      <c r="B37" s="26" t="s">
        <v>521</v>
      </c>
      <c r="C37" s="26" t="s">
        <v>517</v>
      </c>
      <c r="D37" s="26" t="s">
        <v>676</v>
      </c>
      <c r="E37" s="26" t="s">
        <v>38</v>
      </c>
      <c r="F37" s="26" t="s">
        <v>558</v>
      </c>
      <c r="G37" s="26" t="str">
        <f>F37&amp;"_"&amp;E37</f>
        <v>P29JKC20_P29JK007</v>
      </c>
      <c r="H37" s="33" t="s">
        <v>557</v>
      </c>
      <c r="I37" s="26" t="s">
        <v>616</v>
      </c>
      <c r="J37" s="32">
        <v>3447</v>
      </c>
      <c r="K37" s="26" t="s">
        <v>524</v>
      </c>
      <c r="L37" s="26">
        <v>51</v>
      </c>
      <c r="M37" s="26">
        <v>127</v>
      </c>
      <c r="N37" s="26">
        <v>143</v>
      </c>
      <c r="O37" s="26">
        <v>88</v>
      </c>
      <c r="P37" s="26">
        <v>0</v>
      </c>
      <c r="Q37" s="27">
        <f>SUM(L37:P37)</f>
        <v>409</v>
      </c>
      <c r="R37" s="28">
        <v>70.02</v>
      </c>
      <c r="S37" s="28">
        <f>Q37*R37</f>
        <v>28638.179999999997</v>
      </c>
    </row>
    <row r="38" spans="1:19" x14ac:dyDescent="0.35">
      <c r="A38" s="26">
        <f>ROW()-ROW($A$2)</f>
        <v>36</v>
      </c>
      <c r="B38" s="26" t="s">
        <v>521</v>
      </c>
      <c r="C38" s="26" t="s">
        <v>517</v>
      </c>
      <c r="D38" s="26" t="s">
        <v>676</v>
      </c>
      <c r="E38" s="26" t="s">
        <v>40</v>
      </c>
      <c r="F38" s="26" t="s">
        <v>558</v>
      </c>
      <c r="G38" s="26" t="str">
        <f>F38&amp;"_"&amp;E38</f>
        <v>P29JKC20_P29JK008</v>
      </c>
      <c r="H38" s="33" t="s">
        <v>557</v>
      </c>
      <c r="I38" s="26" t="s">
        <v>616</v>
      </c>
      <c r="J38" s="32">
        <v>3447</v>
      </c>
      <c r="K38" s="26" t="s">
        <v>525</v>
      </c>
      <c r="L38" s="26">
        <v>42</v>
      </c>
      <c r="M38" s="26">
        <v>104</v>
      </c>
      <c r="N38" s="26">
        <v>116</v>
      </c>
      <c r="O38" s="26">
        <v>71</v>
      </c>
      <c r="P38" s="26">
        <v>0</v>
      </c>
      <c r="Q38" s="27">
        <f>SUM(L38:P38)</f>
        <v>333</v>
      </c>
      <c r="R38" s="28">
        <v>70.02</v>
      </c>
      <c r="S38" s="28">
        <f>Q38*R38</f>
        <v>23316.66</v>
      </c>
    </row>
    <row r="39" spans="1:19" x14ac:dyDescent="0.35">
      <c r="A39" s="26">
        <f>ROW()-ROW($A$2)</f>
        <v>37</v>
      </c>
      <c r="B39" s="26" t="s">
        <v>521</v>
      </c>
      <c r="C39" s="26" t="s">
        <v>517</v>
      </c>
      <c r="D39" s="26" t="s">
        <v>676</v>
      </c>
      <c r="E39" s="26" t="s">
        <v>42</v>
      </c>
      <c r="F39" s="26" t="s">
        <v>559</v>
      </c>
      <c r="G39" s="26" t="str">
        <f>F39&amp;"_"&amp;E39</f>
        <v>P29JGC26_P29JG020</v>
      </c>
      <c r="H39" s="33" t="s">
        <v>620</v>
      </c>
      <c r="I39" s="26" t="s">
        <v>618</v>
      </c>
      <c r="J39" s="32">
        <v>3447</v>
      </c>
      <c r="K39" s="26" t="s">
        <v>523</v>
      </c>
      <c r="L39" s="26">
        <v>34</v>
      </c>
      <c r="M39" s="26">
        <v>48</v>
      </c>
      <c r="N39" s="26">
        <v>41</v>
      </c>
      <c r="O39" s="26">
        <v>22</v>
      </c>
      <c r="P39" s="26">
        <v>0</v>
      </c>
      <c r="Q39" s="27">
        <f>SUM(L39:P39)</f>
        <v>145</v>
      </c>
      <c r="R39" s="28">
        <v>44.38</v>
      </c>
      <c r="S39" s="28">
        <f>Q39*R39</f>
        <v>6435.1</v>
      </c>
    </row>
    <row r="40" spans="1:19" x14ac:dyDescent="0.35">
      <c r="A40" s="26">
        <f>ROW()-ROW($A$2)</f>
        <v>38</v>
      </c>
      <c r="B40" s="26" t="s">
        <v>521</v>
      </c>
      <c r="C40" s="26" t="s">
        <v>517</v>
      </c>
      <c r="D40" s="26" t="s">
        <v>676</v>
      </c>
      <c r="E40" s="26" t="s">
        <v>44</v>
      </c>
      <c r="F40" s="26" t="s">
        <v>559</v>
      </c>
      <c r="G40" s="26" t="str">
        <f>F40&amp;"_"&amp;E40</f>
        <v>P29JGC26_P29JG012</v>
      </c>
      <c r="H40" s="33" t="s">
        <v>620</v>
      </c>
      <c r="I40" s="26" t="s">
        <v>618</v>
      </c>
      <c r="J40" s="32">
        <v>3447</v>
      </c>
      <c r="K40" s="26" t="s">
        <v>524</v>
      </c>
      <c r="L40" s="26">
        <v>46</v>
      </c>
      <c r="M40" s="26">
        <v>63</v>
      </c>
      <c r="N40" s="26">
        <v>55</v>
      </c>
      <c r="O40" s="26">
        <v>29</v>
      </c>
      <c r="P40" s="26">
        <v>0</v>
      </c>
      <c r="Q40" s="27">
        <f>SUM(L40:P40)</f>
        <v>193</v>
      </c>
      <c r="R40" s="28">
        <v>44.38</v>
      </c>
      <c r="S40" s="28">
        <f>Q40*R40</f>
        <v>8565.34</v>
      </c>
    </row>
    <row r="41" spans="1:19" x14ac:dyDescent="0.35">
      <c r="A41" s="26">
        <f>ROW()-ROW($A$2)</f>
        <v>39</v>
      </c>
      <c r="B41" s="26" t="s">
        <v>521</v>
      </c>
      <c r="C41" s="26" t="s">
        <v>517</v>
      </c>
      <c r="D41" s="26" t="s">
        <v>676</v>
      </c>
      <c r="E41" s="26" t="s">
        <v>46</v>
      </c>
      <c r="F41" s="26" t="s">
        <v>559</v>
      </c>
      <c r="G41" s="26" t="str">
        <f>F41&amp;"_"&amp;E41</f>
        <v>P29JGC26_P29JG014</v>
      </c>
      <c r="H41" s="33" t="s">
        <v>620</v>
      </c>
      <c r="I41" s="26" t="s">
        <v>618</v>
      </c>
      <c r="J41" s="32">
        <v>3447</v>
      </c>
      <c r="K41" s="26" t="s">
        <v>525</v>
      </c>
      <c r="L41" s="26">
        <v>34</v>
      </c>
      <c r="M41" s="26">
        <v>46</v>
      </c>
      <c r="N41" s="26">
        <v>39</v>
      </c>
      <c r="O41" s="26">
        <v>20</v>
      </c>
      <c r="P41" s="26">
        <v>0</v>
      </c>
      <c r="Q41" s="27">
        <f>SUM(L41:P41)</f>
        <v>139</v>
      </c>
      <c r="R41" s="28">
        <v>44.38</v>
      </c>
      <c r="S41" s="28">
        <f>Q41*R41</f>
        <v>6168.8200000000006</v>
      </c>
    </row>
    <row r="42" spans="1:19" x14ac:dyDescent="0.35">
      <c r="A42" s="26">
        <f>ROW()-ROW($A$2)</f>
        <v>40</v>
      </c>
      <c r="B42" s="26" t="s">
        <v>521</v>
      </c>
      <c r="C42" s="26" t="s">
        <v>517</v>
      </c>
      <c r="D42" s="26" t="s">
        <v>677</v>
      </c>
      <c r="E42" s="26" t="s">
        <v>48</v>
      </c>
      <c r="F42" s="26" t="s">
        <v>560</v>
      </c>
      <c r="G42" s="26" t="str">
        <f>F42&amp;"_"&amp;E42</f>
        <v>P29JKC23_P29JK040</v>
      </c>
      <c r="H42" s="33" t="s">
        <v>621</v>
      </c>
      <c r="I42" s="26" t="s">
        <v>616</v>
      </c>
      <c r="J42" s="32">
        <v>3447</v>
      </c>
      <c r="K42" s="26" t="s">
        <v>524</v>
      </c>
      <c r="L42" s="26">
        <v>29</v>
      </c>
      <c r="M42" s="26">
        <v>64</v>
      </c>
      <c r="N42" s="26">
        <v>75</v>
      </c>
      <c r="O42" s="26">
        <v>49</v>
      </c>
      <c r="P42" s="26">
        <v>11</v>
      </c>
      <c r="Q42" s="27">
        <f>SUM(L42:P42)</f>
        <v>228</v>
      </c>
      <c r="R42" s="28">
        <v>45.74</v>
      </c>
      <c r="S42" s="28">
        <f>Q42*R42</f>
        <v>10428.720000000001</v>
      </c>
    </row>
    <row r="43" spans="1:19" x14ac:dyDescent="0.35">
      <c r="A43" s="26">
        <f>ROW()-ROW($A$2)</f>
        <v>41</v>
      </c>
      <c r="B43" s="26" t="s">
        <v>521</v>
      </c>
      <c r="C43" s="26" t="s">
        <v>517</v>
      </c>
      <c r="D43" s="26" t="s">
        <v>677</v>
      </c>
      <c r="E43" s="26" t="s">
        <v>50</v>
      </c>
      <c r="F43" s="26" t="s">
        <v>560</v>
      </c>
      <c r="G43" s="26" t="str">
        <f>F43&amp;"_"&amp;E43</f>
        <v>P29JKC23_P29JK041</v>
      </c>
      <c r="H43" s="33" t="s">
        <v>621</v>
      </c>
      <c r="I43" s="26" t="s">
        <v>616</v>
      </c>
      <c r="J43" s="32">
        <v>3447</v>
      </c>
      <c r="K43" s="26" t="s">
        <v>525</v>
      </c>
      <c r="L43" s="26">
        <v>29</v>
      </c>
      <c r="M43" s="26">
        <v>64</v>
      </c>
      <c r="N43" s="26">
        <v>75</v>
      </c>
      <c r="O43" s="26">
        <v>49</v>
      </c>
      <c r="P43" s="26">
        <v>9</v>
      </c>
      <c r="Q43" s="27">
        <f>SUM(L43:P43)</f>
        <v>226</v>
      </c>
      <c r="R43" s="28">
        <v>45.74</v>
      </c>
      <c r="S43" s="28">
        <f>Q43*R43</f>
        <v>10337.24</v>
      </c>
    </row>
    <row r="44" spans="1:19" x14ac:dyDescent="0.35">
      <c r="A44" s="26">
        <f>ROW()-ROW($A$2)</f>
        <v>42</v>
      </c>
      <c r="B44" s="26" t="s">
        <v>521</v>
      </c>
      <c r="C44" s="26" t="s">
        <v>517</v>
      </c>
      <c r="D44" s="26" t="s">
        <v>677</v>
      </c>
      <c r="E44" s="26" t="s">
        <v>52</v>
      </c>
      <c r="F44" s="26" t="s">
        <v>560</v>
      </c>
      <c r="G44" s="26" t="str">
        <f>F44&amp;"_"&amp;E44</f>
        <v>P29JKC23_P29JK042</v>
      </c>
      <c r="H44" s="33" t="s">
        <v>621</v>
      </c>
      <c r="I44" s="26" t="s">
        <v>616</v>
      </c>
      <c r="J44" s="32">
        <v>3447</v>
      </c>
      <c r="K44" s="26" t="s">
        <v>523</v>
      </c>
      <c r="L44" s="26">
        <v>29</v>
      </c>
      <c r="M44" s="26">
        <v>64</v>
      </c>
      <c r="N44" s="26">
        <v>75</v>
      </c>
      <c r="O44" s="26">
        <v>49</v>
      </c>
      <c r="P44" s="26">
        <v>9</v>
      </c>
      <c r="Q44" s="27">
        <f>SUM(L44:P44)</f>
        <v>226</v>
      </c>
      <c r="R44" s="28">
        <v>45.74</v>
      </c>
      <c r="S44" s="28">
        <f>Q44*R44</f>
        <v>10337.24</v>
      </c>
    </row>
    <row r="45" spans="1:19" x14ac:dyDescent="0.35">
      <c r="A45" s="26">
        <f>ROW()-ROW($A$2)</f>
        <v>43</v>
      </c>
      <c r="B45" s="26" t="s">
        <v>521</v>
      </c>
      <c r="C45" s="26" t="s">
        <v>517</v>
      </c>
      <c r="D45" s="26" t="s">
        <v>676</v>
      </c>
      <c r="E45" s="26" t="s">
        <v>54</v>
      </c>
      <c r="F45" s="26" t="s">
        <v>561</v>
      </c>
      <c r="G45" s="26" t="str">
        <f>F45&amp;"_"&amp;E45</f>
        <v>P29CWC03_P29CS001</v>
      </c>
      <c r="H45" s="33" t="s">
        <v>622</v>
      </c>
      <c r="I45" s="26" t="s">
        <v>619</v>
      </c>
      <c r="J45" s="32">
        <v>3447</v>
      </c>
      <c r="K45" s="26" t="s">
        <v>524</v>
      </c>
      <c r="L45" s="26">
        <v>50</v>
      </c>
      <c r="M45" s="26">
        <v>118</v>
      </c>
      <c r="N45" s="26">
        <v>139</v>
      </c>
      <c r="O45" s="26">
        <v>103</v>
      </c>
      <c r="P45" s="26">
        <v>48</v>
      </c>
      <c r="Q45" s="27">
        <f>SUM(L45:P45)</f>
        <v>458</v>
      </c>
      <c r="R45" s="28">
        <v>29.66</v>
      </c>
      <c r="S45" s="28">
        <f>Q45*R45</f>
        <v>13584.28</v>
      </c>
    </row>
    <row r="46" spans="1:19" x14ac:dyDescent="0.35">
      <c r="A46" s="26">
        <f>ROW()-ROW($A$2)</f>
        <v>44</v>
      </c>
      <c r="B46" s="26" t="s">
        <v>521</v>
      </c>
      <c r="C46" s="26" t="s">
        <v>517</v>
      </c>
      <c r="D46" s="26" t="s">
        <v>676</v>
      </c>
      <c r="E46" s="26" t="s">
        <v>56</v>
      </c>
      <c r="F46" s="26" t="s">
        <v>561</v>
      </c>
      <c r="G46" s="26" t="str">
        <f>F46&amp;"_"&amp;E46</f>
        <v>P29CWC03_P29CS002</v>
      </c>
      <c r="H46" s="33" t="s">
        <v>622</v>
      </c>
      <c r="I46" s="26" t="s">
        <v>619</v>
      </c>
      <c r="J46" s="32">
        <v>3447</v>
      </c>
      <c r="K46" s="26" t="s">
        <v>541</v>
      </c>
      <c r="L46" s="26">
        <v>43</v>
      </c>
      <c r="M46" s="26">
        <v>101</v>
      </c>
      <c r="N46" s="26">
        <v>119</v>
      </c>
      <c r="O46" s="26">
        <v>87</v>
      </c>
      <c r="P46" s="26">
        <v>40</v>
      </c>
      <c r="Q46" s="27">
        <f>SUM(L46:P46)</f>
        <v>390</v>
      </c>
      <c r="R46" s="28">
        <v>29.66</v>
      </c>
      <c r="S46" s="28">
        <f>Q46*R46</f>
        <v>11567.4</v>
      </c>
    </row>
    <row r="47" spans="1:19" x14ac:dyDescent="0.35">
      <c r="A47" s="26">
        <f>ROW()-ROW($A$2)</f>
        <v>45</v>
      </c>
      <c r="B47" s="26" t="s">
        <v>521</v>
      </c>
      <c r="C47" s="26" t="s">
        <v>517</v>
      </c>
      <c r="D47" s="26" t="s">
        <v>676</v>
      </c>
      <c r="E47" s="26" t="s">
        <v>58</v>
      </c>
      <c r="F47" s="26" t="s">
        <v>561</v>
      </c>
      <c r="G47" s="26" t="str">
        <f>F47&amp;"_"&amp;E47</f>
        <v>P29CWC03_P29CS024</v>
      </c>
      <c r="H47" s="33" t="s">
        <v>622</v>
      </c>
      <c r="I47" s="26" t="s">
        <v>619</v>
      </c>
      <c r="J47" s="32">
        <v>3447</v>
      </c>
      <c r="K47" s="26" t="s">
        <v>523</v>
      </c>
      <c r="L47" s="26">
        <v>43</v>
      </c>
      <c r="M47" s="26">
        <v>101</v>
      </c>
      <c r="N47" s="26">
        <v>119</v>
      </c>
      <c r="O47" s="26">
        <v>87</v>
      </c>
      <c r="P47" s="26">
        <v>40</v>
      </c>
      <c r="Q47" s="27">
        <f>SUM(L47:P47)</f>
        <v>390</v>
      </c>
      <c r="R47" s="28">
        <v>29.66</v>
      </c>
      <c r="S47" s="28">
        <f>Q47*R47</f>
        <v>11567.4</v>
      </c>
    </row>
    <row r="48" spans="1:19" x14ac:dyDescent="0.35">
      <c r="A48" s="26">
        <f>ROW()-ROW($A$2)</f>
        <v>46</v>
      </c>
      <c r="B48" s="26" t="s">
        <v>521</v>
      </c>
      <c r="C48" s="26" t="s">
        <v>517</v>
      </c>
      <c r="D48" s="26" t="s">
        <v>677</v>
      </c>
      <c r="E48" s="26" t="s">
        <v>60</v>
      </c>
      <c r="F48" s="26" t="s">
        <v>562</v>
      </c>
      <c r="G48" s="26" t="str">
        <f>F48&amp;"_"&amp;E48</f>
        <v>P29TSC25_P29ES018</v>
      </c>
      <c r="H48" s="33" t="s">
        <v>623</v>
      </c>
      <c r="I48" s="26" t="s">
        <v>613</v>
      </c>
      <c r="J48" s="32">
        <v>3447</v>
      </c>
      <c r="K48" s="26" t="s">
        <v>523</v>
      </c>
      <c r="L48" s="26">
        <v>84</v>
      </c>
      <c r="M48" s="26">
        <v>192</v>
      </c>
      <c r="N48" s="26">
        <v>228</v>
      </c>
      <c r="O48" s="26">
        <v>154</v>
      </c>
      <c r="P48" s="26">
        <v>12</v>
      </c>
      <c r="Q48" s="27">
        <f>SUM(L48:P48)</f>
        <v>670</v>
      </c>
      <c r="R48" s="28">
        <v>26.23</v>
      </c>
      <c r="S48" s="28">
        <f>Q48*R48</f>
        <v>17574.099999999999</v>
      </c>
    </row>
    <row r="49" spans="1:19" x14ac:dyDescent="0.35">
      <c r="A49" s="26">
        <f>ROW()-ROW($A$2)</f>
        <v>47</v>
      </c>
      <c r="B49" s="26" t="s">
        <v>521</v>
      </c>
      <c r="C49" s="26" t="s">
        <v>517</v>
      </c>
      <c r="D49" s="26" t="s">
        <v>677</v>
      </c>
      <c r="E49" s="26" t="s">
        <v>62</v>
      </c>
      <c r="F49" s="26" t="s">
        <v>562</v>
      </c>
      <c r="G49" s="26" t="str">
        <f>F49&amp;"_"&amp;E49</f>
        <v>P29TSC25_P29ES016</v>
      </c>
      <c r="H49" s="33" t="s">
        <v>623</v>
      </c>
      <c r="I49" s="26" t="s">
        <v>613</v>
      </c>
      <c r="J49" s="32">
        <v>3447</v>
      </c>
      <c r="K49" s="26" t="s">
        <v>525</v>
      </c>
      <c r="L49" s="26">
        <v>84</v>
      </c>
      <c r="M49" s="26">
        <v>192</v>
      </c>
      <c r="N49" s="26">
        <v>228</v>
      </c>
      <c r="O49" s="26">
        <v>154</v>
      </c>
      <c r="P49" s="26">
        <v>12</v>
      </c>
      <c r="Q49" s="27">
        <f>SUM(L49:P49)</f>
        <v>670</v>
      </c>
      <c r="R49" s="28">
        <v>23.88</v>
      </c>
      <c r="S49" s="28">
        <f>Q49*R49</f>
        <v>15999.599999999999</v>
      </c>
    </row>
    <row r="50" spans="1:19" x14ac:dyDescent="0.35">
      <c r="A50" s="26">
        <f>ROW()-ROW($A$2)</f>
        <v>48</v>
      </c>
      <c r="B50" s="26" t="s">
        <v>521</v>
      </c>
      <c r="C50" s="26" t="s">
        <v>517</v>
      </c>
      <c r="D50" s="26" t="s">
        <v>677</v>
      </c>
      <c r="E50" s="26" t="s">
        <v>64</v>
      </c>
      <c r="F50" s="26" t="s">
        <v>562</v>
      </c>
      <c r="G50" s="26" t="str">
        <f>F50&amp;"_"&amp;E50</f>
        <v>P29TSC25_P29ES014</v>
      </c>
      <c r="H50" s="33" t="s">
        <v>623</v>
      </c>
      <c r="I50" s="26" t="s">
        <v>613</v>
      </c>
      <c r="J50" s="32">
        <v>3447</v>
      </c>
      <c r="K50" s="26" t="s">
        <v>524</v>
      </c>
      <c r="L50" s="26">
        <v>84</v>
      </c>
      <c r="M50" s="26">
        <v>192</v>
      </c>
      <c r="N50" s="26">
        <v>228</v>
      </c>
      <c r="O50" s="26">
        <v>154</v>
      </c>
      <c r="P50" s="26">
        <v>12</v>
      </c>
      <c r="Q50" s="27">
        <f>SUM(L50:P50)</f>
        <v>670</v>
      </c>
      <c r="R50" s="28">
        <v>23.88</v>
      </c>
      <c r="S50" s="28">
        <f>Q50*R50</f>
        <v>15999.599999999999</v>
      </c>
    </row>
    <row r="51" spans="1:19" x14ac:dyDescent="0.35">
      <c r="A51" s="26">
        <f>ROW()-ROW($A$2)</f>
        <v>49</v>
      </c>
      <c r="B51" s="26" t="s">
        <v>521</v>
      </c>
      <c r="C51" s="26" t="s">
        <v>517</v>
      </c>
      <c r="D51" s="26" t="s">
        <v>676</v>
      </c>
      <c r="E51" s="26" t="s">
        <v>66</v>
      </c>
      <c r="F51" s="26" t="s">
        <v>563</v>
      </c>
      <c r="G51" s="26" t="str">
        <f>F51&amp;"_"&amp;E51</f>
        <v>P29TSC16_P29ES024</v>
      </c>
      <c r="H51" s="33" t="s">
        <v>624</v>
      </c>
      <c r="I51" s="26" t="s">
        <v>613</v>
      </c>
      <c r="J51" s="32">
        <v>3447</v>
      </c>
      <c r="K51" s="26" t="s">
        <v>542</v>
      </c>
      <c r="L51" s="26">
        <v>22</v>
      </c>
      <c r="M51" s="26">
        <v>39</v>
      </c>
      <c r="N51" s="26">
        <v>48</v>
      </c>
      <c r="O51" s="26">
        <v>32</v>
      </c>
      <c r="P51" s="26">
        <v>4</v>
      </c>
      <c r="Q51" s="27">
        <f>SUM(L51:P51)</f>
        <v>145</v>
      </c>
      <c r="R51" s="28">
        <v>12.46</v>
      </c>
      <c r="S51" s="28">
        <f>Q51*R51</f>
        <v>1806.7</v>
      </c>
    </row>
    <row r="52" spans="1:19" x14ac:dyDescent="0.35">
      <c r="A52" s="26">
        <f>ROW()-ROW($A$2)</f>
        <v>50</v>
      </c>
      <c r="B52" s="26" t="s">
        <v>521</v>
      </c>
      <c r="C52" s="26" t="s">
        <v>517</v>
      </c>
      <c r="D52" s="26" t="s">
        <v>676</v>
      </c>
      <c r="E52" s="26" t="s">
        <v>68</v>
      </c>
      <c r="F52" s="26" t="s">
        <v>563</v>
      </c>
      <c r="G52" s="26" t="str">
        <f>F52&amp;"_"&amp;E52</f>
        <v>P29TSC16_P29ES025</v>
      </c>
      <c r="H52" s="33" t="s">
        <v>624</v>
      </c>
      <c r="I52" s="26" t="s">
        <v>613</v>
      </c>
      <c r="J52" s="32">
        <v>3447</v>
      </c>
      <c r="K52" s="26" t="s">
        <v>524</v>
      </c>
      <c r="L52" s="26">
        <v>29</v>
      </c>
      <c r="M52" s="26">
        <v>62</v>
      </c>
      <c r="N52" s="26">
        <v>73</v>
      </c>
      <c r="O52" s="26">
        <v>47</v>
      </c>
      <c r="P52" s="26">
        <v>6</v>
      </c>
      <c r="Q52" s="27">
        <f>SUM(L52:P52)</f>
        <v>217</v>
      </c>
      <c r="R52" s="28">
        <v>12.46</v>
      </c>
      <c r="S52" s="28">
        <f>Q52*R52</f>
        <v>2703.82</v>
      </c>
    </row>
    <row r="53" spans="1:19" x14ac:dyDescent="0.35">
      <c r="A53" s="26">
        <f>ROW()-ROW($A$2)</f>
        <v>51</v>
      </c>
      <c r="B53" s="26" t="s">
        <v>521</v>
      </c>
      <c r="C53" s="26" t="s">
        <v>517</v>
      </c>
      <c r="D53" s="26" t="s">
        <v>676</v>
      </c>
      <c r="E53" s="26" t="s">
        <v>70</v>
      </c>
      <c r="F53" s="26" t="s">
        <v>563</v>
      </c>
      <c r="G53" s="26" t="str">
        <f>F53&amp;"_"&amp;E53</f>
        <v>P29TSC16_P29ES023</v>
      </c>
      <c r="H53" s="33" t="s">
        <v>624</v>
      </c>
      <c r="I53" s="26" t="s">
        <v>613</v>
      </c>
      <c r="J53" s="32">
        <v>3447</v>
      </c>
      <c r="K53" s="26" t="s">
        <v>543</v>
      </c>
      <c r="L53" s="26">
        <v>22</v>
      </c>
      <c r="M53" s="26">
        <v>39</v>
      </c>
      <c r="N53" s="26">
        <v>46</v>
      </c>
      <c r="O53" s="26">
        <v>30</v>
      </c>
      <c r="P53" s="26">
        <v>4</v>
      </c>
      <c r="Q53" s="27">
        <f>SUM(L53:P53)</f>
        <v>141</v>
      </c>
      <c r="R53" s="28">
        <v>12.46</v>
      </c>
      <c r="S53" s="28">
        <f>Q53*R53</f>
        <v>1756.8600000000001</v>
      </c>
    </row>
    <row r="54" spans="1:19" x14ac:dyDescent="0.35">
      <c r="A54" s="26">
        <f>ROW()-ROW($A$2)</f>
        <v>52</v>
      </c>
      <c r="B54" s="26" t="s">
        <v>521</v>
      </c>
      <c r="C54" s="26" t="s">
        <v>517</v>
      </c>
      <c r="D54" s="26" t="s">
        <v>676</v>
      </c>
      <c r="E54" s="26" t="s">
        <v>72</v>
      </c>
      <c r="F54" s="26" t="s">
        <v>563</v>
      </c>
      <c r="G54" s="26" t="str">
        <f>F54&amp;"_"&amp;E54</f>
        <v>P29TSC16_P29ES021</v>
      </c>
      <c r="H54" s="33" t="s">
        <v>624</v>
      </c>
      <c r="I54" s="26" t="s">
        <v>613</v>
      </c>
      <c r="J54" s="32">
        <v>3447</v>
      </c>
      <c r="K54" s="26" t="s">
        <v>528</v>
      </c>
      <c r="L54" s="26">
        <v>28</v>
      </c>
      <c r="M54" s="26">
        <v>49</v>
      </c>
      <c r="N54" s="26">
        <v>58</v>
      </c>
      <c r="O54" s="26">
        <v>37</v>
      </c>
      <c r="P54" s="26">
        <v>6</v>
      </c>
      <c r="Q54" s="27">
        <f>SUM(L54:P54)</f>
        <v>178</v>
      </c>
      <c r="R54" s="28">
        <v>12.46</v>
      </c>
      <c r="S54" s="28">
        <f>Q54*R54</f>
        <v>2217.88</v>
      </c>
    </row>
    <row r="55" spans="1:19" x14ac:dyDescent="0.35">
      <c r="A55" s="26">
        <f>ROW()-ROW($A$2)</f>
        <v>53</v>
      </c>
      <c r="B55" s="26" t="s">
        <v>521</v>
      </c>
      <c r="C55" s="26" t="s">
        <v>517</v>
      </c>
      <c r="D55" s="26" t="s">
        <v>676</v>
      </c>
      <c r="E55" s="26" t="s">
        <v>74</v>
      </c>
      <c r="F55" s="26" t="s">
        <v>563</v>
      </c>
      <c r="G55" s="26" t="str">
        <f>F55&amp;"_"&amp;E55</f>
        <v>P29TSC16_P29ES022</v>
      </c>
      <c r="H55" s="33" t="s">
        <v>624</v>
      </c>
      <c r="I55" s="26" t="s">
        <v>613</v>
      </c>
      <c r="J55" s="32">
        <v>3447</v>
      </c>
      <c r="K55" s="26" t="s">
        <v>523</v>
      </c>
      <c r="L55" s="26">
        <v>25</v>
      </c>
      <c r="M55" s="26">
        <v>51</v>
      </c>
      <c r="N55" s="26">
        <v>60</v>
      </c>
      <c r="O55" s="26">
        <v>38</v>
      </c>
      <c r="P55" s="26">
        <v>6</v>
      </c>
      <c r="Q55" s="27">
        <f>SUM(L55:P55)</f>
        <v>180</v>
      </c>
      <c r="R55" s="28">
        <v>12.46</v>
      </c>
      <c r="S55" s="28">
        <f>Q55*R55</f>
        <v>2242.8000000000002</v>
      </c>
    </row>
    <row r="56" spans="1:19" x14ac:dyDescent="0.35">
      <c r="A56" s="26">
        <f>ROW()-ROW($A$2)</f>
        <v>54</v>
      </c>
      <c r="B56" s="26" t="s">
        <v>521</v>
      </c>
      <c r="C56" s="26" t="s">
        <v>517</v>
      </c>
      <c r="D56" s="26" t="s">
        <v>676</v>
      </c>
      <c r="E56" s="26" t="s">
        <v>76</v>
      </c>
      <c r="F56" s="26" t="s">
        <v>564</v>
      </c>
      <c r="G56" s="26" t="str">
        <f>F56&amp;"_"&amp;E56</f>
        <v>P29CWC06_P29CS011</v>
      </c>
      <c r="H56" s="33" t="s">
        <v>625</v>
      </c>
      <c r="I56" s="26" t="s">
        <v>619</v>
      </c>
      <c r="J56" s="32">
        <v>3447</v>
      </c>
      <c r="K56" s="26" t="s">
        <v>523</v>
      </c>
      <c r="L56" s="26">
        <v>22</v>
      </c>
      <c r="M56" s="26">
        <v>53</v>
      </c>
      <c r="N56" s="26">
        <v>62</v>
      </c>
      <c r="O56" s="26">
        <v>43</v>
      </c>
      <c r="P56" s="26">
        <v>2</v>
      </c>
      <c r="Q56" s="27">
        <f>SUM(L56:P56)</f>
        <v>182</v>
      </c>
      <c r="R56" s="28">
        <v>44.87</v>
      </c>
      <c r="S56" s="28">
        <f>Q56*R56</f>
        <v>8166.3399999999992</v>
      </c>
    </row>
    <row r="57" spans="1:19" x14ac:dyDescent="0.35">
      <c r="A57" s="26">
        <f>ROW()-ROW($A$2)</f>
        <v>55</v>
      </c>
      <c r="B57" s="26" t="s">
        <v>521</v>
      </c>
      <c r="C57" s="26" t="s">
        <v>517</v>
      </c>
      <c r="D57" s="26" t="s">
        <v>676</v>
      </c>
      <c r="E57" s="26" t="s">
        <v>78</v>
      </c>
      <c r="F57" s="26" t="s">
        <v>564</v>
      </c>
      <c r="G57" s="26" t="str">
        <f>F57&amp;"_"&amp;E57</f>
        <v>P29CWC06_P29CS027</v>
      </c>
      <c r="H57" s="33" t="s">
        <v>625</v>
      </c>
      <c r="I57" s="26" t="s">
        <v>619</v>
      </c>
      <c r="J57" s="32">
        <v>3447</v>
      </c>
      <c r="K57" s="26" t="s">
        <v>524</v>
      </c>
      <c r="L57" s="26">
        <v>20</v>
      </c>
      <c r="M57" s="26">
        <v>48</v>
      </c>
      <c r="N57" s="26">
        <v>57</v>
      </c>
      <c r="O57" s="26">
        <v>39</v>
      </c>
      <c r="P57" s="26">
        <v>2</v>
      </c>
      <c r="Q57" s="27">
        <f>SUM(L57:P57)</f>
        <v>166</v>
      </c>
      <c r="R57" s="28">
        <v>44.87</v>
      </c>
      <c r="S57" s="28">
        <f>Q57*R57</f>
        <v>7448.4199999999992</v>
      </c>
    </row>
    <row r="58" spans="1:19" x14ac:dyDescent="0.35">
      <c r="A58" s="26">
        <f>ROW()-ROW($A$2)</f>
        <v>56</v>
      </c>
      <c r="B58" s="26" t="s">
        <v>521</v>
      </c>
      <c r="C58" s="26" t="s">
        <v>517</v>
      </c>
      <c r="D58" s="26" t="s">
        <v>676</v>
      </c>
      <c r="E58" s="26" t="s">
        <v>80</v>
      </c>
      <c r="F58" s="26" t="s">
        <v>564</v>
      </c>
      <c r="G58" s="26" t="str">
        <f>F58&amp;"_"&amp;E58</f>
        <v>P29CWC06_P29CS012</v>
      </c>
      <c r="H58" s="33" t="s">
        <v>625</v>
      </c>
      <c r="I58" s="26" t="s">
        <v>619</v>
      </c>
      <c r="J58" s="32">
        <v>3447</v>
      </c>
      <c r="K58" s="26" t="s">
        <v>529</v>
      </c>
      <c r="L58" s="26">
        <v>16</v>
      </c>
      <c r="M58" s="26">
        <v>41</v>
      </c>
      <c r="N58" s="26">
        <v>46</v>
      </c>
      <c r="O58" s="26">
        <v>33</v>
      </c>
      <c r="P58" s="26">
        <v>2</v>
      </c>
      <c r="Q58" s="27">
        <f>SUM(L58:P58)</f>
        <v>138</v>
      </c>
      <c r="R58" s="28">
        <v>44.87</v>
      </c>
      <c r="S58" s="28">
        <f>Q58*R58</f>
        <v>6192.0599999999995</v>
      </c>
    </row>
    <row r="59" spans="1:19" x14ac:dyDescent="0.35">
      <c r="A59" s="26">
        <f>ROW()-ROW($A$2)</f>
        <v>57</v>
      </c>
      <c r="B59" s="26" t="s">
        <v>521</v>
      </c>
      <c r="C59" s="26" t="s">
        <v>517</v>
      </c>
      <c r="D59" s="26" t="s">
        <v>676</v>
      </c>
      <c r="E59" s="26" t="s">
        <v>82</v>
      </c>
      <c r="F59" s="26" t="s">
        <v>565</v>
      </c>
      <c r="G59" s="26" t="str">
        <f>F59&amp;"_"&amp;E59</f>
        <v>P29TSC15_P29ES020</v>
      </c>
      <c r="H59" s="33" t="s">
        <v>627</v>
      </c>
      <c r="I59" s="26" t="s">
        <v>626</v>
      </c>
      <c r="J59" s="32">
        <v>3447</v>
      </c>
      <c r="K59" s="26" t="s">
        <v>527</v>
      </c>
      <c r="L59" s="26">
        <v>21</v>
      </c>
      <c r="M59" s="26">
        <v>51</v>
      </c>
      <c r="N59" s="26">
        <v>56</v>
      </c>
      <c r="O59" s="26">
        <v>38</v>
      </c>
      <c r="P59" s="26">
        <v>4</v>
      </c>
      <c r="Q59" s="27">
        <f>SUM(L59:P59)</f>
        <v>170</v>
      </c>
      <c r="R59" s="28">
        <v>30.31</v>
      </c>
      <c r="S59" s="28">
        <f>Q59*R59</f>
        <v>5152.7</v>
      </c>
    </row>
    <row r="60" spans="1:19" x14ac:dyDescent="0.35">
      <c r="A60" s="26">
        <f>ROW()-ROW($A$2)</f>
        <v>58</v>
      </c>
      <c r="B60" s="26" t="s">
        <v>521</v>
      </c>
      <c r="C60" s="26" t="s">
        <v>517</v>
      </c>
      <c r="D60" s="26" t="s">
        <v>676</v>
      </c>
      <c r="E60" s="26" t="s">
        <v>84</v>
      </c>
      <c r="F60" s="26" t="s">
        <v>565</v>
      </c>
      <c r="G60" s="26" t="str">
        <f>F60&amp;"_"&amp;E60</f>
        <v>P29TSC15_P29ES035</v>
      </c>
      <c r="H60" s="33" t="s">
        <v>627</v>
      </c>
      <c r="I60" s="26" t="s">
        <v>626</v>
      </c>
      <c r="J60" s="32">
        <v>3447</v>
      </c>
      <c r="K60" s="26" t="s">
        <v>523</v>
      </c>
      <c r="L60" s="26">
        <v>27</v>
      </c>
      <c r="M60" s="26">
        <v>64</v>
      </c>
      <c r="N60" s="26">
        <v>71</v>
      </c>
      <c r="O60" s="26">
        <v>49</v>
      </c>
      <c r="P60" s="26">
        <v>6</v>
      </c>
      <c r="Q60" s="27">
        <f>SUM(L60:P60)</f>
        <v>217</v>
      </c>
      <c r="R60" s="28">
        <v>30.31</v>
      </c>
      <c r="S60" s="28">
        <f>Q60*R60</f>
        <v>6577.2699999999995</v>
      </c>
    </row>
    <row r="61" spans="1:19" x14ac:dyDescent="0.35">
      <c r="A61" s="26">
        <f>ROW()-ROW($A$2)</f>
        <v>59</v>
      </c>
      <c r="B61" s="26" t="s">
        <v>521</v>
      </c>
      <c r="C61" s="26" t="s">
        <v>517</v>
      </c>
      <c r="D61" s="26" t="s">
        <v>676</v>
      </c>
      <c r="E61" s="26" t="s">
        <v>86</v>
      </c>
      <c r="F61" s="26" t="s">
        <v>565</v>
      </c>
      <c r="G61" s="26" t="str">
        <f>F61&amp;"_"&amp;E61</f>
        <v>P29TSC15_P29ES019</v>
      </c>
      <c r="H61" s="33" t="s">
        <v>627</v>
      </c>
      <c r="I61" s="26" t="s">
        <v>626</v>
      </c>
      <c r="J61" s="32">
        <v>3447</v>
      </c>
      <c r="K61" s="26" t="s">
        <v>530</v>
      </c>
      <c r="L61" s="26">
        <v>22</v>
      </c>
      <c r="M61" s="26">
        <v>49</v>
      </c>
      <c r="N61" s="26">
        <v>54</v>
      </c>
      <c r="O61" s="26">
        <v>37</v>
      </c>
      <c r="P61" s="26">
        <v>6</v>
      </c>
      <c r="Q61" s="27">
        <f>SUM(L61:P61)</f>
        <v>168</v>
      </c>
      <c r="R61" s="28">
        <v>30.31</v>
      </c>
      <c r="S61" s="28">
        <f>Q61*R61</f>
        <v>5092.08</v>
      </c>
    </row>
    <row r="62" spans="1:19" x14ac:dyDescent="0.35">
      <c r="A62" s="26">
        <f>ROW()-ROW($A$2)</f>
        <v>60</v>
      </c>
      <c r="B62" s="26" t="s">
        <v>521</v>
      </c>
      <c r="C62" s="26" t="s">
        <v>517</v>
      </c>
      <c r="D62" s="26" t="s">
        <v>677</v>
      </c>
      <c r="E62" s="26" t="s">
        <v>88</v>
      </c>
      <c r="F62" s="26" t="s">
        <v>566</v>
      </c>
      <c r="G62" s="26" t="str">
        <f>F62&amp;"_"&amp;E62</f>
        <v>P29LSC19_P29ES031</v>
      </c>
      <c r="H62" s="33" t="s">
        <v>628</v>
      </c>
      <c r="I62" s="26" t="s">
        <v>614</v>
      </c>
      <c r="J62" s="32">
        <v>3447</v>
      </c>
      <c r="K62" s="26" t="s">
        <v>543</v>
      </c>
      <c r="L62" s="26">
        <v>20</v>
      </c>
      <c r="M62" s="26">
        <v>47</v>
      </c>
      <c r="N62" s="26">
        <v>56</v>
      </c>
      <c r="O62" s="26">
        <v>34</v>
      </c>
      <c r="P62" s="26">
        <v>2</v>
      </c>
      <c r="Q62" s="27">
        <f>SUM(L62:P62)</f>
        <v>159</v>
      </c>
      <c r="R62" s="28">
        <v>33.93</v>
      </c>
      <c r="S62" s="28">
        <f>Q62*R62</f>
        <v>5394.87</v>
      </c>
    </row>
    <row r="63" spans="1:19" x14ac:dyDescent="0.35">
      <c r="A63" s="26">
        <f>ROW()-ROW($A$2)</f>
        <v>61</v>
      </c>
      <c r="B63" s="26" t="s">
        <v>521</v>
      </c>
      <c r="C63" s="26" t="s">
        <v>517</v>
      </c>
      <c r="D63" s="26" t="s">
        <v>677</v>
      </c>
      <c r="E63" s="26" t="s">
        <v>90</v>
      </c>
      <c r="F63" s="26" t="s">
        <v>566</v>
      </c>
      <c r="G63" s="26" t="str">
        <f>F63&amp;"_"&amp;E63</f>
        <v>P29LSC19_P29ES029</v>
      </c>
      <c r="H63" s="33" t="s">
        <v>628</v>
      </c>
      <c r="I63" s="26" t="s">
        <v>614</v>
      </c>
      <c r="J63" s="32">
        <v>3447</v>
      </c>
      <c r="K63" s="26" t="s">
        <v>524</v>
      </c>
      <c r="L63" s="26">
        <v>24</v>
      </c>
      <c r="M63" s="26">
        <v>58</v>
      </c>
      <c r="N63" s="26">
        <v>69</v>
      </c>
      <c r="O63" s="26">
        <v>43</v>
      </c>
      <c r="P63" s="26">
        <v>2</v>
      </c>
      <c r="Q63" s="27">
        <f>SUM(L63:P63)</f>
        <v>196</v>
      </c>
      <c r="R63" s="28">
        <v>31.45</v>
      </c>
      <c r="S63" s="28">
        <f>Q63*R63</f>
        <v>6164.2</v>
      </c>
    </row>
    <row r="64" spans="1:19" x14ac:dyDescent="0.35">
      <c r="A64" s="26">
        <f>ROW()-ROW($A$2)</f>
        <v>62</v>
      </c>
      <c r="B64" s="26" t="s">
        <v>521</v>
      </c>
      <c r="C64" s="26" t="s">
        <v>517</v>
      </c>
      <c r="D64" s="26" t="s">
        <v>677</v>
      </c>
      <c r="E64" s="26" t="s">
        <v>92</v>
      </c>
      <c r="F64" s="26" t="s">
        <v>566</v>
      </c>
      <c r="G64" s="26" t="str">
        <f>F64&amp;"_"&amp;E64</f>
        <v>P29LSC19_P29ES030</v>
      </c>
      <c r="H64" s="33" t="s">
        <v>628</v>
      </c>
      <c r="I64" s="26" t="s">
        <v>614</v>
      </c>
      <c r="J64" s="32">
        <v>3447</v>
      </c>
      <c r="K64" s="26" t="s">
        <v>523</v>
      </c>
      <c r="L64" s="26">
        <v>20</v>
      </c>
      <c r="M64" s="26">
        <v>47</v>
      </c>
      <c r="N64" s="26">
        <v>56</v>
      </c>
      <c r="O64" s="26">
        <v>34</v>
      </c>
      <c r="P64" s="26">
        <v>2</v>
      </c>
      <c r="Q64" s="27">
        <f>SUM(L64:P64)</f>
        <v>159</v>
      </c>
      <c r="R64" s="28">
        <v>31.45</v>
      </c>
      <c r="S64" s="28">
        <f>Q64*R64</f>
        <v>5000.55</v>
      </c>
    </row>
    <row r="65" spans="1:19" x14ac:dyDescent="0.35">
      <c r="A65" s="26">
        <f>ROW()-ROW($A$2)</f>
        <v>63</v>
      </c>
      <c r="B65" s="26" t="s">
        <v>521</v>
      </c>
      <c r="C65" s="26" t="s">
        <v>517</v>
      </c>
      <c r="D65" s="26" t="s">
        <v>676</v>
      </c>
      <c r="E65" s="26" t="s">
        <v>94</v>
      </c>
      <c r="F65" s="26" t="s">
        <v>567</v>
      </c>
      <c r="G65" s="26" t="str">
        <f>F65&amp;"_"&amp;E65</f>
        <v>P29CWC29_P29CS041</v>
      </c>
      <c r="H65" s="33" t="s">
        <v>629</v>
      </c>
      <c r="I65" s="26" t="s">
        <v>619</v>
      </c>
      <c r="J65" s="32">
        <v>3447</v>
      </c>
      <c r="K65" s="26" t="s">
        <v>544</v>
      </c>
      <c r="L65" s="26">
        <v>17</v>
      </c>
      <c r="M65" s="26">
        <v>38</v>
      </c>
      <c r="N65" s="26">
        <v>46</v>
      </c>
      <c r="O65" s="26">
        <v>33</v>
      </c>
      <c r="P65" s="26">
        <v>4</v>
      </c>
      <c r="Q65" s="27">
        <f>SUM(L65:P65)</f>
        <v>138</v>
      </c>
      <c r="R65" s="28">
        <v>32.72</v>
      </c>
      <c r="S65" s="28">
        <f>Q65*R65</f>
        <v>4515.3599999999997</v>
      </c>
    </row>
    <row r="66" spans="1:19" x14ac:dyDescent="0.35">
      <c r="A66" s="26">
        <f>ROW()-ROW($A$2)</f>
        <v>64</v>
      </c>
      <c r="B66" s="26" t="s">
        <v>521</v>
      </c>
      <c r="C66" s="26" t="s">
        <v>517</v>
      </c>
      <c r="D66" s="26" t="s">
        <v>676</v>
      </c>
      <c r="E66" s="26" t="s">
        <v>96</v>
      </c>
      <c r="F66" s="26" t="s">
        <v>567</v>
      </c>
      <c r="G66" s="26" t="str">
        <f>F66&amp;"_"&amp;E66</f>
        <v>P29CWC29_P29CS042</v>
      </c>
      <c r="H66" s="33" t="s">
        <v>629</v>
      </c>
      <c r="I66" s="26" t="s">
        <v>619</v>
      </c>
      <c r="J66" s="32">
        <v>3447</v>
      </c>
      <c r="K66" s="26" t="s">
        <v>543</v>
      </c>
      <c r="L66" s="26">
        <v>17</v>
      </c>
      <c r="M66" s="26">
        <v>38</v>
      </c>
      <c r="N66" s="26">
        <v>46</v>
      </c>
      <c r="O66" s="26">
        <v>33</v>
      </c>
      <c r="P66" s="26">
        <v>4</v>
      </c>
      <c r="Q66" s="27">
        <f>SUM(L66:P66)</f>
        <v>138</v>
      </c>
      <c r="R66" s="28">
        <v>30.96</v>
      </c>
      <c r="S66" s="28">
        <f>Q66*R66</f>
        <v>4272.4800000000005</v>
      </c>
    </row>
    <row r="67" spans="1:19" x14ac:dyDescent="0.35">
      <c r="A67" s="26">
        <f>ROW()-ROW($A$2)</f>
        <v>65</v>
      </c>
      <c r="B67" s="26" t="s">
        <v>521</v>
      </c>
      <c r="C67" s="26" t="s">
        <v>517</v>
      </c>
      <c r="D67" s="26" t="s">
        <v>676</v>
      </c>
      <c r="E67" s="26" t="s">
        <v>98</v>
      </c>
      <c r="F67" s="26" t="s">
        <v>567</v>
      </c>
      <c r="G67" s="26" t="str">
        <f>F67&amp;"_"&amp;E67</f>
        <v>P29CWC29_P29CS043</v>
      </c>
      <c r="H67" s="33" t="s">
        <v>629</v>
      </c>
      <c r="I67" s="26" t="s">
        <v>619</v>
      </c>
      <c r="J67" s="32">
        <v>3447</v>
      </c>
      <c r="K67" s="26" t="s">
        <v>523</v>
      </c>
      <c r="L67" s="26">
        <v>17</v>
      </c>
      <c r="M67" s="26">
        <v>38</v>
      </c>
      <c r="N67" s="26">
        <v>46</v>
      </c>
      <c r="O67" s="26">
        <v>33</v>
      </c>
      <c r="P67" s="26">
        <v>4</v>
      </c>
      <c r="Q67" s="27">
        <f>SUM(L67:P67)</f>
        <v>138</v>
      </c>
      <c r="R67" s="28">
        <v>30.96</v>
      </c>
      <c r="S67" s="28">
        <f>Q67*R67</f>
        <v>4272.4800000000005</v>
      </c>
    </row>
    <row r="68" spans="1:19" x14ac:dyDescent="0.35">
      <c r="A68" s="26">
        <f>ROW()-ROW($A$2)</f>
        <v>66</v>
      </c>
      <c r="B68" s="26" t="s">
        <v>521</v>
      </c>
      <c r="C68" s="26" t="s">
        <v>517</v>
      </c>
      <c r="D68" s="26" t="s">
        <v>676</v>
      </c>
      <c r="E68" s="26" t="s">
        <v>100</v>
      </c>
      <c r="F68" s="26" t="s">
        <v>567</v>
      </c>
      <c r="G68" s="26" t="str">
        <f>F68&amp;"_"&amp;E68</f>
        <v>P29CWC29_P29CS044</v>
      </c>
      <c r="H68" s="33" t="s">
        <v>629</v>
      </c>
      <c r="I68" s="26" t="s">
        <v>619</v>
      </c>
      <c r="J68" s="32">
        <v>3447</v>
      </c>
      <c r="K68" s="26" t="s">
        <v>524</v>
      </c>
      <c r="L68" s="26">
        <v>17</v>
      </c>
      <c r="M68" s="26">
        <v>40</v>
      </c>
      <c r="N68" s="26">
        <v>48</v>
      </c>
      <c r="O68" s="26">
        <v>35</v>
      </c>
      <c r="P68" s="26">
        <v>4</v>
      </c>
      <c r="Q68" s="27">
        <f>SUM(L68:P68)</f>
        <v>144</v>
      </c>
      <c r="R68" s="28">
        <v>30.96</v>
      </c>
      <c r="S68" s="28">
        <f>Q68*R68</f>
        <v>4458.24</v>
      </c>
    </row>
    <row r="69" spans="1:19" x14ac:dyDescent="0.35">
      <c r="A69" s="26">
        <f>ROW()-ROW($A$2)</f>
        <v>67</v>
      </c>
      <c r="B69" s="26" t="s">
        <v>521</v>
      </c>
      <c r="C69" s="26" t="s">
        <v>517</v>
      </c>
      <c r="D69" s="26" t="s">
        <v>677</v>
      </c>
      <c r="E69" s="26" t="s">
        <v>122</v>
      </c>
      <c r="F69" s="26" t="s">
        <v>571</v>
      </c>
      <c r="G69" s="26" t="str">
        <f>F69&amp;"_"&amp;E69</f>
        <v>P29TSC24_P29ES009</v>
      </c>
      <c r="H69" s="33" t="s">
        <v>632</v>
      </c>
      <c r="I69" s="26" t="s">
        <v>613</v>
      </c>
      <c r="J69" s="32">
        <v>3447</v>
      </c>
      <c r="K69" s="26" t="s">
        <v>524</v>
      </c>
      <c r="L69" s="26">
        <v>23</v>
      </c>
      <c r="M69" s="26">
        <v>49</v>
      </c>
      <c r="N69" s="26">
        <v>60</v>
      </c>
      <c r="O69" s="26">
        <v>42</v>
      </c>
      <c r="P69" s="26">
        <v>8</v>
      </c>
      <c r="Q69" s="27">
        <f>SUM(L69:P69)</f>
        <v>182</v>
      </c>
      <c r="R69" s="28">
        <v>12.43</v>
      </c>
      <c r="S69" s="28">
        <f>Q69*R69</f>
        <v>2262.2599999999998</v>
      </c>
    </row>
    <row r="70" spans="1:19" x14ac:dyDescent="0.35">
      <c r="A70" s="26">
        <f>ROW()-ROW($A$2)</f>
        <v>68</v>
      </c>
      <c r="B70" s="26" t="s">
        <v>521</v>
      </c>
      <c r="C70" s="26" t="s">
        <v>517</v>
      </c>
      <c r="D70" s="26" t="s">
        <v>677</v>
      </c>
      <c r="E70" s="26" t="s">
        <v>124</v>
      </c>
      <c r="F70" s="26" t="s">
        <v>571</v>
      </c>
      <c r="G70" s="26" t="str">
        <f>F70&amp;"_"&amp;E70</f>
        <v>P29TSC24_P29ES008</v>
      </c>
      <c r="H70" s="33" t="s">
        <v>632</v>
      </c>
      <c r="I70" s="26" t="s">
        <v>613</v>
      </c>
      <c r="J70" s="32">
        <v>3447</v>
      </c>
      <c r="K70" s="26" t="s">
        <v>523</v>
      </c>
      <c r="L70" s="26">
        <v>23</v>
      </c>
      <c r="M70" s="26">
        <v>49</v>
      </c>
      <c r="N70" s="26">
        <v>58</v>
      </c>
      <c r="O70" s="26">
        <v>40</v>
      </c>
      <c r="P70" s="26">
        <v>6</v>
      </c>
      <c r="Q70" s="27">
        <f>SUM(L70:P70)</f>
        <v>176</v>
      </c>
      <c r="R70" s="28">
        <v>12.43</v>
      </c>
      <c r="S70" s="28">
        <f>Q70*R70</f>
        <v>2187.6799999999998</v>
      </c>
    </row>
    <row r="71" spans="1:19" x14ac:dyDescent="0.35">
      <c r="A71" s="26">
        <f>ROW()-ROW($A$2)</f>
        <v>69</v>
      </c>
      <c r="B71" s="26" t="s">
        <v>521</v>
      </c>
      <c r="C71" s="26" t="s">
        <v>517</v>
      </c>
      <c r="D71" s="26" t="s">
        <v>677</v>
      </c>
      <c r="E71" s="26" t="s">
        <v>126</v>
      </c>
      <c r="F71" s="26" t="s">
        <v>571</v>
      </c>
      <c r="G71" s="26" t="str">
        <f>F71&amp;"_"&amp;E71</f>
        <v>P29TSC24_P29ES032</v>
      </c>
      <c r="H71" s="33" t="s">
        <v>632</v>
      </c>
      <c r="I71" s="26" t="s">
        <v>613</v>
      </c>
      <c r="J71" s="32">
        <v>3447</v>
      </c>
      <c r="K71" s="26" t="s">
        <v>543</v>
      </c>
      <c r="L71" s="26">
        <v>23</v>
      </c>
      <c r="M71" s="26">
        <v>49</v>
      </c>
      <c r="N71" s="26">
        <v>56</v>
      </c>
      <c r="O71" s="26">
        <v>38</v>
      </c>
      <c r="P71" s="26">
        <v>6</v>
      </c>
      <c r="Q71" s="27">
        <f>SUM(L71:P71)</f>
        <v>172</v>
      </c>
      <c r="R71" s="28">
        <v>12.43</v>
      </c>
      <c r="S71" s="28">
        <f>Q71*R71</f>
        <v>2137.96</v>
      </c>
    </row>
    <row r="72" spans="1:19" x14ac:dyDescent="0.35">
      <c r="A72" s="26">
        <f>ROW()-ROW($A$2)</f>
        <v>70</v>
      </c>
      <c r="B72" s="26" t="s">
        <v>521</v>
      </c>
      <c r="C72" s="26" t="s">
        <v>517</v>
      </c>
      <c r="D72" s="26" t="s">
        <v>677</v>
      </c>
      <c r="E72" s="26" t="s">
        <v>128</v>
      </c>
      <c r="F72" s="26" t="s">
        <v>571</v>
      </c>
      <c r="G72" s="26" t="str">
        <f>F72&amp;"_"&amp;E72</f>
        <v>P29TSC24_P29ES007</v>
      </c>
      <c r="H72" s="33" t="s">
        <v>632</v>
      </c>
      <c r="I72" s="26" t="s">
        <v>613</v>
      </c>
      <c r="J72" s="32">
        <v>3447</v>
      </c>
      <c r="K72" s="26" t="s">
        <v>528</v>
      </c>
      <c r="L72" s="26">
        <v>23</v>
      </c>
      <c r="M72" s="26">
        <v>49</v>
      </c>
      <c r="N72" s="26">
        <v>60</v>
      </c>
      <c r="O72" s="26">
        <v>42</v>
      </c>
      <c r="P72" s="26">
        <v>8</v>
      </c>
      <c r="Q72" s="27">
        <f>SUM(L72:P72)</f>
        <v>182</v>
      </c>
      <c r="R72" s="28">
        <v>12.43</v>
      </c>
      <c r="S72" s="28">
        <f>Q72*R72</f>
        <v>2262.2599999999998</v>
      </c>
    </row>
    <row r="73" spans="1:19" x14ac:dyDescent="0.35">
      <c r="A73" s="26">
        <f>ROW()-ROW($A$2)</f>
        <v>71</v>
      </c>
      <c r="B73" s="26" t="s">
        <v>521</v>
      </c>
      <c r="C73" s="26" t="s">
        <v>517</v>
      </c>
      <c r="D73" s="26" t="s">
        <v>677</v>
      </c>
      <c r="E73" s="26" t="s">
        <v>130</v>
      </c>
      <c r="F73" s="26" t="s">
        <v>571</v>
      </c>
      <c r="G73" s="26" t="str">
        <f>F73&amp;"_"&amp;E73</f>
        <v>P29TSC24_P29ES006</v>
      </c>
      <c r="H73" s="33" t="s">
        <v>632</v>
      </c>
      <c r="I73" s="26" t="s">
        <v>613</v>
      </c>
      <c r="J73" s="32">
        <v>3447</v>
      </c>
      <c r="K73" s="26" t="s">
        <v>544</v>
      </c>
      <c r="L73" s="26">
        <v>23</v>
      </c>
      <c r="M73" s="26">
        <v>49</v>
      </c>
      <c r="N73" s="26">
        <v>56</v>
      </c>
      <c r="O73" s="26">
        <v>38</v>
      </c>
      <c r="P73" s="26">
        <v>6</v>
      </c>
      <c r="Q73" s="27">
        <f>SUM(L73:P73)</f>
        <v>172</v>
      </c>
      <c r="R73" s="28">
        <v>13.07</v>
      </c>
      <c r="S73" s="28">
        <f>Q73*R73</f>
        <v>2248.04</v>
      </c>
    </row>
    <row r="74" spans="1:19" x14ac:dyDescent="0.35">
      <c r="A74" s="26">
        <f>ROW()-ROW($A$2)</f>
        <v>72</v>
      </c>
      <c r="B74" s="26" t="s">
        <v>521</v>
      </c>
      <c r="C74" s="26" t="s">
        <v>517</v>
      </c>
      <c r="D74" s="26" t="s">
        <v>676</v>
      </c>
      <c r="E74" s="26" t="s">
        <v>132</v>
      </c>
      <c r="F74" s="26" t="s">
        <v>572</v>
      </c>
      <c r="G74" s="26" t="str">
        <f>F74&amp;"_"&amp;E74</f>
        <v>P29JGC01_P29JG009</v>
      </c>
      <c r="H74" s="33" t="s">
        <v>633</v>
      </c>
      <c r="I74" s="26" t="s">
        <v>617</v>
      </c>
      <c r="J74" s="32">
        <v>3447</v>
      </c>
      <c r="K74" s="26" t="s">
        <v>524</v>
      </c>
      <c r="L74" s="26">
        <v>39</v>
      </c>
      <c r="M74" s="26">
        <v>57</v>
      </c>
      <c r="N74" s="26">
        <v>49</v>
      </c>
      <c r="O74" s="26">
        <v>26</v>
      </c>
      <c r="P74" s="26">
        <v>0</v>
      </c>
      <c r="Q74" s="27">
        <f>SUM(L74:P74)</f>
        <v>171</v>
      </c>
      <c r="R74" s="28">
        <v>34.090000000000003</v>
      </c>
      <c r="S74" s="28">
        <f>Q74*R74</f>
        <v>5829.39</v>
      </c>
    </row>
    <row r="75" spans="1:19" x14ac:dyDescent="0.35">
      <c r="A75" s="26">
        <f>ROW()-ROW($A$2)</f>
        <v>73</v>
      </c>
      <c r="B75" s="26" t="s">
        <v>521</v>
      </c>
      <c r="C75" s="26" t="s">
        <v>517</v>
      </c>
      <c r="D75" s="26" t="s">
        <v>676</v>
      </c>
      <c r="E75" s="26" t="s">
        <v>134</v>
      </c>
      <c r="F75" s="26" t="s">
        <v>572</v>
      </c>
      <c r="G75" s="26" t="str">
        <f>F75&amp;"_"&amp;E75</f>
        <v>P29JGC01_P29JG006</v>
      </c>
      <c r="H75" s="33" t="s">
        <v>633</v>
      </c>
      <c r="I75" s="26" t="s">
        <v>617</v>
      </c>
      <c r="J75" s="32">
        <v>3447</v>
      </c>
      <c r="K75" s="26" t="s">
        <v>523</v>
      </c>
      <c r="L75" s="26">
        <v>39</v>
      </c>
      <c r="M75" s="26">
        <v>57</v>
      </c>
      <c r="N75" s="26">
        <v>49</v>
      </c>
      <c r="O75" s="26">
        <v>26</v>
      </c>
      <c r="P75" s="26">
        <v>0</v>
      </c>
      <c r="Q75" s="27">
        <f>SUM(L75:P75)</f>
        <v>171</v>
      </c>
      <c r="R75" s="28">
        <v>34.090000000000003</v>
      </c>
      <c r="S75" s="28">
        <f>Q75*R75</f>
        <v>5829.39</v>
      </c>
    </row>
    <row r="76" spans="1:19" x14ac:dyDescent="0.35">
      <c r="A76" s="26">
        <f>ROW()-ROW($A$2)</f>
        <v>74</v>
      </c>
      <c r="B76" s="26" t="s">
        <v>521</v>
      </c>
      <c r="C76" s="26" t="s">
        <v>517</v>
      </c>
      <c r="D76" s="26" t="s">
        <v>676</v>
      </c>
      <c r="E76" s="26" t="s">
        <v>136</v>
      </c>
      <c r="F76" s="26" t="s">
        <v>572</v>
      </c>
      <c r="G76" s="26" t="str">
        <f>F76&amp;"_"&amp;E76</f>
        <v>P29JGC01_P29JG007</v>
      </c>
      <c r="H76" s="33" t="s">
        <v>633</v>
      </c>
      <c r="I76" s="26" t="s">
        <v>617</v>
      </c>
      <c r="J76" s="32">
        <v>3447</v>
      </c>
      <c r="K76" s="26" t="s">
        <v>529</v>
      </c>
      <c r="L76" s="26">
        <v>27</v>
      </c>
      <c r="M76" s="26">
        <v>39</v>
      </c>
      <c r="N76" s="26">
        <v>33</v>
      </c>
      <c r="O76" s="26">
        <v>18</v>
      </c>
      <c r="P76" s="26">
        <v>0</v>
      </c>
      <c r="Q76" s="27">
        <f>SUM(L76:P76)</f>
        <v>117</v>
      </c>
      <c r="R76" s="28">
        <v>34.090000000000003</v>
      </c>
      <c r="S76" s="28">
        <f>Q76*R76</f>
        <v>3988.53</v>
      </c>
    </row>
    <row r="77" spans="1:19" x14ac:dyDescent="0.35">
      <c r="A77" s="26">
        <f>ROW()-ROW($A$2)</f>
        <v>75</v>
      </c>
      <c r="B77" s="26" t="s">
        <v>521</v>
      </c>
      <c r="C77" s="26" t="s">
        <v>517</v>
      </c>
      <c r="D77" s="26" t="s">
        <v>676</v>
      </c>
      <c r="E77" s="26" t="s">
        <v>150</v>
      </c>
      <c r="F77" s="26" t="s">
        <v>574</v>
      </c>
      <c r="G77" s="26" t="str">
        <f>F77&amp;"_"&amp;E77</f>
        <v>P29SHC28_P29ST007</v>
      </c>
      <c r="H77" s="33" t="s">
        <v>636</v>
      </c>
      <c r="I77" s="26" t="s">
        <v>635</v>
      </c>
      <c r="J77" s="32">
        <v>3447</v>
      </c>
      <c r="K77" s="26" t="s">
        <v>554</v>
      </c>
      <c r="L77" s="26">
        <v>25</v>
      </c>
      <c r="M77" s="26">
        <v>47</v>
      </c>
      <c r="N77" s="26">
        <v>36</v>
      </c>
      <c r="O77" s="26">
        <v>20</v>
      </c>
      <c r="P77" s="26">
        <v>0</v>
      </c>
      <c r="Q77" s="27">
        <f>SUM(L77:P77)</f>
        <v>128</v>
      </c>
      <c r="R77" s="28">
        <v>23.33</v>
      </c>
      <c r="S77" s="28">
        <f>Q77*R77</f>
        <v>2986.24</v>
      </c>
    </row>
    <row r="78" spans="1:19" x14ac:dyDescent="0.35">
      <c r="A78" s="26">
        <f>ROW()-ROW($A$2)</f>
        <v>76</v>
      </c>
      <c r="B78" s="26" t="s">
        <v>521</v>
      </c>
      <c r="C78" s="26" t="s">
        <v>517</v>
      </c>
      <c r="D78" s="26" t="s">
        <v>676</v>
      </c>
      <c r="E78" s="26" t="s">
        <v>152</v>
      </c>
      <c r="F78" s="26" t="s">
        <v>574</v>
      </c>
      <c r="G78" s="26" t="str">
        <f>F78&amp;"_"&amp;E78</f>
        <v>P29SHC28_P29ST008</v>
      </c>
      <c r="H78" s="33" t="s">
        <v>636</v>
      </c>
      <c r="I78" s="26" t="s">
        <v>635</v>
      </c>
      <c r="J78" s="32">
        <v>3447</v>
      </c>
      <c r="K78" s="26" t="s">
        <v>524</v>
      </c>
      <c r="L78" s="26">
        <v>35</v>
      </c>
      <c r="M78" s="26">
        <v>66</v>
      </c>
      <c r="N78" s="26">
        <v>52</v>
      </c>
      <c r="O78" s="26">
        <v>27</v>
      </c>
      <c r="P78" s="26">
        <v>0</v>
      </c>
      <c r="Q78" s="27">
        <f>SUM(L78:P78)</f>
        <v>180</v>
      </c>
      <c r="R78" s="28">
        <v>23.33</v>
      </c>
      <c r="S78" s="28">
        <f>Q78*R78</f>
        <v>4199.3999999999996</v>
      </c>
    </row>
    <row r="79" spans="1:19" x14ac:dyDescent="0.35">
      <c r="A79" s="26">
        <f>ROW()-ROW($A$2)</f>
        <v>77</v>
      </c>
      <c r="B79" s="26" t="s">
        <v>521</v>
      </c>
      <c r="C79" s="26" t="s">
        <v>517</v>
      </c>
      <c r="D79" s="26" t="s">
        <v>680</v>
      </c>
      <c r="E79" s="26" t="s">
        <v>154</v>
      </c>
      <c r="F79" s="26" t="s">
        <v>575</v>
      </c>
      <c r="G79" s="26" t="str">
        <f>F79&amp;"_"&amp;E79</f>
        <v>P29HDC04_P29CS005</v>
      </c>
      <c r="H79" s="33" t="s">
        <v>637</v>
      </c>
      <c r="I79" s="26" t="s">
        <v>615</v>
      </c>
      <c r="J79" s="32">
        <v>3447</v>
      </c>
      <c r="K79" s="26" t="s">
        <v>524</v>
      </c>
      <c r="L79" s="26">
        <v>32</v>
      </c>
      <c r="M79" s="26">
        <v>72</v>
      </c>
      <c r="N79" s="26">
        <v>91</v>
      </c>
      <c r="O79" s="26">
        <v>63</v>
      </c>
      <c r="P79" s="26">
        <v>8</v>
      </c>
      <c r="Q79" s="27">
        <f>SUM(L79:P79)</f>
        <v>266</v>
      </c>
      <c r="R79" s="28">
        <v>37.97</v>
      </c>
      <c r="S79" s="28">
        <f>Q79*R79</f>
        <v>10100.02</v>
      </c>
    </row>
    <row r="80" spans="1:19" x14ac:dyDescent="0.35">
      <c r="A80" s="26">
        <f>ROW()-ROW($A$2)</f>
        <v>78</v>
      </c>
      <c r="B80" s="26" t="s">
        <v>521</v>
      </c>
      <c r="C80" s="26" t="s">
        <v>517</v>
      </c>
      <c r="D80" s="26" t="s">
        <v>680</v>
      </c>
      <c r="E80" s="26" t="s">
        <v>156</v>
      </c>
      <c r="F80" s="26" t="s">
        <v>575</v>
      </c>
      <c r="G80" s="26" t="str">
        <f>F80&amp;"_"&amp;E80</f>
        <v>P29HDC04_P29CS006</v>
      </c>
      <c r="H80" s="33" t="s">
        <v>637</v>
      </c>
      <c r="I80" s="26" t="s">
        <v>615</v>
      </c>
      <c r="J80" s="32">
        <v>3447</v>
      </c>
      <c r="K80" s="26" t="s">
        <v>554</v>
      </c>
      <c r="L80" s="26">
        <v>20</v>
      </c>
      <c r="M80" s="26">
        <v>43</v>
      </c>
      <c r="N80" s="26">
        <v>55</v>
      </c>
      <c r="O80" s="26">
        <v>39</v>
      </c>
      <c r="P80" s="26">
        <v>6</v>
      </c>
      <c r="Q80" s="27">
        <f>SUM(L80:P80)</f>
        <v>163</v>
      </c>
      <c r="R80" s="28">
        <v>37.97</v>
      </c>
      <c r="S80" s="28">
        <f>Q80*R80</f>
        <v>6189.11</v>
      </c>
    </row>
    <row r="81" spans="1:19" x14ac:dyDescent="0.35">
      <c r="A81" s="26">
        <f>ROW()-ROW($A$2)</f>
        <v>79</v>
      </c>
      <c r="B81" s="26" t="s">
        <v>521</v>
      </c>
      <c r="C81" s="26" t="s">
        <v>517</v>
      </c>
      <c r="D81" s="26" t="s">
        <v>680</v>
      </c>
      <c r="E81" s="26" t="s">
        <v>158</v>
      </c>
      <c r="F81" s="26" t="s">
        <v>575</v>
      </c>
      <c r="G81" s="26" t="str">
        <f>F81&amp;"_"&amp;E81</f>
        <v>P29HDC04_P29CS025</v>
      </c>
      <c r="H81" s="33" t="s">
        <v>637</v>
      </c>
      <c r="I81" s="26" t="s">
        <v>615</v>
      </c>
      <c r="J81" s="32">
        <v>3447</v>
      </c>
      <c r="K81" s="26" t="s">
        <v>523</v>
      </c>
      <c r="L81" s="26">
        <v>28</v>
      </c>
      <c r="M81" s="26">
        <v>60</v>
      </c>
      <c r="N81" s="26">
        <v>74</v>
      </c>
      <c r="O81" s="26">
        <v>51</v>
      </c>
      <c r="P81" s="26">
        <v>8</v>
      </c>
      <c r="Q81" s="27">
        <f>SUM(L81:P81)</f>
        <v>221</v>
      </c>
      <c r="R81" s="28">
        <v>37.97</v>
      </c>
      <c r="S81" s="28">
        <f>Q81*R81</f>
        <v>8391.369999999999</v>
      </c>
    </row>
    <row r="82" spans="1:19" x14ac:dyDescent="0.35">
      <c r="A82" s="26">
        <f>ROW()-ROW($A$2)</f>
        <v>80</v>
      </c>
      <c r="B82" s="26" t="s">
        <v>521</v>
      </c>
      <c r="C82" s="26" t="s">
        <v>517</v>
      </c>
      <c r="D82" s="26" t="s">
        <v>676</v>
      </c>
      <c r="E82" s="26" t="s">
        <v>160</v>
      </c>
      <c r="F82" s="26" t="s">
        <v>576</v>
      </c>
      <c r="G82" s="26" t="str">
        <f>F82&amp;"_"&amp;E82</f>
        <v>P29HDC09_P29CS037</v>
      </c>
      <c r="H82" s="33" t="s">
        <v>638</v>
      </c>
      <c r="I82" s="26" t="s">
        <v>615</v>
      </c>
      <c r="J82" s="32">
        <v>3447</v>
      </c>
      <c r="K82" s="26" t="s">
        <v>544</v>
      </c>
      <c r="L82" s="26">
        <v>16</v>
      </c>
      <c r="M82" s="26">
        <v>41</v>
      </c>
      <c r="N82" s="26">
        <v>51</v>
      </c>
      <c r="O82" s="26">
        <v>35</v>
      </c>
      <c r="P82" s="26">
        <v>2</v>
      </c>
      <c r="Q82" s="27">
        <f>SUM(L82:P82)</f>
        <v>145</v>
      </c>
      <c r="R82" s="28">
        <v>34.700000000000003</v>
      </c>
      <c r="S82" s="28">
        <f>Q82*R82</f>
        <v>5031.5</v>
      </c>
    </row>
    <row r="83" spans="1:19" x14ac:dyDescent="0.35">
      <c r="A83" s="26">
        <f>ROW()-ROW($A$2)</f>
        <v>81</v>
      </c>
      <c r="B83" s="26" t="s">
        <v>521</v>
      </c>
      <c r="C83" s="26" t="s">
        <v>517</v>
      </c>
      <c r="D83" s="26" t="s">
        <v>676</v>
      </c>
      <c r="E83" s="26" t="s">
        <v>162</v>
      </c>
      <c r="F83" s="26" t="s">
        <v>576</v>
      </c>
      <c r="G83" s="26" t="str">
        <f>F83&amp;"_"&amp;E83</f>
        <v>P29HDC09_P29CS038</v>
      </c>
      <c r="H83" s="33" t="s">
        <v>638</v>
      </c>
      <c r="I83" s="26" t="s">
        <v>615</v>
      </c>
      <c r="J83" s="32">
        <v>3447</v>
      </c>
      <c r="K83" s="26" t="s">
        <v>554</v>
      </c>
      <c r="L83" s="26">
        <v>16</v>
      </c>
      <c r="M83" s="26">
        <v>41</v>
      </c>
      <c r="N83" s="26">
        <v>51</v>
      </c>
      <c r="O83" s="26">
        <v>35</v>
      </c>
      <c r="P83" s="26">
        <v>2</v>
      </c>
      <c r="Q83" s="27">
        <f>SUM(L83:P83)</f>
        <v>145</v>
      </c>
      <c r="R83" s="28">
        <v>33.9</v>
      </c>
      <c r="S83" s="28">
        <f>Q83*R83</f>
        <v>4915.5</v>
      </c>
    </row>
    <row r="84" spans="1:19" x14ac:dyDescent="0.35">
      <c r="A84" s="26">
        <f>ROW()-ROW($A$2)</f>
        <v>82</v>
      </c>
      <c r="B84" s="26" t="s">
        <v>521</v>
      </c>
      <c r="C84" s="26" t="s">
        <v>517</v>
      </c>
      <c r="D84" s="26" t="s">
        <v>676</v>
      </c>
      <c r="E84" s="26" t="s">
        <v>164</v>
      </c>
      <c r="F84" s="26" t="s">
        <v>576</v>
      </c>
      <c r="G84" s="26" t="str">
        <f>F84&amp;"_"&amp;E84</f>
        <v>P29HDC09_P29CS039</v>
      </c>
      <c r="H84" s="33" t="s">
        <v>638</v>
      </c>
      <c r="I84" s="26" t="s">
        <v>615</v>
      </c>
      <c r="J84" s="32">
        <v>3447</v>
      </c>
      <c r="K84" s="26" t="s">
        <v>524</v>
      </c>
      <c r="L84" s="26">
        <v>16</v>
      </c>
      <c r="M84" s="26">
        <v>41</v>
      </c>
      <c r="N84" s="26">
        <v>51</v>
      </c>
      <c r="O84" s="26">
        <v>37</v>
      </c>
      <c r="P84" s="26">
        <v>2</v>
      </c>
      <c r="Q84" s="27">
        <f>SUM(L84:P84)</f>
        <v>147</v>
      </c>
      <c r="R84" s="28">
        <v>33.9</v>
      </c>
      <c r="S84" s="28">
        <f>Q84*R84</f>
        <v>4983.3</v>
      </c>
    </row>
    <row r="85" spans="1:19" x14ac:dyDescent="0.35">
      <c r="A85" s="26">
        <f>ROW()-ROW($A$2)</f>
        <v>83</v>
      </c>
      <c r="B85" s="26" t="s">
        <v>521</v>
      </c>
      <c r="C85" s="26" t="s">
        <v>517</v>
      </c>
      <c r="D85" s="26" t="s">
        <v>676</v>
      </c>
      <c r="E85" s="26" t="s">
        <v>166</v>
      </c>
      <c r="F85" s="26" t="s">
        <v>576</v>
      </c>
      <c r="G85" s="26" t="str">
        <f>F85&amp;"_"&amp;E85</f>
        <v>P29HDC09_P29CS040</v>
      </c>
      <c r="H85" s="33" t="s">
        <v>638</v>
      </c>
      <c r="I85" s="26" t="s">
        <v>615</v>
      </c>
      <c r="J85" s="32">
        <v>3447</v>
      </c>
      <c r="K85" s="26" t="s">
        <v>523</v>
      </c>
      <c r="L85" s="26">
        <v>16</v>
      </c>
      <c r="M85" s="26">
        <v>41</v>
      </c>
      <c r="N85" s="26">
        <v>51</v>
      </c>
      <c r="O85" s="26">
        <v>35</v>
      </c>
      <c r="P85" s="26">
        <v>2</v>
      </c>
      <c r="Q85" s="27">
        <f>SUM(L85:P85)</f>
        <v>145</v>
      </c>
      <c r="R85" s="28">
        <v>33.9</v>
      </c>
      <c r="S85" s="28">
        <f>Q85*R85</f>
        <v>4915.5</v>
      </c>
    </row>
    <row r="86" spans="1:19" x14ac:dyDescent="0.35">
      <c r="A86" s="26">
        <f>ROW()-ROW($A$2)</f>
        <v>84</v>
      </c>
      <c r="B86" s="26" t="s">
        <v>521</v>
      </c>
      <c r="C86" s="26" t="s">
        <v>517</v>
      </c>
      <c r="D86" s="26" t="s">
        <v>676</v>
      </c>
      <c r="E86" s="26" t="s">
        <v>168</v>
      </c>
      <c r="F86" s="26" t="s">
        <v>577</v>
      </c>
      <c r="G86" s="26" t="str">
        <f>F86&amp;"_"&amp;E86</f>
        <v>P29LSC12_P29ES002</v>
      </c>
      <c r="H86" s="33" t="s">
        <v>639</v>
      </c>
      <c r="I86" s="26" t="s">
        <v>614</v>
      </c>
      <c r="J86" s="32">
        <v>3447</v>
      </c>
      <c r="K86" s="26" t="s">
        <v>534</v>
      </c>
      <c r="L86" s="26">
        <v>22</v>
      </c>
      <c r="M86" s="26">
        <v>57</v>
      </c>
      <c r="N86" s="26">
        <v>67</v>
      </c>
      <c r="O86" s="26">
        <v>44</v>
      </c>
      <c r="P86" s="26">
        <v>6</v>
      </c>
      <c r="Q86" s="27">
        <f>SUM(L86:P86)</f>
        <v>196</v>
      </c>
      <c r="R86" s="28">
        <v>19.86</v>
      </c>
      <c r="S86" s="28">
        <f>Q86*R86</f>
        <v>3892.56</v>
      </c>
    </row>
    <row r="87" spans="1:19" x14ac:dyDescent="0.35">
      <c r="A87" s="26">
        <f>ROW()-ROW($A$2)</f>
        <v>85</v>
      </c>
      <c r="B87" s="26" t="s">
        <v>521</v>
      </c>
      <c r="C87" s="26" t="s">
        <v>517</v>
      </c>
      <c r="D87" s="26" t="s">
        <v>676</v>
      </c>
      <c r="E87" s="26" t="s">
        <v>170</v>
      </c>
      <c r="F87" s="26" t="s">
        <v>577</v>
      </c>
      <c r="G87" s="26" t="str">
        <f>F87&amp;"_"&amp;E87</f>
        <v>P29LSC12_P29ES004</v>
      </c>
      <c r="H87" s="33" t="s">
        <v>639</v>
      </c>
      <c r="I87" s="26" t="s">
        <v>614</v>
      </c>
      <c r="J87" s="32">
        <v>3447</v>
      </c>
      <c r="K87" s="26" t="s">
        <v>523</v>
      </c>
      <c r="L87" s="26">
        <v>20</v>
      </c>
      <c r="M87" s="26">
        <v>52</v>
      </c>
      <c r="N87" s="26">
        <v>60</v>
      </c>
      <c r="O87" s="26">
        <v>41</v>
      </c>
      <c r="P87" s="26">
        <v>6</v>
      </c>
      <c r="Q87" s="27">
        <f>SUM(L87:P87)</f>
        <v>179</v>
      </c>
      <c r="R87" s="28">
        <v>19.86</v>
      </c>
      <c r="S87" s="28">
        <f>Q87*R87</f>
        <v>3554.94</v>
      </c>
    </row>
    <row r="88" spans="1:19" x14ac:dyDescent="0.35">
      <c r="A88" s="26">
        <f>ROW()-ROW($A$2)</f>
        <v>86</v>
      </c>
      <c r="B88" s="26" t="s">
        <v>521</v>
      </c>
      <c r="C88" s="26" t="s">
        <v>517</v>
      </c>
      <c r="D88" s="26" t="s">
        <v>676</v>
      </c>
      <c r="E88" s="26" t="s">
        <v>172</v>
      </c>
      <c r="F88" s="26" t="s">
        <v>577</v>
      </c>
      <c r="G88" s="26" t="str">
        <f>F88&amp;"_"&amp;E88</f>
        <v>P29LSC12_P29ES001</v>
      </c>
      <c r="H88" s="33" t="s">
        <v>639</v>
      </c>
      <c r="I88" s="26" t="s">
        <v>614</v>
      </c>
      <c r="J88" s="32">
        <v>3447</v>
      </c>
      <c r="K88" s="26" t="s">
        <v>543</v>
      </c>
      <c r="L88" s="26">
        <v>20</v>
      </c>
      <c r="M88" s="26">
        <v>52</v>
      </c>
      <c r="N88" s="26">
        <v>60</v>
      </c>
      <c r="O88" s="26">
        <v>41</v>
      </c>
      <c r="P88" s="26">
        <v>6</v>
      </c>
      <c r="Q88" s="27">
        <f>SUM(L88:P88)</f>
        <v>179</v>
      </c>
      <c r="R88" s="28">
        <v>19.86</v>
      </c>
      <c r="S88" s="28">
        <f>Q88*R88</f>
        <v>3554.94</v>
      </c>
    </row>
    <row r="89" spans="1:19" x14ac:dyDescent="0.35">
      <c r="A89" s="26">
        <f>ROW()-ROW($A$2)</f>
        <v>87</v>
      </c>
      <c r="B89" s="26" t="s">
        <v>521</v>
      </c>
      <c r="C89" s="26" t="s">
        <v>517</v>
      </c>
      <c r="D89" s="26" t="s">
        <v>682</v>
      </c>
      <c r="E89" s="26" t="s">
        <v>182</v>
      </c>
      <c r="F89" s="26" t="s">
        <v>579</v>
      </c>
      <c r="G89" s="26" t="str">
        <f>F89&amp;"_"&amp;E89</f>
        <v>P29JKC22_P29JK022</v>
      </c>
      <c r="H89" s="33" t="s">
        <v>641</v>
      </c>
      <c r="I89" s="26" t="s">
        <v>616</v>
      </c>
      <c r="J89" s="32">
        <v>3447</v>
      </c>
      <c r="K89" s="26" t="s">
        <v>524</v>
      </c>
      <c r="L89" s="26">
        <v>29</v>
      </c>
      <c r="M89" s="26">
        <v>65</v>
      </c>
      <c r="N89" s="26">
        <v>74</v>
      </c>
      <c r="O89" s="26">
        <v>48</v>
      </c>
      <c r="P89" s="26">
        <v>0</v>
      </c>
      <c r="Q89" s="27">
        <f>SUM(L89:P89)</f>
        <v>216</v>
      </c>
      <c r="R89" s="28">
        <v>0</v>
      </c>
      <c r="S89" s="28">
        <f>Q89*R89</f>
        <v>0</v>
      </c>
    </row>
    <row r="90" spans="1:19" x14ac:dyDescent="0.35">
      <c r="A90" s="26">
        <f>ROW()-ROW($A$2)</f>
        <v>88</v>
      </c>
      <c r="B90" s="26" t="s">
        <v>521</v>
      </c>
      <c r="C90" s="26" t="s">
        <v>517</v>
      </c>
      <c r="D90" s="26" t="s">
        <v>682</v>
      </c>
      <c r="E90" s="26" t="s">
        <v>184</v>
      </c>
      <c r="F90" s="26" t="s">
        <v>579</v>
      </c>
      <c r="G90" s="26" t="str">
        <f>F90&amp;"_"&amp;E90</f>
        <v>P29JKC22_P29JK024</v>
      </c>
      <c r="H90" s="33" t="s">
        <v>641</v>
      </c>
      <c r="I90" s="26" t="s">
        <v>616</v>
      </c>
      <c r="J90" s="32">
        <v>3447</v>
      </c>
      <c r="K90" s="26" t="s">
        <v>536</v>
      </c>
      <c r="L90" s="26">
        <v>24</v>
      </c>
      <c r="M90" s="26">
        <v>53</v>
      </c>
      <c r="N90" s="26">
        <v>58</v>
      </c>
      <c r="O90" s="26">
        <v>39</v>
      </c>
      <c r="P90" s="26">
        <v>0</v>
      </c>
      <c r="Q90" s="27">
        <f>SUM(L90:P90)</f>
        <v>174</v>
      </c>
      <c r="R90" s="28">
        <v>0</v>
      </c>
      <c r="S90" s="28">
        <f>Q90*R90</f>
        <v>0</v>
      </c>
    </row>
    <row r="91" spans="1:19" x14ac:dyDescent="0.35">
      <c r="A91" s="26">
        <f>ROW()-ROW($A$2)</f>
        <v>89</v>
      </c>
      <c r="B91" s="26" t="s">
        <v>521</v>
      </c>
      <c r="C91" s="26" t="s">
        <v>517</v>
      </c>
      <c r="D91" s="26" t="s">
        <v>682</v>
      </c>
      <c r="E91" s="26" t="s">
        <v>186</v>
      </c>
      <c r="F91" s="26" t="s">
        <v>579</v>
      </c>
      <c r="G91" s="26" t="str">
        <f>F91&amp;"_"&amp;E91</f>
        <v>P29JKC22_P29JK025</v>
      </c>
      <c r="H91" s="33" t="s">
        <v>641</v>
      </c>
      <c r="I91" s="26" t="s">
        <v>616</v>
      </c>
      <c r="J91" s="32">
        <v>3447</v>
      </c>
      <c r="K91" s="26" t="s">
        <v>537</v>
      </c>
      <c r="L91" s="26">
        <v>24</v>
      </c>
      <c r="M91" s="26">
        <v>53</v>
      </c>
      <c r="N91" s="26">
        <v>58</v>
      </c>
      <c r="O91" s="26">
        <v>39</v>
      </c>
      <c r="P91" s="26">
        <v>0</v>
      </c>
      <c r="Q91" s="27">
        <f>SUM(L91:P91)</f>
        <v>174</v>
      </c>
      <c r="R91" s="28">
        <v>0</v>
      </c>
      <c r="S91" s="28">
        <f>Q91*R91</f>
        <v>0</v>
      </c>
    </row>
    <row r="92" spans="1:19" x14ac:dyDescent="0.35">
      <c r="A92" s="26">
        <f>ROW()-ROW($A$2)</f>
        <v>90</v>
      </c>
      <c r="B92" s="26" t="s">
        <v>521</v>
      </c>
      <c r="C92" s="26" t="s">
        <v>517</v>
      </c>
      <c r="D92" s="26" t="s">
        <v>676</v>
      </c>
      <c r="E92" s="26" t="s">
        <v>188</v>
      </c>
      <c r="F92" s="26" t="s">
        <v>580</v>
      </c>
      <c r="G92" s="26" t="str">
        <f>F92&amp;"_"&amp;E92</f>
        <v>P29HDC02_P29CS030</v>
      </c>
      <c r="H92" s="33" t="s">
        <v>642</v>
      </c>
      <c r="I92" s="26" t="s">
        <v>615</v>
      </c>
      <c r="J92" s="32">
        <v>3447</v>
      </c>
      <c r="K92" s="26" t="s">
        <v>543</v>
      </c>
      <c r="L92" s="26">
        <v>20</v>
      </c>
      <c r="M92" s="26">
        <v>47</v>
      </c>
      <c r="N92" s="26">
        <v>57</v>
      </c>
      <c r="O92" s="26">
        <v>40</v>
      </c>
      <c r="P92" s="26">
        <v>2</v>
      </c>
      <c r="Q92" s="27">
        <f>SUM(L92:P92)</f>
        <v>166</v>
      </c>
      <c r="R92" s="28">
        <v>32.869999999999997</v>
      </c>
      <c r="S92" s="28">
        <f>Q92*R92</f>
        <v>5456.4199999999992</v>
      </c>
    </row>
    <row r="93" spans="1:19" x14ac:dyDescent="0.35">
      <c r="A93" s="26">
        <f>ROW()-ROW($A$2)</f>
        <v>91</v>
      </c>
      <c r="B93" s="26" t="s">
        <v>521</v>
      </c>
      <c r="C93" s="26" t="s">
        <v>517</v>
      </c>
      <c r="D93" s="26" t="s">
        <v>676</v>
      </c>
      <c r="E93" s="26" t="s">
        <v>190</v>
      </c>
      <c r="F93" s="26" t="s">
        <v>580</v>
      </c>
      <c r="G93" s="26" t="str">
        <f>F93&amp;"_"&amp;E93</f>
        <v>P29HDC02_P29CS018</v>
      </c>
      <c r="H93" s="33" t="s">
        <v>642</v>
      </c>
      <c r="I93" s="26" t="s">
        <v>615</v>
      </c>
      <c r="J93" s="32">
        <v>3447</v>
      </c>
      <c r="K93" s="26" t="s">
        <v>523</v>
      </c>
      <c r="L93" s="26">
        <v>20</v>
      </c>
      <c r="M93" s="26">
        <v>47</v>
      </c>
      <c r="N93" s="26">
        <v>57</v>
      </c>
      <c r="O93" s="26">
        <v>40</v>
      </c>
      <c r="P93" s="26">
        <v>2</v>
      </c>
      <c r="Q93" s="27">
        <f>SUM(L93:P93)</f>
        <v>166</v>
      </c>
      <c r="R93" s="28">
        <v>32.869999999999997</v>
      </c>
      <c r="S93" s="28">
        <f>Q93*R93</f>
        <v>5456.4199999999992</v>
      </c>
    </row>
    <row r="94" spans="1:19" x14ac:dyDescent="0.35">
      <c r="A94" s="26">
        <f>ROW()-ROW($A$2)</f>
        <v>92</v>
      </c>
      <c r="B94" s="26" t="s">
        <v>521</v>
      </c>
      <c r="C94" s="26" t="s">
        <v>517</v>
      </c>
      <c r="D94" s="26" t="s">
        <v>676</v>
      </c>
      <c r="E94" s="26" t="s">
        <v>192</v>
      </c>
      <c r="F94" s="26" t="s">
        <v>580</v>
      </c>
      <c r="G94" s="26" t="str">
        <f>F94&amp;"_"&amp;E94</f>
        <v>P29HDC02_P29CS028</v>
      </c>
      <c r="H94" s="33" t="s">
        <v>642</v>
      </c>
      <c r="I94" s="26" t="s">
        <v>615</v>
      </c>
      <c r="J94" s="32">
        <v>3447</v>
      </c>
      <c r="K94" s="26" t="s">
        <v>524</v>
      </c>
      <c r="L94" s="26">
        <v>26</v>
      </c>
      <c r="M94" s="26">
        <v>63</v>
      </c>
      <c r="N94" s="26">
        <v>76</v>
      </c>
      <c r="O94" s="26">
        <v>50</v>
      </c>
      <c r="P94" s="26">
        <v>4</v>
      </c>
      <c r="Q94" s="27">
        <f>SUM(L94:P94)</f>
        <v>219</v>
      </c>
      <c r="R94" s="28">
        <v>32.869999999999997</v>
      </c>
      <c r="S94" s="28">
        <f>Q94*R94</f>
        <v>7198.53</v>
      </c>
    </row>
    <row r="95" spans="1:19" x14ac:dyDescent="0.35">
      <c r="A95" s="26">
        <f>ROW()-ROW($A$2)</f>
        <v>93</v>
      </c>
      <c r="B95" s="26" t="s">
        <v>521</v>
      </c>
      <c r="C95" s="26" t="s">
        <v>517</v>
      </c>
      <c r="D95" s="26" t="s">
        <v>677</v>
      </c>
      <c r="E95" s="26" t="s">
        <v>288</v>
      </c>
      <c r="F95" s="26" t="s">
        <v>589</v>
      </c>
      <c r="G95" s="26" t="str">
        <f>F95&amp;"_"&amp;E95</f>
        <v>P29JKC05_P29CS026</v>
      </c>
      <c r="H95" s="33" t="s">
        <v>652</v>
      </c>
      <c r="I95" s="26" t="s">
        <v>616</v>
      </c>
      <c r="J95" s="32">
        <v>3447</v>
      </c>
      <c r="K95" s="26" t="s">
        <v>524</v>
      </c>
      <c r="L95" s="26">
        <v>17</v>
      </c>
      <c r="M95" s="26">
        <v>39</v>
      </c>
      <c r="N95" s="26">
        <v>45</v>
      </c>
      <c r="O95" s="26">
        <v>30</v>
      </c>
      <c r="P95" s="26">
        <v>4</v>
      </c>
      <c r="Q95" s="27">
        <f>SUM(L95:P95)</f>
        <v>135</v>
      </c>
      <c r="R95" s="28">
        <v>51.41</v>
      </c>
      <c r="S95" s="28">
        <f>Q95*R95</f>
        <v>6940.3499999999995</v>
      </c>
    </row>
    <row r="96" spans="1:19" x14ac:dyDescent="0.35">
      <c r="A96" s="26">
        <f>ROW()-ROW($A$2)</f>
        <v>94</v>
      </c>
      <c r="B96" s="26" t="s">
        <v>521</v>
      </c>
      <c r="C96" s="26" t="s">
        <v>517</v>
      </c>
      <c r="D96" s="26" t="s">
        <v>677</v>
      </c>
      <c r="E96" s="26" t="s">
        <v>290</v>
      </c>
      <c r="F96" s="26" t="s">
        <v>589</v>
      </c>
      <c r="G96" s="26" t="str">
        <f>F96&amp;"_"&amp;E96</f>
        <v>P29JKC05_P29CS009</v>
      </c>
      <c r="H96" s="33" t="s">
        <v>652</v>
      </c>
      <c r="I96" s="26" t="s">
        <v>616</v>
      </c>
      <c r="J96" s="32">
        <v>3447</v>
      </c>
      <c r="K96" s="26" t="s">
        <v>523</v>
      </c>
      <c r="L96" s="26">
        <v>17</v>
      </c>
      <c r="M96" s="26">
        <v>39</v>
      </c>
      <c r="N96" s="26">
        <v>45</v>
      </c>
      <c r="O96" s="26">
        <v>30</v>
      </c>
      <c r="P96" s="26">
        <v>4</v>
      </c>
      <c r="Q96" s="27">
        <f>SUM(L96:P96)</f>
        <v>135</v>
      </c>
      <c r="R96" s="28">
        <v>51.41</v>
      </c>
      <c r="S96" s="28">
        <f>Q96*R96</f>
        <v>6940.3499999999995</v>
      </c>
    </row>
    <row r="97" spans="1:19" x14ac:dyDescent="0.35">
      <c r="A97" s="26">
        <f>ROW()-ROW($A$2)</f>
        <v>95</v>
      </c>
      <c r="B97" s="26" t="s">
        <v>521</v>
      </c>
      <c r="C97" s="26" t="s">
        <v>517</v>
      </c>
      <c r="D97" s="26" t="s">
        <v>682</v>
      </c>
      <c r="E97" s="26" t="s">
        <v>292</v>
      </c>
      <c r="F97" s="26" t="s">
        <v>590</v>
      </c>
      <c r="G97" s="26" t="str">
        <f>F97&amp;"_"&amp;E97</f>
        <v>P29JGC27_P29JG015</v>
      </c>
      <c r="H97" s="33" t="s">
        <v>653</v>
      </c>
      <c r="I97" s="26" t="s">
        <v>618</v>
      </c>
      <c r="J97" s="32">
        <v>3447</v>
      </c>
      <c r="K97" s="26" t="s">
        <v>524</v>
      </c>
      <c r="L97" s="26">
        <v>43</v>
      </c>
      <c r="M97" s="26">
        <v>64</v>
      </c>
      <c r="N97" s="26">
        <v>55</v>
      </c>
      <c r="O97" s="26">
        <v>26</v>
      </c>
      <c r="P97" s="26">
        <v>0</v>
      </c>
      <c r="Q97" s="27">
        <f>SUM(L97:P97)</f>
        <v>188</v>
      </c>
      <c r="R97" s="28">
        <v>40.17</v>
      </c>
      <c r="S97" s="28">
        <f>Q97*R97</f>
        <v>7551.96</v>
      </c>
    </row>
    <row r="98" spans="1:19" x14ac:dyDescent="0.35">
      <c r="A98" s="26">
        <f>ROW()-ROW($A$2)</f>
        <v>96</v>
      </c>
      <c r="B98" s="26" t="s">
        <v>521</v>
      </c>
      <c r="C98" s="26" t="s">
        <v>517</v>
      </c>
      <c r="D98" s="26" t="s">
        <v>682</v>
      </c>
      <c r="E98" s="26" t="s">
        <v>294</v>
      </c>
      <c r="F98" s="26" t="s">
        <v>590</v>
      </c>
      <c r="G98" s="26" t="str">
        <f>F98&amp;"_"&amp;E98</f>
        <v>P29JGC27_P29JG016</v>
      </c>
      <c r="H98" s="33" t="s">
        <v>653</v>
      </c>
      <c r="I98" s="26" t="s">
        <v>618</v>
      </c>
      <c r="J98" s="32">
        <v>3447</v>
      </c>
      <c r="K98" s="26" t="s">
        <v>536</v>
      </c>
      <c r="L98" s="26">
        <v>38</v>
      </c>
      <c r="M98" s="26">
        <v>56</v>
      </c>
      <c r="N98" s="26">
        <v>48</v>
      </c>
      <c r="O98" s="26">
        <v>22</v>
      </c>
      <c r="P98" s="26">
        <v>0</v>
      </c>
      <c r="Q98" s="27">
        <f>SUM(L98:P98)</f>
        <v>164</v>
      </c>
      <c r="R98" s="28">
        <v>40.17</v>
      </c>
      <c r="S98" s="28">
        <f>Q98*R98</f>
        <v>6587.88</v>
      </c>
    </row>
    <row r="99" spans="1:19" x14ac:dyDescent="0.35">
      <c r="A99" s="26">
        <f>ROW()-ROW($A$2)</f>
        <v>97</v>
      </c>
      <c r="B99" s="26" t="s">
        <v>521</v>
      </c>
      <c r="C99" s="26" t="s">
        <v>517</v>
      </c>
      <c r="D99" s="26" t="s">
        <v>682</v>
      </c>
      <c r="E99" s="26" t="s">
        <v>296</v>
      </c>
      <c r="F99" s="26" t="s">
        <v>590</v>
      </c>
      <c r="G99" s="26" t="str">
        <f>F99&amp;"_"&amp;E99</f>
        <v>P29JGC27_P29JG017</v>
      </c>
      <c r="H99" s="33" t="s">
        <v>653</v>
      </c>
      <c r="I99" s="26" t="s">
        <v>618</v>
      </c>
      <c r="J99" s="32">
        <v>3447</v>
      </c>
      <c r="K99" s="26" t="s">
        <v>537</v>
      </c>
      <c r="L99" s="26">
        <v>30</v>
      </c>
      <c r="M99" s="26">
        <v>46</v>
      </c>
      <c r="N99" s="26">
        <v>40</v>
      </c>
      <c r="O99" s="26">
        <v>20</v>
      </c>
      <c r="P99" s="26">
        <v>0</v>
      </c>
      <c r="Q99" s="27">
        <f>SUM(L99:P99)</f>
        <v>136</v>
      </c>
      <c r="R99" s="28">
        <v>40.17</v>
      </c>
      <c r="S99" s="28">
        <f>Q99*R99</f>
        <v>5463.12</v>
      </c>
    </row>
    <row r="100" spans="1:19" x14ac:dyDescent="0.35">
      <c r="A100" s="26">
        <f>ROW()-ROW($A$2)</f>
        <v>98</v>
      </c>
      <c r="B100" s="26" t="s">
        <v>521</v>
      </c>
      <c r="C100" s="26" t="s">
        <v>517</v>
      </c>
      <c r="D100" s="26" t="s">
        <v>690</v>
      </c>
      <c r="E100" s="26" t="s">
        <v>391</v>
      </c>
      <c r="F100" s="26" t="s">
        <v>600</v>
      </c>
      <c r="G100" s="26" t="str">
        <f>F100&amp;"_"&amp;E100</f>
        <v>P29LSC14_P29ES033</v>
      </c>
      <c r="H100" s="33" t="s">
        <v>663</v>
      </c>
      <c r="I100" s="26" t="s">
        <v>614</v>
      </c>
      <c r="J100" s="32">
        <v>3448</v>
      </c>
      <c r="K100" s="26" t="s">
        <v>551</v>
      </c>
      <c r="L100" s="26">
        <v>26</v>
      </c>
      <c r="M100" s="26">
        <v>51</v>
      </c>
      <c r="N100" s="26">
        <v>58</v>
      </c>
      <c r="O100" s="26">
        <v>39</v>
      </c>
      <c r="P100" s="26">
        <v>6</v>
      </c>
      <c r="Q100" s="27">
        <f>SUM(L100:P100)</f>
        <v>180</v>
      </c>
      <c r="R100" s="28">
        <v>18.739999999999998</v>
      </c>
      <c r="S100" s="28">
        <f>Q100*R100</f>
        <v>3373.2</v>
      </c>
    </row>
    <row r="101" spans="1:19" x14ac:dyDescent="0.35">
      <c r="A101" s="26">
        <f>ROW()-ROW($A$2)</f>
        <v>99</v>
      </c>
      <c r="B101" s="26" t="s">
        <v>521</v>
      </c>
      <c r="C101" s="26" t="s">
        <v>517</v>
      </c>
      <c r="D101" s="26" t="s">
        <v>690</v>
      </c>
      <c r="E101" s="26" t="s">
        <v>394</v>
      </c>
      <c r="F101" s="26" t="s">
        <v>600</v>
      </c>
      <c r="G101" s="26" t="str">
        <f>F101&amp;"_"&amp;E101</f>
        <v>P29LSC14_P29ES010</v>
      </c>
      <c r="H101" s="33" t="s">
        <v>663</v>
      </c>
      <c r="I101" s="26" t="s">
        <v>614</v>
      </c>
      <c r="J101" s="32">
        <v>3448</v>
      </c>
      <c r="K101" s="26" t="s">
        <v>523</v>
      </c>
      <c r="L101" s="26">
        <v>30</v>
      </c>
      <c r="M101" s="26">
        <v>66</v>
      </c>
      <c r="N101" s="26">
        <v>77</v>
      </c>
      <c r="O101" s="26">
        <v>51</v>
      </c>
      <c r="P101" s="26">
        <v>6</v>
      </c>
      <c r="Q101" s="27">
        <f>SUM(L101:P101)</f>
        <v>230</v>
      </c>
      <c r="R101" s="28">
        <v>18.739999999999998</v>
      </c>
      <c r="S101" s="28">
        <f>Q101*R101</f>
        <v>4310.2</v>
      </c>
    </row>
    <row r="102" spans="1:19" x14ac:dyDescent="0.35">
      <c r="A102" s="26">
        <f>ROW()-ROW($A$2)</f>
        <v>100</v>
      </c>
      <c r="B102" s="26" t="s">
        <v>521</v>
      </c>
      <c r="C102" s="26" t="s">
        <v>517</v>
      </c>
      <c r="D102" s="26" t="s">
        <v>690</v>
      </c>
      <c r="E102" s="26" t="s">
        <v>396</v>
      </c>
      <c r="F102" s="26" t="s">
        <v>600</v>
      </c>
      <c r="G102" s="26" t="str">
        <f>F102&amp;"_"&amp;E102</f>
        <v>P29LSC14_P29ES011</v>
      </c>
      <c r="H102" s="33" t="s">
        <v>663</v>
      </c>
      <c r="I102" s="26" t="s">
        <v>614</v>
      </c>
      <c r="J102" s="32">
        <v>3448</v>
      </c>
      <c r="K102" s="26" t="s">
        <v>531</v>
      </c>
      <c r="L102" s="26">
        <v>26</v>
      </c>
      <c r="M102" s="26">
        <v>51</v>
      </c>
      <c r="N102" s="26">
        <v>58</v>
      </c>
      <c r="O102" s="26">
        <v>39</v>
      </c>
      <c r="P102" s="26">
        <v>6</v>
      </c>
      <c r="Q102" s="27">
        <f>SUM(L102:P102)</f>
        <v>180</v>
      </c>
      <c r="R102" s="28">
        <v>18.739999999999998</v>
      </c>
      <c r="S102" s="28">
        <f>Q102*R102</f>
        <v>3373.2</v>
      </c>
    </row>
    <row r="103" spans="1:19" x14ac:dyDescent="0.35">
      <c r="A103" s="26">
        <f>ROW()-ROW($A$2)</f>
        <v>101</v>
      </c>
      <c r="B103" s="26" t="s">
        <v>521</v>
      </c>
      <c r="C103" s="26" t="s">
        <v>517</v>
      </c>
      <c r="D103" s="26" t="s">
        <v>691</v>
      </c>
      <c r="E103" s="26" t="s">
        <v>398</v>
      </c>
      <c r="F103" s="26" t="s">
        <v>601</v>
      </c>
      <c r="G103" s="26" t="str">
        <f>F103&amp;"_"&amp;E103</f>
        <v>P29HDC08_P29CS029</v>
      </c>
      <c r="H103" s="33" t="s">
        <v>664</v>
      </c>
      <c r="I103" s="26" t="s">
        <v>615</v>
      </c>
      <c r="J103" s="32">
        <v>3448</v>
      </c>
      <c r="K103" s="26" t="s">
        <v>554</v>
      </c>
      <c r="L103" s="26">
        <v>22</v>
      </c>
      <c r="M103" s="26">
        <v>48</v>
      </c>
      <c r="N103" s="26">
        <v>56</v>
      </c>
      <c r="O103" s="26">
        <v>40</v>
      </c>
      <c r="P103" s="26">
        <v>11</v>
      </c>
      <c r="Q103" s="27">
        <f>SUM(L103:P103)</f>
        <v>177</v>
      </c>
      <c r="R103" s="28">
        <v>45.91</v>
      </c>
      <c r="S103" s="28">
        <f>Q103*R103</f>
        <v>8126.07</v>
      </c>
    </row>
    <row r="104" spans="1:19" x14ac:dyDescent="0.35">
      <c r="A104" s="26">
        <f>ROW()-ROW($A$2)</f>
        <v>102</v>
      </c>
      <c r="B104" s="26" t="s">
        <v>521</v>
      </c>
      <c r="C104" s="26" t="s">
        <v>517</v>
      </c>
      <c r="D104" s="26" t="s">
        <v>691</v>
      </c>
      <c r="E104" s="26" t="s">
        <v>401</v>
      </c>
      <c r="F104" s="26" t="s">
        <v>601</v>
      </c>
      <c r="G104" s="26" t="str">
        <f>F104&amp;"_"&amp;E104</f>
        <v>P29HDC08_P29CS016</v>
      </c>
      <c r="H104" s="33" t="s">
        <v>664</v>
      </c>
      <c r="I104" s="26" t="s">
        <v>615</v>
      </c>
      <c r="J104" s="32">
        <v>3448</v>
      </c>
      <c r="K104" s="26" t="s">
        <v>524</v>
      </c>
      <c r="L104" s="26">
        <v>43</v>
      </c>
      <c r="M104" s="26">
        <v>100</v>
      </c>
      <c r="N104" s="26">
        <v>118</v>
      </c>
      <c r="O104" s="26">
        <v>85</v>
      </c>
      <c r="P104" s="26">
        <v>23</v>
      </c>
      <c r="Q104" s="27">
        <f>SUM(L104:P104)</f>
        <v>369</v>
      </c>
      <c r="R104" s="28">
        <v>45.91</v>
      </c>
      <c r="S104" s="28">
        <f>Q104*R104</f>
        <v>16940.789999999997</v>
      </c>
    </row>
    <row r="105" spans="1:19" x14ac:dyDescent="0.35">
      <c r="A105" s="26">
        <f>ROW()-ROW($A$2)</f>
        <v>103</v>
      </c>
      <c r="B105" s="26" t="s">
        <v>521</v>
      </c>
      <c r="C105" s="26" t="s">
        <v>517</v>
      </c>
      <c r="D105" s="26" t="s">
        <v>691</v>
      </c>
      <c r="E105" s="26" t="s">
        <v>403</v>
      </c>
      <c r="F105" s="26" t="s">
        <v>601</v>
      </c>
      <c r="G105" s="26" t="str">
        <f>F105&amp;"_"&amp;E105</f>
        <v>P29HDC08_P29CS017</v>
      </c>
      <c r="H105" s="33" t="s">
        <v>664</v>
      </c>
      <c r="I105" s="26" t="s">
        <v>615</v>
      </c>
      <c r="J105" s="32">
        <v>3448</v>
      </c>
      <c r="K105" s="26" t="s">
        <v>531</v>
      </c>
      <c r="L105" s="26">
        <v>28</v>
      </c>
      <c r="M105" s="26">
        <v>65</v>
      </c>
      <c r="N105" s="26">
        <v>75</v>
      </c>
      <c r="O105" s="26">
        <v>53</v>
      </c>
      <c r="P105" s="26">
        <v>13</v>
      </c>
      <c r="Q105" s="27">
        <f>SUM(L105:P105)</f>
        <v>234</v>
      </c>
      <c r="R105" s="28">
        <v>45.91</v>
      </c>
      <c r="S105" s="28">
        <f>Q105*R105</f>
        <v>10742.939999999999</v>
      </c>
    </row>
    <row r="106" spans="1:19" x14ac:dyDescent="0.35">
      <c r="A106" s="26">
        <f>ROW()-ROW($A$2)</f>
        <v>104</v>
      </c>
      <c r="B106" s="26" t="s">
        <v>521</v>
      </c>
      <c r="C106" s="26" t="s">
        <v>517</v>
      </c>
      <c r="D106" s="26" t="s">
        <v>690</v>
      </c>
      <c r="E106" s="26" t="s">
        <v>405</v>
      </c>
      <c r="F106" s="26" t="s">
        <v>602</v>
      </c>
      <c r="G106" s="26" t="str">
        <f>F106&amp;"_"&amp;E106</f>
        <v>P29HDC30_P29CS045</v>
      </c>
      <c r="H106" s="33" t="s">
        <v>665</v>
      </c>
      <c r="I106" s="26" t="s">
        <v>615</v>
      </c>
      <c r="J106" s="32">
        <v>3448</v>
      </c>
      <c r="K106" s="26" t="s">
        <v>543</v>
      </c>
      <c r="L106" s="26">
        <v>18</v>
      </c>
      <c r="M106" s="26">
        <v>40</v>
      </c>
      <c r="N106" s="26">
        <v>47</v>
      </c>
      <c r="O106" s="26">
        <v>35</v>
      </c>
      <c r="P106" s="26">
        <v>4</v>
      </c>
      <c r="Q106" s="27">
        <f>SUM(L106:P106)</f>
        <v>144</v>
      </c>
      <c r="R106" s="28">
        <v>30.97</v>
      </c>
      <c r="S106" s="28">
        <f>Q106*R106</f>
        <v>4459.68</v>
      </c>
    </row>
    <row r="107" spans="1:19" x14ac:dyDescent="0.35">
      <c r="A107" s="26">
        <f>ROW()-ROW($A$2)</f>
        <v>105</v>
      </c>
      <c r="B107" s="26" t="s">
        <v>521</v>
      </c>
      <c r="C107" s="26" t="s">
        <v>517</v>
      </c>
      <c r="D107" s="26" t="s">
        <v>690</v>
      </c>
      <c r="E107" s="26" t="s">
        <v>407</v>
      </c>
      <c r="F107" s="26" t="s">
        <v>602</v>
      </c>
      <c r="G107" s="26" t="str">
        <f>F107&amp;"_"&amp;E107</f>
        <v>P29HDC30_P29CS046</v>
      </c>
      <c r="H107" s="33" t="s">
        <v>665</v>
      </c>
      <c r="I107" s="26" t="s">
        <v>615</v>
      </c>
      <c r="J107" s="32">
        <v>3448</v>
      </c>
      <c r="K107" s="26" t="s">
        <v>524</v>
      </c>
      <c r="L107" s="26">
        <v>21</v>
      </c>
      <c r="M107" s="26">
        <v>47</v>
      </c>
      <c r="N107" s="26">
        <v>58</v>
      </c>
      <c r="O107" s="26">
        <v>43</v>
      </c>
      <c r="P107" s="26">
        <v>6</v>
      </c>
      <c r="Q107" s="27">
        <f>SUM(L107:P107)</f>
        <v>175</v>
      </c>
      <c r="R107" s="28">
        <v>30.97</v>
      </c>
      <c r="S107" s="28">
        <f>Q107*R107</f>
        <v>5419.75</v>
      </c>
    </row>
    <row r="108" spans="1:19" x14ac:dyDescent="0.35">
      <c r="A108" s="26">
        <f>ROW()-ROW($A$2)</f>
        <v>106</v>
      </c>
      <c r="B108" s="26" t="s">
        <v>521</v>
      </c>
      <c r="C108" s="26" t="s">
        <v>517</v>
      </c>
      <c r="D108" s="26" t="s">
        <v>690</v>
      </c>
      <c r="E108" s="26" t="s">
        <v>409</v>
      </c>
      <c r="F108" s="26" t="s">
        <v>602</v>
      </c>
      <c r="G108" s="26" t="str">
        <f>F108&amp;"_"&amp;E108</f>
        <v>P29HDC30_P29CS047</v>
      </c>
      <c r="H108" s="33" t="s">
        <v>665</v>
      </c>
      <c r="I108" s="26" t="s">
        <v>615</v>
      </c>
      <c r="J108" s="32">
        <v>3448</v>
      </c>
      <c r="K108" s="26" t="s">
        <v>544</v>
      </c>
      <c r="L108" s="26">
        <v>18</v>
      </c>
      <c r="M108" s="26">
        <v>40</v>
      </c>
      <c r="N108" s="26">
        <v>49</v>
      </c>
      <c r="O108" s="26">
        <v>37</v>
      </c>
      <c r="P108" s="26">
        <v>6</v>
      </c>
      <c r="Q108" s="27">
        <f>SUM(L108:P108)</f>
        <v>150</v>
      </c>
      <c r="R108" s="28">
        <v>32.43</v>
      </c>
      <c r="S108" s="28">
        <f>Q108*R108</f>
        <v>4864.5</v>
      </c>
    </row>
    <row r="109" spans="1:19" x14ac:dyDescent="0.35">
      <c r="A109" s="26">
        <f>ROW()-ROW($A$2)</f>
        <v>107</v>
      </c>
      <c r="B109" s="26" t="s">
        <v>521</v>
      </c>
      <c r="C109" s="26" t="s">
        <v>517</v>
      </c>
      <c r="D109" s="26" t="s">
        <v>690</v>
      </c>
      <c r="E109" s="26" t="s">
        <v>411</v>
      </c>
      <c r="F109" s="26" t="s">
        <v>602</v>
      </c>
      <c r="G109" s="26" t="str">
        <f>F109&amp;"_"&amp;E109</f>
        <v>P29HDC30_P29CS048</v>
      </c>
      <c r="H109" s="33" t="s">
        <v>665</v>
      </c>
      <c r="I109" s="26" t="s">
        <v>615</v>
      </c>
      <c r="J109" s="32">
        <v>3448</v>
      </c>
      <c r="K109" s="26" t="s">
        <v>523</v>
      </c>
      <c r="L109" s="26">
        <v>20</v>
      </c>
      <c r="M109" s="26">
        <v>42</v>
      </c>
      <c r="N109" s="26">
        <v>51</v>
      </c>
      <c r="O109" s="26">
        <v>39</v>
      </c>
      <c r="P109" s="26">
        <v>6</v>
      </c>
      <c r="Q109" s="27">
        <f>SUM(L109:P109)</f>
        <v>158</v>
      </c>
      <c r="R109" s="28">
        <v>30.97</v>
      </c>
      <c r="S109" s="28">
        <f>Q109*R109</f>
        <v>4893.26</v>
      </c>
    </row>
    <row r="110" spans="1:19" x14ac:dyDescent="0.35">
      <c r="A110" s="26">
        <f>ROW()-ROW($A$2)</f>
        <v>108</v>
      </c>
      <c r="B110" s="26" t="s">
        <v>521</v>
      </c>
      <c r="C110" s="26" t="s">
        <v>517</v>
      </c>
      <c r="D110" s="26" t="s">
        <v>690</v>
      </c>
      <c r="E110" s="26" t="s">
        <v>413</v>
      </c>
      <c r="F110" s="26" t="s">
        <v>603</v>
      </c>
      <c r="G110" s="26" t="str">
        <f>F110&amp;"_"&amp;E110</f>
        <v>P29TSC17_P29ES017</v>
      </c>
      <c r="H110" s="33" t="s">
        <v>667</v>
      </c>
      <c r="I110" s="26" t="s">
        <v>613</v>
      </c>
      <c r="J110" s="32">
        <v>3448</v>
      </c>
      <c r="K110" s="26" t="s">
        <v>528</v>
      </c>
      <c r="L110" s="26">
        <v>28</v>
      </c>
      <c r="M110" s="26">
        <v>60</v>
      </c>
      <c r="N110" s="26">
        <v>71</v>
      </c>
      <c r="O110" s="26">
        <v>47</v>
      </c>
      <c r="P110" s="26">
        <v>4</v>
      </c>
      <c r="Q110" s="27">
        <f>SUM(L110:P110)</f>
        <v>210</v>
      </c>
      <c r="R110" s="28">
        <v>25.25</v>
      </c>
      <c r="S110" s="28">
        <f>Q110*R110</f>
        <v>5302.5</v>
      </c>
    </row>
    <row r="111" spans="1:19" x14ac:dyDescent="0.35">
      <c r="A111" s="26">
        <f>ROW()-ROW($A$2)</f>
        <v>109</v>
      </c>
      <c r="B111" s="26" t="s">
        <v>521</v>
      </c>
      <c r="C111" s="26" t="s">
        <v>517</v>
      </c>
      <c r="D111" s="26" t="s">
        <v>690</v>
      </c>
      <c r="E111" s="26" t="s">
        <v>415</v>
      </c>
      <c r="F111" s="26" t="s">
        <v>603</v>
      </c>
      <c r="G111" s="26" t="str">
        <f>F111&amp;"_"&amp;E111</f>
        <v>P29TSC17_P29ES034</v>
      </c>
      <c r="H111" s="33" t="s">
        <v>667</v>
      </c>
      <c r="I111" s="26" t="s">
        <v>613</v>
      </c>
      <c r="J111" s="32">
        <v>3448</v>
      </c>
      <c r="K111" s="26" t="s">
        <v>524</v>
      </c>
      <c r="L111" s="26">
        <v>28</v>
      </c>
      <c r="M111" s="26">
        <v>54</v>
      </c>
      <c r="N111" s="26">
        <v>63</v>
      </c>
      <c r="O111" s="26">
        <v>42</v>
      </c>
      <c r="P111" s="26">
        <v>6</v>
      </c>
      <c r="Q111" s="27">
        <f>SUM(L111:P111)</f>
        <v>193</v>
      </c>
      <c r="R111" s="28">
        <v>25.25</v>
      </c>
      <c r="S111" s="28">
        <f>Q111*R111</f>
        <v>4873.25</v>
      </c>
    </row>
    <row r="112" spans="1:19" x14ac:dyDescent="0.35">
      <c r="A112" s="26">
        <f>ROW()-ROW($A$2)</f>
        <v>110</v>
      </c>
      <c r="B112" s="26" t="s">
        <v>521</v>
      </c>
      <c r="C112" s="26" t="s">
        <v>517</v>
      </c>
      <c r="D112" s="26" t="s">
        <v>690</v>
      </c>
      <c r="E112" s="26" t="s">
        <v>417</v>
      </c>
      <c r="F112" s="26" t="s">
        <v>603</v>
      </c>
      <c r="G112" s="26" t="str">
        <f>F112&amp;"_"&amp;E112</f>
        <v>P29TSC17_P29ES013</v>
      </c>
      <c r="H112" s="33" t="s">
        <v>667</v>
      </c>
      <c r="I112" s="26" t="s">
        <v>613</v>
      </c>
      <c r="J112" s="32">
        <v>3448</v>
      </c>
      <c r="K112" s="26" t="s">
        <v>529</v>
      </c>
      <c r="L112" s="26">
        <v>25</v>
      </c>
      <c r="M112" s="26">
        <v>46</v>
      </c>
      <c r="N112" s="26">
        <v>53</v>
      </c>
      <c r="O112" s="26">
        <v>36</v>
      </c>
      <c r="P112" s="26">
        <v>6</v>
      </c>
      <c r="Q112" s="27">
        <f>SUM(L112:P112)</f>
        <v>166</v>
      </c>
      <c r="R112" s="28">
        <v>25.25</v>
      </c>
      <c r="S112" s="28">
        <f>Q112*R112</f>
        <v>4191.5</v>
      </c>
    </row>
    <row r="113" spans="1:19" x14ac:dyDescent="0.35">
      <c r="A113" s="26">
        <f>ROW()-ROW($A$2)</f>
        <v>111</v>
      </c>
      <c r="B113" s="26" t="s">
        <v>521</v>
      </c>
      <c r="C113" s="26" t="s">
        <v>517</v>
      </c>
      <c r="D113" s="26" t="s">
        <v>691</v>
      </c>
      <c r="E113" s="26" t="s">
        <v>419</v>
      </c>
      <c r="F113" s="26" t="s">
        <v>604</v>
      </c>
      <c r="G113" s="26" t="str">
        <f>F113&amp;"_"&amp;E113</f>
        <v>P29TSC18_P29ES036</v>
      </c>
      <c r="H113" s="33" t="s">
        <v>666</v>
      </c>
      <c r="I113" s="26" t="s">
        <v>613</v>
      </c>
      <c r="J113" s="32">
        <v>3448</v>
      </c>
      <c r="K113" s="26" t="s">
        <v>545</v>
      </c>
      <c r="L113" s="26">
        <v>32</v>
      </c>
      <c r="M113" s="26">
        <v>64</v>
      </c>
      <c r="N113" s="26">
        <v>77</v>
      </c>
      <c r="O113" s="26">
        <v>53</v>
      </c>
      <c r="P113" s="26">
        <v>10</v>
      </c>
      <c r="Q113" s="27">
        <f>SUM(L113:P113)</f>
        <v>236</v>
      </c>
      <c r="R113" s="28">
        <v>23.89</v>
      </c>
      <c r="S113" s="28">
        <f>Q113*R113</f>
        <v>5638.04</v>
      </c>
    </row>
    <row r="114" spans="1:19" x14ac:dyDescent="0.35">
      <c r="A114" s="26">
        <f>ROW()-ROW($A$2)</f>
        <v>112</v>
      </c>
      <c r="B114" s="26" t="s">
        <v>521</v>
      </c>
      <c r="C114" s="26" t="s">
        <v>517</v>
      </c>
      <c r="D114" s="26" t="s">
        <v>691</v>
      </c>
      <c r="E114" s="26" t="s">
        <v>421</v>
      </c>
      <c r="F114" s="26" t="s">
        <v>604</v>
      </c>
      <c r="G114" s="26" t="str">
        <f>F114&amp;"_"&amp;E114</f>
        <v>P29TSC18_P29ES027</v>
      </c>
      <c r="H114" s="33" t="s">
        <v>666</v>
      </c>
      <c r="I114" s="26" t="s">
        <v>613</v>
      </c>
      <c r="J114" s="32">
        <v>3448</v>
      </c>
      <c r="K114" s="26" t="s">
        <v>552</v>
      </c>
      <c r="L114" s="26">
        <v>27</v>
      </c>
      <c r="M114" s="26">
        <v>58</v>
      </c>
      <c r="N114" s="26">
        <v>71</v>
      </c>
      <c r="O114" s="26">
        <v>49</v>
      </c>
      <c r="P114" s="26">
        <v>8</v>
      </c>
      <c r="Q114" s="27">
        <f>SUM(L114:P114)</f>
        <v>213</v>
      </c>
      <c r="R114" s="28">
        <v>14.92</v>
      </c>
      <c r="S114" s="28">
        <f>Q114*R114</f>
        <v>3177.96</v>
      </c>
    </row>
    <row r="115" spans="1:19" x14ac:dyDescent="0.35">
      <c r="A115" s="26">
        <f>ROW()-ROW($A$2)</f>
        <v>113</v>
      </c>
      <c r="B115" s="26" t="s">
        <v>521</v>
      </c>
      <c r="C115" s="26" t="s">
        <v>517</v>
      </c>
      <c r="D115" s="26" t="s">
        <v>691</v>
      </c>
      <c r="E115" s="26" t="s">
        <v>423</v>
      </c>
      <c r="F115" s="26" t="s">
        <v>604</v>
      </c>
      <c r="G115" s="26" t="str">
        <f>F115&amp;"_"&amp;E115</f>
        <v>P29TSC18_P29ES028</v>
      </c>
      <c r="H115" s="33" t="s">
        <v>666</v>
      </c>
      <c r="I115" s="26" t="s">
        <v>613</v>
      </c>
      <c r="J115" s="32">
        <v>3448</v>
      </c>
      <c r="K115" s="26" t="s">
        <v>528</v>
      </c>
      <c r="L115" s="26">
        <v>32</v>
      </c>
      <c r="M115" s="26">
        <v>64</v>
      </c>
      <c r="N115" s="26">
        <v>77</v>
      </c>
      <c r="O115" s="26">
        <v>53</v>
      </c>
      <c r="P115" s="26">
        <v>10</v>
      </c>
      <c r="Q115" s="27">
        <f>SUM(L115:P115)</f>
        <v>236</v>
      </c>
      <c r="R115" s="28">
        <v>14.92</v>
      </c>
      <c r="S115" s="28">
        <f>Q115*R115</f>
        <v>3521.12</v>
      </c>
    </row>
    <row r="116" spans="1:19" x14ac:dyDescent="0.35">
      <c r="A116" s="26">
        <f>ROW()-ROW($A$2)</f>
        <v>114</v>
      </c>
      <c r="B116" s="26" t="s">
        <v>521</v>
      </c>
      <c r="C116" s="26" t="s">
        <v>517</v>
      </c>
      <c r="D116" s="26" t="s">
        <v>691</v>
      </c>
      <c r="E116" s="26" t="s">
        <v>425</v>
      </c>
      <c r="F116" s="26" t="s">
        <v>604</v>
      </c>
      <c r="G116" s="26" t="str">
        <f>F116&amp;"_"&amp;E116</f>
        <v>P29TSC18_P29ES026</v>
      </c>
      <c r="H116" s="33" t="s">
        <v>666</v>
      </c>
      <c r="I116" s="26" t="s">
        <v>613</v>
      </c>
      <c r="J116" s="32">
        <v>3448</v>
      </c>
      <c r="K116" s="26" t="s">
        <v>549</v>
      </c>
      <c r="L116" s="26">
        <v>27</v>
      </c>
      <c r="M116" s="26">
        <v>58</v>
      </c>
      <c r="N116" s="26">
        <v>71</v>
      </c>
      <c r="O116" s="26">
        <v>49</v>
      </c>
      <c r="P116" s="26">
        <v>8</v>
      </c>
      <c r="Q116" s="27">
        <f>SUM(L116:P116)</f>
        <v>213</v>
      </c>
      <c r="R116" s="28">
        <v>23.89</v>
      </c>
      <c r="S116" s="28">
        <f>Q116*R116</f>
        <v>5088.57</v>
      </c>
    </row>
    <row r="117" spans="1:19" x14ac:dyDescent="0.35">
      <c r="A117" s="26">
        <f>ROW()-ROW($A$2)</f>
        <v>115</v>
      </c>
      <c r="B117" s="26" t="s">
        <v>521</v>
      </c>
      <c r="C117" s="26" t="s">
        <v>517</v>
      </c>
      <c r="D117" s="26" t="s">
        <v>690</v>
      </c>
      <c r="E117" s="26" t="s">
        <v>427</v>
      </c>
      <c r="F117" s="26" t="s">
        <v>605</v>
      </c>
      <c r="G117" s="26" t="str">
        <f>F117&amp;"_"&amp;E117</f>
        <v>P29CWC07_P29CS015</v>
      </c>
      <c r="H117" s="33" t="s">
        <v>668</v>
      </c>
      <c r="I117" s="26" t="s">
        <v>619</v>
      </c>
      <c r="J117" s="32">
        <v>3448</v>
      </c>
      <c r="K117" s="26" t="s">
        <v>524</v>
      </c>
      <c r="L117" s="26">
        <v>27</v>
      </c>
      <c r="M117" s="26">
        <v>71</v>
      </c>
      <c r="N117" s="26">
        <v>86</v>
      </c>
      <c r="O117" s="26">
        <v>61</v>
      </c>
      <c r="P117" s="26">
        <v>6</v>
      </c>
      <c r="Q117" s="27">
        <f>SUM(L117:P117)</f>
        <v>251</v>
      </c>
      <c r="R117" s="28">
        <v>35.450000000000003</v>
      </c>
      <c r="S117" s="28">
        <f>Q117*R117</f>
        <v>8897.9500000000007</v>
      </c>
    </row>
    <row r="118" spans="1:19" x14ac:dyDescent="0.35">
      <c r="A118" s="26">
        <f>ROW()-ROW($A$2)</f>
        <v>116</v>
      </c>
      <c r="B118" s="26" t="s">
        <v>521</v>
      </c>
      <c r="C118" s="26" t="s">
        <v>517</v>
      </c>
      <c r="D118" s="26" t="s">
        <v>690</v>
      </c>
      <c r="E118" s="26" t="s">
        <v>429</v>
      </c>
      <c r="F118" s="26" t="s">
        <v>605</v>
      </c>
      <c r="G118" s="26" t="str">
        <f>F118&amp;"_"&amp;E118</f>
        <v>P29CWC07_P29CS013</v>
      </c>
      <c r="H118" s="33" t="s">
        <v>668</v>
      </c>
      <c r="I118" s="26" t="s">
        <v>619</v>
      </c>
      <c r="J118" s="32">
        <v>3448</v>
      </c>
      <c r="K118" s="26" t="s">
        <v>528</v>
      </c>
      <c r="L118" s="26">
        <v>15</v>
      </c>
      <c r="M118" s="26">
        <v>36</v>
      </c>
      <c r="N118" s="26">
        <v>45</v>
      </c>
      <c r="O118" s="26">
        <v>32</v>
      </c>
      <c r="P118" s="26">
        <v>2</v>
      </c>
      <c r="Q118" s="27">
        <f>SUM(L118:P118)</f>
        <v>130</v>
      </c>
      <c r="R118" s="28">
        <v>35.450000000000003</v>
      </c>
      <c r="S118" s="28">
        <f>Q118*R118</f>
        <v>4608.5</v>
      </c>
    </row>
    <row r="119" spans="1:19" x14ac:dyDescent="0.35">
      <c r="A119" s="26">
        <f>ROW()-ROW($A$2)</f>
        <v>117</v>
      </c>
      <c r="B119" s="26" t="s">
        <v>521</v>
      </c>
      <c r="C119" s="26" t="s">
        <v>517</v>
      </c>
      <c r="D119" s="26" t="s">
        <v>690</v>
      </c>
      <c r="E119" s="26" t="s">
        <v>431</v>
      </c>
      <c r="F119" s="26" t="s">
        <v>605</v>
      </c>
      <c r="G119" s="26" t="str">
        <f>F119&amp;"_"&amp;E119</f>
        <v>P29CWC07_P29CS014</v>
      </c>
      <c r="H119" s="33" t="s">
        <v>668</v>
      </c>
      <c r="I119" s="26" t="s">
        <v>619</v>
      </c>
      <c r="J119" s="32">
        <v>3448</v>
      </c>
      <c r="K119" s="26" t="s">
        <v>529</v>
      </c>
      <c r="L119" s="26">
        <v>15</v>
      </c>
      <c r="M119" s="26">
        <v>40</v>
      </c>
      <c r="N119" s="26">
        <v>47</v>
      </c>
      <c r="O119" s="26">
        <v>33</v>
      </c>
      <c r="P119" s="26">
        <v>4</v>
      </c>
      <c r="Q119" s="27">
        <f>SUM(L119:P119)</f>
        <v>139</v>
      </c>
      <c r="R119" s="28">
        <v>35.450000000000003</v>
      </c>
      <c r="S119" s="28">
        <f>Q119*R119</f>
        <v>4927.55</v>
      </c>
    </row>
    <row r="120" spans="1:19" x14ac:dyDescent="0.35">
      <c r="A120" s="26">
        <f>ROW()-ROW($A$2)</f>
        <v>118</v>
      </c>
      <c r="B120" s="26" t="s">
        <v>521</v>
      </c>
      <c r="C120" s="26" t="s">
        <v>517</v>
      </c>
      <c r="D120" s="26" t="s">
        <v>691</v>
      </c>
      <c r="E120" s="26" t="s">
        <v>433</v>
      </c>
      <c r="F120" s="26" t="s">
        <v>606</v>
      </c>
      <c r="G120" s="26" t="str">
        <f>F120&amp;"_"&amp;E120</f>
        <v>P29CWC11_P29CS003</v>
      </c>
      <c r="H120" s="33" t="s">
        <v>669</v>
      </c>
      <c r="I120" s="26" t="s">
        <v>619</v>
      </c>
      <c r="J120" s="32">
        <v>3448</v>
      </c>
      <c r="K120" s="26" t="s">
        <v>523</v>
      </c>
      <c r="L120" s="26">
        <v>27</v>
      </c>
      <c r="M120" s="26">
        <v>65</v>
      </c>
      <c r="N120" s="26">
        <v>75</v>
      </c>
      <c r="O120" s="26">
        <v>51</v>
      </c>
      <c r="P120" s="26">
        <v>6</v>
      </c>
      <c r="Q120" s="27">
        <f>SUM(L120:P120)</f>
        <v>224</v>
      </c>
      <c r="R120" s="28">
        <v>36.130000000000003</v>
      </c>
      <c r="S120" s="28">
        <f>Q120*R120</f>
        <v>8093.1200000000008</v>
      </c>
    </row>
    <row r="121" spans="1:19" x14ac:dyDescent="0.35">
      <c r="A121" s="26">
        <f>ROW()-ROW($A$2)</f>
        <v>119</v>
      </c>
      <c r="B121" s="26" t="s">
        <v>521</v>
      </c>
      <c r="C121" s="26" t="s">
        <v>517</v>
      </c>
      <c r="D121" s="26" t="s">
        <v>691</v>
      </c>
      <c r="E121" s="26" t="s">
        <v>435</v>
      </c>
      <c r="F121" s="26" t="s">
        <v>606</v>
      </c>
      <c r="G121" s="26" t="str">
        <f>F121&amp;"_"&amp;E121</f>
        <v>P29CWC11_P29CS031</v>
      </c>
      <c r="H121" s="33" t="s">
        <v>669</v>
      </c>
      <c r="I121" s="26" t="s">
        <v>619</v>
      </c>
      <c r="J121" s="32">
        <v>3448</v>
      </c>
      <c r="K121" s="26" t="s">
        <v>524</v>
      </c>
      <c r="L121" s="26">
        <v>27</v>
      </c>
      <c r="M121" s="26">
        <v>65</v>
      </c>
      <c r="N121" s="26">
        <v>75</v>
      </c>
      <c r="O121" s="26">
        <v>51</v>
      </c>
      <c r="P121" s="26">
        <v>6</v>
      </c>
      <c r="Q121" s="27">
        <f>SUM(L121:P121)</f>
        <v>224</v>
      </c>
      <c r="R121" s="28">
        <v>38.159999999999997</v>
      </c>
      <c r="S121" s="28">
        <f>Q121*R121</f>
        <v>8547.84</v>
      </c>
    </row>
    <row r="122" spans="1:19" x14ac:dyDescent="0.35">
      <c r="A122" s="26">
        <f>ROW()-ROW($A$2)</f>
        <v>120</v>
      </c>
      <c r="B122" s="26" t="s">
        <v>521</v>
      </c>
      <c r="C122" s="26" t="s">
        <v>517</v>
      </c>
      <c r="D122" s="26" t="s">
        <v>691</v>
      </c>
      <c r="E122" s="26" t="s">
        <v>437</v>
      </c>
      <c r="F122" s="26" t="s">
        <v>606</v>
      </c>
      <c r="G122" s="26" t="str">
        <f>F122&amp;"_"&amp;E122</f>
        <v>P29CWC11_P29CS004</v>
      </c>
      <c r="H122" s="33" t="s">
        <v>669</v>
      </c>
      <c r="I122" s="26" t="s">
        <v>619</v>
      </c>
      <c r="J122" s="32">
        <v>3448</v>
      </c>
      <c r="K122" s="26" t="s">
        <v>544</v>
      </c>
      <c r="L122" s="26">
        <v>27</v>
      </c>
      <c r="M122" s="26">
        <v>65</v>
      </c>
      <c r="N122" s="26">
        <v>75</v>
      </c>
      <c r="O122" s="26">
        <v>51</v>
      </c>
      <c r="P122" s="26">
        <v>6</v>
      </c>
      <c r="Q122" s="27">
        <f>SUM(L122:P122)</f>
        <v>224</v>
      </c>
      <c r="R122" s="28">
        <v>38.869999999999997</v>
      </c>
      <c r="S122" s="28">
        <f>Q122*R122</f>
        <v>8706.8799999999992</v>
      </c>
    </row>
    <row r="123" spans="1:19" x14ac:dyDescent="0.35">
      <c r="A123" s="26">
        <f>ROW()-ROW($A$2)</f>
        <v>121</v>
      </c>
      <c r="B123" s="26" t="s">
        <v>521</v>
      </c>
      <c r="C123" s="26" t="s">
        <v>517</v>
      </c>
      <c r="D123" s="26" t="s">
        <v>690</v>
      </c>
      <c r="E123" s="26" t="s">
        <v>439</v>
      </c>
      <c r="F123" s="26" t="s">
        <v>607</v>
      </c>
      <c r="G123" s="26" t="str">
        <f>F123&amp;"_"&amp;E123</f>
        <v>P29PAC10_P29JG002</v>
      </c>
      <c r="H123" s="33" t="s">
        <v>670</v>
      </c>
      <c r="I123" s="26" t="s">
        <v>618</v>
      </c>
      <c r="J123" s="32">
        <v>3448</v>
      </c>
      <c r="K123" s="26" t="s">
        <v>528</v>
      </c>
      <c r="L123" s="26">
        <v>27</v>
      </c>
      <c r="M123" s="26">
        <v>37</v>
      </c>
      <c r="N123" s="26">
        <v>31</v>
      </c>
      <c r="O123" s="26">
        <v>16</v>
      </c>
      <c r="P123" s="26">
        <v>0</v>
      </c>
      <c r="Q123" s="27">
        <f>SUM(L123:P123)</f>
        <v>111</v>
      </c>
      <c r="R123" s="28">
        <v>27.94</v>
      </c>
      <c r="S123" s="28">
        <f>Q123*R123</f>
        <v>3101.34</v>
      </c>
    </row>
    <row r="124" spans="1:19" x14ac:dyDescent="0.35">
      <c r="A124" s="26">
        <f>ROW()-ROW($A$2)</f>
        <v>122</v>
      </c>
      <c r="B124" s="26" t="s">
        <v>521</v>
      </c>
      <c r="C124" s="26" t="s">
        <v>517</v>
      </c>
      <c r="D124" s="26" t="s">
        <v>690</v>
      </c>
      <c r="E124" s="26" t="s">
        <v>441</v>
      </c>
      <c r="F124" s="26" t="s">
        <v>607</v>
      </c>
      <c r="G124" s="26" t="str">
        <f>F124&amp;"_"&amp;E124</f>
        <v>P29PAC10_P29JG004</v>
      </c>
      <c r="H124" s="33" t="s">
        <v>670</v>
      </c>
      <c r="I124" s="26" t="s">
        <v>618</v>
      </c>
      <c r="J124" s="32">
        <v>3448</v>
      </c>
      <c r="K124" s="26" t="s">
        <v>524</v>
      </c>
      <c r="L124" s="26">
        <v>30</v>
      </c>
      <c r="M124" s="26">
        <v>48</v>
      </c>
      <c r="N124" s="26">
        <v>42</v>
      </c>
      <c r="O124" s="26">
        <v>22</v>
      </c>
      <c r="P124" s="26">
        <v>0</v>
      </c>
      <c r="Q124" s="27">
        <f>SUM(L124:P124)</f>
        <v>142</v>
      </c>
      <c r="R124" s="28">
        <v>27.94</v>
      </c>
      <c r="S124" s="28">
        <f>Q124*R124</f>
        <v>3967.48</v>
      </c>
    </row>
    <row r="125" spans="1:19" x14ac:dyDescent="0.35">
      <c r="A125" s="26">
        <f>ROW()-ROW($A$2)</f>
        <v>123</v>
      </c>
      <c r="B125" s="26" t="s">
        <v>521</v>
      </c>
      <c r="C125" s="26" t="s">
        <v>517</v>
      </c>
      <c r="D125" s="26" t="s">
        <v>690</v>
      </c>
      <c r="E125" s="26" t="s">
        <v>443</v>
      </c>
      <c r="F125" s="26" t="s">
        <v>607</v>
      </c>
      <c r="G125" s="26" t="str">
        <f>F125&amp;"_"&amp;E125</f>
        <v>P29PAC10_P29JG003</v>
      </c>
      <c r="H125" s="33" t="s">
        <v>670</v>
      </c>
      <c r="I125" s="26" t="s">
        <v>618</v>
      </c>
      <c r="J125" s="32">
        <v>3448</v>
      </c>
      <c r="K125" s="26" t="s">
        <v>529</v>
      </c>
      <c r="L125" s="26">
        <v>27</v>
      </c>
      <c r="M125" s="26">
        <v>39</v>
      </c>
      <c r="N125" s="26">
        <v>33</v>
      </c>
      <c r="O125" s="26">
        <v>18</v>
      </c>
      <c r="P125" s="26">
        <v>0</v>
      </c>
      <c r="Q125" s="27">
        <f>SUM(L125:P125)</f>
        <v>117</v>
      </c>
      <c r="R125" s="28">
        <v>27.94</v>
      </c>
      <c r="S125" s="28">
        <f>Q125*R125</f>
        <v>3268.98</v>
      </c>
    </row>
    <row r="126" spans="1:19" x14ac:dyDescent="0.35">
      <c r="A126" s="26">
        <f>ROW()-ROW($A$2)</f>
        <v>124</v>
      </c>
      <c r="B126" s="26" t="s">
        <v>519</v>
      </c>
      <c r="C126" s="26" t="s">
        <v>517</v>
      </c>
      <c r="D126" s="26" t="s">
        <v>679</v>
      </c>
      <c r="E126" s="26" t="s">
        <v>114</v>
      </c>
      <c r="F126" s="26" t="s">
        <v>569</v>
      </c>
      <c r="G126" s="26" t="str">
        <f>F126&amp;"_"&amp;E126</f>
        <v>P29DRHD56A_P29CS032</v>
      </c>
      <c r="H126" s="33" t="s">
        <v>631</v>
      </c>
      <c r="I126" s="26" t="s">
        <v>615</v>
      </c>
      <c r="J126" s="32">
        <v>3447</v>
      </c>
      <c r="K126" s="26" t="s">
        <v>544</v>
      </c>
      <c r="L126" s="26">
        <v>28</v>
      </c>
      <c r="M126" s="26">
        <v>56</v>
      </c>
      <c r="N126" s="26">
        <v>65</v>
      </c>
      <c r="O126" s="26">
        <v>44</v>
      </c>
      <c r="P126" s="26">
        <v>4</v>
      </c>
      <c r="Q126" s="27">
        <f>SUM(L126:P126)</f>
        <v>197</v>
      </c>
      <c r="R126" s="28">
        <v>40.67</v>
      </c>
      <c r="S126" s="28">
        <f>Q126*R126</f>
        <v>8011.9900000000007</v>
      </c>
    </row>
    <row r="127" spans="1:19" x14ac:dyDescent="0.35">
      <c r="A127" s="26">
        <f>ROW()-ROW($A$2)</f>
        <v>125</v>
      </c>
      <c r="B127" s="26" t="s">
        <v>519</v>
      </c>
      <c r="C127" s="26" t="s">
        <v>517</v>
      </c>
      <c r="D127" s="26" t="s">
        <v>679</v>
      </c>
      <c r="E127" s="26" t="s">
        <v>116</v>
      </c>
      <c r="F127" s="26" t="s">
        <v>570</v>
      </c>
      <c r="G127" s="26" t="str">
        <f>F127&amp;"_"&amp;E127</f>
        <v>P29DRHD56B_P29CS034</v>
      </c>
      <c r="H127" s="33" t="s">
        <v>631</v>
      </c>
      <c r="I127" s="26" t="s">
        <v>615</v>
      </c>
      <c r="J127" s="32">
        <v>3447</v>
      </c>
      <c r="K127" s="26" t="s">
        <v>532</v>
      </c>
      <c r="L127" s="26">
        <v>20</v>
      </c>
      <c r="M127" s="26">
        <v>37</v>
      </c>
      <c r="N127" s="26">
        <v>45</v>
      </c>
      <c r="O127" s="26">
        <v>31</v>
      </c>
      <c r="P127" s="26">
        <v>2</v>
      </c>
      <c r="Q127" s="27">
        <f>SUM(L127:P127)</f>
        <v>135</v>
      </c>
      <c r="R127" s="28">
        <v>38.33</v>
      </c>
      <c r="S127" s="28">
        <f>Q127*R127</f>
        <v>5174.55</v>
      </c>
    </row>
    <row r="128" spans="1:19" x14ac:dyDescent="0.35">
      <c r="A128" s="26">
        <f>ROW()-ROW($A$2)</f>
        <v>126</v>
      </c>
      <c r="B128" s="26" t="s">
        <v>519</v>
      </c>
      <c r="C128" s="26" t="s">
        <v>517</v>
      </c>
      <c r="D128" s="26" t="s">
        <v>679</v>
      </c>
      <c r="E128" s="26" t="s">
        <v>118</v>
      </c>
      <c r="F128" s="26" t="s">
        <v>570</v>
      </c>
      <c r="G128" s="26" t="str">
        <f>F128&amp;"_"&amp;E128</f>
        <v>P29DRHD56B_P29CS033</v>
      </c>
      <c r="H128" s="33" t="s">
        <v>631</v>
      </c>
      <c r="I128" s="26" t="s">
        <v>615</v>
      </c>
      <c r="J128" s="32">
        <v>3447</v>
      </c>
      <c r="K128" s="26" t="s">
        <v>524</v>
      </c>
      <c r="L128" s="26">
        <v>28</v>
      </c>
      <c r="M128" s="26">
        <v>56</v>
      </c>
      <c r="N128" s="26">
        <v>65</v>
      </c>
      <c r="O128" s="26">
        <v>44</v>
      </c>
      <c r="P128" s="26">
        <v>4</v>
      </c>
      <c r="Q128" s="27">
        <f>SUM(L128:P128)</f>
        <v>197</v>
      </c>
      <c r="R128" s="28">
        <v>38.33</v>
      </c>
      <c r="S128" s="28">
        <f>Q128*R128</f>
        <v>7551.0099999999993</v>
      </c>
    </row>
    <row r="129" spans="1:19" x14ac:dyDescent="0.35">
      <c r="A129" s="26">
        <f>ROW()-ROW($A$2)</f>
        <v>127</v>
      </c>
      <c r="B129" s="26" t="s">
        <v>519</v>
      </c>
      <c r="C129" s="26" t="s">
        <v>517</v>
      </c>
      <c r="D129" s="26" t="s">
        <v>679</v>
      </c>
      <c r="E129" s="26" t="s">
        <v>120</v>
      </c>
      <c r="F129" s="26" t="s">
        <v>569</v>
      </c>
      <c r="G129" s="26" t="str">
        <f>F129&amp;"_"&amp;E129</f>
        <v>P29DRHD56A_P29CS035</v>
      </c>
      <c r="H129" s="33" t="s">
        <v>631</v>
      </c>
      <c r="I129" s="26" t="s">
        <v>615</v>
      </c>
      <c r="J129" s="32">
        <v>3447</v>
      </c>
      <c r="K129" s="26" t="s">
        <v>526</v>
      </c>
      <c r="L129" s="26">
        <v>22</v>
      </c>
      <c r="M129" s="26">
        <v>41</v>
      </c>
      <c r="N129" s="26">
        <v>49</v>
      </c>
      <c r="O129" s="26">
        <v>33</v>
      </c>
      <c r="P129" s="26">
        <v>4</v>
      </c>
      <c r="Q129" s="27">
        <f>SUM(L129:P129)</f>
        <v>149</v>
      </c>
      <c r="R129" s="28">
        <v>38.19</v>
      </c>
      <c r="S129" s="28">
        <f>Q129*R129</f>
        <v>5690.3099999999995</v>
      </c>
    </row>
    <row r="130" spans="1:19" x14ac:dyDescent="0.35">
      <c r="A130" s="26">
        <f>ROW()-ROW($A$2)</f>
        <v>128</v>
      </c>
      <c r="B130" s="26" t="s">
        <v>519</v>
      </c>
      <c r="C130" s="26" t="s">
        <v>517</v>
      </c>
      <c r="D130" s="26" t="s">
        <v>679</v>
      </c>
      <c r="E130" s="26" t="s">
        <v>138</v>
      </c>
      <c r="F130" s="26" t="s">
        <v>573</v>
      </c>
      <c r="G130" s="26" t="str">
        <f>F130&amp;"_"&amp;E130</f>
        <v>P29DRTS52_P29TS024</v>
      </c>
      <c r="H130" s="33" t="s">
        <v>634</v>
      </c>
      <c r="I130" s="26" t="s">
        <v>613</v>
      </c>
      <c r="J130" s="32">
        <v>3447</v>
      </c>
      <c r="K130" s="26" t="s">
        <v>544</v>
      </c>
      <c r="L130" s="26">
        <v>34</v>
      </c>
      <c r="M130" s="26">
        <v>79</v>
      </c>
      <c r="N130" s="26">
        <v>90</v>
      </c>
      <c r="O130" s="26">
        <v>67</v>
      </c>
      <c r="P130" s="26">
        <v>12</v>
      </c>
      <c r="Q130" s="27">
        <f>SUM(L130:P130)</f>
        <v>282</v>
      </c>
      <c r="R130" s="28">
        <v>12.65</v>
      </c>
      <c r="S130" s="28">
        <f>Q130*R130</f>
        <v>3567.3</v>
      </c>
    </row>
    <row r="131" spans="1:19" x14ac:dyDescent="0.35">
      <c r="A131" s="26">
        <f>ROW()-ROW($A$2)</f>
        <v>129</v>
      </c>
      <c r="B131" s="26" t="s">
        <v>519</v>
      </c>
      <c r="C131" s="26" t="s">
        <v>517</v>
      </c>
      <c r="D131" s="26" t="s">
        <v>679</v>
      </c>
      <c r="E131" s="26" t="s">
        <v>140</v>
      </c>
      <c r="F131" s="26" t="s">
        <v>573</v>
      </c>
      <c r="G131" s="26" t="str">
        <f>F131&amp;"_"&amp;E131</f>
        <v>P29DRTS52_P29TS023</v>
      </c>
      <c r="H131" s="33" t="s">
        <v>634</v>
      </c>
      <c r="I131" s="26" t="s">
        <v>613</v>
      </c>
      <c r="J131" s="32">
        <v>3447</v>
      </c>
      <c r="K131" s="26" t="s">
        <v>524</v>
      </c>
      <c r="L131" s="26">
        <v>45</v>
      </c>
      <c r="M131" s="26">
        <v>102</v>
      </c>
      <c r="N131" s="26">
        <v>119</v>
      </c>
      <c r="O131" s="26">
        <v>89</v>
      </c>
      <c r="P131" s="26">
        <v>18</v>
      </c>
      <c r="Q131" s="27">
        <f>SUM(L131:P131)</f>
        <v>373</v>
      </c>
      <c r="R131" s="28">
        <v>12.51</v>
      </c>
      <c r="S131" s="28">
        <f>Q131*R131</f>
        <v>4666.2299999999996</v>
      </c>
    </row>
    <row r="132" spans="1:19" x14ac:dyDescent="0.35">
      <c r="A132" s="26">
        <f>ROW()-ROW($A$2)</f>
        <v>130</v>
      </c>
      <c r="B132" s="26" t="s">
        <v>519</v>
      </c>
      <c r="C132" s="26" t="s">
        <v>517</v>
      </c>
      <c r="D132" s="26" t="s">
        <v>679</v>
      </c>
      <c r="E132" s="26" t="s">
        <v>142</v>
      </c>
      <c r="F132" s="26" t="s">
        <v>573</v>
      </c>
      <c r="G132" s="26" t="str">
        <f>F132&amp;"_"&amp;E132</f>
        <v>P29DRTS52_P29TS026</v>
      </c>
      <c r="H132" s="33" t="s">
        <v>634</v>
      </c>
      <c r="I132" s="26" t="s">
        <v>613</v>
      </c>
      <c r="J132" s="32">
        <v>3447</v>
      </c>
      <c r="K132" s="26" t="s">
        <v>555</v>
      </c>
      <c r="L132" s="26">
        <v>20</v>
      </c>
      <c r="M132" s="26">
        <v>45</v>
      </c>
      <c r="N132" s="26">
        <v>51</v>
      </c>
      <c r="O132" s="26">
        <v>40</v>
      </c>
      <c r="P132" s="26">
        <v>6</v>
      </c>
      <c r="Q132" s="27">
        <f>SUM(L132:P132)</f>
        <v>162</v>
      </c>
      <c r="R132" s="28">
        <v>12.51</v>
      </c>
      <c r="S132" s="28">
        <f>Q132*R132</f>
        <v>2026.62</v>
      </c>
    </row>
    <row r="133" spans="1:19" x14ac:dyDescent="0.35">
      <c r="A133" s="26">
        <f>ROW()-ROW($A$2)</f>
        <v>131</v>
      </c>
      <c r="B133" s="26" t="s">
        <v>519</v>
      </c>
      <c r="C133" s="26" t="s">
        <v>517</v>
      </c>
      <c r="D133" s="26" t="s">
        <v>679</v>
      </c>
      <c r="E133" s="26" t="s">
        <v>144</v>
      </c>
      <c r="F133" s="26" t="s">
        <v>573</v>
      </c>
      <c r="G133" s="26" t="str">
        <f>F133&amp;"_"&amp;E133</f>
        <v>P29DRTS52_P29TS022</v>
      </c>
      <c r="H133" s="33" t="s">
        <v>634</v>
      </c>
      <c r="I133" s="26" t="s">
        <v>613</v>
      </c>
      <c r="J133" s="32">
        <v>3447</v>
      </c>
      <c r="K133" s="26" t="s">
        <v>528</v>
      </c>
      <c r="L133" s="26">
        <v>40</v>
      </c>
      <c r="M133" s="26">
        <v>102</v>
      </c>
      <c r="N133" s="26">
        <v>119</v>
      </c>
      <c r="O133" s="26">
        <v>89</v>
      </c>
      <c r="P133" s="26">
        <v>18</v>
      </c>
      <c r="Q133" s="27">
        <f>SUM(L133:P133)</f>
        <v>368</v>
      </c>
      <c r="R133" s="28">
        <v>11.99</v>
      </c>
      <c r="S133" s="28">
        <f>Q133*R133</f>
        <v>4412.32</v>
      </c>
    </row>
    <row r="134" spans="1:19" x14ac:dyDescent="0.35">
      <c r="A134" s="26">
        <f>ROW()-ROW($A$2)</f>
        <v>132</v>
      </c>
      <c r="B134" s="26" t="s">
        <v>519</v>
      </c>
      <c r="C134" s="26" t="s">
        <v>517</v>
      </c>
      <c r="D134" s="26" t="s">
        <v>679</v>
      </c>
      <c r="E134" s="26" t="s">
        <v>146</v>
      </c>
      <c r="F134" s="26" t="s">
        <v>573</v>
      </c>
      <c r="G134" s="26" t="str">
        <f>F134&amp;"_"&amp;E134</f>
        <v>P29DRTS52_P29TS067</v>
      </c>
      <c r="H134" s="33" t="s">
        <v>634</v>
      </c>
      <c r="I134" s="26" t="s">
        <v>613</v>
      </c>
      <c r="J134" s="32">
        <v>3447</v>
      </c>
      <c r="K134" s="26" t="s">
        <v>542</v>
      </c>
      <c r="L134" s="26">
        <v>23</v>
      </c>
      <c r="M134" s="26">
        <v>55</v>
      </c>
      <c r="N134" s="26">
        <v>64</v>
      </c>
      <c r="O134" s="26">
        <v>48</v>
      </c>
      <c r="P134" s="26">
        <v>6</v>
      </c>
      <c r="Q134" s="27">
        <f>SUM(L134:P134)</f>
        <v>196</v>
      </c>
      <c r="R134" s="28">
        <v>12.51</v>
      </c>
      <c r="S134" s="28">
        <f>Q134*R134</f>
        <v>2451.96</v>
      </c>
    </row>
    <row r="135" spans="1:19" x14ac:dyDescent="0.35">
      <c r="A135" s="26">
        <f>ROW()-ROW($A$2)</f>
        <v>133</v>
      </c>
      <c r="B135" s="26" t="s">
        <v>519</v>
      </c>
      <c r="C135" s="26" t="s">
        <v>517</v>
      </c>
      <c r="D135" s="26" t="s">
        <v>679</v>
      </c>
      <c r="E135" s="26" t="s">
        <v>148</v>
      </c>
      <c r="F135" s="26" t="s">
        <v>573</v>
      </c>
      <c r="G135" s="26" t="str">
        <f>F135&amp;"_"&amp;E135</f>
        <v>P29DRTS52_P29TS025</v>
      </c>
      <c r="H135" s="33" t="s">
        <v>634</v>
      </c>
      <c r="I135" s="26" t="s">
        <v>613</v>
      </c>
      <c r="J135" s="32">
        <v>3447</v>
      </c>
      <c r="K135" s="26" t="s">
        <v>523</v>
      </c>
      <c r="L135" s="26">
        <v>34</v>
      </c>
      <c r="M135" s="26">
        <v>79</v>
      </c>
      <c r="N135" s="26">
        <v>90</v>
      </c>
      <c r="O135" s="26">
        <v>67</v>
      </c>
      <c r="P135" s="26">
        <v>12</v>
      </c>
      <c r="Q135" s="27">
        <f>SUM(L135:P135)</f>
        <v>282</v>
      </c>
      <c r="R135" s="28">
        <v>12.51</v>
      </c>
      <c r="S135" s="28">
        <f>Q135*R135</f>
        <v>3527.82</v>
      </c>
    </row>
    <row r="136" spans="1:19" x14ac:dyDescent="0.35">
      <c r="A136" s="26">
        <f>ROW()-ROW($A$2)</f>
        <v>134</v>
      </c>
      <c r="B136" s="26" t="s">
        <v>522</v>
      </c>
      <c r="C136" s="26" t="s">
        <v>517</v>
      </c>
      <c r="D136" s="26" t="s">
        <v>689</v>
      </c>
      <c r="E136" s="26" t="s">
        <v>366</v>
      </c>
      <c r="F136" s="26" t="s">
        <v>597</v>
      </c>
      <c r="G136" s="26" t="str">
        <f>F136&amp;"_"&amp;E136</f>
        <v>P29NBHD54_P29HD045</v>
      </c>
      <c r="H136" s="33" t="s">
        <v>660</v>
      </c>
      <c r="I136" s="26" t="s">
        <v>615</v>
      </c>
      <c r="J136" s="32">
        <v>3447</v>
      </c>
      <c r="K136" s="26" t="s">
        <v>523</v>
      </c>
      <c r="L136" s="26">
        <v>43</v>
      </c>
      <c r="M136" s="26">
        <v>101</v>
      </c>
      <c r="N136" s="26">
        <v>125</v>
      </c>
      <c r="O136" s="26">
        <v>104</v>
      </c>
      <c r="P136" s="26">
        <v>62</v>
      </c>
      <c r="Q136" s="27">
        <f>SUM(L136:P136)</f>
        <v>435</v>
      </c>
      <c r="R136" s="28">
        <v>40.81</v>
      </c>
      <c r="S136" s="28">
        <f>Q136*R136</f>
        <v>17752.350000000002</v>
      </c>
    </row>
    <row r="137" spans="1:19" x14ac:dyDescent="0.35">
      <c r="A137" s="26">
        <f>ROW()-ROW($A$2)</f>
        <v>135</v>
      </c>
      <c r="B137" s="26" t="s">
        <v>522</v>
      </c>
      <c r="C137" s="26" t="s">
        <v>517</v>
      </c>
      <c r="D137" s="26" t="s">
        <v>689</v>
      </c>
      <c r="E137" s="26" t="s">
        <v>368</v>
      </c>
      <c r="F137" s="26" t="s">
        <v>597</v>
      </c>
      <c r="G137" s="26" t="str">
        <f>F137&amp;"_"&amp;E137</f>
        <v>P29NBHD54_P29HD046</v>
      </c>
      <c r="H137" s="33" t="s">
        <v>660</v>
      </c>
      <c r="I137" s="26" t="s">
        <v>615</v>
      </c>
      <c r="J137" s="32">
        <v>3447</v>
      </c>
      <c r="K137" s="26" t="s">
        <v>538</v>
      </c>
      <c r="L137" s="26">
        <v>43</v>
      </c>
      <c r="M137" s="26">
        <v>101</v>
      </c>
      <c r="N137" s="26">
        <v>125</v>
      </c>
      <c r="O137" s="26">
        <v>104</v>
      </c>
      <c r="P137" s="26">
        <v>62</v>
      </c>
      <c r="Q137" s="27">
        <f>SUM(L137:P137)</f>
        <v>435</v>
      </c>
      <c r="R137" s="28">
        <v>40.81</v>
      </c>
      <c r="S137" s="28">
        <f>Q137*R137</f>
        <v>17752.350000000002</v>
      </c>
    </row>
    <row r="138" spans="1:19" x14ac:dyDescent="0.35">
      <c r="A138" s="26">
        <f>ROW()-ROW($A$2)</f>
        <v>136</v>
      </c>
      <c r="B138" s="26" t="s">
        <v>522</v>
      </c>
      <c r="C138" s="26" t="s">
        <v>517</v>
      </c>
      <c r="D138" s="26" t="s">
        <v>689</v>
      </c>
      <c r="E138" s="26" t="s">
        <v>370</v>
      </c>
      <c r="F138" s="26" t="s">
        <v>597</v>
      </c>
      <c r="G138" s="26" t="str">
        <f>F138&amp;"_"&amp;E138</f>
        <v>P29NBHD54_P29HD047</v>
      </c>
      <c r="H138" s="33" t="s">
        <v>660</v>
      </c>
      <c r="I138" s="26" t="s">
        <v>615</v>
      </c>
      <c r="J138" s="32">
        <v>3447</v>
      </c>
      <c r="K138" s="26" t="s">
        <v>539</v>
      </c>
      <c r="L138" s="26">
        <v>33</v>
      </c>
      <c r="M138" s="26">
        <v>72</v>
      </c>
      <c r="N138" s="26">
        <v>88</v>
      </c>
      <c r="O138" s="26">
        <v>78</v>
      </c>
      <c r="P138" s="26">
        <v>43</v>
      </c>
      <c r="Q138" s="27">
        <f>SUM(L138:P138)</f>
        <v>314</v>
      </c>
      <c r="R138" s="28">
        <v>40.81</v>
      </c>
      <c r="S138" s="28">
        <f>Q138*R138</f>
        <v>12814.34</v>
      </c>
    </row>
    <row r="139" spans="1:19" x14ac:dyDescent="0.35">
      <c r="A139" s="26">
        <f>ROW()-ROW($A$2)</f>
        <v>137</v>
      </c>
      <c r="B139" s="26" t="s">
        <v>522</v>
      </c>
      <c r="C139" s="26" t="s">
        <v>517</v>
      </c>
      <c r="D139" s="26" t="s">
        <v>689</v>
      </c>
      <c r="E139" s="26" t="s">
        <v>372</v>
      </c>
      <c r="F139" s="26" t="s">
        <v>598</v>
      </c>
      <c r="G139" s="26" t="str">
        <f>F139&amp;"_"&amp;E139</f>
        <v>P29NBLS55_P29CS050</v>
      </c>
      <c r="H139" s="33" t="s">
        <v>661</v>
      </c>
      <c r="I139" s="26" t="s">
        <v>614</v>
      </c>
      <c r="J139" s="32">
        <v>3447</v>
      </c>
      <c r="K139" s="26" t="s">
        <v>528</v>
      </c>
      <c r="L139" s="26">
        <v>24</v>
      </c>
      <c r="M139" s="26">
        <v>67</v>
      </c>
      <c r="N139" s="26">
        <v>73</v>
      </c>
      <c r="O139" s="26">
        <v>58</v>
      </c>
      <c r="P139" s="26">
        <v>26</v>
      </c>
      <c r="Q139" s="27">
        <f>SUM(L139:P139)</f>
        <v>248</v>
      </c>
      <c r="R139" s="28">
        <v>29.67</v>
      </c>
      <c r="S139" s="28">
        <f>Q139*R139</f>
        <v>7358.1600000000008</v>
      </c>
    </row>
    <row r="140" spans="1:19" x14ac:dyDescent="0.35">
      <c r="A140" s="26">
        <f>ROW()-ROW($A$2)</f>
        <v>138</v>
      </c>
      <c r="B140" s="26" t="s">
        <v>522</v>
      </c>
      <c r="C140" s="26" t="s">
        <v>517</v>
      </c>
      <c r="D140" s="26" t="s">
        <v>689</v>
      </c>
      <c r="E140" s="26" t="s">
        <v>374</v>
      </c>
      <c r="F140" s="26" t="s">
        <v>598</v>
      </c>
      <c r="G140" s="26" t="str">
        <f>F140&amp;"_"&amp;E140</f>
        <v>P29NBLS55_P29CS051</v>
      </c>
      <c r="H140" s="33" t="s">
        <v>661</v>
      </c>
      <c r="I140" s="26" t="s">
        <v>614</v>
      </c>
      <c r="J140" s="32">
        <v>3447</v>
      </c>
      <c r="K140" s="26" t="s">
        <v>524</v>
      </c>
      <c r="L140" s="26">
        <v>24</v>
      </c>
      <c r="M140" s="26">
        <v>67</v>
      </c>
      <c r="N140" s="26">
        <v>73</v>
      </c>
      <c r="O140" s="26">
        <v>58</v>
      </c>
      <c r="P140" s="26">
        <v>26</v>
      </c>
      <c r="Q140" s="27">
        <f>SUM(L140:P140)</f>
        <v>248</v>
      </c>
      <c r="R140" s="28">
        <v>29.67</v>
      </c>
      <c r="S140" s="28">
        <f>Q140*R140</f>
        <v>7358.1600000000008</v>
      </c>
    </row>
    <row r="141" spans="1:19" x14ac:dyDescent="0.35">
      <c r="A141" s="26">
        <f>ROW()-ROW($A$2)</f>
        <v>139</v>
      </c>
      <c r="B141" s="26" t="s">
        <v>522</v>
      </c>
      <c r="C141" s="26" t="s">
        <v>517</v>
      </c>
      <c r="D141" s="26" t="s">
        <v>689</v>
      </c>
      <c r="E141" s="26" t="s">
        <v>376</v>
      </c>
      <c r="F141" s="26" t="s">
        <v>599</v>
      </c>
      <c r="G141" s="26" t="str">
        <f>F141&amp;"_"&amp;E141</f>
        <v>P29NBTS53_P29TS103</v>
      </c>
      <c r="H141" s="33" t="s">
        <v>662</v>
      </c>
      <c r="I141" s="26" t="s">
        <v>613</v>
      </c>
      <c r="J141" s="32">
        <v>3447</v>
      </c>
      <c r="K141" s="26" t="s">
        <v>524</v>
      </c>
      <c r="L141" s="26">
        <v>42</v>
      </c>
      <c r="M141" s="26">
        <v>109</v>
      </c>
      <c r="N141" s="26">
        <v>128</v>
      </c>
      <c r="O141" s="26">
        <v>112</v>
      </c>
      <c r="P141" s="26">
        <v>58</v>
      </c>
      <c r="Q141" s="27">
        <f>SUM(L141:P141)</f>
        <v>449</v>
      </c>
      <c r="R141" s="28">
        <v>12.91</v>
      </c>
      <c r="S141" s="28">
        <f>Q141*R141</f>
        <v>5796.59</v>
      </c>
    </row>
    <row r="142" spans="1:19" x14ac:dyDescent="0.35">
      <c r="A142" s="26">
        <f>ROW()-ROW($A$2)</f>
        <v>140</v>
      </c>
      <c r="B142" s="26" t="s">
        <v>522</v>
      </c>
      <c r="C142" s="26" t="s">
        <v>517</v>
      </c>
      <c r="D142" s="26" t="s">
        <v>689</v>
      </c>
      <c r="E142" s="26" t="s">
        <v>378</v>
      </c>
      <c r="F142" s="26" t="s">
        <v>599</v>
      </c>
      <c r="G142" s="26" t="str">
        <f>F142&amp;"_"&amp;E142</f>
        <v>P29NBTS53_P29TS104</v>
      </c>
      <c r="H142" s="33" t="s">
        <v>662</v>
      </c>
      <c r="I142" s="26" t="s">
        <v>613</v>
      </c>
      <c r="J142" s="32">
        <v>3447</v>
      </c>
      <c r="K142" s="26" t="s">
        <v>539</v>
      </c>
      <c r="L142" s="26">
        <v>25</v>
      </c>
      <c r="M142" s="26">
        <v>66</v>
      </c>
      <c r="N142" s="26">
        <v>78</v>
      </c>
      <c r="O142" s="26">
        <v>69</v>
      </c>
      <c r="P142" s="26">
        <v>41</v>
      </c>
      <c r="Q142" s="27">
        <f>SUM(L142:P142)</f>
        <v>279</v>
      </c>
      <c r="R142" s="28">
        <v>12.91</v>
      </c>
      <c r="S142" s="28">
        <f>Q142*R142</f>
        <v>3601.89</v>
      </c>
    </row>
    <row r="143" spans="1:19" x14ac:dyDescent="0.35">
      <c r="A143" s="26">
        <f>ROW()-ROW($A$2)</f>
        <v>141</v>
      </c>
      <c r="B143" s="26" t="s">
        <v>522</v>
      </c>
      <c r="C143" s="26" t="s">
        <v>517</v>
      </c>
      <c r="D143" s="26" t="s">
        <v>689</v>
      </c>
      <c r="E143" s="26" t="s">
        <v>380</v>
      </c>
      <c r="F143" s="26" t="s">
        <v>599</v>
      </c>
      <c r="G143" s="26" t="str">
        <f>F143&amp;"_"&amp;E143</f>
        <v>P29NBTS53_P29TS105</v>
      </c>
      <c r="H143" s="33" t="s">
        <v>662</v>
      </c>
      <c r="I143" s="26" t="s">
        <v>613</v>
      </c>
      <c r="J143" s="32">
        <v>3447</v>
      </c>
      <c r="K143" s="26" t="s">
        <v>528</v>
      </c>
      <c r="L143" s="26">
        <v>42</v>
      </c>
      <c r="M143" s="26">
        <v>109</v>
      </c>
      <c r="N143" s="26">
        <v>128</v>
      </c>
      <c r="O143" s="26">
        <v>112</v>
      </c>
      <c r="P143" s="26">
        <v>58</v>
      </c>
      <c r="Q143" s="27">
        <f>SUM(L143:P143)</f>
        <v>449</v>
      </c>
      <c r="R143" s="28">
        <v>12.91</v>
      </c>
      <c r="S143" s="28">
        <f>Q143*R143</f>
        <v>5796.59</v>
      </c>
    </row>
    <row r="144" spans="1:19" x14ac:dyDescent="0.35">
      <c r="A144" s="26">
        <f>ROW()-ROW($A$2)</f>
        <v>142</v>
      </c>
      <c r="B144" s="26" t="s">
        <v>522</v>
      </c>
      <c r="C144" s="26" t="s">
        <v>517</v>
      </c>
      <c r="D144" s="26" t="s">
        <v>689</v>
      </c>
      <c r="E144" s="26" t="s">
        <v>382</v>
      </c>
      <c r="F144" s="26" t="s">
        <v>599</v>
      </c>
      <c r="G144" s="26" t="str">
        <f>F144&amp;"_"&amp;E144</f>
        <v>P29NBTS53_P29TS106</v>
      </c>
      <c r="H144" s="33" t="s">
        <v>662</v>
      </c>
      <c r="I144" s="26" t="s">
        <v>613</v>
      </c>
      <c r="J144" s="32">
        <v>3447</v>
      </c>
      <c r="K144" s="26" t="s">
        <v>540</v>
      </c>
      <c r="L144" s="26">
        <v>30</v>
      </c>
      <c r="M144" s="26">
        <v>76</v>
      </c>
      <c r="N144" s="26">
        <v>103</v>
      </c>
      <c r="O144" s="26">
        <v>79</v>
      </c>
      <c r="P144" s="26">
        <v>46</v>
      </c>
      <c r="Q144" s="27">
        <f>SUM(L144:P144)</f>
        <v>334</v>
      </c>
      <c r="R144" s="28">
        <v>12.91</v>
      </c>
      <c r="S144" s="28">
        <f>Q144*R144</f>
        <v>4311.9399999999996</v>
      </c>
    </row>
    <row r="145" spans="1:19" x14ac:dyDescent="0.35">
      <c r="A145" s="26">
        <f>ROW()-ROW($A$2)</f>
        <v>143</v>
      </c>
      <c r="B145" s="26" t="s">
        <v>518</v>
      </c>
      <c r="C145" s="26" t="s">
        <v>517</v>
      </c>
      <c r="D145" s="26" t="s">
        <v>678</v>
      </c>
      <c r="E145" s="26" t="s">
        <v>102</v>
      </c>
      <c r="F145" s="26" t="s">
        <v>568</v>
      </c>
      <c r="G145" s="26" t="str">
        <f>F145&amp;"_"&amp;E145</f>
        <v>P29AHD57_P29HD038</v>
      </c>
      <c r="H145" s="33" t="s">
        <v>630</v>
      </c>
      <c r="I145" s="26" t="s">
        <v>615</v>
      </c>
      <c r="J145" s="32">
        <v>3447</v>
      </c>
      <c r="K145" s="26" t="s">
        <v>523</v>
      </c>
      <c r="L145" s="26">
        <v>37</v>
      </c>
      <c r="M145" s="26">
        <v>90</v>
      </c>
      <c r="N145" s="26">
        <v>109</v>
      </c>
      <c r="O145" s="26">
        <v>81</v>
      </c>
      <c r="P145" s="26">
        <v>41</v>
      </c>
      <c r="Q145" s="27">
        <f>SUM(L145:P145)</f>
        <v>358</v>
      </c>
      <c r="R145" s="28">
        <v>29.73</v>
      </c>
      <c r="S145" s="28">
        <f>Q145*R145</f>
        <v>10643.34</v>
      </c>
    </row>
    <row r="146" spans="1:19" x14ac:dyDescent="0.35">
      <c r="A146" s="26">
        <f>ROW()-ROW($A$2)</f>
        <v>144</v>
      </c>
      <c r="B146" s="26" t="s">
        <v>518</v>
      </c>
      <c r="C146" s="26" t="s">
        <v>517</v>
      </c>
      <c r="D146" s="26" t="s">
        <v>678</v>
      </c>
      <c r="E146" s="26" t="s">
        <v>104</v>
      </c>
      <c r="F146" s="26" t="s">
        <v>568</v>
      </c>
      <c r="G146" s="26" t="str">
        <f>F146&amp;"_"&amp;E146</f>
        <v>P29AHD57_P29HD040</v>
      </c>
      <c r="H146" s="33" t="s">
        <v>630</v>
      </c>
      <c r="I146" s="26" t="s">
        <v>615</v>
      </c>
      <c r="J146" s="32">
        <v>3447</v>
      </c>
      <c r="K146" s="26" t="s">
        <v>531</v>
      </c>
      <c r="L146" s="26">
        <v>30</v>
      </c>
      <c r="M146" s="26">
        <v>64</v>
      </c>
      <c r="N146" s="26">
        <v>76</v>
      </c>
      <c r="O146" s="26">
        <v>55</v>
      </c>
      <c r="P146" s="26">
        <v>26</v>
      </c>
      <c r="Q146" s="27">
        <f>SUM(L146:P146)</f>
        <v>251</v>
      </c>
      <c r="R146" s="28">
        <v>32.61</v>
      </c>
      <c r="S146" s="28">
        <f>Q146*R146</f>
        <v>8185.11</v>
      </c>
    </row>
    <row r="147" spans="1:19" x14ac:dyDescent="0.35">
      <c r="A147" s="26">
        <f>ROW()-ROW($A$2)</f>
        <v>145</v>
      </c>
      <c r="B147" s="26" t="s">
        <v>518</v>
      </c>
      <c r="C147" s="26" t="s">
        <v>517</v>
      </c>
      <c r="D147" s="26" t="s">
        <v>678</v>
      </c>
      <c r="E147" s="26" t="s">
        <v>106</v>
      </c>
      <c r="F147" s="26" t="s">
        <v>568</v>
      </c>
      <c r="G147" s="26" t="str">
        <f>F147&amp;"_"&amp;E147</f>
        <v>P29AHD57_P29HD041</v>
      </c>
      <c r="H147" s="33" t="s">
        <v>630</v>
      </c>
      <c r="I147" s="26" t="s">
        <v>615</v>
      </c>
      <c r="J147" s="32">
        <v>3447</v>
      </c>
      <c r="K147" s="26" t="s">
        <v>544</v>
      </c>
      <c r="L147" s="26">
        <v>35</v>
      </c>
      <c r="M147" s="26">
        <v>80</v>
      </c>
      <c r="N147" s="26">
        <v>96</v>
      </c>
      <c r="O147" s="26">
        <v>70</v>
      </c>
      <c r="P147" s="26">
        <v>39</v>
      </c>
      <c r="Q147" s="27">
        <f>SUM(L147:P147)</f>
        <v>320</v>
      </c>
      <c r="R147" s="28">
        <v>29.73</v>
      </c>
      <c r="S147" s="28">
        <f>Q147*R147</f>
        <v>9513.6</v>
      </c>
    </row>
    <row r="148" spans="1:19" x14ac:dyDescent="0.35">
      <c r="A148" s="26">
        <f>ROW()-ROW($A$2)</f>
        <v>146</v>
      </c>
      <c r="B148" s="26" t="s">
        <v>518</v>
      </c>
      <c r="C148" s="26" t="s">
        <v>517</v>
      </c>
      <c r="D148" s="26" t="s">
        <v>678</v>
      </c>
      <c r="E148" s="26" t="s">
        <v>108</v>
      </c>
      <c r="F148" s="26" t="s">
        <v>568</v>
      </c>
      <c r="G148" s="26" t="str">
        <f>F148&amp;"_"&amp;E148</f>
        <v>P29AHD57_P29HD042</v>
      </c>
      <c r="H148" s="33" t="s">
        <v>630</v>
      </c>
      <c r="I148" s="26" t="s">
        <v>615</v>
      </c>
      <c r="J148" s="32">
        <v>3447</v>
      </c>
      <c r="K148" s="26" t="s">
        <v>542</v>
      </c>
      <c r="L148" s="26">
        <v>30</v>
      </c>
      <c r="M148" s="26">
        <v>64</v>
      </c>
      <c r="N148" s="26">
        <v>76</v>
      </c>
      <c r="O148" s="26">
        <v>55</v>
      </c>
      <c r="P148" s="26">
        <v>26</v>
      </c>
      <c r="Q148" s="27">
        <f>SUM(L148:P148)</f>
        <v>251</v>
      </c>
      <c r="R148" s="28">
        <v>29.73</v>
      </c>
      <c r="S148" s="28">
        <f>Q148*R148</f>
        <v>7462.2300000000005</v>
      </c>
    </row>
    <row r="149" spans="1:19" x14ac:dyDescent="0.35">
      <c r="A149" s="26">
        <f>ROW()-ROW($A$2)</f>
        <v>147</v>
      </c>
      <c r="B149" s="26" t="s">
        <v>518</v>
      </c>
      <c r="C149" s="26" t="s">
        <v>517</v>
      </c>
      <c r="D149" s="26" t="s">
        <v>678</v>
      </c>
      <c r="E149" s="26" t="s">
        <v>110</v>
      </c>
      <c r="F149" s="26" t="s">
        <v>568</v>
      </c>
      <c r="G149" s="26" t="str">
        <f>F149&amp;"_"&amp;E149</f>
        <v>P29AHD57_P29HD043</v>
      </c>
      <c r="H149" s="33" t="s">
        <v>630</v>
      </c>
      <c r="I149" s="26" t="s">
        <v>615</v>
      </c>
      <c r="J149" s="32">
        <v>3447</v>
      </c>
      <c r="K149" s="26" t="s">
        <v>543</v>
      </c>
      <c r="L149" s="26">
        <v>30</v>
      </c>
      <c r="M149" s="26">
        <v>64</v>
      </c>
      <c r="N149" s="26">
        <v>76</v>
      </c>
      <c r="O149" s="26">
        <v>55</v>
      </c>
      <c r="P149" s="26">
        <v>26</v>
      </c>
      <c r="Q149" s="27">
        <f>SUM(L149:P149)</f>
        <v>251</v>
      </c>
      <c r="R149" s="28">
        <v>29.73</v>
      </c>
      <c r="S149" s="28">
        <f>Q149*R149</f>
        <v>7462.2300000000005</v>
      </c>
    </row>
    <row r="150" spans="1:19" x14ac:dyDescent="0.35">
      <c r="A150" s="26">
        <f>ROW()-ROW($A$2)</f>
        <v>148</v>
      </c>
      <c r="B150" s="26" t="s">
        <v>518</v>
      </c>
      <c r="C150" s="26" t="s">
        <v>517</v>
      </c>
      <c r="D150" s="26" t="s">
        <v>678</v>
      </c>
      <c r="E150" s="26" t="s">
        <v>112</v>
      </c>
      <c r="F150" s="26" t="s">
        <v>568</v>
      </c>
      <c r="G150" s="26" t="str">
        <f>F150&amp;"_"&amp;E150</f>
        <v>P29AHD57_P29HD044</v>
      </c>
      <c r="H150" s="33" t="s">
        <v>630</v>
      </c>
      <c r="I150" s="26" t="s">
        <v>615</v>
      </c>
      <c r="J150" s="32">
        <v>3447</v>
      </c>
      <c r="K150" s="26" t="s">
        <v>524</v>
      </c>
      <c r="L150" s="26">
        <v>41</v>
      </c>
      <c r="M150" s="26">
        <v>99</v>
      </c>
      <c r="N150" s="26">
        <v>119</v>
      </c>
      <c r="O150" s="26">
        <v>88</v>
      </c>
      <c r="P150" s="26">
        <v>52</v>
      </c>
      <c r="Q150" s="27">
        <f>SUM(L150:P150)</f>
        <v>399</v>
      </c>
      <c r="R150" s="28">
        <v>29.73</v>
      </c>
      <c r="S150" s="28">
        <f>Q150*R150</f>
        <v>11862.27</v>
      </c>
    </row>
    <row r="151" spans="1:19" x14ac:dyDescent="0.35">
      <c r="A151" s="26">
        <f>ROW()-ROW($A$2)</f>
        <v>149</v>
      </c>
      <c r="B151" s="26" t="s">
        <v>518</v>
      </c>
      <c r="C151" s="26" t="s">
        <v>517</v>
      </c>
      <c r="D151" s="26" t="s">
        <v>681</v>
      </c>
      <c r="E151" s="26" t="s">
        <v>174</v>
      </c>
      <c r="F151" s="26" t="s">
        <v>578</v>
      </c>
      <c r="G151" s="26" t="str">
        <f>F151&amp;"_"&amp;E151</f>
        <v>P29AHD33_P29HD011</v>
      </c>
      <c r="H151" s="34" t="s">
        <v>640</v>
      </c>
      <c r="I151" s="26" t="s">
        <v>615</v>
      </c>
      <c r="J151" s="32">
        <v>3447</v>
      </c>
      <c r="K151" s="26" t="s">
        <v>535</v>
      </c>
      <c r="L151" s="26">
        <v>15</v>
      </c>
      <c r="M151" s="26">
        <v>33</v>
      </c>
      <c r="N151" s="26">
        <v>40</v>
      </c>
      <c r="O151" s="26">
        <v>30</v>
      </c>
      <c r="P151" s="26">
        <v>4</v>
      </c>
      <c r="Q151" s="27">
        <f>SUM(L151:P151)</f>
        <v>122</v>
      </c>
      <c r="R151" s="28">
        <v>29.64</v>
      </c>
      <c r="S151" s="28">
        <f>Q151*R151</f>
        <v>3616.08</v>
      </c>
    </row>
    <row r="152" spans="1:19" x14ac:dyDescent="0.35">
      <c r="A152" s="26">
        <f>ROW()-ROW($A$2)</f>
        <v>150</v>
      </c>
      <c r="B152" s="26" t="s">
        <v>518</v>
      </c>
      <c r="C152" s="26" t="s">
        <v>517</v>
      </c>
      <c r="D152" s="26" t="s">
        <v>681</v>
      </c>
      <c r="E152" s="26" t="s">
        <v>176</v>
      </c>
      <c r="F152" s="26" t="s">
        <v>578</v>
      </c>
      <c r="G152" s="26" t="str">
        <f>F152&amp;"_"&amp;E152</f>
        <v>P29AHD33_P29HD012</v>
      </c>
      <c r="H152" s="34" t="s">
        <v>640</v>
      </c>
      <c r="I152" s="26" t="s">
        <v>615</v>
      </c>
      <c r="J152" s="32">
        <v>3447</v>
      </c>
      <c r="K152" s="26" t="s">
        <v>544</v>
      </c>
      <c r="L152" s="26">
        <v>17</v>
      </c>
      <c r="M152" s="26">
        <v>37</v>
      </c>
      <c r="N152" s="26">
        <v>45</v>
      </c>
      <c r="O152" s="26">
        <v>35</v>
      </c>
      <c r="P152" s="26">
        <v>4</v>
      </c>
      <c r="Q152" s="27">
        <f>SUM(L152:P152)</f>
        <v>138</v>
      </c>
      <c r="R152" s="28">
        <v>32.520000000000003</v>
      </c>
      <c r="S152" s="28">
        <f>Q152*R152</f>
        <v>4487.76</v>
      </c>
    </row>
    <row r="153" spans="1:19" x14ac:dyDescent="0.35">
      <c r="A153" s="26">
        <f>ROW()-ROW($A$2)</f>
        <v>151</v>
      </c>
      <c r="B153" s="26" t="s">
        <v>518</v>
      </c>
      <c r="C153" s="26" t="s">
        <v>517</v>
      </c>
      <c r="D153" s="26" t="s">
        <v>681</v>
      </c>
      <c r="E153" s="26" t="s">
        <v>178</v>
      </c>
      <c r="F153" s="26" t="s">
        <v>578</v>
      </c>
      <c r="G153" s="26" t="str">
        <f>F153&amp;"_"&amp;E153</f>
        <v>P29AHD33_P29HD008</v>
      </c>
      <c r="H153" s="34" t="s">
        <v>640</v>
      </c>
      <c r="I153" s="26" t="s">
        <v>615</v>
      </c>
      <c r="J153" s="32">
        <v>3447</v>
      </c>
      <c r="K153" s="26" t="s">
        <v>524</v>
      </c>
      <c r="L153" s="26">
        <v>20</v>
      </c>
      <c r="M153" s="26">
        <v>48</v>
      </c>
      <c r="N153" s="26">
        <v>60</v>
      </c>
      <c r="O153" s="26">
        <v>44</v>
      </c>
      <c r="P153" s="26">
        <v>6</v>
      </c>
      <c r="Q153" s="27">
        <f>SUM(L153:P153)</f>
        <v>178</v>
      </c>
      <c r="R153" s="28">
        <v>29.64</v>
      </c>
      <c r="S153" s="28">
        <f>Q153*R153</f>
        <v>5275.92</v>
      </c>
    </row>
    <row r="154" spans="1:19" x14ac:dyDescent="0.35">
      <c r="A154" s="26">
        <f>ROW()-ROW($A$2)</f>
        <v>152</v>
      </c>
      <c r="B154" s="26" t="s">
        <v>518</v>
      </c>
      <c r="C154" s="26" t="s">
        <v>517</v>
      </c>
      <c r="D154" s="26" t="s">
        <v>681</v>
      </c>
      <c r="E154" s="26" t="s">
        <v>180</v>
      </c>
      <c r="F154" s="26" t="s">
        <v>578</v>
      </c>
      <c r="G154" s="26" t="str">
        <f>F154&amp;"_"&amp;E154</f>
        <v>P29AHD33_P29HD028</v>
      </c>
      <c r="H154" s="34" t="s">
        <v>640</v>
      </c>
      <c r="I154" s="26" t="s">
        <v>615</v>
      </c>
      <c r="J154" s="32">
        <v>3447</v>
      </c>
      <c r="K154" s="26" t="s">
        <v>523</v>
      </c>
      <c r="L154" s="26">
        <v>17</v>
      </c>
      <c r="M154" s="26">
        <v>37</v>
      </c>
      <c r="N154" s="26">
        <v>45</v>
      </c>
      <c r="O154" s="26">
        <v>35</v>
      </c>
      <c r="P154" s="26">
        <v>4</v>
      </c>
      <c r="Q154" s="27">
        <f>SUM(L154:P154)</f>
        <v>138</v>
      </c>
      <c r="R154" s="28">
        <v>29.64</v>
      </c>
      <c r="S154" s="28">
        <f>Q154*R154</f>
        <v>4090.32</v>
      </c>
    </row>
    <row r="155" spans="1:19" x14ac:dyDescent="0.35">
      <c r="A155" s="26">
        <f>ROW()-ROW($A$2)</f>
        <v>153</v>
      </c>
      <c r="B155" s="26" t="s">
        <v>518</v>
      </c>
      <c r="C155" s="26" t="s">
        <v>517</v>
      </c>
      <c r="D155" s="26" t="s">
        <v>678</v>
      </c>
      <c r="E155" s="26" t="s">
        <v>194</v>
      </c>
      <c r="F155" s="26" t="s">
        <v>581</v>
      </c>
      <c r="G155" s="26" t="str">
        <f>F155&amp;"_"&amp;E155</f>
        <v>P29ATS44_P29TS080</v>
      </c>
      <c r="H155" s="33" t="s">
        <v>643</v>
      </c>
      <c r="I155" s="26" t="s">
        <v>613</v>
      </c>
      <c r="J155" s="32">
        <v>3447</v>
      </c>
      <c r="K155" s="26" t="s">
        <v>547</v>
      </c>
      <c r="L155" s="26">
        <v>27</v>
      </c>
      <c r="M155" s="26">
        <v>74</v>
      </c>
      <c r="N155" s="26">
        <v>94</v>
      </c>
      <c r="O155" s="26">
        <v>71</v>
      </c>
      <c r="P155" s="26">
        <v>18</v>
      </c>
      <c r="Q155" s="27">
        <f>SUM(L155:P155)</f>
        <v>284</v>
      </c>
      <c r="R155" s="28">
        <v>9.43</v>
      </c>
      <c r="S155" s="28">
        <f>Q155*R155</f>
        <v>2678.12</v>
      </c>
    </row>
    <row r="156" spans="1:19" x14ac:dyDescent="0.35">
      <c r="A156" s="26">
        <f>ROW()-ROW($A$2)</f>
        <v>154</v>
      </c>
      <c r="B156" s="26" t="s">
        <v>518</v>
      </c>
      <c r="C156" s="26" t="s">
        <v>517</v>
      </c>
      <c r="D156" s="26" t="s">
        <v>678</v>
      </c>
      <c r="E156" s="26" t="s">
        <v>196</v>
      </c>
      <c r="F156" s="26" t="s">
        <v>581</v>
      </c>
      <c r="G156" s="26" t="str">
        <f>F156&amp;"_"&amp;E156</f>
        <v>P29ATS44_P29TS081</v>
      </c>
      <c r="H156" s="33" t="s">
        <v>643</v>
      </c>
      <c r="I156" s="26" t="s">
        <v>613</v>
      </c>
      <c r="J156" s="32">
        <v>3447</v>
      </c>
      <c r="K156" s="26" t="s">
        <v>543</v>
      </c>
      <c r="L156" s="26">
        <v>38</v>
      </c>
      <c r="M156" s="26">
        <v>113</v>
      </c>
      <c r="N156" s="26">
        <v>154</v>
      </c>
      <c r="O156" s="26">
        <v>116</v>
      </c>
      <c r="P156" s="26">
        <v>34</v>
      </c>
      <c r="Q156" s="27">
        <f>SUM(L156:P156)</f>
        <v>455</v>
      </c>
      <c r="R156" s="28">
        <v>9.43</v>
      </c>
      <c r="S156" s="28">
        <f>Q156*R156</f>
        <v>4290.6499999999996</v>
      </c>
    </row>
    <row r="157" spans="1:19" x14ac:dyDescent="0.35">
      <c r="A157" s="26">
        <f>ROW()-ROW($A$2)</f>
        <v>155</v>
      </c>
      <c r="B157" s="26" t="s">
        <v>518</v>
      </c>
      <c r="C157" s="26" t="s">
        <v>517</v>
      </c>
      <c r="D157" s="26" t="s">
        <v>678</v>
      </c>
      <c r="E157" s="26" t="s">
        <v>198</v>
      </c>
      <c r="F157" s="26" t="s">
        <v>581</v>
      </c>
      <c r="G157" s="26" t="str">
        <f>F157&amp;"_"&amp;E157</f>
        <v>P29ATS44_P29TS082</v>
      </c>
      <c r="H157" s="33" t="s">
        <v>643</v>
      </c>
      <c r="I157" s="26" t="s">
        <v>613</v>
      </c>
      <c r="J157" s="32">
        <v>3447</v>
      </c>
      <c r="K157" s="26" t="s">
        <v>523</v>
      </c>
      <c r="L157" s="26">
        <v>46</v>
      </c>
      <c r="M157" s="26">
        <v>149</v>
      </c>
      <c r="N157" s="26">
        <v>204</v>
      </c>
      <c r="O157" s="26">
        <v>153</v>
      </c>
      <c r="P157" s="26">
        <v>44</v>
      </c>
      <c r="Q157" s="27">
        <f>SUM(L157:P157)</f>
        <v>596</v>
      </c>
      <c r="R157" s="28">
        <v>9.43</v>
      </c>
      <c r="S157" s="28">
        <f>Q157*R157</f>
        <v>5620.28</v>
      </c>
    </row>
    <row r="158" spans="1:19" x14ac:dyDescent="0.35">
      <c r="A158" s="26">
        <f>ROW()-ROW($A$2)</f>
        <v>156</v>
      </c>
      <c r="B158" s="26" t="s">
        <v>518</v>
      </c>
      <c r="C158" s="26" t="s">
        <v>517</v>
      </c>
      <c r="D158" s="26" t="s">
        <v>678</v>
      </c>
      <c r="E158" s="26" t="s">
        <v>200</v>
      </c>
      <c r="F158" s="26" t="s">
        <v>581</v>
      </c>
      <c r="G158" s="26" t="str">
        <f>F158&amp;"_"&amp;E158</f>
        <v>P29ATS44_P29TS083</v>
      </c>
      <c r="H158" s="33" t="s">
        <v>643</v>
      </c>
      <c r="I158" s="26" t="s">
        <v>613</v>
      </c>
      <c r="J158" s="32">
        <v>3447</v>
      </c>
      <c r="K158" s="26" t="s">
        <v>528</v>
      </c>
      <c r="L158" s="26">
        <v>80</v>
      </c>
      <c r="M158" s="26">
        <v>246</v>
      </c>
      <c r="N158" s="26">
        <v>338</v>
      </c>
      <c r="O158" s="26">
        <v>257</v>
      </c>
      <c r="P158" s="26">
        <v>80</v>
      </c>
      <c r="Q158" s="27">
        <f>SUM(L158:P158)</f>
        <v>1001</v>
      </c>
      <c r="R158" s="28">
        <v>9.43</v>
      </c>
      <c r="S158" s="28">
        <f>Q158*R158</f>
        <v>9439.43</v>
      </c>
    </row>
    <row r="159" spans="1:19" x14ac:dyDescent="0.35">
      <c r="A159" s="26">
        <f>ROW()-ROW($A$2)</f>
        <v>157</v>
      </c>
      <c r="B159" s="26" t="s">
        <v>518</v>
      </c>
      <c r="C159" s="26" t="s">
        <v>517</v>
      </c>
      <c r="D159" s="26" t="s">
        <v>678</v>
      </c>
      <c r="E159" s="26" t="s">
        <v>202</v>
      </c>
      <c r="F159" s="26" t="s">
        <v>581</v>
      </c>
      <c r="G159" s="26" t="str">
        <f>F159&amp;"_"&amp;E159</f>
        <v>P29ATS44_P29TS084</v>
      </c>
      <c r="H159" s="33" t="s">
        <v>643</v>
      </c>
      <c r="I159" s="26" t="s">
        <v>613</v>
      </c>
      <c r="J159" s="32">
        <v>3447</v>
      </c>
      <c r="K159" s="26" t="s">
        <v>544</v>
      </c>
      <c r="L159" s="26">
        <v>46</v>
      </c>
      <c r="M159" s="26">
        <v>149</v>
      </c>
      <c r="N159" s="26">
        <v>200</v>
      </c>
      <c r="O159" s="26">
        <v>153</v>
      </c>
      <c r="P159" s="26">
        <v>44</v>
      </c>
      <c r="Q159" s="27">
        <f>SUM(L159:P159)</f>
        <v>592</v>
      </c>
      <c r="R159" s="28">
        <v>10.210000000000001</v>
      </c>
      <c r="S159" s="28">
        <f>Q159*R159</f>
        <v>6044.3200000000006</v>
      </c>
    </row>
    <row r="160" spans="1:19" x14ac:dyDescent="0.35">
      <c r="A160" s="26">
        <f>ROW()-ROW($A$2)</f>
        <v>158</v>
      </c>
      <c r="B160" s="26" t="s">
        <v>518</v>
      </c>
      <c r="C160" s="26" t="s">
        <v>517</v>
      </c>
      <c r="D160" s="26" t="s">
        <v>678</v>
      </c>
      <c r="E160" s="26" t="s">
        <v>204</v>
      </c>
      <c r="F160" s="26" t="s">
        <v>581</v>
      </c>
      <c r="G160" s="26" t="str">
        <f>F160&amp;"_"&amp;E160</f>
        <v>P29ATS44_P29TS087</v>
      </c>
      <c r="H160" s="33" t="s">
        <v>643</v>
      </c>
      <c r="I160" s="26" t="s">
        <v>613</v>
      </c>
      <c r="J160" s="32">
        <v>3447</v>
      </c>
      <c r="K160" s="26" t="s">
        <v>553</v>
      </c>
      <c r="L160" s="26">
        <v>23</v>
      </c>
      <c r="M160" s="26">
        <v>58</v>
      </c>
      <c r="N160" s="26">
        <v>90</v>
      </c>
      <c r="O160" s="26">
        <v>57</v>
      </c>
      <c r="P160" s="26">
        <v>16</v>
      </c>
      <c r="Q160" s="27">
        <f>SUM(L160:P160)</f>
        <v>244</v>
      </c>
      <c r="R160" s="28">
        <v>9.43</v>
      </c>
      <c r="S160" s="28">
        <f>Q160*R160</f>
        <v>2300.92</v>
      </c>
    </row>
    <row r="161" spans="1:19" x14ac:dyDescent="0.35">
      <c r="A161" s="26">
        <f>ROW()-ROW($A$2)</f>
        <v>159</v>
      </c>
      <c r="B161" s="26" t="s">
        <v>518</v>
      </c>
      <c r="C161" s="26" t="s">
        <v>517</v>
      </c>
      <c r="D161" s="26" t="s">
        <v>678</v>
      </c>
      <c r="E161" s="26" t="s">
        <v>206</v>
      </c>
      <c r="F161" s="26" t="s">
        <v>581</v>
      </c>
      <c r="G161" s="26" t="str">
        <f>F161&amp;"_"&amp;E161</f>
        <v>P29ATS44_P29TS086</v>
      </c>
      <c r="H161" s="33" t="s">
        <v>643</v>
      </c>
      <c r="I161" s="26" t="s">
        <v>613</v>
      </c>
      <c r="J161" s="32">
        <v>3447</v>
      </c>
      <c r="K161" s="26" t="s">
        <v>524</v>
      </c>
      <c r="L161" s="26">
        <v>80</v>
      </c>
      <c r="M161" s="26">
        <v>246</v>
      </c>
      <c r="N161" s="26">
        <v>338</v>
      </c>
      <c r="O161" s="26">
        <v>257</v>
      </c>
      <c r="P161" s="26">
        <v>80</v>
      </c>
      <c r="Q161" s="27">
        <f>SUM(L161:P161)</f>
        <v>1001</v>
      </c>
      <c r="R161" s="28">
        <v>9.43</v>
      </c>
      <c r="S161" s="28">
        <f>Q161*R161</f>
        <v>9439.43</v>
      </c>
    </row>
    <row r="162" spans="1:19" x14ac:dyDescent="0.35">
      <c r="A162" s="26">
        <f>ROW()-ROW($A$2)</f>
        <v>160</v>
      </c>
      <c r="B162" s="26" t="s">
        <v>518</v>
      </c>
      <c r="C162" s="26" t="s">
        <v>517</v>
      </c>
      <c r="D162" s="26" t="s">
        <v>678</v>
      </c>
      <c r="E162" s="26" t="s">
        <v>208</v>
      </c>
      <c r="F162" s="26" t="s">
        <v>581</v>
      </c>
      <c r="G162" s="26" t="str">
        <f>F162&amp;"_"&amp;E162</f>
        <v>P29ATS44_P29TS094</v>
      </c>
      <c r="H162" s="33" t="s">
        <v>643</v>
      </c>
      <c r="I162" s="26" t="s">
        <v>613</v>
      </c>
      <c r="J162" s="32">
        <v>3447</v>
      </c>
      <c r="K162" s="26" t="s">
        <v>533</v>
      </c>
      <c r="L162" s="26">
        <v>23</v>
      </c>
      <c r="M162" s="26">
        <v>58</v>
      </c>
      <c r="N162" s="26">
        <v>86</v>
      </c>
      <c r="O162" s="26">
        <v>57</v>
      </c>
      <c r="P162" s="26">
        <v>16</v>
      </c>
      <c r="Q162" s="27">
        <f>SUM(L162:P162)</f>
        <v>240</v>
      </c>
      <c r="R162" s="28">
        <v>9.43</v>
      </c>
      <c r="S162" s="28">
        <f>Q162*R162</f>
        <v>2263.1999999999998</v>
      </c>
    </row>
    <row r="163" spans="1:19" x14ac:dyDescent="0.35">
      <c r="A163" s="26">
        <f>ROW()-ROW($A$2)</f>
        <v>161</v>
      </c>
      <c r="B163" s="26" t="s">
        <v>518</v>
      </c>
      <c r="C163" s="26" t="s">
        <v>517</v>
      </c>
      <c r="D163" s="26" t="s">
        <v>678</v>
      </c>
      <c r="E163" s="26" t="s">
        <v>210</v>
      </c>
      <c r="F163" s="26" t="s">
        <v>582</v>
      </c>
      <c r="G163" s="26" t="str">
        <f>F163&amp;"_"&amp;E163</f>
        <v>P29ATS42_P29TS070</v>
      </c>
      <c r="H163" s="33" t="s">
        <v>644</v>
      </c>
      <c r="I163" s="26" t="s">
        <v>613</v>
      </c>
      <c r="J163" s="32">
        <v>3447</v>
      </c>
      <c r="K163" s="26" t="s">
        <v>523</v>
      </c>
      <c r="L163" s="26">
        <v>30</v>
      </c>
      <c r="M163" s="26">
        <v>74</v>
      </c>
      <c r="N163" s="26">
        <v>85</v>
      </c>
      <c r="O163" s="26">
        <v>64</v>
      </c>
      <c r="P163" s="26">
        <v>4</v>
      </c>
      <c r="Q163" s="27">
        <f>SUM(L163:P163)</f>
        <v>257</v>
      </c>
      <c r="R163" s="28">
        <v>12</v>
      </c>
      <c r="S163" s="28">
        <f>Q163*R163</f>
        <v>3084</v>
      </c>
    </row>
    <row r="164" spans="1:19" x14ac:dyDescent="0.35">
      <c r="A164" s="26">
        <f>ROW()-ROW($A$2)</f>
        <v>162</v>
      </c>
      <c r="B164" s="26" t="s">
        <v>518</v>
      </c>
      <c r="C164" s="26" t="s">
        <v>517</v>
      </c>
      <c r="D164" s="26" t="s">
        <v>678</v>
      </c>
      <c r="E164" s="26" t="s">
        <v>212</v>
      </c>
      <c r="F164" s="26" t="s">
        <v>582</v>
      </c>
      <c r="G164" s="26" t="str">
        <f>F164&amp;"_"&amp;E164</f>
        <v>P29ATS42_P29TS046</v>
      </c>
      <c r="H164" s="33" t="s">
        <v>644</v>
      </c>
      <c r="I164" s="26" t="s">
        <v>613</v>
      </c>
      <c r="J164" s="32">
        <v>3447</v>
      </c>
      <c r="K164" s="26" t="s">
        <v>528</v>
      </c>
      <c r="L164" s="26">
        <v>34</v>
      </c>
      <c r="M164" s="26">
        <v>84</v>
      </c>
      <c r="N164" s="26">
        <v>96</v>
      </c>
      <c r="O164" s="26">
        <v>73</v>
      </c>
      <c r="P164" s="26">
        <v>4</v>
      </c>
      <c r="Q164" s="27">
        <f>SUM(L164:P164)</f>
        <v>291</v>
      </c>
      <c r="R164" s="28">
        <v>12</v>
      </c>
      <c r="S164" s="28">
        <f>Q164*R164</f>
        <v>3492</v>
      </c>
    </row>
    <row r="165" spans="1:19" x14ac:dyDescent="0.35">
      <c r="A165" s="26">
        <f>ROW()-ROW($A$2)</f>
        <v>163</v>
      </c>
      <c r="B165" s="26" t="s">
        <v>518</v>
      </c>
      <c r="C165" s="26" t="s">
        <v>517</v>
      </c>
      <c r="D165" s="26" t="s">
        <v>678</v>
      </c>
      <c r="E165" s="26" t="s">
        <v>214</v>
      </c>
      <c r="F165" s="26" t="s">
        <v>582</v>
      </c>
      <c r="G165" s="26" t="str">
        <f>F165&amp;"_"&amp;E165</f>
        <v>P29ATS42_P29TS050</v>
      </c>
      <c r="H165" s="33" t="s">
        <v>644</v>
      </c>
      <c r="I165" s="26" t="s">
        <v>613</v>
      </c>
      <c r="J165" s="32">
        <v>3447</v>
      </c>
      <c r="K165" s="26" t="s">
        <v>544</v>
      </c>
      <c r="L165" s="26">
        <v>23</v>
      </c>
      <c r="M165" s="26">
        <v>53</v>
      </c>
      <c r="N165" s="26">
        <v>59</v>
      </c>
      <c r="O165" s="26">
        <v>46</v>
      </c>
      <c r="P165" s="26">
        <v>4</v>
      </c>
      <c r="Q165" s="27">
        <f>SUM(L165:P165)</f>
        <v>185</v>
      </c>
      <c r="R165" s="28">
        <v>12.53</v>
      </c>
      <c r="S165" s="28">
        <f>Q165*R165</f>
        <v>2318.0499999999997</v>
      </c>
    </row>
    <row r="166" spans="1:19" x14ac:dyDescent="0.35">
      <c r="A166" s="26">
        <f>ROW()-ROW($A$2)</f>
        <v>164</v>
      </c>
      <c r="B166" s="26" t="s">
        <v>518</v>
      </c>
      <c r="C166" s="26" t="s">
        <v>517</v>
      </c>
      <c r="D166" s="26" t="s">
        <v>678</v>
      </c>
      <c r="E166" s="26" t="s">
        <v>216</v>
      </c>
      <c r="F166" s="26" t="s">
        <v>582</v>
      </c>
      <c r="G166" s="26" t="str">
        <f>F166&amp;"_"&amp;E166</f>
        <v>P29ATS42_P29TS048</v>
      </c>
      <c r="H166" s="33" t="s">
        <v>644</v>
      </c>
      <c r="I166" s="26" t="s">
        <v>613</v>
      </c>
      <c r="J166" s="32">
        <v>3447</v>
      </c>
      <c r="K166" s="26" t="s">
        <v>524</v>
      </c>
      <c r="L166" s="26">
        <v>36</v>
      </c>
      <c r="M166" s="26">
        <v>92</v>
      </c>
      <c r="N166" s="26">
        <v>109</v>
      </c>
      <c r="O166" s="26">
        <v>81</v>
      </c>
      <c r="P166" s="26">
        <v>4</v>
      </c>
      <c r="Q166" s="27">
        <f>SUM(L166:P166)</f>
        <v>322</v>
      </c>
      <c r="R166" s="28">
        <v>12</v>
      </c>
      <c r="S166" s="28">
        <f>Q166*R166</f>
        <v>3864</v>
      </c>
    </row>
    <row r="167" spans="1:19" x14ac:dyDescent="0.35">
      <c r="A167" s="26">
        <f>ROW()-ROW($A$2)</f>
        <v>165</v>
      </c>
      <c r="B167" s="26" t="s">
        <v>518</v>
      </c>
      <c r="C167" s="26" t="s">
        <v>517</v>
      </c>
      <c r="D167" s="26" t="s">
        <v>678</v>
      </c>
      <c r="E167" s="26" t="s">
        <v>218</v>
      </c>
      <c r="F167" s="26" t="s">
        <v>582</v>
      </c>
      <c r="G167" s="26" t="str">
        <f>F167&amp;"_"&amp;E167</f>
        <v>P29ATS42_P29TS072</v>
      </c>
      <c r="H167" s="33" t="s">
        <v>644</v>
      </c>
      <c r="I167" s="26" t="s">
        <v>613</v>
      </c>
      <c r="J167" s="32">
        <v>3447</v>
      </c>
      <c r="K167" s="26" t="s">
        <v>547</v>
      </c>
      <c r="L167" s="26">
        <v>16</v>
      </c>
      <c r="M167" s="26">
        <v>38</v>
      </c>
      <c r="N167" s="26">
        <v>43</v>
      </c>
      <c r="O167" s="26">
        <v>33</v>
      </c>
      <c r="P167" s="26">
        <v>4</v>
      </c>
      <c r="Q167" s="27">
        <f>SUM(L167:P167)</f>
        <v>134</v>
      </c>
      <c r="R167" s="28">
        <v>12</v>
      </c>
      <c r="S167" s="28">
        <f>Q167*R167</f>
        <v>1608</v>
      </c>
    </row>
    <row r="168" spans="1:19" x14ac:dyDescent="0.35">
      <c r="A168" s="26">
        <f>ROW()-ROW($A$2)</f>
        <v>166</v>
      </c>
      <c r="B168" s="26" t="s">
        <v>518</v>
      </c>
      <c r="C168" s="26" t="s">
        <v>517</v>
      </c>
      <c r="D168" s="26" t="s">
        <v>678</v>
      </c>
      <c r="E168" s="26" t="s">
        <v>220</v>
      </c>
      <c r="F168" s="26" t="s">
        <v>582</v>
      </c>
      <c r="G168" s="26" t="str">
        <f>F168&amp;"_"&amp;E168</f>
        <v>P29ATS42_P29TS077</v>
      </c>
      <c r="H168" s="33" t="s">
        <v>644</v>
      </c>
      <c r="I168" s="26" t="s">
        <v>613</v>
      </c>
      <c r="J168" s="32">
        <v>3447</v>
      </c>
      <c r="K168" s="26" t="s">
        <v>551</v>
      </c>
      <c r="L168" s="26">
        <v>16</v>
      </c>
      <c r="M168" s="26">
        <v>38</v>
      </c>
      <c r="N168" s="26">
        <v>43</v>
      </c>
      <c r="O168" s="26">
        <v>33</v>
      </c>
      <c r="P168" s="26">
        <v>4</v>
      </c>
      <c r="Q168" s="27">
        <f>SUM(L168:P168)</f>
        <v>134</v>
      </c>
      <c r="R168" s="28">
        <v>12</v>
      </c>
      <c r="S168" s="28">
        <f>Q168*R168</f>
        <v>1608</v>
      </c>
    </row>
    <row r="169" spans="1:19" x14ac:dyDescent="0.35">
      <c r="A169" s="26">
        <f>ROW()-ROW($A$2)</f>
        <v>167</v>
      </c>
      <c r="B169" s="26" t="s">
        <v>518</v>
      </c>
      <c r="C169" s="26" t="s">
        <v>517</v>
      </c>
      <c r="D169" s="26" t="s">
        <v>683</v>
      </c>
      <c r="E169" s="26" t="s">
        <v>222</v>
      </c>
      <c r="F169" s="26" t="s">
        <v>583</v>
      </c>
      <c r="G169" s="26" t="str">
        <f>F169&amp;"_"&amp;E169</f>
        <v>P29ATS45_P29TS088</v>
      </c>
      <c r="H169" s="33" t="s">
        <v>645</v>
      </c>
      <c r="I169" s="26" t="s">
        <v>613</v>
      </c>
      <c r="J169" s="32">
        <v>3447</v>
      </c>
      <c r="K169" s="26" t="s">
        <v>523</v>
      </c>
      <c r="L169" s="26">
        <v>48</v>
      </c>
      <c r="M169" s="26">
        <v>109</v>
      </c>
      <c r="N169" s="26">
        <v>148</v>
      </c>
      <c r="O169" s="26">
        <v>115</v>
      </c>
      <c r="P169" s="26">
        <v>35</v>
      </c>
      <c r="Q169" s="27">
        <f>SUM(L169:P169)</f>
        <v>455</v>
      </c>
      <c r="R169" s="28">
        <v>12.4</v>
      </c>
      <c r="S169" s="28">
        <f>Q169*R169</f>
        <v>5642</v>
      </c>
    </row>
    <row r="170" spans="1:19" x14ac:dyDescent="0.35">
      <c r="A170" s="26">
        <f>ROW()-ROW($A$2)</f>
        <v>168</v>
      </c>
      <c r="B170" s="26" t="s">
        <v>518</v>
      </c>
      <c r="C170" s="26" t="s">
        <v>517</v>
      </c>
      <c r="D170" s="26" t="s">
        <v>683</v>
      </c>
      <c r="E170" s="26" t="s">
        <v>224</v>
      </c>
      <c r="F170" s="26" t="s">
        <v>583</v>
      </c>
      <c r="G170" s="26" t="str">
        <f>F170&amp;"_"&amp;E170</f>
        <v>P29ATS45_P29TS098</v>
      </c>
      <c r="H170" s="33" t="s">
        <v>645</v>
      </c>
      <c r="I170" s="26" t="s">
        <v>613</v>
      </c>
      <c r="J170" s="32">
        <v>3447</v>
      </c>
      <c r="K170" s="26" t="s">
        <v>543</v>
      </c>
      <c r="L170" s="26">
        <v>28</v>
      </c>
      <c r="M170" s="26">
        <v>69</v>
      </c>
      <c r="N170" s="26">
        <v>80</v>
      </c>
      <c r="O170" s="26">
        <v>62</v>
      </c>
      <c r="P170" s="26">
        <v>22</v>
      </c>
      <c r="Q170" s="27">
        <f>SUM(L170:P170)</f>
        <v>261</v>
      </c>
      <c r="R170" s="28">
        <v>12.4</v>
      </c>
      <c r="S170" s="28">
        <f>Q170*R170</f>
        <v>3236.4</v>
      </c>
    </row>
    <row r="171" spans="1:19" x14ac:dyDescent="0.35">
      <c r="A171" s="26">
        <f>ROW()-ROW($A$2)</f>
        <v>169</v>
      </c>
      <c r="B171" s="26" t="s">
        <v>518</v>
      </c>
      <c r="C171" s="26" t="s">
        <v>517</v>
      </c>
      <c r="D171" s="26" t="s">
        <v>683</v>
      </c>
      <c r="E171" s="26" t="s">
        <v>226</v>
      </c>
      <c r="F171" s="26" t="s">
        <v>583</v>
      </c>
      <c r="G171" s="26" t="str">
        <f>F171&amp;"_"&amp;E171</f>
        <v>P29ATS45_P29TS089</v>
      </c>
      <c r="H171" s="33" t="s">
        <v>645</v>
      </c>
      <c r="I171" s="26" t="s">
        <v>613</v>
      </c>
      <c r="J171" s="32">
        <v>3447</v>
      </c>
      <c r="K171" s="26" t="s">
        <v>553</v>
      </c>
      <c r="L171" s="26">
        <v>21</v>
      </c>
      <c r="M171" s="26">
        <v>44</v>
      </c>
      <c r="N171" s="26">
        <v>49</v>
      </c>
      <c r="O171" s="26">
        <v>39</v>
      </c>
      <c r="P171" s="26">
        <v>19</v>
      </c>
      <c r="Q171" s="27">
        <f>SUM(L171:P171)</f>
        <v>172</v>
      </c>
      <c r="R171" s="28">
        <v>12.4</v>
      </c>
      <c r="S171" s="28">
        <f>Q171*R171</f>
        <v>2132.8000000000002</v>
      </c>
    </row>
    <row r="172" spans="1:19" x14ac:dyDescent="0.35">
      <c r="A172" s="26">
        <f>ROW()-ROW($A$2)</f>
        <v>170</v>
      </c>
      <c r="B172" s="26" t="s">
        <v>518</v>
      </c>
      <c r="C172" s="26" t="s">
        <v>517</v>
      </c>
      <c r="D172" s="26" t="s">
        <v>683</v>
      </c>
      <c r="E172" s="26" t="s">
        <v>228</v>
      </c>
      <c r="F172" s="26" t="s">
        <v>583</v>
      </c>
      <c r="G172" s="26" t="str">
        <f>F172&amp;"_"&amp;E172</f>
        <v>P29ATS45_P29TS090</v>
      </c>
      <c r="H172" s="33" t="s">
        <v>645</v>
      </c>
      <c r="I172" s="26" t="s">
        <v>613</v>
      </c>
      <c r="J172" s="32">
        <v>3447</v>
      </c>
      <c r="K172" s="26" t="s">
        <v>544</v>
      </c>
      <c r="L172" s="26">
        <v>35</v>
      </c>
      <c r="M172" s="26">
        <v>94</v>
      </c>
      <c r="N172" s="26">
        <v>131</v>
      </c>
      <c r="O172" s="26">
        <v>100</v>
      </c>
      <c r="P172" s="26">
        <v>29</v>
      </c>
      <c r="Q172" s="27">
        <f>SUM(L172:P172)</f>
        <v>389</v>
      </c>
      <c r="R172" s="28">
        <v>13.19</v>
      </c>
      <c r="S172" s="28">
        <f>Q172*R172</f>
        <v>5130.91</v>
      </c>
    </row>
    <row r="173" spans="1:19" x14ac:dyDescent="0.35">
      <c r="A173" s="26">
        <f>ROW()-ROW($A$2)</f>
        <v>171</v>
      </c>
      <c r="B173" s="26" t="s">
        <v>518</v>
      </c>
      <c r="C173" s="26" t="s">
        <v>517</v>
      </c>
      <c r="D173" s="26" t="s">
        <v>683</v>
      </c>
      <c r="E173" s="26" t="s">
        <v>230</v>
      </c>
      <c r="F173" s="26" t="s">
        <v>583</v>
      </c>
      <c r="G173" s="26" t="str">
        <f>F173&amp;"_"&amp;E173</f>
        <v>P29ATS45_P29TS092</v>
      </c>
      <c r="H173" s="33" t="s">
        <v>645</v>
      </c>
      <c r="I173" s="26" t="s">
        <v>613</v>
      </c>
      <c r="J173" s="32">
        <v>3447</v>
      </c>
      <c r="K173" s="26" t="s">
        <v>528</v>
      </c>
      <c r="L173" s="26">
        <v>73</v>
      </c>
      <c r="M173" s="26">
        <v>178</v>
      </c>
      <c r="N173" s="26">
        <v>230</v>
      </c>
      <c r="O173" s="26">
        <v>173</v>
      </c>
      <c r="P173" s="26">
        <v>68</v>
      </c>
      <c r="Q173" s="27">
        <f>SUM(L173:P173)</f>
        <v>722</v>
      </c>
      <c r="R173" s="28">
        <v>12.4</v>
      </c>
      <c r="S173" s="28">
        <f>Q173*R173</f>
        <v>8952.8000000000011</v>
      </c>
    </row>
    <row r="174" spans="1:19" x14ac:dyDescent="0.35">
      <c r="A174" s="26">
        <f>ROW()-ROW($A$2)</f>
        <v>172</v>
      </c>
      <c r="B174" s="26" t="s">
        <v>518</v>
      </c>
      <c r="C174" s="26" t="s">
        <v>517</v>
      </c>
      <c r="D174" s="26" t="s">
        <v>683</v>
      </c>
      <c r="E174" s="26" t="s">
        <v>232</v>
      </c>
      <c r="F174" s="26" t="s">
        <v>583</v>
      </c>
      <c r="G174" s="26" t="str">
        <f>F174&amp;"_"&amp;E174</f>
        <v>P29ATS45_P29TS099</v>
      </c>
      <c r="H174" s="33" t="s">
        <v>645</v>
      </c>
      <c r="I174" s="26" t="s">
        <v>613</v>
      </c>
      <c r="J174" s="32">
        <v>3447</v>
      </c>
      <c r="K174" s="26" t="s">
        <v>547</v>
      </c>
      <c r="L174" s="26">
        <v>22</v>
      </c>
      <c r="M174" s="26">
        <v>49</v>
      </c>
      <c r="N174" s="26">
        <v>56</v>
      </c>
      <c r="O174" s="26">
        <v>46</v>
      </c>
      <c r="P174" s="26">
        <v>18</v>
      </c>
      <c r="Q174" s="27">
        <f>SUM(L174:P174)</f>
        <v>191</v>
      </c>
      <c r="R174" s="28">
        <v>12.4</v>
      </c>
      <c r="S174" s="28">
        <f>Q174*R174</f>
        <v>2368.4</v>
      </c>
    </row>
    <row r="175" spans="1:19" x14ac:dyDescent="0.35">
      <c r="A175" s="26">
        <f>ROW()-ROW($A$2)</f>
        <v>173</v>
      </c>
      <c r="B175" s="26" t="s">
        <v>518</v>
      </c>
      <c r="C175" s="26" t="s">
        <v>517</v>
      </c>
      <c r="D175" s="26" t="s">
        <v>683</v>
      </c>
      <c r="E175" s="26" t="s">
        <v>234</v>
      </c>
      <c r="F175" s="26" t="s">
        <v>583</v>
      </c>
      <c r="G175" s="26" t="str">
        <f>F175&amp;"_"&amp;E175</f>
        <v>P29ATS45_P29TS091</v>
      </c>
      <c r="H175" s="33" t="s">
        <v>645</v>
      </c>
      <c r="I175" s="26" t="s">
        <v>613</v>
      </c>
      <c r="J175" s="32">
        <v>3447</v>
      </c>
      <c r="K175" s="26" t="s">
        <v>524</v>
      </c>
      <c r="L175" s="26">
        <v>82</v>
      </c>
      <c r="M175" s="26">
        <v>197</v>
      </c>
      <c r="N175" s="26">
        <v>255</v>
      </c>
      <c r="O175" s="26">
        <v>193</v>
      </c>
      <c r="P175" s="26">
        <v>72</v>
      </c>
      <c r="Q175" s="27">
        <f>SUM(L175:P175)</f>
        <v>799</v>
      </c>
      <c r="R175" s="28">
        <v>12.4</v>
      </c>
      <c r="S175" s="28">
        <f>Q175*R175</f>
        <v>9907.6</v>
      </c>
    </row>
    <row r="176" spans="1:19" x14ac:dyDescent="0.35">
      <c r="A176" s="26">
        <f>ROW()-ROW($A$2)</f>
        <v>174</v>
      </c>
      <c r="B176" s="26" t="s">
        <v>518</v>
      </c>
      <c r="C176" s="26" t="s">
        <v>517</v>
      </c>
      <c r="D176" s="26" t="s">
        <v>678</v>
      </c>
      <c r="E176" s="26" t="s">
        <v>236</v>
      </c>
      <c r="F176" s="26" t="s">
        <v>584</v>
      </c>
      <c r="G176" s="26" t="str">
        <f>F176&amp;"_"&amp;E176</f>
        <v>P29ATS38_P29TS016</v>
      </c>
      <c r="H176" s="33" t="s">
        <v>646</v>
      </c>
      <c r="I176" s="26" t="s">
        <v>613</v>
      </c>
      <c r="J176" s="32">
        <v>3447</v>
      </c>
      <c r="K176" s="26" t="s">
        <v>524</v>
      </c>
      <c r="L176" s="26">
        <v>27</v>
      </c>
      <c r="M176" s="26">
        <v>68</v>
      </c>
      <c r="N176" s="26">
        <v>81</v>
      </c>
      <c r="O176" s="26">
        <v>69</v>
      </c>
      <c r="P176" s="26">
        <v>16</v>
      </c>
      <c r="Q176" s="27">
        <f>SUM(L176:P176)</f>
        <v>261</v>
      </c>
      <c r="R176" s="28">
        <v>9.56</v>
      </c>
      <c r="S176" s="28">
        <f>Q176*R176</f>
        <v>2495.1600000000003</v>
      </c>
    </row>
    <row r="177" spans="1:19" x14ac:dyDescent="0.35">
      <c r="A177" s="26">
        <f>ROW()-ROW($A$2)</f>
        <v>175</v>
      </c>
      <c r="B177" s="26" t="s">
        <v>518</v>
      </c>
      <c r="C177" s="26" t="s">
        <v>517</v>
      </c>
      <c r="D177" s="26" t="s">
        <v>678</v>
      </c>
      <c r="E177" s="26" t="s">
        <v>238</v>
      </c>
      <c r="F177" s="26" t="s">
        <v>584</v>
      </c>
      <c r="G177" s="26" t="str">
        <f>F177&amp;"_"&amp;E177</f>
        <v>P29ATS38_P29TS021</v>
      </c>
      <c r="H177" s="33" t="s">
        <v>646</v>
      </c>
      <c r="I177" s="26" t="s">
        <v>613</v>
      </c>
      <c r="J177" s="32">
        <v>3447</v>
      </c>
      <c r="K177" s="26" t="s">
        <v>547</v>
      </c>
      <c r="L177" s="26">
        <v>19</v>
      </c>
      <c r="M177" s="26">
        <v>45</v>
      </c>
      <c r="N177" s="26">
        <v>53</v>
      </c>
      <c r="O177" s="26">
        <v>44</v>
      </c>
      <c r="P177" s="26">
        <v>14</v>
      </c>
      <c r="Q177" s="27">
        <f>SUM(L177:P177)</f>
        <v>175</v>
      </c>
      <c r="R177" s="28">
        <v>9.56</v>
      </c>
      <c r="S177" s="28">
        <f>Q177*R177</f>
        <v>1673</v>
      </c>
    </row>
    <row r="178" spans="1:19" x14ac:dyDescent="0.35">
      <c r="A178" s="26">
        <f>ROW()-ROW($A$2)</f>
        <v>176</v>
      </c>
      <c r="B178" s="26" t="s">
        <v>518</v>
      </c>
      <c r="C178" s="26" t="s">
        <v>517</v>
      </c>
      <c r="D178" s="26" t="s">
        <v>678</v>
      </c>
      <c r="E178" s="26" t="s">
        <v>240</v>
      </c>
      <c r="F178" s="26" t="s">
        <v>584</v>
      </c>
      <c r="G178" s="26" t="str">
        <f>F178&amp;"_"&amp;E178</f>
        <v>P29ATS38_P29TS017</v>
      </c>
      <c r="H178" s="33" t="s">
        <v>646</v>
      </c>
      <c r="I178" s="26" t="s">
        <v>613</v>
      </c>
      <c r="J178" s="32">
        <v>3447</v>
      </c>
      <c r="K178" s="26" t="s">
        <v>528</v>
      </c>
      <c r="L178" s="26">
        <v>27</v>
      </c>
      <c r="M178" s="26">
        <v>68</v>
      </c>
      <c r="N178" s="26">
        <v>79</v>
      </c>
      <c r="O178" s="26">
        <v>67</v>
      </c>
      <c r="P178" s="26">
        <v>16</v>
      </c>
      <c r="Q178" s="27">
        <f>SUM(L178:P178)</f>
        <v>257</v>
      </c>
      <c r="R178" s="28">
        <v>9.56</v>
      </c>
      <c r="S178" s="28">
        <f>Q178*R178</f>
        <v>2456.92</v>
      </c>
    </row>
    <row r="179" spans="1:19" x14ac:dyDescent="0.35">
      <c r="A179" s="26">
        <f>ROW()-ROW($A$2)</f>
        <v>177</v>
      </c>
      <c r="B179" s="26" t="s">
        <v>518</v>
      </c>
      <c r="C179" s="26" t="s">
        <v>517</v>
      </c>
      <c r="D179" s="26" t="s">
        <v>678</v>
      </c>
      <c r="E179" s="26" t="s">
        <v>242</v>
      </c>
      <c r="F179" s="26" t="s">
        <v>584</v>
      </c>
      <c r="G179" s="26" t="str">
        <f>F179&amp;"_"&amp;E179</f>
        <v>P29ATS38_P29TS018</v>
      </c>
      <c r="H179" s="33" t="s">
        <v>646</v>
      </c>
      <c r="I179" s="26" t="s">
        <v>613</v>
      </c>
      <c r="J179" s="32">
        <v>3447</v>
      </c>
      <c r="K179" s="26" t="s">
        <v>544</v>
      </c>
      <c r="L179" s="26">
        <v>18</v>
      </c>
      <c r="M179" s="26">
        <v>48</v>
      </c>
      <c r="N179" s="26">
        <v>58</v>
      </c>
      <c r="O179" s="26">
        <v>49</v>
      </c>
      <c r="P179" s="26">
        <v>12</v>
      </c>
      <c r="Q179" s="27">
        <f>SUM(L179:P179)</f>
        <v>185</v>
      </c>
      <c r="R179" s="28">
        <v>10.34</v>
      </c>
      <c r="S179" s="28">
        <f>Q179*R179</f>
        <v>1912.8999999999999</v>
      </c>
    </row>
    <row r="180" spans="1:19" x14ac:dyDescent="0.35">
      <c r="A180" s="26">
        <f>ROW()-ROW($A$2)</f>
        <v>178</v>
      </c>
      <c r="B180" s="26" t="s">
        <v>518</v>
      </c>
      <c r="C180" s="26" t="s">
        <v>517</v>
      </c>
      <c r="D180" s="26" t="s">
        <v>678</v>
      </c>
      <c r="E180" s="26" t="s">
        <v>244</v>
      </c>
      <c r="F180" s="26" t="s">
        <v>584</v>
      </c>
      <c r="G180" s="26" t="str">
        <f>F180&amp;"_"&amp;E180</f>
        <v>P29ATS38_P29TS019</v>
      </c>
      <c r="H180" s="33" t="s">
        <v>646</v>
      </c>
      <c r="I180" s="26" t="s">
        <v>613</v>
      </c>
      <c r="J180" s="32">
        <v>3447</v>
      </c>
      <c r="K180" s="26" t="s">
        <v>523</v>
      </c>
      <c r="L180" s="26">
        <v>20</v>
      </c>
      <c r="M180" s="26">
        <v>50</v>
      </c>
      <c r="N180" s="26">
        <v>60</v>
      </c>
      <c r="O180" s="26">
        <v>51</v>
      </c>
      <c r="P180" s="26">
        <v>14</v>
      </c>
      <c r="Q180" s="27">
        <f>SUM(L180:P180)</f>
        <v>195</v>
      </c>
      <c r="R180" s="28">
        <v>9.56</v>
      </c>
      <c r="S180" s="28">
        <f>Q180*R180</f>
        <v>1864.2</v>
      </c>
    </row>
    <row r="181" spans="1:19" x14ac:dyDescent="0.35">
      <c r="A181" s="26">
        <f>ROW()-ROW($A$2)</f>
        <v>179</v>
      </c>
      <c r="B181" s="26" t="s">
        <v>518</v>
      </c>
      <c r="C181" s="26" t="s">
        <v>517</v>
      </c>
      <c r="D181" s="26" t="s">
        <v>678</v>
      </c>
      <c r="E181" s="26" t="s">
        <v>246</v>
      </c>
      <c r="F181" s="26" t="s">
        <v>584</v>
      </c>
      <c r="G181" s="26" t="str">
        <f>F181&amp;"_"&amp;E181</f>
        <v>P29ATS38_P29TS020</v>
      </c>
      <c r="H181" s="33" t="s">
        <v>646</v>
      </c>
      <c r="I181" s="26" t="s">
        <v>613</v>
      </c>
      <c r="J181" s="32">
        <v>3447</v>
      </c>
      <c r="K181" s="26" t="s">
        <v>546</v>
      </c>
      <c r="L181" s="26">
        <v>17</v>
      </c>
      <c r="M181" s="26">
        <v>43</v>
      </c>
      <c r="N181" s="26">
        <v>51</v>
      </c>
      <c r="O181" s="26">
        <v>42</v>
      </c>
      <c r="P181" s="26">
        <v>12</v>
      </c>
      <c r="Q181" s="27">
        <f>SUM(L181:P181)</f>
        <v>165</v>
      </c>
      <c r="R181" s="28">
        <v>9.56</v>
      </c>
      <c r="S181" s="28">
        <f>Q181*R181</f>
        <v>1577.4</v>
      </c>
    </row>
    <row r="182" spans="1:19" x14ac:dyDescent="0.35">
      <c r="A182" s="26">
        <f>ROW()-ROW($A$2)</f>
        <v>180</v>
      </c>
      <c r="B182" s="26" t="s">
        <v>518</v>
      </c>
      <c r="C182" s="26" t="s">
        <v>517</v>
      </c>
      <c r="D182" s="26" t="s">
        <v>685</v>
      </c>
      <c r="E182" s="26" t="s">
        <v>258</v>
      </c>
      <c r="F182" s="26" t="s">
        <v>586</v>
      </c>
      <c r="G182" s="26" t="str">
        <f>F182&amp;"_"&amp;E182</f>
        <v>P29AHD32_P29HD001</v>
      </c>
      <c r="H182" s="33" t="s">
        <v>649</v>
      </c>
      <c r="I182" s="26" t="s">
        <v>615</v>
      </c>
      <c r="J182" s="32">
        <v>3447</v>
      </c>
      <c r="K182" s="26" t="s">
        <v>544</v>
      </c>
      <c r="L182" s="26">
        <v>25</v>
      </c>
      <c r="M182" s="26">
        <v>56</v>
      </c>
      <c r="N182" s="26">
        <v>69</v>
      </c>
      <c r="O182" s="26">
        <v>50</v>
      </c>
      <c r="P182" s="26">
        <v>16</v>
      </c>
      <c r="Q182" s="27">
        <f>SUM(L182:P182)</f>
        <v>216</v>
      </c>
      <c r="R182" s="28">
        <v>29.7</v>
      </c>
      <c r="S182" s="28">
        <f>Q182*R182</f>
        <v>6415.2</v>
      </c>
    </row>
    <row r="183" spans="1:19" x14ac:dyDescent="0.35">
      <c r="A183" s="26">
        <f>ROW()-ROW($A$2)</f>
        <v>181</v>
      </c>
      <c r="B183" s="26" t="s">
        <v>518</v>
      </c>
      <c r="C183" s="26" t="s">
        <v>517</v>
      </c>
      <c r="D183" s="26" t="s">
        <v>685</v>
      </c>
      <c r="E183" s="26" t="s">
        <v>260</v>
      </c>
      <c r="F183" s="26" t="s">
        <v>586</v>
      </c>
      <c r="G183" s="26" t="str">
        <f>F183&amp;"_"&amp;E183</f>
        <v>P29AHD32_P29HD027</v>
      </c>
      <c r="H183" s="33" t="s">
        <v>649</v>
      </c>
      <c r="I183" s="26" t="s">
        <v>615</v>
      </c>
      <c r="J183" s="32">
        <v>3447</v>
      </c>
      <c r="K183" s="26" t="s">
        <v>535</v>
      </c>
      <c r="L183" s="26">
        <v>19</v>
      </c>
      <c r="M183" s="26">
        <v>37</v>
      </c>
      <c r="N183" s="26">
        <v>44</v>
      </c>
      <c r="O183" s="26">
        <v>34</v>
      </c>
      <c r="P183" s="26">
        <v>11</v>
      </c>
      <c r="Q183" s="27">
        <f>SUM(L183:P183)</f>
        <v>145</v>
      </c>
      <c r="R183" s="28">
        <v>27.28</v>
      </c>
      <c r="S183" s="28">
        <f>Q183*R183</f>
        <v>3955.6000000000004</v>
      </c>
    </row>
    <row r="184" spans="1:19" x14ac:dyDescent="0.35">
      <c r="A184" s="26">
        <f>ROW()-ROW($A$2)</f>
        <v>182</v>
      </c>
      <c r="B184" s="26" t="s">
        <v>518</v>
      </c>
      <c r="C184" s="26" t="s">
        <v>517</v>
      </c>
      <c r="D184" s="26" t="s">
        <v>685</v>
      </c>
      <c r="E184" s="26" t="s">
        <v>262</v>
      </c>
      <c r="F184" s="26" t="s">
        <v>586</v>
      </c>
      <c r="G184" s="26" t="str">
        <f>F184&amp;"_"&amp;E184</f>
        <v>P29AHD32_P29HD003</v>
      </c>
      <c r="H184" s="33" t="s">
        <v>649</v>
      </c>
      <c r="I184" s="26" t="s">
        <v>615</v>
      </c>
      <c r="J184" s="32">
        <v>3447</v>
      </c>
      <c r="K184" s="26" t="s">
        <v>531</v>
      </c>
      <c r="L184" s="26">
        <v>17</v>
      </c>
      <c r="M184" s="26">
        <v>35</v>
      </c>
      <c r="N184" s="26">
        <v>42</v>
      </c>
      <c r="O184" s="26">
        <v>32</v>
      </c>
      <c r="P184" s="26">
        <v>11</v>
      </c>
      <c r="Q184" s="27">
        <f>SUM(L184:P184)</f>
        <v>137</v>
      </c>
      <c r="R184" s="28">
        <v>27.28</v>
      </c>
      <c r="S184" s="28">
        <f>Q184*R184</f>
        <v>3737.36</v>
      </c>
    </row>
    <row r="185" spans="1:19" x14ac:dyDescent="0.35">
      <c r="A185" s="26">
        <f>ROW()-ROW($A$2)</f>
        <v>183</v>
      </c>
      <c r="B185" s="26" t="s">
        <v>518</v>
      </c>
      <c r="C185" s="26" t="s">
        <v>517</v>
      </c>
      <c r="D185" s="26" t="s">
        <v>685</v>
      </c>
      <c r="E185" s="26" t="s">
        <v>264</v>
      </c>
      <c r="F185" s="26" t="s">
        <v>586</v>
      </c>
      <c r="G185" s="26" t="str">
        <f>F185&amp;"_"&amp;E185</f>
        <v>P29AHD32_P29HD026</v>
      </c>
      <c r="H185" s="33" t="s">
        <v>649</v>
      </c>
      <c r="I185" s="26" t="s">
        <v>615</v>
      </c>
      <c r="J185" s="32">
        <v>3447</v>
      </c>
      <c r="K185" s="26" t="s">
        <v>524</v>
      </c>
      <c r="L185" s="26">
        <v>27</v>
      </c>
      <c r="M185" s="26">
        <v>58</v>
      </c>
      <c r="N185" s="26">
        <v>73</v>
      </c>
      <c r="O185" s="26">
        <v>52</v>
      </c>
      <c r="P185" s="26">
        <v>18</v>
      </c>
      <c r="Q185" s="27">
        <f>SUM(L185:P185)</f>
        <v>228</v>
      </c>
      <c r="R185" s="28">
        <v>27.28</v>
      </c>
      <c r="S185" s="28">
        <f>Q185*R185</f>
        <v>6219.84</v>
      </c>
    </row>
    <row r="186" spans="1:19" x14ac:dyDescent="0.35">
      <c r="A186" s="26">
        <f>ROW()-ROW($A$2)</f>
        <v>184</v>
      </c>
      <c r="B186" s="26" t="s">
        <v>518</v>
      </c>
      <c r="C186" s="26" t="s">
        <v>517</v>
      </c>
      <c r="D186" s="26" t="s">
        <v>685</v>
      </c>
      <c r="E186" s="26" t="s">
        <v>266</v>
      </c>
      <c r="F186" s="26" t="s">
        <v>586</v>
      </c>
      <c r="G186" s="26" t="str">
        <f>F186&amp;"_"&amp;E186</f>
        <v>P29AHD32_P29HD002</v>
      </c>
      <c r="H186" s="33" t="s">
        <v>649</v>
      </c>
      <c r="I186" s="26" t="s">
        <v>615</v>
      </c>
      <c r="J186" s="32">
        <v>3447</v>
      </c>
      <c r="K186" s="26" t="s">
        <v>523</v>
      </c>
      <c r="L186" s="26">
        <v>21</v>
      </c>
      <c r="M186" s="26">
        <v>42</v>
      </c>
      <c r="N186" s="26">
        <v>54</v>
      </c>
      <c r="O186" s="26">
        <v>39</v>
      </c>
      <c r="P186" s="26">
        <v>13</v>
      </c>
      <c r="Q186" s="27">
        <f>SUM(L186:P186)</f>
        <v>169</v>
      </c>
      <c r="R186" s="28">
        <v>27.28</v>
      </c>
      <c r="S186" s="28">
        <f>Q186*R186</f>
        <v>4610.3200000000006</v>
      </c>
    </row>
    <row r="187" spans="1:19" x14ac:dyDescent="0.35">
      <c r="A187" s="26">
        <f>ROW()-ROW($A$2)</f>
        <v>185</v>
      </c>
      <c r="B187" s="26" t="s">
        <v>518</v>
      </c>
      <c r="C187" s="26" t="s">
        <v>517</v>
      </c>
      <c r="D187" s="26" t="s">
        <v>683</v>
      </c>
      <c r="E187" s="26" t="s">
        <v>268</v>
      </c>
      <c r="F187" s="26" t="s">
        <v>587</v>
      </c>
      <c r="G187" s="26" t="str">
        <f>F187&amp;"_"&amp;E187</f>
        <v>P29ALS35_P29LS011</v>
      </c>
      <c r="H187" s="33" t="s">
        <v>650</v>
      </c>
      <c r="I187" s="26" t="s">
        <v>614</v>
      </c>
      <c r="J187" s="32">
        <v>3447</v>
      </c>
      <c r="K187" s="26" t="s">
        <v>550</v>
      </c>
      <c r="L187" s="26">
        <v>18</v>
      </c>
      <c r="M187" s="26">
        <v>47</v>
      </c>
      <c r="N187" s="26">
        <v>55</v>
      </c>
      <c r="O187" s="26">
        <v>46</v>
      </c>
      <c r="P187" s="26">
        <v>14</v>
      </c>
      <c r="Q187" s="27">
        <f>SUM(L187:P187)</f>
        <v>180</v>
      </c>
      <c r="R187" s="28">
        <v>12.1</v>
      </c>
      <c r="S187" s="28">
        <f>Q187*R187</f>
        <v>2178</v>
      </c>
    </row>
    <row r="188" spans="1:19" x14ac:dyDescent="0.35">
      <c r="A188" s="26">
        <f>ROW()-ROW($A$2)</f>
        <v>186</v>
      </c>
      <c r="B188" s="26" t="s">
        <v>518</v>
      </c>
      <c r="C188" s="26" t="s">
        <v>517</v>
      </c>
      <c r="D188" s="26" t="s">
        <v>683</v>
      </c>
      <c r="E188" s="26" t="s">
        <v>270</v>
      </c>
      <c r="F188" s="26" t="s">
        <v>587</v>
      </c>
      <c r="G188" s="26" t="str">
        <f>F188&amp;"_"&amp;E188</f>
        <v>P29ALS35_P29LS009</v>
      </c>
      <c r="H188" s="33" t="s">
        <v>650</v>
      </c>
      <c r="I188" s="26" t="s">
        <v>614</v>
      </c>
      <c r="J188" s="32">
        <v>3447</v>
      </c>
      <c r="K188" s="26" t="s">
        <v>544</v>
      </c>
      <c r="L188" s="26">
        <v>19</v>
      </c>
      <c r="M188" s="26">
        <v>55</v>
      </c>
      <c r="N188" s="26">
        <v>64</v>
      </c>
      <c r="O188" s="26">
        <v>51</v>
      </c>
      <c r="P188" s="26">
        <v>12</v>
      </c>
      <c r="Q188" s="27">
        <f>SUM(L188:P188)</f>
        <v>201</v>
      </c>
      <c r="R188" s="28">
        <v>13.1</v>
      </c>
      <c r="S188" s="28">
        <f>Q188*R188</f>
        <v>2633.1</v>
      </c>
    </row>
    <row r="189" spans="1:19" x14ac:dyDescent="0.35">
      <c r="A189" s="26">
        <f>ROW()-ROW($A$2)</f>
        <v>187</v>
      </c>
      <c r="B189" s="26" t="s">
        <v>518</v>
      </c>
      <c r="C189" s="26" t="s">
        <v>517</v>
      </c>
      <c r="D189" s="26" t="s">
        <v>683</v>
      </c>
      <c r="E189" s="26" t="s">
        <v>272</v>
      </c>
      <c r="F189" s="26" t="s">
        <v>587</v>
      </c>
      <c r="G189" s="26" t="str">
        <f>F189&amp;"_"&amp;E189</f>
        <v>P29ALS35_P29LS012</v>
      </c>
      <c r="H189" s="33" t="s">
        <v>650</v>
      </c>
      <c r="I189" s="26" t="s">
        <v>614</v>
      </c>
      <c r="J189" s="32">
        <v>3447</v>
      </c>
      <c r="K189" s="26" t="s">
        <v>548</v>
      </c>
      <c r="L189" s="26">
        <v>16</v>
      </c>
      <c r="M189" s="26">
        <v>45</v>
      </c>
      <c r="N189" s="26">
        <v>53</v>
      </c>
      <c r="O189" s="26">
        <v>44</v>
      </c>
      <c r="P189" s="26">
        <v>12</v>
      </c>
      <c r="Q189" s="27">
        <f>SUM(L189:P189)</f>
        <v>170</v>
      </c>
      <c r="R189" s="28">
        <v>12.1</v>
      </c>
      <c r="S189" s="28">
        <f>Q189*R189</f>
        <v>2057</v>
      </c>
    </row>
    <row r="190" spans="1:19" x14ac:dyDescent="0.35">
      <c r="A190" s="26">
        <f>ROW()-ROW($A$2)</f>
        <v>188</v>
      </c>
      <c r="B190" s="26" t="s">
        <v>518</v>
      </c>
      <c r="C190" s="26" t="s">
        <v>517</v>
      </c>
      <c r="D190" s="26" t="s">
        <v>683</v>
      </c>
      <c r="E190" s="26" t="s">
        <v>274</v>
      </c>
      <c r="F190" s="26" t="s">
        <v>587</v>
      </c>
      <c r="G190" s="26" t="str">
        <f>F190&amp;"_"&amp;E190</f>
        <v>P29ALS35_P29LS008</v>
      </c>
      <c r="H190" s="33" t="s">
        <v>650</v>
      </c>
      <c r="I190" s="26" t="s">
        <v>614</v>
      </c>
      <c r="J190" s="32">
        <v>3447</v>
      </c>
      <c r="K190" s="26" t="s">
        <v>524</v>
      </c>
      <c r="L190" s="26">
        <v>25</v>
      </c>
      <c r="M190" s="26">
        <v>69</v>
      </c>
      <c r="N190" s="26">
        <v>82</v>
      </c>
      <c r="O190" s="26">
        <v>68</v>
      </c>
      <c r="P190" s="26">
        <v>19</v>
      </c>
      <c r="Q190" s="27">
        <f>SUM(L190:P190)</f>
        <v>263</v>
      </c>
      <c r="R190" s="28">
        <v>12.1</v>
      </c>
      <c r="S190" s="28">
        <f>Q190*R190</f>
        <v>3182.2999999999997</v>
      </c>
    </row>
    <row r="191" spans="1:19" x14ac:dyDescent="0.35">
      <c r="A191" s="26">
        <f>ROW()-ROW($A$2)</f>
        <v>189</v>
      </c>
      <c r="B191" s="26" t="s">
        <v>518</v>
      </c>
      <c r="C191" s="26" t="s">
        <v>517</v>
      </c>
      <c r="D191" s="26" t="s">
        <v>678</v>
      </c>
      <c r="E191" s="26" t="s">
        <v>276</v>
      </c>
      <c r="F191" s="26" t="s">
        <v>588</v>
      </c>
      <c r="G191" s="26" t="str">
        <f>F191&amp;"_"&amp;E191</f>
        <v>P29ATS39_P29TS027</v>
      </c>
      <c r="H191" s="33" t="s">
        <v>651</v>
      </c>
      <c r="I191" s="26" t="s">
        <v>613</v>
      </c>
      <c r="J191" s="32">
        <v>3447</v>
      </c>
      <c r="K191" s="26" t="s">
        <v>528</v>
      </c>
      <c r="L191" s="26">
        <v>33</v>
      </c>
      <c r="M191" s="26">
        <v>94</v>
      </c>
      <c r="N191" s="26">
        <v>114</v>
      </c>
      <c r="O191" s="26">
        <v>92</v>
      </c>
      <c r="P191" s="26">
        <v>24</v>
      </c>
      <c r="Q191" s="27">
        <f>SUM(L191:P191)</f>
        <v>357</v>
      </c>
      <c r="R191" s="28">
        <v>10.07</v>
      </c>
      <c r="S191" s="28">
        <f>Q191*R191</f>
        <v>3594.9900000000002</v>
      </c>
    </row>
    <row r="192" spans="1:19" x14ac:dyDescent="0.35">
      <c r="A192" s="26">
        <f>ROW()-ROW($A$2)</f>
        <v>190</v>
      </c>
      <c r="B192" s="26" t="s">
        <v>518</v>
      </c>
      <c r="C192" s="26" t="s">
        <v>517</v>
      </c>
      <c r="D192" s="26" t="s">
        <v>678</v>
      </c>
      <c r="E192" s="26" t="s">
        <v>278</v>
      </c>
      <c r="F192" s="26" t="s">
        <v>588</v>
      </c>
      <c r="G192" s="26" t="str">
        <f>F192&amp;"_"&amp;E192</f>
        <v>P29ATS39_P29TS030</v>
      </c>
      <c r="H192" s="33" t="s">
        <v>651</v>
      </c>
      <c r="I192" s="26" t="s">
        <v>613</v>
      </c>
      <c r="J192" s="32">
        <v>3447</v>
      </c>
      <c r="K192" s="26" t="s">
        <v>544</v>
      </c>
      <c r="L192" s="26">
        <v>25</v>
      </c>
      <c r="M192" s="26">
        <v>69</v>
      </c>
      <c r="N192" s="26">
        <v>82</v>
      </c>
      <c r="O192" s="26">
        <v>68</v>
      </c>
      <c r="P192" s="26">
        <v>20</v>
      </c>
      <c r="Q192" s="27">
        <f>SUM(L192:P192)</f>
        <v>264</v>
      </c>
      <c r="R192" s="28">
        <v>10.84</v>
      </c>
      <c r="S192" s="28">
        <f>Q192*R192</f>
        <v>2861.7599999999998</v>
      </c>
    </row>
    <row r="193" spans="1:19" x14ac:dyDescent="0.35">
      <c r="A193" s="26">
        <f>ROW()-ROW($A$2)</f>
        <v>191</v>
      </c>
      <c r="B193" s="26" t="s">
        <v>518</v>
      </c>
      <c r="C193" s="26" t="s">
        <v>517</v>
      </c>
      <c r="D193" s="26" t="s">
        <v>678</v>
      </c>
      <c r="E193" s="26" t="s">
        <v>280</v>
      </c>
      <c r="F193" s="26" t="s">
        <v>588</v>
      </c>
      <c r="G193" s="26" t="str">
        <f>F193&amp;"_"&amp;E193</f>
        <v>P29ATS39_P29TS031</v>
      </c>
      <c r="H193" s="33" t="s">
        <v>651</v>
      </c>
      <c r="I193" s="26" t="s">
        <v>613</v>
      </c>
      <c r="J193" s="32">
        <v>3447</v>
      </c>
      <c r="K193" s="26" t="s">
        <v>523</v>
      </c>
      <c r="L193" s="26">
        <v>25</v>
      </c>
      <c r="M193" s="26">
        <v>69</v>
      </c>
      <c r="N193" s="26">
        <v>82</v>
      </c>
      <c r="O193" s="26">
        <v>68</v>
      </c>
      <c r="P193" s="26">
        <v>20</v>
      </c>
      <c r="Q193" s="27">
        <f>SUM(L193:P193)</f>
        <v>264</v>
      </c>
      <c r="R193" s="28">
        <v>10.07</v>
      </c>
      <c r="S193" s="28">
        <f>Q193*R193</f>
        <v>2658.48</v>
      </c>
    </row>
    <row r="194" spans="1:19" x14ac:dyDescent="0.35">
      <c r="A194" s="26">
        <f>ROW()-ROW($A$2)</f>
        <v>192</v>
      </c>
      <c r="B194" s="26" t="s">
        <v>518</v>
      </c>
      <c r="C194" s="26" t="s">
        <v>517</v>
      </c>
      <c r="D194" s="26" t="s">
        <v>678</v>
      </c>
      <c r="E194" s="26" t="s">
        <v>282</v>
      </c>
      <c r="F194" s="26" t="s">
        <v>588</v>
      </c>
      <c r="G194" s="26" t="str">
        <f>F194&amp;"_"&amp;E194</f>
        <v>P29ATS39_P29TS028</v>
      </c>
      <c r="H194" s="33" t="s">
        <v>651</v>
      </c>
      <c r="I194" s="26" t="s">
        <v>613</v>
      </c>
      <c r="J194" s="32">
        <v>3447</v>
      </c>
      <c r="K194" s="26" t="s">
        <v>524</v>
      </c>
      <c r="L194" s="26">
        <v>40</v>
      </c>
      <c r="M194" s="26">
        <v>106</v>
      </c>
      <c r="N194" s="26">
        <v>126</v>
      </c>
      <c r="O194" s="26">
        <v>101</v>
      </c>
      <c r="P194" s="26">
        <v>26</v>
      </c>
      <c r="Q194" s="27">
        <f>SUM(L194:P194)</f>
        <v>399</v>
      </c>
      <c r="R194" s="28">
        <v>10.07</v>
      </c>
      <c r="S194" s="28">
        <f>Q194*R194</f>
        <v>4017.9300000000003</v>
      </c>
    </row>
    <row r="195" spans="1:19" x14ac:dyDescent="0.35">
      <c r="A195" s="26">
        <f>ROW()-ROW($A$2)</f>
        <v>193</v>
      </c>
      <c r="B195" s="26" t="s">
        <v>518</v>
      </c>
      <c r="C195" s="26" t="s">
        <v>517</v>
      </c>
      <c r="D195" s="26" t="s">
        <v>678</v>
      </c>
      <c r="E195" s="26" t="s">
        <v>284</v>
      </c>
      <c r="F195" s="26" t="s">
        <v>588</v>
      </c>
      <c r="G195" s="26" t="str">
        <f>F195&amp;"_"&amp;E195</f>
        <v>P29ATS39_P29TS029</v>
      </c>
      <c r="H195" s="33" t="s">
        <v>651</v>
      </c>
      <c r="I195" s="26" t="s">
        <v>613</v>
      </c>
      <c r="J195" s="32">
        <v>3447</v>
      </c>
      <c r="K195" s="26" t="s">
        <v>542</v>
      </c>
      <c r="L195" s="26">
        <v>21</v>
      </c>
      <c r="M195" s="26">
        <v>53</v>
      </c>
      <c r="N195" s="26">
        <v>62</v>
      </c>
      <c r="O195" s="26">
        <v>49</v>
      </c>
      <c r="P195" s="26">
        <v>13</v>
      </c>
      <c r="Q195" s="27">
        <f>SUM(L195:P195)</f>
        <v>198</v>
      </c>
      <c r="R195" s="28">
        <v>10.07</v>
      </c>
      <c r="S195" s="28">
        <f>Q195*R195</f>
        <v>1993.8600000000001</v>
      </c>
    </row>
    <row r="196" spans="1:19" x14ac:dyDescent="0.35">
      <c r="A196" s="26">
        <f>ROW()-ROW($A$2)</f>
        <v>194</v>
      </c>
      <c r="B196" s="26" t="s">
        <v>518</v>
      </c>
      <c r="C196" s="26" t="s">
        <v>517</v>
      </c>
      <c r="D196" s="26" t="s">
        <v>678</v>
      </c>
      <c r="E196" s="26" t="s">
        <v>286</v>
      </c>
      <c r="F196" s="26" t="s">
        <v>588</v>
      </c>
      <c r="G196" s="26" t="str">
        <f>F196&amp;"_"&amp;E196</f>
        <v>P29ATS39_P29TS063</v>
      </c>
      <c r="H196" s="33" t="s">
        <v>651</v>
      </c>
      <c r="I196" s="26" t="s">
        <v>613</v>
      </c>
      <c r="J196" s="32">
        <v>3447</v>
      </c>
      <c r="K196" s="26" t="s">
        <v>556</v>
      </c>
      <c r="L196" s="26">
        <v>21</v>
      </c>
      <c r="M196" s="26">
        <v>53</v>
      </c>
      <c r="N196" s="26">
        <v>62</v>
      </c>
      <c r="O196" s="26">
        <v>49</v>
      </c>
      <c r="P196" s="26">
        <v>13</v>
      </c>
      <c r="Q196" s="27">
        <f>SUM(L196:P196)</f>
        <v>198</v>
      </c>
      <c r="R196" s="28">
        <v>10.07</v>
      </c>
      <c r="S196" s="28">
        <f>Q196*R196</f>
        <v>1993.8600000000001</v>
      </c>
    </row>
    <row r="197" spans="1:19" x14ac:dyDescent="0.35">
      <c r="A197" s="26">
        <f>ROW()-ROW($A$2)</f>
        <v>195</v>
      </c>
      <c r="B197" s="26" t="s">
        <v>518</v>
      </c>
      <c r="C197" s="26" t="s">
        <v>517</v>
      </c>
      <c r="D197" s="26" t="s">
        <v>683</v>
      </c>
      <c r="E197" s="26" t="s">
        <v>298</v>
      </c>
      <c r="F197" s="26" t="s">
        <v>591</v>
      </c>
      <c r="G197" s="26" t="str">
        <f>F197&amp;"_"&amp;E197</f>
        <v>P29ATS40_P29TS035</v>
      </c>
      <c r="H197" s="33" t="s">
        <v>654</v>
      </c>
      <c r="I197" s="26" t="s">
        <v>613</v>
      </c>
      <c r="J197" s="32">
        <v>3447</v>
      </c>
      <c r="K197" s="26" t="s">
        <v>544</v>
      </c>
      <c r="L197" s="26">
        <v>25</v>
      </c>
      <c r="M197" s="26">
        <v>57</v>
      </c>
      <c r="N197" s="26">
        <v>68</v>
      </c>
      <c r="O197" s="26">
        <v>53</v>
      </c>
      <c r="P197" s="26">
        <v>11</v>
      </c>
      <c r="Q197" s="27">
        <f>SUM(L197:P197)</f>
        <v>214</v>
      </c>
      <c r="R197" s="28">
        <v>11.46</v>
      </c>
      <c r="S197" s="28">
        <f>Q197*R197</f>
        <v>2452.44</v>
      </c>
    </row>
    <row r="198" spans="1:19" x14ac:dyDescent="0.35">
      <c r="A198" s="26">
        <f>ROW()-ROW($A$2)</f>
        <v>196</v>
      </c>
      <c r="B198" s="26" t="s">
        <v>518</v>
      </c>
      <c r="C198" s="26" t="s">
        <v>517</v>
      </c>
      <c r="D198" s="26" t="s">
        <v>683</v>
      </c>
      <c r="E198" s="26" t="s">
        <v>300</v>
      </c>
      <c r="F198" s="26" t="s">
        <v>591</v>
      </c>
      <c r="G198" s="26" t="str">
        <f>F198&amp;"_"&amp;E198</f>
        <v>P29ATS40_P29TS036</v>
      </c>
      <c r="H198" s="33" t="s">
        <v>654</v>
      </c>
      <c r="I198" s="26" t="s">
        <v>613</v>
      </c>
      <c r="J198" s="32">
        <v>3447</v>
      </c>
      <c r="K198" s="26" t="s">
        <v>523</v>
      </c>
      <c r="L198" s="26">
        <v>25</v>
      </c>
      <c r="M198" s="26">
        <v>57</v>
      </c>
      <c r="N198" s="26">
        <v>68</v>
      </c>
      <c r="O198" s="26">
        <v>53</v>
      </c>
      <c r="P198" s="26">
        <v>11</v>
      </c>
      <c r="Q198" s="27">
        <f>SUM(L198:P198)</f>
        <v>214</v>
      </c>
      <c r="R198" s="28">
        <v>10.62</v>
      </c>
      <c r="S198" s="28">
        <f>Q198*R198</f>
        <v>2272.6799999999998</v>
      </c>
    </row>
    <row r="199" spans="1:19" x14ac:dyDescent="0.35">
      <c r="A199" s="26">
        <f>ROW()-ROW($A$2)</f>
        <v>197</v>
      </c>
      <c r="B199" s="26" t="s">
        <v>518</v>
      </c>
      <c r="C199" s="26" t="s">
        <v>517</v>
      </c>
      <c r="D199" s="26" t="s">
        <v>683</v>
      </c>
      <c r="E199" s="26" t="s">
        <v>302</v>
      </c>
      <c r="F199" s="26" t="s">
        <v>591</v>
      </c>
      <c r="G199" s="26" t="str">
        <f>F199&amp;"_"&amp;E199</f>
        <v>P29ATS40_P29TS037</v>
      </c>
      <c r="H199" s="33" t="s">
        <v>654</v>
      </c>
      <c r="I199" s="26" t="s">
        <v>613</v>
      </c>
      <c r="J199" s="32">
        <v>3447</v>
      </c>
      <c r="K199" s="26" t="s">
        <v>543</v>
      </c>
      <c r="L199" s="26">
        <v>25</v>
      </c>
      <c r="M199" s="26">
        <v>52</v>
      </c>
      <c r="N199" s="26">
        <v>63</v>
      </c>
      <c r="O199" s="26">
        <v>51</v>
      </c>
      <c r="P199" s="26">
        <v>11</v>
      </c>
      <c r="Q199" s="27">
        <f>SUM(L199:P199)</f>
        <v>202</v>
      </c>
      <c r="R199" s="28">
        <v>10.62</v>
      </c>
      <c r="S199" s="28">
        <f>Q199*R199</f>
        <v>2145.2399999999998</v>
      </c>
    </row>
    <row r="200" spans="1:19" x14ac:dyDescent="0.35">
      <c r="A200" s="26">
        <f>ROW()-ROW($A$2)</f>
        <v>198</v>
      </c>
      <c r="B200" s="26" t="s">
        <v>518</v>
      </c>
      <c r="C200" s="26" t="s">
        <v>517</v>
      </c>
      <c r="D200" s="26" t="s">
        <v>683</v>
      </c>
      <c r="E200" s="26" t="s">
        <v>304</v>
      </c>
      <c r="F200" s="26" t="s">
        <v>591</v>
      </c>
      <c r="G200" s="26" t="str">
        <f>F200&amp;"_"&amp;E200</f>
        <v>P29ATS40_P29TS033</v>
      </c>
      <c r="H200" s="33" t="s">
        <v>654</v>
      </c>
      <c r="I200" s="26" t="s">
        <v>613</v>
      </c>
      <c r="J200" s="32">
        <v>3447</v>
      </c>
      <c r="K200" s="26" t="s">
        <v>528</v>
      </c>
      <c r="L200" s="26">
        <v>33</v>
      </c>
      <c r="M200" s="26">
        <v>86</v>
      </c>
      <c r="N200" s="26">
        <v>105</v>
      </c>
      <c r="O200" s="26">
        <v>84</v>
      </c>
      <c r="P200" s="26">
        <v>15</v>
      </c>
      <c r="Q200" s="27">
        <f>SUM(L200:P200)</f>
        <v>323</v>
      </c>
      <c r="R200" s="28">
        <v>10.62</v>
      </c>
      <c r="S200" s="28">
        <f>Q200*R200</f>
        <v>3430.2599999999998</v>
      </c>
    </row>
    <row r="201" spans="1:19" x14ac:dyDescent="0.35">
      <c r="A201" s="26">
        <f>ROW()-ROW($A$2)</f>
        <v>199</v>
      </c>
      <c r="B201" s="26" t="s">
        <v>518</v>
      </c>
      <c r="C201" s="26" t="s">
        <v>517</v>
      </c>
      <c r="D201" s="26" t="s">
        <v>683</v>
      </c>
      <c r="E201" s="26" t="s">
        <v>306</v>
      </c>
      <c r="F201" s="26" t="s">
        <v>591</v>
      </c>
      <c r="G201" s="26" t="str">
        <f>F201&amp;"_"&amp;E201</f>
        <v>P29ATS40_P29TS034</v>
      </c>
      <c r="H201" s="33" t="s">
        <v>654</v>
      </c>
      <c r="I201" s="26" t="s">
        <v>613</v>
      </c>
      <c r="J201" s="32">
        <v>3447</v>
      </c>
      <c r="K201" s="26" t="s">
        <v>524</v>
      </c>
      <c r="L201" s="26">
        <v>38</v>
      </c>
      <c r="M201" s="26">
        <v>98</v>
      </c>
      <c r="N201" s="26">
        <v>115</v>
      </c>
      <c r="O201" s="26">
        <v>94</v>
      </c>
      <c r="P201" s="26">
        <v>20</v>
      </c>
      <c r="Q201" s="27">
        <f>SUM(L201:P201)</f>
        <v>365</v>
      </c>
      <c r="R201" s="28">
        <v>10.62</v>
      </c>
      <c r="S201" s="28">
        <f>Q201*R201</f>
        <v>3876.2999999999997</v>
      </c>
    </row>
    <row r="202" spans="1:19" x14ac:dyDescent="0.35">
      <c r="A202" s="26">
        <f>ROW()-ROW($A$2)</f>
        <v>200</v>
      </c>
      <c r="B202" s="26" t="s">
        <v>518</v>
      </c>
      <c r="C202" s="26" t="s">
        <v>517</v>
      </c>
      <c r="D202" s="26" t="s">
        <v>683</v>
      </c>
      <c r="E202" s="26" t="s">
        <v>308</v>
      </c>
      <c r="F202" s="26" t="s">
        <v>591</v>
      </c>
      <c r="G202" s="26" t="str">
        <f>F202&amp;"_"&amp;E202</f>
        <v>P29ATS40_P29TS069</v>
      </c>
      <c r="H202" s="33" t="s">
        <v>654</v>
      </c>
      <c r="I202" s="26" t="s">
        <v>613</v>
      </c>
      <c r="J202" s="32">
        <v>3447</v>
      </c>
      <c r="K202" s="26" t="s">
        <v>546</v>
      </c>
      <c r="L202" s="26">
        <v>25</v>
      </c>
      <c r="M202" s="26">
        <v>52</v>
      </c>
      <c r="N202" s="26">
        <v>63</v>
      </c>
      <c r="O202" s="26">
        <v>51</v>
      </c>
      <c r="P202" s="26">
        <v>11</v>
      </c>
      <c r="Q202" s="27">
        <f>SUM(L202:P202)</f>
        <v>202</v>
      </c>
      <c r="R202" s="28">
        <v>10.62</v>
      </c>
      <c r="S202" s="28">
        <f>Q202*R202</f>
        <v>2145.2399999999998</v>
      </c>
    </row>
    <row r="203" spans="1:19" x14ac:dyDescent="0.35">
      <c r="A203" s="26">
        <f>ROW()-ROW($A$2)</f>
        <v>201</v>
      </c>
      <c r="B203" s="26" t="s">
        <v>518</v>
      </c>
      <c r="C203" s="26" t="s">
        <v>517</v>
      </c>
      <c r="D203" s="26" t="s">
        <v>692</v>
      </c>
      <c r="E203" s="26" t="s">
        <v>445</v>
      </c>
      <c r="F203" s="26" t="s">
        <v>608</v>
      </c>
      <c r="G203" s="26" t="str">
        <f>F203&amp;"_"&amp;E203</f>
        <v>P29ATS36_P29TS003</v>
      </c>
      <c r="H203" s="33" t="s">
        <v>671</v>
      </c>
      <c r="I203" s="26" t="s">
        <v>613</v>
      </c>
      <c r="J203" s="32">
        <v>3448</v>
      </c>
      <c r="K203" s="26" t="s">
        <v>544</v>
      </c>
      <c r="L203" s="26">
        <v>26</v>
      </c>
      <c r="M203" s="26">
        <v>58</v>
      </c>
      <c r="N203" s="26">
        <v>69</v>
      </c>
      <c r="O203" s="26">
        <v>56</v>
      </c>
      <c r="P203" s="26">
        <v>14</v>
      </c>
      <c r="Q203" s="27">
        <f>SUM(L203:P203)</f>
        <v>223</v>
      </c>
      <c r="R203" s="28">
        <v>9.83</v>
      </c>
      <c r="S203" s="28">
        <f>Q203*R203</f>
        <v>2192.09</v>
      </c>
    </row>
    <row r="204" spans="1:19" x14ac:dyDescent="0.35">
      <c r="A204" s="26">
        <f>ROW()-ROW($A$2)</f>
        <v>202</v>
      </c>
      <c r="B204" s="26" t="s">
        <v>518</v>
      </c>
      <c r="C204" s="26" t="s">
        <v>517</v>
      </c>
      <c r="D204" s="26" t="s">
        <v>692</v>
      </c>
      <c r="E204" s="26" t="s">
        <v>447</v>
      </c>
      <c r="F204" s="26" t="s">
        <v>608</v>
      </c>
      <c r="G204" s="26" t="str">
        <f>F204&amp;"_"&amp;E204</f>
        <v>P29ATS36_P29TS002</v>
      </c>
      <c r="H204" s="33" t="s">
        <v>671</v>
      </c>
      <c r="I204" s="26" t="s">
        <v>613</v>
      </c>
      <c r="J204" s="32">
        <v>3448</v>
      </c>
      <c r="K204" s="26" t="s">
        <v>524</v>
      </c>
      <c r="L204" s="26">
        <v>30</v>
      </c>
      <c r="M204" s="26">
        <v>74</v>
      </c>
      <c r="N204" s="26">
        <v>90</v>
      </c>
      <c r="O204" s="26">
        <v>71</v>
      </c>
      <c r="P204" s="26">
        <v>21</v>
      </c>
      <c r="Q204" s="27">
        <f>SUM(L204:P204)</f>
        <v>286</v>
      </c>
      <c r="R204" s="28">
        <v>9.15</v>
      </c>
      <c r="S204" s="28">
        <f>Q204*R204</f>
        <v>2616.9</v>
      </c>
    </row>
    <row r="205" spans="1:19" x14ac:dyDescent="0.35">
      <c r="A205" s="26">
        <f>ROW()-ROW($A$2)</f>
        <v>203</v>
      </c>
      <c r="B205" s="26" t="s">
        <v>518</v>
      </c>
      <c r="C205" s="26" t="s">
        <v>517</v>
      </c>
      <c r="D205" s="26" t="s">
        <v>692</v>
      </c>
      <c r="E205" s="26" t="s">
        <v>449</v>
      </c>
      <c r="F205" s="26" t="s">
        <v>608</v>
      </c>
      <c r="G205" s="26" t="str">
        <f>F205&amp;"_"&amp;E205</f>
        <v>P29ATS36_P29TS006</v>
      </c>
      <c r="H205" s="33" t="s">
        <v>671</v>
      </c>
      <c r="I205" s="26" t="s">
        <v>613</v>
      </c>
      <c r="J205" s="32">
        <v>3448</v>
      </c>
      <c r="K205" s="26" t="s">
        <v>542</v>
      </c>
      <c r="L205" s="26">
        <v>18</v>
      </c>
      <c r="M205" s="26">
        <v>43</v>
      </c>
      <c r="N205" s="26">
        <v>49</v>
      </c>
      <c r="O205" s="26">
        <v>41</v>
      </c>
      <c r="P205" s="26">
        <v>9</v>
      </c>
      <c r="Q205" s="27">
        <f>SUM(L205:P205)</f>
        <v>160</v>
      </c>
      <c r="R205" s="28">
        <v>9.15</v>
      </c>
      <c r="S205" s="28">
        <f>Q205*R205</f>
        <v>1464</v>
      </c>
    </row>
    <row r="206" spans="1:19" x14ac:dyDescent="0.35">
      <c r="A206" s="26">
        <f>ROW()-ROW($A$2)</f>
        <v>204</v>
      </c>
      <c r="B206" s="26" t="s">
        <v>518</v>
      </c>
      <c r="C206" s="26" t="s">
        <v>517</v>
      </c>
      <c r="D206" s="26" t="s">
        <v>692</v>
      </c>
      <c r="E206" s="26" t="s">
        <v>451</v>
      </c>
      <c r="F206" s="26" t="s">
        <v>608</v>
      </c>
      <c r="G206" s="26" t="str">
        <f>F206&amp;"_"&amp;E206</f>
        <v>P29ATS36_P29TS001</v>
      </c>
      <c r="H206" s="33" t="s">
        <v>671</v>
      </c>
      <c r="I206" s="26" t="s">
        <v>613</v>
      </c>
      <c r="J206" s="32">
        <v>3448</v>
      </c>
      <c r="K206" s="26" t="s">
        <v>528</v>
      </c>
      <c r="L206" s="26">
        <v>30</v>
      </c>
      <c r="M206" s="26">
        <v>74</v>
      </c>
      <c r="N206" s="26">
        <v>90</v>
      </c>
      <c r="O206" s="26">
        <v>71</v>
      </c>
      <c r="P206" s="26">
        <v>19</v>
      </c>
      <c r="Q206" s="27">
        <f>SUM(L206:P206)</f>
        <v>284</v>
      </c>
      <c r="R206" s="28">
        <v>9.15</v>
      </c>
      <c r="S206" s="28">
        <f>Q206*R206</f>
        <v>2598.6</v>
      </c>
    </row>
    <row r="207" spans="1:19" x14ac:dyDescent="0.35">
      <c r="A207" s="26">
        <f>ROW()-ROW($A$2)</f>
        <v>205</v>
      </c>
      <c r="B207" s="26" t="s">
        <v>518</v>
      </c>
      <c r="C207" s="26" t="s">
        <v>517</v>
      </c>
      <c r="D207" s="26" t="s">
        <v>692</v>
      </c>
      <c r="E207" s="26" t="s">
        <v>453</v>
      </c>
      <c r="F207" s="26" t="s">
        <v>608</v>
      </c>
      <c r="G207" s="26" t="str">
        <f>F207&amp;"_"&amp;E207</f>
        <v>P29ATS36_P29TS058</v>
      </c>
      <c r="H207" s="33" t="s">
        <v>671</v>
      </c>
      <c r="I207" s="26" t="s">
        <v>613</v>
      </c>
      <c r="J207" s="32">
        <v>3448</v>
      </c>
      <c r="K207" s="26" t="s">
        <v>535</v>
      </c>
      <c r="L207" s="26">
        <v>18</v>
      </c>
      <c r="M207" s="26">
        <v>43</v>
      </c>
      <c r="N207" s="26">
        <v>51</v>
      </c>
      <c r="O207" s="26">
        <v>43</v>
      </c>
      <c r="P207" s="26">
        <v>9</v>
      </c>
      <c r="Q207" s="27">
        <f>SUM(L207:P207)</f>
        <v>164</v>
      </c>
      <c r="R207" s="28">
        <v>9.15</v>
      </c>
      <c r="S207" s="28">
        <f>Q207*R207</f>
        <v>1500.6000000000001</v>
      </c>
    </row>
    <row r="208" spans="1:19" x14ac:dyDescent="0.35">
      <c r="A208" s="26">
        <f>ROW()-ROW($A$2)</f>
        <v>206</v>
      </c>
      <c r="B208" s="26" t="s">
        <v>518</v>
      </c>
      <c r="C208" s="26" t="s">
        <v>517</v>
      </c>
      <c r="D208" s="26" t="s">
        <v>692</v>
      </c>
      <c r="E208" s="26" t="s">
        <v>455</v>
      </c>
      <c r="F208" s="26" t="s">
        <v>608</v>
      </c>
      <c r="G208" s="26" t="str">
        <f>F208&amp;"_"&amp;E208</f>
        <v>P29ATS36_P29TS004</v>
      </c>
      <c r="H208" s="33" t="s">
        <v>671</v>
      </c>
      <c r="I208" s="26" t="s">
        <v>613</v>
      </c>
      <c r="J208" s="32">
        <v>3448</v>
      </c>
      <c r="K208" s="26" t="s">
        <v>523</v>
      </c>
      <c r="L208" s="26">
        <v>28</v>
      </c>
      <c r="M208" s="26">
        <v>60</v>
      </c>
      <c r="N208" s="26">
        <v>69</v>
      </c>
      <c r="O208" s="26">
        <v>56</v>
      </c>
      <c r="P208" s="26">
        <v>14</v>
      </c>
      <c r="Q208" s="27">
        <f>SUM(L208:P208)</f>
        <v>227</v>
      </c>
      <c r="R208" s="28">
        <v>9.15</v>
      </c>
      <c r="S208" s="28">
        <f>Q208*R208</f>
        <v>2077.0500000000002</v>
      </c>
    </row>
    <row r="209" spans="1:19" x14ac:dyDescent="0.35">
      <c r="A209" s="26">
        <f>ROW()-ROW($A$2)</f>
        <v>207</v>
      </c>
      <c r="B209" s="26" t="s">
        <v>518</v>
      </c>
      <c r="C209" s="26" t="s">
        <v>517</v>
      </c>
      <c r="D209" s="26" t="s">
        <v>692</v>
      </c>
      <c r="E209" s="26" t="s">
        <v>457</v>
      </c>
      <c r="F209" s="26" t="s">
        <v>609</v>
      </c>
      <c r="G209" s="26" t="str">
        <f>F209&amp;"_"&amp;E209</f>
        <v>P29ATS37_P29TS009</v>
      </c>
      <c r="H209" s="33" t="s">
        <v>672</v>
      </c>
      <c r="I209" s="26" t="s">
        <v>613</v>
      </c>
      <c r="J209" s="32">
        <v>3448</v>
      </c>
      <c r="K209" s="26" t="s">
        <v>523</v>
      </c>
      <c r="L209" s="26">
        <v>24</v>
      </c>
      <c r="M209" s="26">
        <v>58</v>
      </c>
      <c r="N209" s="26">
        <v>69</v>
      </c>
      <c r="O209" s="26">
        <v>54</v>
      </c>
      <c r="P209" s="26">
        <v>4</v>
      </c>
      <c r="Q209" s="27">
        <f>SUM(L209:P209)</f>
        <v>209</v>
      </c>
      <c r="R209" s="28">
        <v>9.91</v>
      </c>
      <c r="S209" s="28">
        <f>Q209*R209</f>
        <v>2071.19</v>
      </c>
    </row>
    <row r="210" spans="1:19" x14ac:dyDescent="0.35">
      <c r="A210" s="26">
        <f>ROW()-ROW($A$2)</f>
        <v>208</v>
      </c>
      <c r="B210" s="26" t="s">
        <v>518</v>
      </c>
      <c r="C210" s="26" t="s">
        <v>517</v>
      </c>
      <c r="D210" s="26" t="s">
        <v>692</v>
      </c>
      <c r="E210" s="26" t="s">
        <v>459</v>
      </c>
      <c r="F210" s="26" t="s">
        <v>609</v>
      </c>
      <c r="G210" s="26" t="str">
        <f>F210&amp;"_"&amp;E210</f>
        <v>P29ATS37_P29TS007</v>
      </c>
      <c r="H210" s="33" t="s">
        <v>672</v>
      </c>
      <c r="I210" s="26" t="s">
        <v>613</v>
      </c>
      <c r="J210" s="32">
        <v>3448</v>
      </c>
      <c r="K210" s="26" t="s">
        <v>524</v>
      </c>
      <c r="L210" s="26">
        <v>28</v>
      </c>
      <c r="M210" s="26">
        <v>69</v>
      </c>
      <c r="N210" s="26">
        <v>82</v>
      </c>
      <c r="O210" s="26">
        <v>66</v>
      </c>
      <c r="P210" s="26">
        <v>6</v>
      </c>
      <c r="Q210" s="27">
        <f>SUM(L210:P210)</f>
        <v>251</v>
      </c>
      <c r="R210" s="28">
        <v>9.91</v>
      </c>
      <c r="S210" s="28">
        <f>Q210*R210</f>
        <v>2487.41</v>
      </c>
    </row>
    <row r="211" spans="1:19" x14ac:dyDescent="0.35">
      <c r="A211" s="26">
        <f>ROW()-ROW($A$2)</f>
        <v>209</v>
      </c>
      <c r="B211" s="26" t="s">
        <v>518</v>
      </c>
      <c r="C211" s="26" t="s">
        <v>517</v>
      </c>
      <c r="D211" s="26" t="s">
        <v>692</v>
      </c>
      <c r="E211" s="26" t="s">
        <v>461</v>
      </c>
      <c r="F211" s="26" t="s">
        <v>609</v>
      </c>
      <c r="G211" s="26" t="str">
        <f>F211&amp;"_"&amp;E211</f>
        <v>P29ATS37_P29TS008</v>
      </c>
      <c r="H211" s="33" t="s">
        <v>672</v>
      </c>
      <c r="I211" s="26" t="s">
        <v>613</v>
      </c>
      <c r="J211" s="32">
        <v>3448</v>
      </c>
      <c r="K211" s="26" t="s">
        <v>528</v>
      </c>
      <c r="L211" s="26">
        <v>26</v>
      </c>
      <c r="M211" s="26">
        <v>67</v>
      </c>
      <c r="N211" s="26">
        <v>80</v>
      </c>
      <c r="O211" s="26">
        <v>62</v>
      </c>
      <c r="P211" s="26">
        <v>4</v>
      </c>
      <c r="Q211" s="27">
        <f>SUM(L211:P211)</f>
        <v>239</v>
      </c>
      <c r="R211" s="28">
        <v>9.91</v>
      </c>
      <c r="S211" s="28">
        <f>Q211*R211</f>
        <v>2368.4900000000002</v>
      </c>
    </row>
    <row r="212" spans="1:19" x14ac:dyDescent="0.35">
      <c r="A212" s="26">
        <f>ROW()-ROW($A$2)</f>
        <v>210</v>
      </c>
      <c r="B212" s="26" t="s">
        <v>518</v>
      </c>
      <c r="C212" s="26" t="s">
        <v>517</v>
      </c>
      <c r="D212" s="26" t="s">
        <v>692</v>
      </c>
      <c r="E212" s="26" t="s">
        <v>463</v>
      </c>
      <c r="F212" s="26" t="s">
        <v>609</v>
      </c>
      <c r="G212" s="26" t="str">
        <f>F212&amp;"_"&amp;E212</f>
        <v>P29ATS37_P29TS010</v>
      </c>
      <c r="H212" s="33" t="s">
        <v>672</v>
      </c>
      <c r="I212" s="26" t="s">
        <v>613</v>
      </c>
      <c r="J212" s="32">
        <v>3448</v>
      </c>
      <c r="K212" s="26" t="s">
        <v>544</v>
      </c>
      <c r="L212" s="26">
        <v>24</v>
      </c>
      <c r="M212" s="26">
        <v>58</v>
      </c>
      <c r="N212" s="26">
        <v>69</v>
      </c>
      <c r="O212" s="26">
        <v>52</v>
      </c>
      <c r="P212" s="26">
        <v>4</v>
      </c>
      <c r="Q212" s="27">
        <f>SUM(L212:P212)</f>
        <v>207</v>
      </c>
      <c r="R212" s="28">
        <v>10.69</v>
      </c>
      <c r="S212" s="28">
        <f>Q212*R212</f>
        <v>2212.83</v>
      </c>
    </row>
    <row r="213" spans="1:19" x14ac:dyDescent="0.35">
      <c r="A213" s="26">
        <f>ROW()-ROW($A$2)</f>
        <v>211</v>
      </c>
      <c r="B213" s="26" t="s">
        <v>518</v>
      </c>
      <c r="C213" s="26" t="s">
        <v>517</v>
      </c>
      <c r="D213" s="26" t="s">
        <v>693</v>
      </c>
      <c r="E213" s="26" t="s">
        <v>465</v>
      </c>
      <c r="F213" s="26" t="s">
        <v>610</v>
      </c>
      <c r="G213" s="26" t="str">
        <f>F213&amp;"_"&amp;E213</f>
        <v>P29ACW31_P29CW008</v>
      </c>
      <c r="H213" s="33" t="s">
        <v>673</v>
      </c>
      <c r="I213" s="26" t="s">
        <v>619</v>
      </c>
      <c r="J213" s="32">
        <v>3448</v>
      </c>
      <c r="K213" s="26" t="s">
        <v>550</v>
      </c>
      <c r="L213" s="26">
        <v>23</v>
      </c>
      <c r="M213" s="26">
        <v>51</v>
      </c>
      <c r="N213" s="26">
        <v>56</v>
      </c>
      <c r="O213" s="26">
        <v>48</v>
      </c>
      <c r="P213" s="26">
        <v>25</v>
      </c>
      <c r="Q213" s="27">
        <f>SUM(L213:P213)</f>
        <v>203</v>
      </c>
      <c r="R213" s="28">
        <v>23.02</v>
      </c>
      <c r="S213" s="28">
        <f>Q213*R213</f>
        <v>4673.0599999999995</v>
      </c>
    </row>
    <row r="214" spans="1:19" x14ac:dyDescent="0.35">
      <c r="A214" s="26">
        <f>ROW()-ROW($A$2)</f>
        <v>212</v>
      </c>
      <c r="B214" s="26" t="s">
        <v>518</v>
      </c>
      <c r="C214" s="26" t="s">
        <v>517</v>
      </c>
      <c r="D214" s="26" t="s">
        <v>693</v>
      </c>
      <c r="E214" s="26" t="s">
        <v>467</v>
      </c>
      <c r="F214" s="26" t="s">
        <v>610</v>
      </c>
      <c r="G214" s="26" t="str">
        <f>F214&amp;"_"&amp;E214</f>
        <v>P29ACW31_P29CW005</v>
      </c>
      <c r="H214" s="33" t="s">
        <v>673</v>
      </c>
      <c r="I214" s="26" t="s">
        <v>619</v>
      </c>
      <c r="J214" s="32">
        <v>3448</v>
      </c>
      <c r="K214" s="26" t="s">
        <v>523</v>
      </c>
      <c r="L214" s="26">
        <v>39</v>
      </c>
      <c r="M214" s="26">
        <v>84</v>
      </c>
      <c r="N214" s="26">
        <v>97</v>
      </c>
      <c r="O214" s="26">
        <v>73</v>
      </c>
      <c r="P214" s="26">
        <v>32</v>
      </c>
      <c r="Q214" s="27">
        <f>SUM(L214:P214)</f>
        <v>325</v>
      </c>
      <c r="R214" s="28">
        <v>23.02</v>
      </c>
      <c r="S214" s="28">
        <f>Q214*R214</f>
        <v>7481.5</v>
      </c>
    </row>
    <row r="215" spans="1:19" x14ac:dyDescent="0.35">
      <c r="A215" s="26">
        <f>ROW()-ROW($A$2)</f>
        <v>213</v>
      </c>
      <c r="B215" s="26" t="s">
        <v>518</v>
      </c>
      <c r="C215" s="26" t="s">
        <v>517</v>
      </c>
      <c r="D215" s="26" t="s">
        <v>693</v>
      </c>
      <c r="E215" s="26" t="s">
        <v>469</v>
      </c>
      <c r="F215" s="26" t="s">
        <v>610</v>
      </c>
      <c r="G215" s="26" t="str">
        <f>F215&amp;"_"&amp;E215</f>
        <v>P29ACW31_P29CW006</v>
      </c>
      <c r="H215" s="33" t="s">
        <v>673</v>
      </c>
      <c r="I215" s="26" t="s">
        <v>619</v>
      </c>
      <c r="J215" s="32">
        <v>3448</v>
      </c>
      <c r="K215" s="26" t="s">
        <v>524</v>
      </c>
      <c r="L215" s="26">
        <v>46</v>
      </c>
      <c r="M215" s="26">
        <v>100</v>
      </c>
      <c r="N215" s="26">
        <v>115</v>
      </c>
      <c r="O215" s="26">
        <v>89</v>
      </c>
      <c r="P215" s="26">
        <v>40</v>
      </c>
      <c r="Q215" s="27">
        <f>SUM(L215:P215)</f>
        <v>390</v>
      </c>
      <c r="R215" s="28">
        <v>23.02</v>
      </c>
      <c r="S215" s="28">
        <f>Q215*R215</f>
        <v>8977.7999999999993</v>
      </c>
    </row>
    <row r="216" spans="1:19" x14ac:dyDescent="0.35">
      <c r="A216" s="26">
        <f>ROW()-ROW($A$2)</f>
        <v>214</v>
      </c>
      <c r="B216" s="26" t="s">
        <v>518</v>
      </c>
      <c r="C216" s="26" t="s">
        <v>517</v>
      </c>
      <c r="D216" s="26" t="s">
        <v>693</v>
      </c>
      <c r="E216" s="26" t="s">
        <v>471</v>
      </c>
      <c r="F216" s="26" t="s">
        <v>610</v>
      </c>
      <c r="G216" s="26" t="str">
        <f>F216&amp;"_"&amp;E216</f>
        <v>P29ACW31_P29CW007</v>
      </c>
      <c r="H216" s="33" t="s">
        <v>673</v>
      </c>
      <c r="I216" s="26" t="s">
        <v>619</v>
      </c>
      <c r="J216" s="32">
        <v>3448</v>
      </c>
      <c r="K216" s="26" t="s">
        <v>544</v>
      </c>
      <c r="L216" s="26">
        <v>40</v>
      </c>
      <c r="M216" s="26">
        <v>89</v>
      </c>
      <c r="N216" s="26">
        <v>104</v>
      </c>
      <c r="O216" s="26">
        <v>80</v>
      </c>
      <c r="P216" s="26">
        <v>36</v>
      </c>
      <c r="Q216" s="27">
        <f>SUM(L216:P216)</f>
        <v>349</v>
      </c>
      <c r="R216" s="28">
        <v>25.32</v>
      </c>
      <c r="S216" s="28">
        <f>Q216*R216</f>
        <v>8836.68</v>
      </c>
    </row>
    <row r="217" spans="1:19" x14ac:dyDescent="0.35">
      <c r="A217" s="26">
        <f>ROW()-ROW($A$2)</f>
        <v>215</v>
      </c>
      <c r="B217" s="26" t="s">
        <v>518</v>
      </c>
      <c r="C217" s="26" t="s">
        <v>517</v>
      </c>
      <c r="D217" s="26" t="s">
        <v>693</v>
      </c>
      <c r="E217" s="26" t="s">
        <v>473</v>
      </c>
      <c r="F217" s="26" t="s">
        <v>610</v>
      </c>
      <c r="G217" s="26" t="str">
        <f>F217&amp;"_"&amp;E217</f>
        <v>P29ACW31_P29CW013</v>
      </c>
      <c r="H217" s="33" t="s">
        <v>673</v>
      </c>
      <c r="I217" s="26" t="s">
        <v>619</v>
      </c>
      <c r="J217" s="32">
        <v>3448</v>
      </c>
      <c r="K217" s="26" t="s">
        <v>546</v>
      </c>
      <c r="L217" s="26">
        <v>26</v>
      </c>
      <c r="M217" s="26">
        <v>49</v>
      </c>
      <c r="N217" s="26">
        <v>54</v>
      </c>
      <c r="O217" s="26">
        <v>43</v>
      </c>
      <c r="P217" s="26">
        <v>21</v>
      </c>
      <c r="Q217" s="27">
        <f>SUM(L217:P217)</f>
        <v>193</v>
      </c>
      <c r="R217" s="28">
        <v>23.02</v>
      </c>
      <c r="S217" s="28">
        <f>Q217*R217</f>
        <v>4442.8599999999997</v>
      </c>
    </row>
    <row r="218" spans="1:19" x14ac:dyDescent="0.35">
      <c r="A218" s="26">
        <f>ROW()-ROW($A$2)</f>
        <v>216</v>
      </c>
      <c r="B218" s="26" t="s">
        <v>518</v>
      </c>
      <c r="C218" s="26" t="s">
        <v>517</v>
      </c>
      <c r="D218" s="26" t="s">
        <v>694</v>
      </c>
      <c r="E218" s="26" t="s">
        <v>475</v>
      </c>
      <c r="F218" s="26" t="s">
        <v>611</v>
      </c>
      <c r="G218" s="26" t="str">
        <f>F218&amp;"_"&amp;E218</f>
        <v>P29AHD34_P29HD019</v>
      </c>
      <c r="H218" s="33" t="s">
        <v>674</v>
      </c>
      <c r="I218" s="26" t="s">
        <v>615</v>
      </c>
      <c r="J218" s="32">
        <v>3448</v>
      </c>
      <c r="K218" s="26" t="s">
        <v>524</v>
      </c>
      <c r="L218" s="26">
        <v>40</v>
      </c>
      <c r="M218" s="26">
        <v>103</v>
      </c>
      <c r="N218" s="26">
        <v>132</v>
      </c>
      <c r="O218" s="26">
        <v>97</v>
      </c>
      <c r="P218" s="26">
        <v>42</v>
      </c>
      <c r="Q218" s="27">
        <f>SUM(L218:P218)</f>
        <v>414</v>
      </c>
      <c r="R218" s="28">
        <v>31.98</v>
      </c>
      <c r="S218" s="28">
        <f>Q218*R218</f>
        <v>13239.72</v>
      </c>
    </row>
    <row r="219" spans="1:19" x14ac:dyDescent="0.35">
      <c r="A219" s="26">
        <f>ROW()-ROW($A$2)</f>
        <v>217</v>
      </c>
      <c r="B219" s="26" t="s">
        <v>518</v>
      </c>
      <c r="C219" s="26" t="s">
        <v>517</v>
      </c>
      <c r="D219" s="26" t="s">
        <v>694</v>
      </c>
      <c r="E219" s="26" t="s">
        <v>478</v>
      </c>
      <c r="F219" s="26" t="s">
        <v>611</v>
      </c>
      <c r="G219" s="26" t="str">
        <f>F219&amp;"_"&amp;E219</f>
        <v>P29AHD34_P29HD022</v>
      </c>
      <c r="H219" s="33" t="s">
        <v>674</v>
      </c>
      <c r="I219" s="26" t="s">
        <v>615</v>
      </c>
      <c r="J219" s="32">
        <v>3448</v>
      </c>
      <c r="K219" s="26" t="s">
        <v>550</v>
      </c>
      <c r="L219" s="26">
        <v>21</v>
      </c>
      <c r="M219" s="26">
        <v>48</v>
      </c>
      <c r="N219" s="26">
        <v>66</v>
      </c>
      <c r="O219" s="26">
        <v>51</v>
      </c>
      <c r="P219" s="26">
        <v>22</v>
      </c>
      <c r="Q219" s="27">
        <f>SUM(L219:P219)</f>
        <v>208</v>
      </c>
      <c r="R219" s="28">
        <v>31.98</v>
      </c>
      <c r="S219" s="28">
        <f>Q219*R219</f>
        <v>6651.84</v>
      </c>
    </row>
    <row r="220" spans="1:19" x14ac:dyDescent="0.35">
      <c r="A220" s="26">
        <f>ROW()-ROW($A$2)</f>
        <v>218</v>
      </c>
      <c r="B220" s="26" t="s">
        <v>518</v>
      </c>
      <c r="C220" s="26" t="s">
        <v>517</v>
      </c>
      <c r="D220" s="26" t="s">
        <v>694</v>
      </c>
      <c r="E220" s="26" t="s">
        <v>480</v>
      </c>
      <c r="F220" s="26" t="s">
        <v>611</v>
      </c>
      <c r="G220" s="26" t="str">
        <f>F220&amp;"_"&amp;E220</f>
        <v>P29AHD34_P29HD018</v>
      </c>
      <c r="H220" s="33" t="s">
        <v>674</v>
      </c>
      <c r="I220" s="26" t="s">
        <v>615</v>
      </c>
      <c r="J220" s="32">
        <v>3448</v>
      </c>
      <c r="K220" s="26" t="s">
        <v>544</v>
      </c>
      <c r="L220" s="26">
        <v>40</v>
      </c>
      <c r="M220" s="26">
        <v>101</v>
      </c>
      <c r="N220" s="26">
        <v>132</v>
      </c>
      <c r="O220" s="26">
        <v>97</v>
      </c>
      <c r="P220" s="26">
        <v>40</v>
      </c>
      <c r="Q220" s="27">
        <f>SUM(L220:P220)</f>
        <v>410</v>
      </c>
      <c r="R220" s="28">
        <v>34.19</v>
      </c>
      <c r="S220" s="28">
        <f>Q220*R220</f>
        <v>14017.9</v>
      </c>
    </row>
    <row r="221" spans="1:19" x14ac:dyDescent="0.35">
      <c r="A221" s="26">
        <f>ROW()-ROW($A$2)</f>
        <v>219</v>
      </c>
      <c r="B221" s="26" t="s">
        <v>518</v>
      </c>
      <c r="C221" s="26" t="s">
        <v>517</v>
      </c>
      <c r="D221" s="26" t="s">
        <v>694</v>
      </c>
      <c r="E221" s="26" t="s">
        <v>482</v>
      </c>
      <c r="F221" s="26" t="s">
        <v>611</v>
      </c>
      <c r="G221" s="26" t="str">
        <f>F221&amp;"_"&amp;E221</f>
        <v>P29AHD34_P29HD020</v>
      </c>
      <c r="H221" s="33" t="s">
        <v>674</v>
      </c>
      <c r="I221" s="26" t="s">
        <v>615</v>
      </c>
      <c r="J221" s="32">
        <v>3448</v>
      </c>
      <c r="K221" s="26" t="s">
        <v>523</v>
      </c>
      <c r="L221" s="26">
        <v>39</v>
      </c>
      <c r="M221" s="26">
        <v>93</v>
      </c>
      <c r="N221" s="26">
        <v>118</v>
      </c>
      <c r="O221" s="26">
        <v>88</v>
      </c>
      <c r="P221" s="26">
        <v>38</v>
      </c>
      <c r="Q221" s="27">
        <f>SUM(L221:P221)</f>
        <v>376</v>
      </c>
      <c r="R221" s="28">
        <v>31.98</v>
      </c>
      <c r="S221" s="28">
        <f>Q221*R221</f>
        <v>12024.48</v>
      </c>
    </row>
    <row r="222" spans="1:19" x14ac:dyDescent="0.35">
      <c r="A222" s="26">
        <f>ROW()-ROW($A$2)</f>
        <v>220</v>
      </c>
      <c r="B222" s="26" t="s">
        <v>518</v>
      </c>
      <c r="C222" s="26" t="s">
        <v>517</v>
      </c>
      <c r="D222" s="26" t="s">
        <v>694</v>
      </c>
      <c r="E222" s="26" t="s">
        <v>484</v>
      </c>
      <c r="F222" s="26" t="s">
        <v>611</v>
      </c>
      <c r="G222" s="26" t="str">
        <f>F222&amp;"_"&amp;E222</f>
        <v>P29AHD34_P29HD031</v>
      </c>
      <c r="H222" s="33" t="s">
        <v>674</v>
      </c>
      <c r="I222" s="26" t="s">
        <v>615</v>
      </c>
      <c r="J222" s="32">
        <v>3448</v>
      </c>
      <c r="K222" s="26" t="s">
        <v>542</v>
      </c>
      <c r="L222" s="26">
        <v>19</v>
      </c>
      <c r="M222" s="26">
        <v>42</v>
      </c>
      <c r="N222" s="26">
        <v>54</v>
      </c>
      <c r="O222" s="26">
        <v>39</v>
      </c>
      <c r="P222" s="26">
        <v>14</v>
      </c>
      <c r="Q222" s="27">
        <f>SUM(L222:P222)</f>
        <v>168</v>
      </c>
      <c r="R222" s="28">
        <v>31.98</v>
      </c>
      <c r="S222" s="28">
        <f>Q222*R222</f>
        <v>5372.64</v>
      </c>
    </row>
    <row r="223" spans="1:19" x14ac:dyDescent="0.35">
      <c r="A223" s="26">
        <f>ROW()-ROW($A$2)</f>
        <v>221</v>
      </c>
      <c r="B223" s="26" t="s">
        <v>518</v>
      </c>
      <c r="C223" s="26" t="s">
        <v>517</v>
      </c>
      <c r="D223" s="26" t="s">
        <v>694</v>
      </c>
      <c r="E223" s="26" t="s">
        <v>486</v>
      </c>
      <c r="F223" s="26" t="s">
        <v>611</v>
      </c>
      <c r="G223" s="26" t="str">
        <f>F223&amp;"_"&amp;E223</f>
        <v>P29AHD34_P29HD021</v>
      </c>
      <c r="H223" s="33" t="s">
        <v>674</v>
      </c>
      <c r="I223" s="26" t="s">
        <v>615</v>
      </c>
      <c r="J223" s="32">
        <v>3448</v>
      </c>
      <c r="K223" s="26" t="s">
        <v>535</v>
      </c>
      <c r="L223" s="26">
        <v>23</v>
      </c>
      <c r="M223" s="26">
        <v>46</v>
      </c>
      <c r="N223" s="26">
        <v>60</v>
      </c>
      <c r="O223" s="26">
        <v>45</v>
      </c>
      <c r="P223" s="26">
        <v>18</v>
      </c>
      <c r="Q223" s="27">
        <f>SUM(L223:P223)</f>
        <v>192</v>
      </c>
      <c r="R223" s="28">
        <v>31.98</v>
      </c>
      <c r="S223" s="28">
        <f>Q223*R223</f>
        <v>6140.16</v>
      </c>
    </row>
    <row r="224" spans="1:19" x14ac:dyDescent="0.35">
      <c r="A224" s="26">
        <f>ROW()-ROW($A$2)</f>
        <v>222</v>
      </c>
      <c r="B224" s="26" t="s">
        <v>518</v>
      </c>
      <c r="C224" s="26" t="s">
        <v>517</v>
      </c>
      <c r="D224" s="26" t="s">
        <v>692</v>
      </c>
      <c r="E224" s="26" t="s">
        <v>488</v>
      </c>
      <c r="F224" s="26" t="s">
        <v>612</v>
      </c>
      <c r="G224" s="26" t="str">
        <f>F224&amp;"_"&amp;E224</f>
        <v>P29ATS41_P29TS041</v>
      </c>
      <c r="H224" s="33" t="s">
        <v>675</v>
      </c>
      <c r="I224" s="26" t="s">
        <v>613</v>
      </c>
      <c r="J224" s="32">
        <v>3448</v>
      </c>
      <c r="K224" s="26" t="s">
        <v>524</v>
      </c>
      <c r="L224" s="26">
        <v>101</v>
      </c>
      <c r="M224" s="26">
        <v>242</v>
      </c>
      <c r="N224" s="26">
        <v>338</v>
      </c>
      <c r="O224" s="26">
        <v>295</v>
      </c>
      <c r="P224" s="26">
        <v>114</v>
      </c>
      <c r="Q224" s="27">
        <f>SUM(L224:P224)</f>
        <v>1090</v>
      </c>
      <c r="R224" s="28">
        <v>8.82</v>
      </c>
      <c r="S224" s="28">
        <f>Q224*R224</f>
        <v>9613.8000000000011</v>
      </c>
    </row>
    <row r="225" spans="1:19" x14ac:dyDescent="0.35">
      <c r="A225" s="26">
        <f>ROW()-ROW($A$2)</f>
        <v>223</v>
      </c>
      <c r="B225" s="26" t="s">
        <v>518</v>
      </c>
      <c r="C225" s="26" t="s">
        <v>517</v>
      </c>
      <c r="D225" s="26" t="s">
        <v>692</v>
      </c>
      <c r="E225" s="26" t="s">
        <v>490</v>
      </c>
      <c r="F225" s="26" t="s">
        <v>612</v>
      </c>
      <c r="G225" s="26" t="str">
        <f>F225&amp;"_"&amp;E225</f>
        <v>P29ATS41_P29TS039</v>
      </c>
      <c r="H225" s="33" t="s">
        <v>675</v>
      </c>
      <c r="I225" s="26" t="s">
        <v>613</v>
      </c>
      <c r="J225" s="32">
        <v>3448</v>
      </c>
      <c r="K225" s="26" t="s">
        <v>528</v>
      </c>
      <c r="L225" s="26">
        <v>101</v>
      </c>
      <c r="M225" s="26">
        <v>242</v>
      </c>
      <c r="N225" s="26">
        <v>338</v>
      </c>
      <c r="O225" s="26">
        <v>295</v>
      </c>
      <c r="P225" s="26">
        <v>114</v>
      </c>
      <c r="Q225" s="27">
        <f>SUM(L225:P225)</f>
        <v>1090</v>
      </c>
      <c r="R225" s="28">
        <v>8.91</v>
      </c>
      <c r="S225" s="28">
        <f>Q225*R225</f>
        <v>9711.9</v>
      </c>
    </row>
    <row r="226" spans="1:19" x14ac:dyDescent="0.35">
      <c r="A226" s="26">
        <f>ROW()-ROW($A$2)</f>
        <v>224</v>
      </c>
      <c r="B226" s="26" t="s">
        <v>518</v>
      </c>
      <c r="C226" s="26" t="s">
        <v>517</v>
      </c>
      <c r="D226" s="26" t="s">
        <v>692</v>
      </c>
      <c r="E226" s="26" t="s">
        <v>492</v>
      </c>
      <c r="F226" s="26" t="s">
        <v>612</v>
      </c>
      <c r="G226" s="26" t="str">
        <f>F226&amp;"_"&amp;E226</f>
        <v>P29ATS41_P29TS043</v>
      </c>
      <c r="H226" s="33" t="s">
        <v>675</v>
      </c>
      <c r="I226" s="26" t="s">
        <v>613</v>
      </c>
      <c r="J226" s="32">
        <v>3448</v>
      </c>
      <c r="K226" s="26" t="s">
        <v>523</v>
      </c>
      <c r="L226" s="26">
        <v>56</v>
      </c>
      <c r="M226" s="26">
        <v>144</v>
      </c>
      <c r="N226" s="26">
        <v>205</v>
      </c>
      <c r="O226" s="26">
        <v>167</v>
      </c>
      <c r="P226" s="26">
        <v>55</v>
      </c>
      <c r="Q226" s="27">
        <f>SUM(L226:P226)</f>
        <v>627</v>
      </c>
      <c r="R226" s="28">
        <v>8.82</v>
      </c>
      <c r="S226" s="28">
        <f>Q226*R226</f>
        <v>5530.14</v>
      </c>
    </row>
    <row r="227" spans="1:19" x14ac:dyDescent="0.35">
      <c r="A227" s="26">
        <f>ROW()-ROW($A$2)</f>
        <v>225</v>
      </c>
      <c r="B227" s="26" t="s">
        <v>518</v>
      </c>
      <c r="C227" s="26" t="s">
        <v>517</v>
      </c>
      <c r="D227" s="26" t="s">
        <v>692</v>
      </c>
      <c r="E227" s="26" t="s">
        <v>494</v>
      </c>
      <c r="F227" s="26" t="s">
        <v>612</v>
      </c>
      <c r="G227" s="26" t="str">
        <f>F227&amp;"_"&amp;E227</f>
        <v>P29ATS41_P29TS044</v>
      </c>
      <c r="H227" s="33" t="s">
        <v>675</v>
      </c>
      <c r="I227" s="26" t="s">
        <v>613</v>
      </c>
      <c r="J227" s="32">
        <v>3448</v>
      </c>
      <c r="K227" s="26" t="s">
        <v>551</v>
      </c>
      <c r="L227" s="26">
        <v>25</v>
      </c>
      <c r="M227" s="26">
        <v>65</v>
      </c>
      <c r="N227" s="26">
        <v>101</v>
      </c>
      <c r="O227" s="26">
        <v>75</v>
      </c>
      <c r="P227" s="26">
        <v>23</v>
      </c>
      <c r="Q227" s="27">
        <f>SUM(L227:P227)</f>
        <v>289</v>
      </c>
      <c r="R227" s="28">
        <v>8.82</v>
      </c>
      <c r="S227" s="28">
        <f>Q227*R227</f>
        <v>2548.98</v>
      </c>
    </row>
    <row r="228" spans="1:19" x14ac:dyDescent="0.35">
      <c r="A228" s="26">
        <f>ROW()-ROW($A$2)</f>
        <v>226</v>
      </c>
      <c r="B228" s="26" t="s">
        <v>518</v>
      </c>
      <c r="C228" s="26" t="s">
        <v>517</v>
      </c>
      <c r="D228" s="26" t="s">
        <v>692</v>
      </c>
      <c r="E228" s="26" t="s">
        <v>496</v>
      </c>
      <c r="F228" s="26" t="s">
        <v>612</v>
      </c>
      <c r="G228" s="26" t="str">
        <f>F228&amp;"_"&amp;E228</f>
        <v>P29ATS41_P29TS042</v>
      </c>
      <c r="H228" s="33" t="s">
        <v>675</v>
      </c>
      <c r="I228" s="26" t="s">
        <v>613</v>
      </c>
      <c r="J228" s="32">
        <v>3448</v>
      </c>
      <c r="K228" s="26" t="s">
        <v>544</v>
      </c>
      <c r="L228" s="26">
        <v>56</v>
      </c>
      <c r="M228" s="26">
        <v>144</v>
      </c>
      <c r="N228" s="26">
        <v>205</v>
      </c>
      <c r="O228" s="26">
        <v>167</v>
      </c>
      <c r="P228" s="26">
        <v>55</v>
      </c>
      <c r="Q228" s="27">
        <f>SUM(L228:P228)</f>
        <v>627</v>
      </c>
      <c r="R228" s="28">
        <v>10.77</v>
      </c>
      <c r="S228" s="28">
        <f>Q228*R228</f>
        <v>6752.79</v>
      </c>
    </row>
    <row r="229" spans="1:19" x14ac:dyDescent="0.35">
      <c r="A229" s="26">
        <f>ROW()-ROW($A$2)</f>
        <v>227</v>
      </c>
      <c r="B229" s="26" t="s">
        <v>518</v>
      </c>
      <c r="C229" s="26" t="s">
        <v>517</v>
      </c>
      <c r="D229" s="26" t="s">
        <v>692</v>
      </c>
      <c r="E229" s="26" t="s">
        <v>498</v>
      </c>
      <c r="F229" s="26" t="s">
        <v>612</v>
      </c>
      <c r="G229" s="26" t="str">
        <f>F229&amp;"_"&amp;E229</f>
        <v>P29ATS41_P29TS045</v>
      </c>
      <c r="H229" s="33" t="s">
        <v>675</v>
      </c>
      <c r="I229" s="26" t="s">
        <v>613</v>
      </c>
      <c r="J229" s="32">
        <v>3448</v>
      </c>
      <c r="K229" s="26" t="s">
        <v>546</v>
      </c>
      <c r="L229" s="26">
        <v>27</v>
      </c>
      <c r="M229" s="26">
        <v>71</v>
      </c>
      <c r="N229" s="26">
        <v>105</v>
      </c>
      <c r="O229" s="26">
        <v>77</v>
      </c>
      <c r="P229" s="26">
        <v>25</v>
      </c>
      <c r="Q229" s="27">
        <f>SUM(L229:P229)</f>
        <v>305</v>
      </c>
      <c r="R229" s="28">
        <v>8.91</v>
      </c>
      <c r="S229" s="28">
        <f>Q229*R229</f>
        <v>2717.55</v>
      </c>
    </row>
    <row r="230" spans="1:19" x14ac:dyDescent="0.35">
      <c r="A230" s="26"/>
      <c r="B230" s="26"/>
      <c r="C230" s="26"/>
      <c r="D230" s="26"/>
      <c r="E230" s="26"/>
      <c r="F230" s="26"/>
      <c r="G230" s="26"/>
      <c r="H230" s="33"/>
      <c r="I230" s="26"/>
      <c r="J230" s="32"/>
      <c r="K230" s="26"/>
      <c r="L230" s="26"/>
      <c r="M230" s="26"/>
      <c r="N230" s="26"/>
      <c r="O230" s="26"/>
      <c r="P230" s="26"/>
      <c r="Q230" s="27"/>
      <c r="R230" s="28"/>
      <c r="S230" s="28"/>
    </row>
    <row r="231" spans="1:19" x14ac:dyDescent="0.3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3" t="s">
        <v>34</v>
      </c>
      <c r="L231" s="30">
        <f t="shared" ref="L231:Q231" si="1">SUM(L3:L230)</f>
        <v>6722</v>
      </c>
      <c r="M231" s="30">
        <f t="shared" si="1"/>
        <v>15452</v>
      </c>
      <c r="N231" s="30">
        <f t="shared" si="1"/>
        <v>18550</v>
      </c>
      <c r="O231" s="30">
        <f t="shared" si="1"/>
        <v>13739</v>
      </c>
      <c r="P231" s="30">
        <f t="shared" si="1"/>
        <v>3758</v>
      </c>
      <c r="Q231" s="30">
        <f t="shared" si="1"/>
        <v>58221</v>
      </c>
      <c r="R231" s="29"/>
      <c r="S231" s="31">
        <f>SUM(S3:S230)</f>
        <v>1243621.1999999997</v>
      </c>
    </row>
  </sheetData>
  <autoFilter ref="A2:S229" xr:uid="{2E31448D-6AC1-4B9A-9BC1-CDF028C37E5C}">
    <sortState xmlns:xlrd2="http://schemas.microsoft.com/office/spreadsheetml/2017/richdata2" ref="A3:S229">
      <sortCondition ref="B2:B229"/>
    </sortState>
  </autoFilter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A8ADD-C4CA-45EC-BC64-DB3F16797E1E}">
  <dimension ref="A1:S231"/>
  <sheetViews>
    <sheetView zoomScale="90" zoomScaleNormal="90" workbookViewId="0">
      <pane xSplit="11" ySplit="2" topLeftCell="L219" activePane="bottomRight" state="frozen"/>
      <selection pane="topRight" activeCell="K1" sqref="K1"/>
      <selection pane="bottomLeft" activeCell="A2" sqref="A2"/>
      <selection pane="bottomRight" activeCell="D6" sqref="D6"/>
    </sheetView>
  </sheetViews>
  <sheetFormatPr defaultRowHeight="14.5" x14ac:dyDescent="0.35"/>
  <cols>
    <col min="1" max="1" width="4.08984375" style="36" bestFit="1" customWidth="1"/>
    <col min="2" max="2" width="15.1796875" style="36" bestFit="1" customWidth="1"/>
    <col min="3" max="3" width="6.7265625" style="36" bestFit="1" customWidth="1"/>
    <col min="4" max="4" width="18.1796875" style="36" bestFit="1" customWidth="1"/>
    <col min="5" max="5" width="12.1796875" style="36" customWidth="1"/>
    <col min="6" max="6" width="12" style="36" customWidth="1"/>
    <col min="7" max="7" width="21.36328125" style="36" bestFit="1" customWidth="1"/>
    <col min="8" max="8" width="29.54296875" style="36" customWidth="1"/>
    <col min="9" max="9" width="12.81640625" style="36" customWidth="1"/>
    <col min="10" max="10" width="8.6328125" style="36" customWidth="1"/>
    <col min="11" max="11" width="14.90625" style="36" bestFit="1" customWidth="1"/>
    <col min="12" max="12" width="6.453125" style="36" bestFit="1" customWidth="1"/>
    <col min="13" max="15" width="7.453125" style="36" bestFit="1" customWidth="1"/>
    <col min="16" max="16" width="6.453125" style="36" bestFit="1" customWidth="1"/>
    <col min="17" max="17" width="7.453125" style="36" bestFit="1" customWidth="1"/>
    <col min="18" max="18" width="10.26953125" style="36" bestFit="1" customWidth="1"/>
    <col min="19" max="19" width="13.6328125" style="36" bestFit="1" customWidth="1"/>
    <col min="20" max="20" width="8.7265625" style="36" bestFit="1"/>
    <col min="21" max="16384" width="8.7265625" style="36"/>
  </cols>
  <sheetData>
    <row r="1" spans="1:19" x14ac:dyDescent="0.35">
      <c r="A1" s="29"/>
      <c r="B1" s="29"/>
      <c r="C1" s="29"/>
      <c r="D1" s="29"/>
      <c r="E1" s="29"/>
      <c r="F1" s="29"/>
      <c r="G1" s="29"/>
      <c r="H1" s="29"/>
      <c r="I1" s="29"/>
      <c r="J1" s="29"/>
      <c r="K1" s="37" t="s">
        <v>34</v>
      </c>
      <c r="L1" s="38">
        <f>SUBTOTAL(9,L3:L230)</f>
        <v>6722</v>
      </c>
      <c r="M1" s="38">
        <f>SUBTOTAL(9,M3:M230)</f>
        <v>15452</v>
      </c>
      <c r="N1" s="38">
        <f>SUBTOTAL(9,N3:N230)</f>
        <v>18550</v>
      </c>
      <c r="O1" s="38">
        <f>SUBTOTAL(9,O3:O230)</f>
        <v>13739</v>
      </c>
      <c r="P1" s="38">
        <f>SUBTOTAL(9,P3:P230)</f>
        <v>3758</v>
      </c>
      <c r="Q1" s="38">
        <f>SUBTOTAL(9,Q3:Q230)</f>
        <v>58221</v>
      </c>
      <c r="R1" s="29"/>
      <c r="S1" s="39">
        <f>SUBTOTAL(9,S3:S230)</f>
        <v>1243621.1999999997</v>
      </c>
    </row>
    <row r="2" spans="1:19" x14ac:dyDescent="0.35">
      <c r="A2" s="40" t="s">
        <v>500</v>
      </c>
      <c r="B2" s="40" t="s">
        <v>501</v>
      </c>
      <c r="C2" s="40" t="s">
        <v>502</v>
      </c>
      <c r="D2" s="40" t="s">
        <v>503</v>
      </c>
      <c r="E2" s="40" t="s">
        <v>516</v>
      </c>
      <c r="F2" s="41" t="s">
        <v>504</v>
      </c>
      <c r="G2" s="42" t="s">
        <v>515</v>
      </c>
      <c r="H2" s="41" t="s">
        <v>505</v>
      </c>
      <c r="I2" s="41" t="s">
        <v>506</v>
      </c>
      <c r="J2" s="41" t="s">
        <v>507</v>
      </c>
      <c r="K2" s="41" t="s">
        <v>508</v>
      </c>
      <c r="L2" s="50" t="s">
        <v>509</v>
      </c>
      <c r="M2" s="51" t="s">
        <v>510</v>
      </c>
      <c r="N2" s="51" t="s">
        <v>511</v>
      </c>
      <c r="O2" s="51" t="s">
        <v>512</v>
      </c>
      <c r="P2" s="43" t="s">
        <v>513</v>
      </c>
      <c r="Q2" s="37" t="s">
        <v>34</v>
      </c>
      <c r="R2" s="44" t="s">
        <v>33</v>
      </c>
      <c r="S2" s="44" t="s">
        <v>514</v>
      </c>
    </row>
    <row r="3" spans="1:19" x14ac:dyDescent="0.35">
      <c r="A3" s="45">
        <f>ROW()-ROW($A$2)</f>
        <v>1</v>
      </c>
      <c r="B3" s="45" t="s">
        <v>520</v>
      </c>
      <c r="C3" s="45" t="s">
        <v>517</v>
      </c>
      <c r="D3" s="45" t="s">
        <v>684</v>
      </c>
      <c r="E3" s="45" t="s">
        <v>248</v>
      </c>
      <c r="F3" s="45" t="s">
        <v>585</v>
      </c>
      <c r="G3" s="45" t="str">
        <f>F3&amp;"_"&amp;E3</f>
        <v>P29CWB46_P28CW011</v>
      </c>
      <c r="H3" s="46" t="s">
        <v>648</v>
      </c>
      <c r="I3" s="45" t="s">
        <v>619</v>
      </c>
      <c r="J3" s="45">
        <v>3447</v>
      </c>
      <c r="K3" s="45" t="s">
        <v>524</v>
      </c>
      <c r="L3" s="45">
        <v>27</v>
      </c>
      <c r="M3" s="45">
        <v>56</v>
      </c>
      <c r="N3" s="45">
        <v>72</v>
      </c>
      <c r="O3" s="45">
        <v>53</v>
      </c>
      <c r="P3" s="45">
        <v>24</v>
      </c>
      <c r="Q3" s="47">
        <f>SUM(L3:P3)</f>
        <v>232</v>
      </c>
      <c r="R3" s="48">
        <v>22.76</v>
      </c>
      <c r="S3" s="48">
        <f>Q3*R3</f>
        <v>5280.3200000000006</v>
      </c>
    </row>
    <row r="4" spans="1:19" x14ac:dyDescent="0.35">
      <c r="A4" s="45">
        <f>ROW()-ROW($A$2)</f>
        <v>2</v>
      </c>
      <c r="B4" s="45" t="s">
        <v>520</v>
      </c>
      <c r="C4" s="45" t="s">
        <v>517</v>
      </c>
      <c r="D4" s="45" t="s">
        <v>684</v>
      </c>
      <c r="E4" s="45" t="s">
        <v>250</v>
      </c>
      <c r="F4" s="45" t="s">
        <v>585</v>
      </c>
      <c r="G4" s="45" t="str">
        <f>F4&amp;"_"&amp;E4</f>
        <v>P29CWB46_P28CW010</v>
      </c>
      <c r="H4" s="46" t="s">
        <v>648</v>
      </c>
      <c r="I4" s="45" t="s">
        <v>619</v>
      </c>
      <c r="J4" s="45">
        <v>3447</v>
      </c>
      <c r="K4" s="45" t="s">
        <v>544</v>
      </c>
      <c r="L4" s="45">
        <v>23</v>
      </c>
      <c r="M4" s="45">
        <v>50</v>
      </c>
      <c r="N4" s="45">
        <v>68</v>
      </c>
      <c r="O4" s="45">
        <v>50</v>
      </c>
      <c r="P4" s="45">
        <v>23</v>
      </c>
      <c r="Q4" s="47">
        <f>SUM(L4:P4)</f>
        <v>214</v>
      </c>
      <c r="R4" s="48">
        <v>24.8</v>
      </c>
      <c r="S4" s="48">
        <f>Q4*R4</f>
        <v>5307.2</v>
      </c>
    </row>
    <row r="5" spans="1:19" x14ac:dyDescent="0.35">
      <c r="A5" s="45">
        <f>ROW()-ROW($A$2)</f>
        <v>3</v>
      </c>
      <c r="B5" s="45" t="s">
        <v>520</v>
      </c>
      <c r="C5" s="45" t="s">
        <v>517</v>
      </c>
      <c r="D5" s="45" t="s">
        <v>684</v>
      </c>
      <c r="E5" s="45" t="s">
        <v>252</v>
      </c>
      <c r="F5" s="45" t="s">
        <v>585</v>
      </c>
      <c r="G5" s="45" t="str">
        <f>F5&amp;"_"&amp;E5</f>
        <v>P29CWB46_P28CW014</v>
      </c>
      <c r="H5" s="46" t="s">
        <v>648</v>
      </c>
      <c r="I5" s="45" t="s">
        <v>619</v>
      </c>
      <c r="J5" s="45">
        <v>3447</v>
      </c>
      <c r="K5" s="45" t="s">
        <v>647</v>
      </c>
      <c r="L5" s="45">
        <v>15</v>
      </c>
      <c r="M5" s="45">
        <v>31</v>
      </c>
      <c r="N5" s="45">
        <v>36</v>
      </c>
      <c r="O5" s="45">
        <v>28</v>
      </c>
      <c r="P5" s="45">
        <v>12</v>
      </c>
      <c r="Q5" s="47">
        <f>SUM(L5:P5)</f>
        <v>122</v>
      </c>
      <c r="R5" s="48">
        <v>22.76</v>
      </c>
      <c r="S5" s="48">
        <f>Q5*R5</f>
        <v>2776.7200000000003</v>
      </c>
    </row>
    <row r="6" spans="1:19" x14ac:dyDescent="0.35">
      <c r="A6" s="45">
        <f>ROW()-ROW($A$2)</f>
        <v>4</v>
      </c>
      <c r="B6" s="45" t="s">
        <v>520</v>
      </c>
      <c r="C6" s="45" t="s">
        <v>517</v>
      </c>
      <c r="D6" s="45" t="s">
        <v>684</v>
      </c>
      <c r="E6" s="45" t="s">
        <v>254</v>
      </c>
      <c r="F6" s="45" t="s">
        <v>585</v>
      </c>
      <c r="G6" s="45" t="str">
        <f>F6&amp;"_"&amp;E6</f>
        <v>P29CWB46_P28CW013</v>
      </c>
      <c r="H6" s="46" t="s">
        <v>648</v>
      </c>
      <c r="I6" s="45" t="s">
        <v>619</v>
      </c>
      <c r="J6" s="45">
        <v>3447</v>
      </c>
      <c r="K6" s="45" t="s">
        <v>542</v>
      </c>
      <c r="L6" s="45">
        <v>15</v>
      </c>
      <c r="M6" s="45">
        <v>31</v>
      </c>
      <c r="N6" s="45">
        <v>36</v>
      </c>
      <c r="O6" s="45">
        <v>28</v>
      </c>
      <c r="P6" s="45">
        <v>12</v>
      </c>
      <c r="Q6" s="47">
        <f>SUM(L6:P6)</f>
        <v>122</v>
      </c>
      <c r="R6" s="48">
        <v>22.76</v>
      </c>
      <c r="S6" s="48">
        <f>Q6*R6</f>
        <v>2776.7200000000003</v>
      </c>
    </row>
    <row r="7" spans="1:19" x14ac:dyDescent="0.35">
      <c r="A7" s="45">
        <f>ROW()-ROW($A$2)</f>
        <v>5</v>
      </c>
      <c r="B7" s="45" t="s">
        <v>520</v>
      </c>
      <c r="C7" s="45" t="s">
        <v>517</v>
      </c>
      <c r="D7" s="45" t="s">
        <v>684</v>
      </c>
      <c r="E7" s="45" t="s">
        <v>256</v>
      </c>
      <c r="F7" s="45" t="s">
        <v>585</v>
      </c>
      <c r="G7" s="45" t="str">
        <f>F7&amp;"_"&amp;E7</f>
        <v>P29CWB46_P28CW012</v>
      </c>
      <c r="H7" s="46" t="s">
        <v>648</v>
      </c>
      <c r="I7" s="45" t="s">
        <v>619</v>
      </c>
      <c r="J7" s="45">
        <v>3447</v>
      </c>
      <c r="K7" s="45" t="s">
        <v>523</v>
      </c>
      <c r="L7" s="45">
        <v>21</v>
      </c>
      <c r="M7" s="45">
        <v>45</v>
      </c>
      <c r="N7" s="45">
        <v>60</v>
      </c>
      <c r="O7" s="45">
        <v>44</v>
      </c>
      <c r="P7" s="45">
        <v>17</v>
      </c>
      <c r="Q7" s="47">
        <f>SUM(L7:P7)</f>
        <v>187</v>
      </c>
      <c r="R7" s="48">
        <v>22.76</v>
      </c>
      <c r="S7" s="48">
        <f>Q7*R7</f>
        <v>4256.12</v>
      </c>
    </row>
    <row r="8" spans="1:19" x14ac:dyDescent="0.35">
      <c r="A8" s="45">
        <f>ROW()-ROW($A$2)</f>
        <v>6</v>
      </c>
      <c r="B8" s="45" t="s">
        <v>520</v>
      </c>
      <c r="C8" s="45" t="s">
        <v>517</v>
      </c>
      <c r="D8" s="45" t="s">
        <v>686</v>
      </c>
      <c r="E8" s="45" t="s">
        <v>310</v>
      </c>
      <c r="F8" s="45" t="s">
        <v>592</v>
      </c>
      <c r="G8" s="45" t="str">
        <f>F8&amp;"_"&amp;E8</f>
        <v>P29HDB47_P29HD017</v>
      </c>
      <c r="H8" s="46" t="s">
        <v>655</v>
      </c>
      <c r="I8" s="45" t="s">
        <v>615</v>
      </c>
      <c r="J8" s="45">
        <v>3447</v>
      </c>
      <c r="K8" s="45" t="s">
        <v>543</v>
      </c>
      <c r="L8" s="45">
        <v>14</v>
      </c>
      <c r="M8" s="45">
        <v>30</v>
      </c>
      <c r="N8" s="45">
        <v>35</v>
      </c>
      <c r="O8" s="45">
        <v>26</v>
      </c>
      <c r="P8" s="45">
        <v>9</v>
      </c>
      <c r="Q8" s="47">
        <f>SUM(L8:P8)</f>
        <v>114</v>
      </c>
      <c r="R8" s="48">
        <v>27.76</v>
      </c>
      <c r="S8" s="48">
        <f>Q8*R8</f>
        <v>3164.6400000000003</v>
      </c>
    </row>
    <row r="9" spans="1:19" x14ac:dyDescent="0.35">
      <c r="A9" s="45">
        <f>ROW()-ROW($A$2)</f>
        <v>7</v>
      </c>
      <c r="B9" s="45" t="s">
        <v>520</v>
      </c>
      <c r="C9" s="45" t="s">
        <v>517</v>
      </c>
      <c r="D9" s="45" t="s">
        <v>686</v>
      </c>
      <c r="E9" s="45" t="s">
        <v>312</v>
      </c>
      <c r="F9" s="45" t="s">
        <v>592</v>
      </c>
      <c r="G9" s="45" t="str">
        <f>F9&amp;"_"&amp;E9</f>
        <v>P29HDB47_P29HD030</v>
      </c>
      <c r="H9" s="46" t="s">
        <v>655</v>
      </c>
      <c r="I9" s="45" t="s">
        <v>615</v>
      </c>
      <c r="J9" s="45">
        <v>3447</v>
      </c>
      <c r="K9" s="45" t="s">
        <v>531</v>
      </c>
      <c r="L9" s="45">
        <v>14</v>
      </c>
      <c r="M9" s="45">
        <v>31</v>
      </c>
      <c r="N9" s="45">
        <v>36</v>
      </c>
      <c r="O9" s="45">
        <v>27</v>
      </c>
      <c r="P9" s="45">
        <v>9</v>
      </c>
      <c r="Q9" s="47">
        <f>SUM(L9:P9)</f>
        <v>117</v>
      </c>
      <c r="R9" s="48">
        <v>27.76</v>
      </c>
      <c r="S9" s="48">
        <f>Q9*R9</f>
        <v>3247.92</v>
      </c>
    </row>
    <row r="10" spans="1:19" x14ac:dyDescent="0.35">
      <c r="A10" s="45">
        <f>ROW()-ROW($A$2)</f>
        <v>8</v>
      </c>
      <c r="B10" s="45" t="s">
        <v>520</v>
      </c>
      <c r="C10" s="45" t="s">
        <v>517</v>
      </c>
      <c r="D10" s="45" t="s">
        <v>686</v>
      </c>
      <c r="E10" s="45" t="s">
        <v>314</v>
      </c>
      <c r="F10" s="45" t="s">
        <v>592</v>
      </c>
      <c r="G10" s="45" t="str">
        <f>F10&amp;"_"&amp;E10</f>
        <v>P29HDB47_P28HD017</v>
      </c>
      <c r="H10" s="46" t="s">
        <v>655</v>
      </c>
      <c r="I10" s="45" t="s">
        <v>615</v>
      </c>
      <c r="J10" s="45">
        <v>3447</v>
      </c>
      <c r="K10" s="45" t="s">
        <v>544</v>
      </c>
      <c r="L10" s="45">
        <v>26</v>
      </c>
      <c r="M10" s="45">
        <v>56</v>
      </c>
      <c r="N10" s="45">
        <v>68</v>
      </c>
      <c r="O10" s="45">
        <v>48</v>
      </c>
      <c r="P10" s="45">
        <v>16</v>
      </c>
      <c r="Q10" s="47">
        <f>SUM(L10:P10)</f>
        <v>214</v>
      </c>
      <c r="R10" s="48">
        <v>29.95</v>
      </c>
      <c r="S10" s="48">
        <f>Q10*R10</f>
        <v>6409.3</v>
      </c>
    </row>
    <row r="11" spans="1:19" x14ac:dyDescent="0.35">
      <c r="A11" s="45">
        <f>ROW()-ROW($A$2)</f>
        <v>9</v>
      </c>
      <c r="B11" s="45" t="s">
        <v>520</v>
      </c>
      <c r="C11" s="45" t="s">
        <v>517</v>
      </c>
      <c r="D11" s="45" t="s">
        <v>686</v>
      </c>
      <c r="E11" s="45" t="s">
        <v>316</v>
      </c>
      <c r="F11" s="45" t="s">
        <v>592</v>
      </c>
      <c r="G11" s="45" t="str">
        <f>F11&amp;"_"&amp;E11</f>
        <v>P29HDB47_P28HD016</v>
      </c>
      <c r="H11" s="46" t="s">
        <v>655</v>
      </c>
      <c r="I11" s="45" t="s">
        <v>615</v>
      </c>
      <c r="J11" s="45">
        <v>3447</v>
      </c>
      <c r="K11" s="45" t="s">
        <v>524</v>
      </c>
      <c r="L11" s="45">
        <v>30</v>
      </c>
      <c r="M11" s="45">
        <v>70</v>
      </c>
      <c r="N11" s="45">
        <v>88</v>
      </c>
      <c r="O11" s="45">
        <v>64</v>
      </c>
      <c r="P11" s="45">
        <v>20</v>
      </c>
      <c r="Q11" s="47">
        <f>SUM(L11:P11)</f>
        <v>272</v>
      </c>
      <c r="R11" s="48">
        <v>27.76</v>
      </c>
      <c r="S11" s="48">
        <f>Q11*R11</f>
        <v>7550.72</v>
      </c>
    </row>
    <row r="12" spans="1:19" x14ac:dyDescent="0.35">
      <c r="A12" s="45">
        <f>ROW()-ROW($A$2)</f>
        <v>10</v>
      </c>
      <c r="B12" s="45" t="s">
        <v>520</v>
      </c>
      <c r="C12" s="45" t="s">
        <v>517</v>
      </c>
      <c r="D12" s="45" t="s">
        <v>686</v>
      </c>
      <c r="E12" s="45" t="s">
        <v>318</v>
      </c>
      <c r="F12" s="45" t="s">
        <v>592</v>
      </c>
      <c r="G12" s="45" t="str">
        <f>F12&amp;"_"&amp;E12</f>
        <v>P29HDB47_P28HD018</v>
      </c>
      <c r="H12" s="46" t="s">
        <v>655</v>
      </c>
      <c r="I12" s="45" t="s">
        <v>615</v>
      </c>
      <c r="J12" s="45">
        <v>3447</v>
      </c>
      <c r="K12" s="45" t="s">
        <v>523</v>
      </c>
      <c r="L12" s="45">
        <v>19</v>
      </c>
      <c r="M12" s="45">
        <v>43</v>
      </c>
      <c r="N12" s="45">
        <v>55</v>
      </c>
      <c r="O12" s="45">
        <v>39</v>
      </c>
      <c r="P12" s="45">
        <v>11</v>
      </c>
      <c r="Q12" s="47">
        <f>SUM(L12:P12)</f>
        <v>167</v>
      </c>
      <c r="R12" s="48">
        <v>27.76</v>
      </c>
      <c r="S12" s="48">
        <f>Q12*R12</f>
        <v>4635.92</v>
      </c>
    </row>
    <row r="13" spans="1:19" x14ac:dyDescent="0.35">
      <c r="A13" s="45">
        <f>ROW()-ROW($A$2)</f>
        <v>11</v>
      </c>
      <c r="B13" s="45" t="s">
        <v>520</v>
      </c>
      <c r="C13" s="45" t="s">
        <v>517</v>
      </c>
      <c r="D13" s="45" t="s">
        <v>687</v>
      </c>
      <c r="E13" s="45" t="s">
        <v>320</v>
      </c>
      <c r="F13" s="45" t="s">
        <v>593</v>
      </c>
      <c r="G13" s="45" t="str">
        <f>F13&amp;"_"&amp;E13</f>
        <v>P29LSB50_P29LS006</v>
      </c>
      <c r="H13" s="46" t="s">
        <v>656</v>
      </c>
      <c r="I13" s="45" t="s">
        <v>614</v>
      </c>
      <c r="J13" s="45">
        <v>3447</v>
      </c>
      <c r="K13" s="45" t="s">
        <v>543</v>
      </c>
      <c r="L13" s="45">
        <v>18</v>
      </c>
      <c r="M13" s="45">
        <v>40</v>
      </c>
      <c r="N13" s="45">
        <v>46</v>
      </c>
      <c r="O13" s="45">
        <v>35</v>
      </c>
      <c r="P13" s="45">
        <v>9</v>
      </c>
      <c r="Q13" s="47">
        <f>SUM(L13:P13)</f>
        <v>148</v>
      </c>
      <c r="R13" s="48">
        <v>11.13</v>
      </c>
      <c r="S13" s="48">
        <f>Q13*R13</f>
        <v>1647.24</v>
      </c>
    </row>
    <row r="14" spans="1:19" x14ac:dyDescent="0.35">
      <c r="A14" s="45">
        <f>ROW()-ROW($A$2)</f>
        <v>12</v>
      </c>
      <c r="B14" s="45" t="s">
        <v>520</v>
      </c>
      <c r="C14" s="45" t="s">
        <v>517</v>
      </c>
      <c r="D14" s="45" t="s">
        <v>687</v>
      </c>
      <c r="E14" s="45" t="s">
        <v>322</v>
      </c>
      <c r="F14" s="45" t="s">
        <v>593</v>
      </c>
      <c r="G14" s="45" t="str">
        <f>F14&amp;"_"&amp;E14</f>
        <v>P29LSB50_P29LS005</v>
      </c>
      <c r="H14" s="46" t="s">
        <v>656</v>
      </c>
      <c r="I14" s="45" t="s">
        <v>614</v>
      </c>
      <c r="J14" s="45">
        <v>3447</v>
      </c>
      <c r="K14" s="45" t="s">
        <v>531</v>
      </c>
      <c r="L14" s="45">
        <v>20</v>
      </c>
      <c r="M14" s="45">
        <v>42</v>
      </c>
      <c r="N14" s="45">
        <v>50</v>
      </c>
      <c r="O14" s="45">
        <v>41</v>
      </c>
      <c r="P14" s="45">
        <v>13</v>
      </c>
      <c r="Q14" s="47">
        <f>SUM(L14:P14)</f>
        <v>166</v>
      </c>
      <c r="R14" s="48">
        <v>11.13</v>
      </c>
      <c r="S14" s="48">
        <f>Q14*R14</f>
        <v>1847.5800000000002</v>
      </c>
    </row>
    <row r="15" spans="1:19" x14ac:dyDescent="0.35">
      <c r="A15" s="45">
        <f>ROW()-ROW($A$2)</f>
        <v>13</v>
      </c>
      <c r="B15" s="45" t="s">
        <v>520</v>
      </c>
      <c r="C15" s="45" t="s">
        <v>517</v>
      </c>
      <c r="D15" s="45" t="s">
        <v>687</v>
      </c>
      <c r="E15" s="45" t="s">
        <v>324</v>
      </c>
      <c r="F15" s="45" t="s">
        <v>593</v>
      </c>
      <c r="G15" s="45" t="str">
        <f>F15&amp;"_"&amp;E15</f>
        <v>P29LSB50_P27LS011</v>
      </c>
      <c r="H15" s="46" t="s">
        <v>656</v>
      </c>
      <c r="I15" s="45" t="s">
        <v>614</v>
      </c>
      <c r="J15" s="45">
        <v>3447</v>
      </c>
      <c r="K15" s="45" t="s">
        <v>544</v>
      </c>
      <c r="L15" s="45">
        <v>22</v>
      </c>
      <c r="M15" s="45">
        <v>44</v>
      </c>
      <c r="N15" s="45">
        <v>56</v>
      </c>
      <c r="O15" s="45">
        <v>43</v>
      </c>
      <c r="P15" s="45">
        <v>15</v>
      </c>
      <c r="Q15" s="47">
        <f>SUM(L15:P15)</f>
        <v>180</v>
      </c>
      <c r="R15" s="48">
        <v>11.78</v>
      </c>
      <c r="S15" s="48">
        <f>Q15*R15</f>
        <v>2120.4</v>
      </c>
    </row>
    <row r="16" spans="1:19" x14ac:dyDescent="0.35">
      <c r="A16" s="45">
        <f>ROW()-ROW($A$2)</f>
        <v>14</v>
      </c>
      <c r="B16" s="45" t="s">
        <v>520</v>
      </c>
      <c r="C16" s="45" t="s">
        <v>517</v>
      </c>
      <c r="D16" s="45" t="s">
        <v>687</v>
      </c>
      <c r="E16" s="45" t="s">
        <v>326</v>
      </c>
      <c r="F16" s="45" t="s">
        <v>593</v>
      </c>
      <c r="G16" s="45" t="str">
        <f>F16&amp;"_"&amp;E16</f>
        <v>P29LSB50_P27LS012</v>
      </c>
      <c r="H16" s="46" t="s">
        <v>656</v>
      </c>
      <c r="I16" s="45" t="s">
        <v>614</v>
      </c>
      <c r="J16" s="45">
        <v>3447</v>
      </c>
      <c r="K16" s="45" t="s">
        <v>524</v>
      </c>
      <c r="L16" s="45">
        <v>40</v>
      </c>
      <c r="M16" s="45">
        <v>100</v>
      </c>
      <c r="N16" s="45">
        <v>124</v>
      </c>
      <c r="O16" s="45">
        <v>102</v>
      </c>
      <c r="P16" s="45">
        <v>42</v>
      </c>
      <c r="Q16" s="47">
        <f>SUM(L16:P16)</f>
        <v>408</v>
      </c>
      <c r="R16" s="48">
        <v>11.13</v>
      </c>
      <c r="S16" s="48">
        <f>Q16*R16</f>
        <v>4541.04</v>
      </c>
    </row>
    <row r="17" spans="1:19" x14ac:dyDescent="0.35">
      <c r="A17" s="45">
        <f>ROW()-ROW($A$2)</f>
        <v>15</v>
      </c>
      <c r="B17" s="45" t="s">
        <v>520</v>
      </c>
      <c r="C17" s="45" t="s">
        <v>517</v>
      </c>
      <c r="D17" s="45" t="s">
        <v>687</v>
      </c>
      <c r="E17" s="45" t="s">
        <v>328</v>
      </c>
      <c r="F17" s="45" t="s">
        <v>593</v>
      </c>
      <c r="G17" s="45" t="str">
        <f>F17&amp;"_"&amp;E17</f>
        <v>P29LSB50_P27LS014</v>
      </c>
      <c r="H17" s="46" t="s">
        <v>656</v>
      </c>
      <c r="I17" s="45" t="s">
        <v>614</v>
      </c>
      <c r="J17" s="45">
        <v>3447</v>
      </c>
      <c r="K17" s="45" t="s">
        <v>523</v>
      </c>
      <c r="L17" s="45">
        <v>24</v>
      </c>
      <c r="M17" s="45">
        <v>51</v>
      </c>
      <c r="N17" s="45">
        <v>63</v>
      </c>
      <c r="O17" s="45">
        <v>50</v>
      </c>
      <c r="P17" s="45">
        <v>15</v>
      </c>
      <c r="Q17" s="47">
        <f>SUM(L17:P17)</f>
        <v>203</v>
      </c>
      <c r="R17" s="48">
        <v>11.13</v>
      </c>
      <c r="S17" s="48">
        <f>Q17*R17</f>
        <v>2259.3900000000003</v>
      </c>
    </row>
    <row r="18" spans="1:19" x14ac:dyDescent="0.35">
      <c r="A18" s="45">
        <f>ROW()-ROW($A$2)</f>
        <v>16</v>
      </c>
      <c r="B18" s="45" t="s">
        <v>520</v>
      </c>
      <c r="C18" s="45" t="s">
        <v>517</v>
      </c>
      <c r="D18" s="45" t="s">
        <v>687</v>
      </c>
      <c r="E18" s="45" t="s">
        <v>330</v>
      </c>
      <c r="F18" s="45" t="s">
        <v>593</v>
      </c>
      <c r="G18" s="45" t="str">
        <f>F18&amp;"_"&amp;E18</f>
        <v>P29LSB50_P27LS013</v>
      </c>
      <c r="H18" s="46" t="s">
        <v>656</v>
      </c>
      <c r="I18" s="45" t="s">
        <v>614</v>
      </c>
      <c r="J18" s="45">
        <v>3447</v>
      </c>
      <c r="K18" s="45" t="s">
        <v>528</v>
      </c>
      <c r="L18" s="45">
        <v>24</v>
      </c>
      <c r="M18" s="45">
        <v>49</v>
      </c>
      <c r="N18" s="45">
        <v>61</v>
      </c>
      <c r="O18" s="45">
        <v>48</v>
      </c>
      <c r="P18" s="45">
        <v>30</v>
      </c>
      <c r="Q18" s="47">
        <f>SUM(L18:P18)</f>
        <v>212</v>
      </c>
      <c r="R18" s="48">
        <v>11.13</v>
      </c>
      <c r="S18" s="48">
        <f>Q18*R18</f>
        <v>2359.56</v>
      </c>
    </row>
    <row r="19" spans="1:19" x14ac:dyDescent="0.35">
      <c r="A19" s="45">
        <f>ROW()-ROW($A$2)</f>
        <v>17</v>
      </c>
      <c r="B19" s="45" t="s">
        <v>520</v>
      </c>
      <c r="C19" s="45" t="s">
        <v>517</v>
      </c>
      <c r="D19" s="45" t="s">
        <v>687</v>
      </c>
      <c r="E19" s="45" t="s">
        <v>332</v>
      </c>
      <c r="F19" s="45" t="s">
        <v>594</v>
      </c>
      <c r="G19" s="45" t="str">
        <f>F19&amp;"_"&amp;E19</f>
        <v>P29HDB48_P29HD035</v>
      </c>
      <c r="H19" s="46" t="s">
        <v>657</v>
      </c>
      <c r="I19" s="45" t="s">
        <v>615</v>
      </c>
      <c r="J19" s="45">
        <v>3447</v>
      </c>
      <c r="K19" s="45" t="s">
        <v>523</v>
      </c>
      <c r="L19" s="45">
        <v>19</v>
      </c>
      <c r="M19" s="45">
        <v>46</v>
      </c>
      <c r="N19" s="45">
        <v>52</v>
      </c>
      <c r="O19" s="45">
        <v>35</v>
      </c>
      <c r="P19" s="45">
        <v>9</v>
      </c>
      <c r="Q19" s="47">
        <f>SUM(L19:P19)</f>
        <v>161</v>
      </c>
      <c r="R19" s="48">
        <v>30.44</v>
      </c>
      <c r="S19" s="48">
        <f>Q19*R19</f>
        <v>4900.84</v>
      </c>
    </row>
    <row r="20" spans="1:19" x14ac:dyDescent="0.35">
      <c r="A20" s="45">
        <f>ROW()-ROW($A$2)</f>
        <v>18</v>
      </c>
      <c r="B20" s="45" t="s">
        <v>520</v>
      </c>
      <c r="C20" s="45" t="s">
        <v>517</v>
      </c>
      <c r="D20" s="45" t="s">
        <v>687</v>
      </c>
      <c r="E20" s="45" t="s">
        <v>334</v>
      </c>
      <c r="F20" s="45" t="s">
        <v>594</v>
      </c>
      <c r="G20" s="45" t="str">
        <f>F20&amp;"_"&amp;E20</f>
        <v>P29HDB48_P29HD033</v>
      </c>
      <c r="H20" s="46" t="s">
        <v>657</v>
      </c>
      <c r="I20" s="45" t="s">
        <v>615</v>
      </c>
      <c r="J20" s="45">
        <v>3447</v>
      </c>
      <c r="K20" s="45" t="s">
        <v>544</v>
      </c>
      <c r="L20" s="45">
        <v>21</v>
      </c>
      <c r="M20" s="45">
        <v>53</v>
      </c>
      <c r="N20" s="45">
        <v>65</v>
      </c>
      <c r="O20" s="45">
        <v>44</v>
      </c>
      <c r="P20" s="45">
        <v>16</v>
      </c>
      <c r="Q20" s="47">
        <f>SUM(L20:P20)</f>
        <v>199</v>
      </c>
      <c r="R20" s="48">
        <v>32.29</v>
      </c>
      <c r="S20" s="48">
        <f>Q20*R20</f>
        <v>6425.71</v>
      </c>
    </row>
    <row r="21" spans="1:19" x14ac:dyDescent="0.35">
      <c r="A21" s="45">
        <f>ROW()-ROW($A$2)</f>
        <v>19</v>
      </c>
      <c r="B21" s="45" t="s">
        <v>520</v>
      </c>
      <c r="C21" s="45" t="s">
        <v>517</v>
      </c>
      <c r="D21" s="45" t="s">
        <v>687</v>
      </c>
      <c r="E21" s="45" t="s">
        <v>336</v>
      </c>
      <c r="F21" s="45" t="s">
        <v>594</v>
      </c>
      <c r="G21" s="45" t="str">
        <f>F21&amp;"_"&amp;E21</f>
        <v>P29HDB48_P29HD032</v>
      </c>
      <c r="H21" s="46" t="s">
        <v>657</v>
      </c>
      <c r="I21" s="45" t="s">
        <v>615</v>
      </c>
      <c r="J21" s="45">
        <v>3447</v>
      </c>
      <c r="K21" s="45" t="s">
        <v>524</v>
      </c>
      <c r="L21" s="45">
        <v>21</v>
      </c>
      <c r="M21" s="45">
        <v>53</v>
      </c>
      <c r="N21" s="45">
        <v>65</v>
      </c>
      <c r="O21" s="45">
        <v>44</v>
      </c>
      <c r="P21" s="45">
        <v>16</v>
      </c>
      <c r="Q21" s="47">
        <f>SUM(L21:P21)</f>
        <v>199</v>
      </c>
      <c r="R21" s="48">
        <v>30.44</v>
      </c>
      <c r="S21" s="48">
        <f>Q21*R21</f>
        <v>6057.56</v>
      </c>
    </row>
    <row r="22" spans="1:19" x14ac:dyDescent="0.35">
      <c r="A22" s="45">
        <f>ROW()-ROW($A$2)</f>
        <v>20</v>
      </c>
      <c r="B22" s="45" t="s">
        <v>520</v>
      </c>
      <c r="C22" s="45" t="s">
        <v>517</v>
      </c>
      <c r="D22" s="45" t="s">
        <v>687</v>
      </c>
      <c r="E22" s="45" t="s">
        <v>338</v>
      </c>
      <c r="F22" s="45" t="s">
        <v>594</v>
      </c>
      <c r="G22" s="45" t="str">
        <f>F22&amp;"_"&amp;E22</f>
        <v>P29HDB48_P29HD034</v>
      </c>
      <c r="H22" s="46" t="s">
        <v>657</v>
      </c>
      <c r="I22" s="45" t="s">
        <v>615</v>
      </c>
      <c r="J22" s="45">
        <v>3447</v>
      </c>
      <c r="K22" s="45" t="s">
        <v>534</v>
      </c>
      <c r="L22" s="45">
        <v>18</v>
      </c>
      <c r="M22" s="45">
        <v>41</v>
      </c>
      <c r="N22" s="45">
        <v>47</v>
      </c>
      <c r="O22" s="45">
        <v>32</v>
      </c>
      <c r="P22" s="45">
        <v>9</v>
      </c>
      <c r="Q22" s="47">
        <f>SUM(L22:P22)</f>
        <v>147</v>
      </c>
      <c r="R22" s="48">
        <v>30.44</v>
      </c>
      <c r="S22" s="48">
        <f>Q22*R22</f>
        <v>4474.68</v>
      </c>
    </row>
    <row r="23" spans="1:19" x14ac:dyDescent="0.35">
      <c r="A23" s="45">
        <f>ROW()-ROW($A$2)</f>
        <v>21</v>
      </c>
      <c r="B23" s="45" t="s">
        <v>520</v>
      </c>
      <c r="C23" s="45" t="s">
        <v>517</v>
      </c>
      <c r="D23" s="45" t="s">
        <v>687</v>
      </c>
      <c r="E23" s="45" t="s">
        <v>340</v>
      </c>
      <c r="F23" s="45" t="s">
        <v>594</v>
      </c>
      <c r="G23" s="45" t="str">
        <f>F23&amp;"_"&amp;E23</f>
        <v>P29HDB48_P29HD036</v>
      </c>
      <c r="H23" s="46" t="s">
        <v>657</v>
      </c>
      <c r="I23" s="45" t="s">
        <v>615</v>
      </c>
      <c r="J23" s="45">
        <v>3447</v>
      </c>
      <c r="K23" s="45" t="s">
        <v>542</v>
      </c>
      <c r="L23" s="45">
        <v>18</v>
      </c>
      <c r="M23" s="45">
        <v>39</v>
      </c>
      <c r="N23" s="45">
        <v>45</v>
      </c>
      <c r="O23" s="45">
        <v>32</v>
      </c>
      <c r="P23" s="45">
        <v>9</v>
      </c>
      <c r="Q23" s="47">
        <f>SUM(L23:P23)</f>
        <v>143</v>
      </c>
      <c r="R23" s="48">
        <v>30.44</v>
      </c>
      <c r="S23" s="48">
        <f>Q23*R23</f>
        <v>4352.92</v>
      </c>
    </row>
    <row r="24" spans="1:19" x14ac:dyDescent="0.35">
      <c r="A24" s="45">
        <f>ROW()-ROW($A$2)</f>
        <v>22</v>
      </c>
      <c r="B24" s="45" t="s">
        <v>520</v>
      </c>
      <c r="C24" s="45" t="s">
        <v>517</v>
      </c>
      <c r="D24" s="45" t="s">
        <v>688</v>
      </c>
      <c r="E24" s="45" t="s">
        <v>342</v>
      </c>
      <c r="F24" s="45" t="s">
        <v>595</v>
      </c>
      <c r="G24" s="45" t="str">
        <f>F24&amp;"_"&amp;E24</f>
        <v>P29TSB51_P29TS074</v>
      </c>
      <c r="H24" s="46" t="s">
        <v>658</v>
      </c>
      <c r="I24" s="45" t="s">
        <v>613</v>
      </c>
      <c r="J24" s="45">
        <v>3447</v>
      </c>
      <c r="K24" s="45" t="s">
        <v>543</v>
      </c>
      <c r="L24" s="45">
        <v>25</v>
      </c>
      <c r="M24" s="45">
        <v>60</v>
      </c>
      <c r="N24" s="45">
        <v>72</v>
      </c>
      <c r="O24" s="45">
        <v>59</v>
      </c>
      <c r="P24" s="45">
        <v>31</v>
      </c>
      <c r="Q24" s="47">
        <f>SUM(L24:P24)</f>
        <v>247</v>
      </c>
      <c r="R24" s="48">
        <v>8.82</v>
      </c>
      <c r="S24" s="48">
        <f>Q24*R24</f>
        <v>2178.54</v>
      </c>
    </row>
    <row r="25" spans="1:19" x14ac:dyDescent="0.35">
      <c r="A25" s="45">
        <f>ROW()-ROW($A$2)</f>
        <v>23</v>
      </c>
      <c r="B25" s="45" t="s">
        <v>520</v>
      </c>
      <c r="C25" s="45" t="s">
        <v>517</v>
      </c>
      <c r="D25" s="45" t="s">
        <v>688</v>
      </c>
      <c r="E25" s="45" t="s">
        <v>344</v>
      </c>
      <c r="F25" s="45" t="s">
        <v>595</v>
      </c>
      <c r="G25" s="45" t="str">
        <f>F25&amp;"_"&amp;E25</f>
        <v>P29TSB51_P29TS066</v>
      </c>
      <c r="H25" s="46" t="s">
        <v>658</v>
      </c>
      <c r="I25" s="45" t="s">
        <v>613</v>
      </c>
      <c r="J25" s="45">
        <v>3447</v>
      </c>
      <c r="K25" s="45" t="s">
        <v>534</v>
      </c>
      <c r="L25" s="45">
        <v>25</v>
      </c>
      <c r="M25" s="45">
        <v>62</v>
      </c>
      <c r="N25" s="45">
        <v>72</v>
      </c>
      <c r="O25" s="45">
        <v>61</v>
      </c>
      <c r="P25" s="45">
        <v>33</v>
      </c>
      <c r="Q25" s="47">
        <f>SUM(L25:P25)</f>
        <v>253</v>
      </c>
      <c r="R25" s="48">
        <v>8.82</v>
      </c>
      <c r="S25" s="48">
        <f>Q25*R25</f>
        <v>2231.46</v>
      </c>
    </row>
    <row r="26" spans="1:19" x14ac:dyDescent="0.35">
      <c r="A26" s="45">
        <f>ROW()-ROW($A$2)</f>
        <v>24</v>
      </c>
      <c r="B26" s="45" t="s">
        <v>520</v>
      </c>
      <c r="C26" s="45" t="s">
        <v>517</v>
      </c>
      <c r="D26" s="45" t="s">
        <v>688</v>
      </c>
      <c r="E26" s="45" t="s">
        <v>346</v>
      </c>
      <c r="F26" s="45" t="s">
        <v>595</v>
      </c>
      <c r="G26" s="45" t="str">
        <f>F26&amp;"_"&amp;E26</f>
        <v>P29TSB51_P29TS064</v>
      </c>
      <c r="H26" s="46" t="s">
        <v>658</v>
      </c>
      <c r="I26" s="45" t="s">
        <v>613</v>
      </c>
      <c r="J26" s="45">
        <v>3447</v>
      </c>
      <c r="K26" s="45" t="s">
        <v>647</v>
      </c>
      <c r="L26" s="45">
        <v>15</v>
      </c>
      <c r="M26" s="45">
        <v>39</v>
      </c>
      <c r="N26" s="45">
        <v>45</v>
      </c>
      <c r="O26" s="45">
        <v>35</v>
      </c>
      <c r="P26" s="45">
        <v>14</v>
      </c>
      <c r="Q26" s="47">
        <f>SUM(L26:P26)</f>
        <v>148</v>
      </c>
      <c r="R26" s="48">
        <v>8.82</v>
      </c>
      <c r="S26" s="48">
        <f>Q26*R26</f>
        <v>1305.3600000000001</v>
      </c>
    </row>
    <row r="27" spans="1:19" x14ac:dyDescent="0.35">
      <c r="A27" s="45">
        <f>ROW()-ROW($A$2)</f>
        <v>25</v>
      </c>
      <c r="B27" s="45" t="s">
        <v>520</v>
      </c>
      <c r="C27" s="45" t="s">
        <v>517</v>
      </c>
      <c r="D27" s="45" t="s">
        <v>688</v>
      </c>
      <c r="E27" s="45" t="s">
        <v>348</v>
      </c>
      <c r="F27" s="45" t="s">
        <v>595</v>
      </c>
      <c r="G27" s="45" t="str">
        <f>F27&amp;"_"&amp;E27</f>
        <v>P29TSB51_P27TS368</v>
      </c>
      <c r="H27" s="46" t="s">
        <v>658</v>
      </c>
      <c r="I27" s="45" t="s">
        <v>613</v>
      </c>
      <c r="J27" s="45">
        <v>3447</v>
      </c>
      <c r="K27" s="45" t="s">
        <v>523</v>
      </c>
      <c r="L27" s="45">
        <v>45</v>
      </c>
      <c r="M27" s="45">
        <v>111</v>
      </c>
      <c r="N27" s="45">
        <v>127</v>
      </c>
      <c r="O27" s="45">
        <v>109</v>
      </c>
      <c r="P27" s="45">
        <v>58</v>
      </c>
      <c r="Q27" s="47">
        <f>SUM(L27:P27)</f>
        <v>450</v>
      </c>
      <c r="R27" s="48">
        <v>8.82</v>
      </c>
      <c r="S27" s="48">
        <f>Q27*R27</f>
        <v>3969</v>
      </c>
    </row>
    <row r="28" spans="1:19" x14ac:dyDescent="0.35">
      <c r="A28" s="45">
        <f>ROW()-ROW($A$2)</f>
        <v>26</v>
      </c>
      <c r="B28" s="45" t="s">
        <v>520</v>
      </c>
      <c r="C28" s="45" t="s">
        <v>517</v>
      </c>
      <c r="D28" s="45" t="s">
        <v>688</v>
      </c>
      <c r="E28" s="45" t="s">
        <v>350</v>
      </c>
      <c r="F28" s="45" t="s">
        <v>595</v>
      </c>
      <c r="G28" s="45" t="str">
        <f>F28&amp;"_"&amp;E28</f>
        <v>P29TSB51_P27TS369</v>
      </c>
      <c r="H28" s="46" t="s">
        <v>658</v>
      </c>
      <c r="I28" s="45" t="s">
        <v>613</v>
      </c>
      <c r="J28" s="45">
        <v>3447</v>
      </c>
      <c r="K28" s="45" t="s">
        <v>544</v>
      </c>
      <c r="L28" s="45">
        <v>30</v>
      </c>
      <c r="M28" s="45">
        <v>72</v>
      </c>
      <c r="N28" s="45">
        <v>83</v>
      </c>
      <c r="O28" s="45">
        <v>70</v>
      </c>
      <c r="P28" s="45">
        <v>36</v>
      </c>
      <c r="Q28" s="47">
        <f>SUM(L28:P28)</f>
        <v>291</v>
      </c>
      <c r="R28" s="48">
        <v>9.5299999999999994</v>
      </c>
      <c r="S28" s="48">
        <f>Q28*R28</f>
        <v>2773.23</v>
      </c>
    </row>
    <row r="29" spans="1:19" x14ac:dyDescent="0.35">
      <c r="A29" s="45">
        <f>ROW()-ROW($A$2)</f>
        <v>27</v>
      </c>
      <c r="B29" s="45" t="s">
        <v>520</v>
      </c>
      <c r="C29" s="45" t="s">
        <v>517</v>
      </c>
      <c r="D29" s="45" t="s">
        <v>688</v>
      </c>
      <c r="E29" s="45" t="s">
        <v>352</v>
      </c>
      <c r="F29" s="45" t="s">
        <v>595</v>
      </c>
      <c r="G29" s="45" t="str">
        <f>F29&amp;"_"&amp;E29</f>
        <v>P29TSB51_P27TS370</v>
      </c>
      <c r="H29" s="46" t="s">
        <v>658</v>
      </c>
      <c r="I29" s="45" t="s">
        <v>613</v>
      </c>
      <c r="J29" s="45">
        <v>3447</v>
      </c>
      <c r="K29" s="45" t="s">
        <v>528</v>
      </c>
      <c r="L29" s="45">
        <v>49</v>
      </c>
      <c r="M29" s="45">
        <v>123</v>
      </c>
      <c r="N29" s="45">
        <v>148</v>
      </c>
      <c r="O29" s="45">
        <v>128</v>
      </c>
      <c r="P29" s="45">
        <v>65</v>
      </c>
      <c r="Q29" s="47">
        <f>SUM(L29:P29)</f>
        <v>513</v>
      </c>
      <c r="R29" s="48">
        <v>8.82</v>
      </c>
      <c r="S29" s="48">
        <f>Q29*R29</f>
        <v>4524.66</v>
      </c>
    </row>
    <row r="30" spans="1:19" x14ac:dyDescent="0.35">
      <c r="A30" s="45">
        <f>ROW()-ROW($A$2)</f>
        <v>28</v>
      </c>
      <c r="B30" s="45" t="s">
        <v>520</v>
      </c>
      <c r="C30" s="45" t="s">
        <v>517</v>
      </c>
      <c r="D30" s="45" t="s">
        <v>688</v>
      </c>
      <c r="E30" s="45" t="s">
        <v>354</v>
      </c>
      <c r="F30" s="45" t="s">
        <v>595</v>
      </c>
      <c r="G30" s="45" t="str">
        <f>F30&amp;"_"&amp;E30</f>
        <v>P29TSB51_P27TS371</v>
      </c>
      <c r="H30" s="46" t="s">
        <v>658</v>
      </c>
      <c r="I30" s="45" t="s">
        <v>613</v>
      </c>
      <c r="J30" s="45">
        <v>3447</v>
      </c>
      <c r="K30" s="45" t="s">
        <v>524</v>
      </c>
      <c r="L30" s="45">
        <v>65</v>
      </c>
      <c r="M30" s="45">
        <v>177</v>
      </c>
      <c r="N30" s="45">
        <v>211</v>
      </c>
      <c r="O30" s="45">
        <v>176</v>
      </c>
      <c r="P30" s="45">
        <v>77</v>
      </c>
      <c r="Q30" s="47">
        <f>SUM(L30:P30)</f>
        <v>706</v>
      </c>
      <c r="R30" s="48">
        <v>8.82</v>
      </c>
      <c r="S30" s="48">
        <f>Q30*R30</f>
        <v>6226.92</v>
      </c>
    </row>
    <row r="31" spans="1:19" x14ac:dyDescent="0.35">
      <c r="A31" s="45">
        <f>ROW()-ROW($A$2)</f>
        <v>29</v>
      </c>
      <c r="B31" s="45" t="s">
        <v>520</v>
      </c>
      <c r="C31" s="45" t="s">
        <v>517</v>
      </c>
      <c r="D31" s="45" t="s">
        <v>686</v>
      </c>
      <c r="E31" s="45" t="s">
        <v>356</v>
      </c>
      <c r="F31" s="45" t="s">
        <v>596</v>
      </c>
      <c r="G31" s="45" t="str">
        <f>F31&amp;"_"&amp;E31</f>
        <v>P29JGB49_P29JG010</v>
      </c>
      <c r="H31" s="46" t="s">
        <v>659</v>
      </c>
      <c r="I31" s="45" t="s">
        <v>617</v>
      </c>
      <c r="J31" s="45">
        <v>3447</v>
      </c>
      <c r="K31" s="45" t="s">
        <v>531</v>
      </c>
      <c r="L31" s="45">
        <v>28</v>
      </c>
      <c r="M31" s="45">
        <v>38</v>
      </c>
      <c r="N31" s="45">
        <v>32</v>
      </c>
      <c r="O31" s="45">
        <v>16</v>
      </c>
      <c r="P31" s="45">
        <v>0</v>
      </c>
      <c r="Q31" s="47">
        <f>SUM(L31:P31)</f>
        <v>114</v>
      </c>
      <c r="R31" s="48">
        <v>25.75</v>
      </c>
      <c r="S31" s="48">
        <f>Q31*R31</f>
        <v>2935.5</v>
      </c>
    </row>
    <row r="32" spans="1:19" x14ac:dyDescent="0.35">
      <c r="A32" s="45">
        <f>ROW()-ROW($A$2)</f>
        <v>30</v>
      </c>
      <c r="B32" s="45" t="s">
        <v>520</v>
      </c>
      <c r="C32" s="45" t="s">
        <v>517</v>
      </c>
      <c r="D32" s="45" t="s">
        <v>686</v>
      </c>
      <c r="E32" s="45" t="s">
        <v>358</v>
      </c>
      <c r="F32" s="45" t="s">
        <v>596</v>
      </c>
      <c r="G32" s="45" t="str">
        <f>F32&amp;"_"&amp;E32</f>
        <v>P29JGB49_P26JG035</v>
      </c>
      <c r="H32" s="46" t="s">
        <v>659</v>
      </c>
      <c r="I32" s="45" t="s">
        <v>617</v>
      </c>
      <c r="J32" s="45">
        <v>3447</v>
      </c>
      <c r="K32" s="45" t="s">
        <v>523</v>
      </c>
      <c r="L32" s="45">
        <v>28</v>
      </c>
      <c r="M32" s="45">
        <v>40</v>
      </c>
      <c r="N32" s="45">
        <v>34</v>
      </c>
      <c r="O32" s="45">
        <v>18</v>
      </c>
      <c r="P32" s="45">
        <v>0</v>
      </c>
      <c r="Q32" s="47">
        <f>SUM(L32:P32)</f>
        <v>120</v>
      </c>
      <c r="R32" s="48">
        <v>25.75</v>
      </c>
      <c r="S32" s="48">
        <f>Q32*R32</f>
        <v>3090</v>
      </c>
    </row>
    <row r="33" spans="1:19" x14ac:dyDescent="0.35">
      <c r="A33" s="45">
        <f>ROW()-ROW($A$2)</f>
        <v>31</v>
      </c>
      <c r="B33" s="45" t="s">
        <v>520</v>
      </c>
      <c r="C33" s="45" t="s">
        <v>517</v>
      </c>
      <c r="D33" s="45" t="s">
        <v>686</v>
      </c>
      <c r="E33" s="45" t="s">
        <v>360</v>
      </c>
      <c r="F33" s="45" t="s">
        <v>596</v>
      </c>
      <c r="G33" s="45" t="str">
        <f>F33&amp;"_"&amp;E33</f>
        <v>P29JGB49_P26JG038</v>
      </c>
      <c r="H33" s="46" t="s">
        <v>659</v>
      </c>
      <c r="I33" s="45" t="s">
        <v>617</v>
      </c>
      <c r="J33" s="45">
        <v>3447</v>
      </c>
      <c r="K33" s="45" t="s">
        <v>524</v>
      </c>
      <c r="L33" s="45">
        <v>28</v>
      </c>
      <c r="M33" s="45">
        <v>40</v>
      </c>
      <c r="N33" s="45">
        <v>34</v>
      </c>
      <c r="O33" s="45">
        <v>18</v>
      </c>
      <c r="P33" s="45">
        <v>0</v>
      </c>
      <c r="Q33" s="47">
        <f>SUM(L33:P33)</f>
        <v>120</v>
      </c>
      <c r="R33" s="48">
        <v>25.75</v>
      </c>
      <c r="S33" s="48">
        <f>Q33*R33</f>
        <v>3090</v>
      </c>
    </row>
    <row r="34" spans="1:19" x14ac:dyDescent="0.35">
      <c r="A34" s="45">
        <f>ROW()-ROW($A$2)</f>
        <v>32</v>
      </c>
      <c r="B34" s="45" t="s">
        <v>520</v>
      </c>
      <c r="C34" s="45" t="s">
        <v>517</v>
      </c>
      <c r="D34" s="45" t="s">
        <v>686</v>
      </c>
      <c r="E34" s="45" t="s">
        <v>362</v>
      </c>
      <c r="F34" s="45" t="s">
        <v>596</v>
      </c>
      <c r="G34" s="45" t="str">
        <f>F34&amp;"_"&amp;E34</f>
        <v>P29JGB49_P26JG034</v>
      </c>
      <c r="H34" s="46" t="s">
        <v>659</v>
      </c>
      <c r="I34" s="45" t="s">
        <v>617</v>
      </c>
      <c r="J34" s="45">
        <v>3447</v>
      </c>
      <c r="K34" s="45" t="s">
        <v>544</v>
      </c>
      <c r="L34" s="45">
        <v>28</v>
      </c>
      <c r="M34" s="45">
        <v>40</v>
      </c>
      <c r="N34" s="45">
        <v>34</v>
      </c>
      <c r="O34" s="45">
        <v>18</v>
      </c>
      <c r="P34" s="45">
        <v>0</v>
      </c>
      <c r="Q34" s="47">
        <f>SUM(L34:P34)</f>
        <v>120</v>
      </c>
      <c r="R34" s="48">
        <v>28.41</v>
      </c>
      <c r="S34" s="48">
        <f>Q34*R34</f>
        <v>3409.2</v>
      </c>
    </row>
    <row r="35" spans="1:19" x14ac:dyDescent="0.35">
      <c r="A35" s="45">
        <f>ROW()-ROW($A$2)</f>
        <v>33</v>
      </c>
      <c r="B35" s="45" t="s">
        <v>520</v>
      </c>
      <c r="C35" s="45" t="s">
        <v>517</v>
      </c>
      <c r="D35" s="45" t="s">
        <v>686</v>
      </c>
      <c r="E35" s="45" t="s">
        <v>364</v>
      </c>
      <c r="F35" s="45" t="s">
        <v>596</v>
      </c>
      <c r="G35" s="45" t="str">
        <f>F35&amp;"_"&amp;E35</f>
        <v>P29JGB49_P29JG024</v>
      </c>
      <c r="H35" s="46" t="s">
        <v>659</v>
      </c>
      <c r="I35" s="45" t="s">
        <v>617</v>
      </c>
      <c r="J35" s="45">
        <v>3447</v>
      </c>
      <c r="K35" s="45" t="s">
        <v>543</v>
      </c>
      <c r="L35" s="45">
        <v>28</v>
      </c>
      <c r="M35" s="45">
        <v>38</v>
      </c>
      <c r="N35" s="45">
        <v>32</v>
      </c>
      <c r="O35" s="45">
        <v>16</v>
      </c>
      <c r="P35" s="45">
        <v>0</v>
      </c>
      <c r="Q35" s="47">
        <f>SUM(L35:P35)</f>
        <v>114</v>
      </c>
      <c r="R35" s="48">
        <v>25.75</v>
      </c>
      <c r="S35" s="48">
        <f>Q35*R35</f>
        <v>2935.5</v>
      </c>
    </row>
    <row r="36" spans="1:19" x14ac:dyDescent="0.35">
      <c r="A36" s="45">
        <f>ROW()-ROW($A$2)</f>
        <v>34</v>
      </c>
      <c r="B36" s="45" t="s">
        <v>521</v>
      </c>
      <c r="C36" s="45" t="s">
        <v>517</v>
      </c>
      <c r="D36" s="45" t="s">
        <v>676</v>
      </c>
      <c r="E36" s="45" t="s">
        <v>36</v>
      </c>
      <c r="F36" s="45" t="s">
        <v>558</v>
      </c>
      <c r="G36" s="45" t="str">
        <f>F36&amp;"_"&amp;E36</f>
        <v>P29JKC20_P29JK033</v>
      </c>
      <c r="H36" s="46" t="s">
        <v>557</v>
      </c>
      <c r="I36" s="45" t="s">
        <v>616</v>
      </c>
      <c r="J36" s="45">
        <v>3447</v>
      </c>
      <c r="K36" s="45" t="s">
        <v>523</v>
      </c>
      <c r="L36" s="45">
        <v>40</v>
      </c>
      <c r="M36" s="45">
        <v>102</v>
      </c>
      <c r="N36" s="45">
        <v>114</v>
      </c>
      <c r="O36" s="45">
        <v>69</v>
      </c>
      <c r="P36" s="45">
        <v>0</v>
      </c>
      <c r="Q36" s="47">
        <f>SUM(L36:P36)</f>
        <v>325</v>
      </c>
      <c r="R36" s="48">
        <v>70.02</v>
      </c>
      <c r="S36" s="48">
        <f>Q36*R36</f>
        <v>22756.5</v>
      </c>
    </row>
    <row r="37" spans="1:19" x14ac:dyDescent="0.35">
      <c r="A37" s="45">
        <f>ROW()-ROW($A$2)</f>
        <v>35</v>
      </c>
      <c r="B37" s="45" t="s">
        <v>521</v>
      </c>
      <c r="C37" s="45" t="s">
        <v>517</v>
      </c>
      <c r="D37" s="45" t="s">
        <v>676</v>
      </c>
      <c r="E37" s="45" t="s">
        <v>38</v>
      </c>
      <c r="F37" s="45" t="s">
        <v>558</v>
      </c>
      <c r="G37" s="45" t="str">
        <f>F37&amp;"_"&amp;E37</f>
        <v>P29JKC20_P29JK007</v>
      </c>
      <c r="H37" s="46" t="s">
        <v>557</v>
      </c>
      <c r="I37" s="45" t="s">
        <v>616</v>
      </c>
      <c r="J37" s="45">
        <v>3447</v>
      </c>
      <c r="K37" s="45" t="s">
        <v>524</v>
      </c>
      <c r="L37" s="45">
        <v>51</v>
      </c>
      <c r="M37" s="45">
        <v>127</v>
      </c>
      <c r="N37" s="45">
        <v>143</v>
      </c>
      <c r="O37" s="45">
        <v>88</v>
      </c>
      <c r="P37" s="45">
        <v>0</v>
      </c>
      <c r="Q37" s="47">
        <f>SUM(L37:P37)</f>
        <v>409</v>
      </c>
      <c r="R37" s="48">
        <v>70.02</v>
      </c>
      <c r="S37" s="48">
        <f>Q37*R37</f>
        <v>28638.179999999997</v>
      </c>
    </row>
    <row r="38" spans="1:19" x14ac:dyDescent="0.35">
      <c r="A38" s="45">
        <f>ROW()-ROW($A$2)</f>
        <v>36</v>
      </c>
      <c r="B38" s="45" t="s">
        <v>521</v>
      </c>
      <c r="C38" s="45" t="s">
        <v>517</v>
      </c>
      <c r="D38" s="45" t="s">
        <v>676</v>
      </c>
      <c r="E38" s="45" t="s">
        <v>40</v>
      </c>
      <c r="F38" s="45" t="s">
        <v>558</v>
      </c>
      <c r="G38" s="45" t="str">
        <f>F38&amp;"_"&amp;E38</f>
        <v>P29JKC20_P29JK008</v>
      </c>
      <c r="H38" s="46" t="s">
        <v>557</v>
      </c>
      <c r="I38" s="45" t="s">
        <v>616</v>
      </c>
      <c r="J38" s="45">
        <v>3447</v>
      </c>
      <c r="K38" s="45" t="s">
        <v>525</v>
      </c>
      <c r="L38" s="45">
        <v>42</v>
      </c>
      <c r="M38" s="45">
        <v>104</v>
      </c>
      <c r="N38" s="45">
        <v>116</v>
      </c>
      <c r="O38" s="45">
        <v>71</v>
      </c>
      <c r="P38" s="45">
        <v>0</v>
      </c>
      <c r="Q38" s="47">
        <f>SUM(L38:P38)</f>
        <v>333</v>
      </c>
      <c r="R38" s="48">
        <v>70.02</v>
      </c>
      <c r="S38" s="48">
        <f>Q38*R38</f>
        <v>23316.66</v>
      </c>
    </row>
    <row r="39" spans="1:19" x14ac:dyDescent="0.35">
      <c r="A39" s="45">
        <f>ROW()-ROW($A$2)</f>
        <v>37</v>
      </c>
      <c r="B39" s="45" t="s">
        <v>521</v>
      </c>
      <c r="C39" s="45" t="s">
        <v>517</v>
      </c>
      <c r="D39" s="45" t="s">
        <v>676</v>
      </c>
      <c r="E39" s="45" t="s">
        <v>42</v>
      </c>
      <c r="F39" s="45" t="s">
        <v>559</v>
      </c>
      <c r="G39" s="45" t="str">
        <f>F39&amp;"_"&amp;E39</f>
        <v>P29JGC26_P29JG020</v>
      </c>
      <c r="H39" s="46" t="s">
        <v>620</v>
      </c>
      <c r="I39" s="45" t="s">
        <v>618</v>
      </c>
      <c r="J39" s="45">
        <v>3447</v>
      </c>
      <c r="K39" s="45" t="s">
        <v>523</v>
      </c>
      <c r="L39" s="45">
        <v>34</v>
      </c>
      <c r="M39" s="45">
        <v>48</v>
      </c>
      <c r="N39" s="45">
        <v>41</v>
      </c>
      <c r="O39" s="45">
        <v>22</v>
      </c>
      <c r="P39" s="45">
        <v>0</v>
      </c>
      <c r="Q39" s="47">
        <f>SUM(L39:P39)</f>
        <v>145</v>
      </c>
      <c r="R39" s="48">
        <v>44.38</v>
      </c>
      <c r="S39" s="48">
        <f>Q39*R39</f>
        <v>6435.1</v>
      </c>
    </row>
    <row r="40" spans="1:19" x14ac:dyDescent="0.35">
      <c r="A40" s="45">
        <f>ROW()-ROW($A$2)</f>
        <v>38</v>
      </c>
      <c r="B40" s="45" t="s">
        <v>521</v>
      </c>
      <c r="C40" s="45" t="s">
        <v>517</v>
      </c>
      <c r="D40" s="45" t="s">
        <v>676</v>
      </c>
      <c r="E40" s="45" t="s">
        <v>44</v>
      </c>
      <c r="F40" s="45" t="s">
        <v>559</v>
      </c>
      <c r="G40" s="45" t="str">
        <f>F40&amp;"_"&amp;E40</f>
        <v>P29JGC26_P29JG012</v>
      </c>
      <c r="H40" s="46" t="s">
        <v>620</v>
      </c>
      <c r="I40" s="45" t="s">
        <v>618</v>
      </c>
      <c r="J40" s="45">
        <v>3447</v>
      </c>
      <c r="K40" s="45" t="s">
        <v>524</v>
      </c>
      <c r="L40" s="45">
        <v>46</v>
      </c>
      <c r="M40" s="45">
        <v>63</v>
      </c>
      <c r="N40" s="45">
        <v>55</v>
      </c>
      <c r="O40" s="45">
        <v>29</v>
      </c>
      <c r="P40" s="45">
        <v>0</v>
      </c>
      <c r="Q40" s="47">
        <f>SUM(L40:P40)</f>
        <v>193</v>
      </c>
      <c r="R40" s="48">
        <v>44.38</v>
      </c>
      <c r="S40" s="48">
        <f>Q40*R40</f>
        <v>8565.34</v>
      </c>
    </row>
    <row r="41" spans="1:19" x14ac:dyDescent="0.35">
      <c r="A41" s="45">
        <f>ROW()-ROW($A$2)</f>
        <v>39</v>
      </c>
      <c r="B41" s="45" t="s">
        <v>521</v>
      </c>
      <c r="C41" s="45" t="s">
        <v>517</v>
      </c>
      <c r="D41" s="45" t="s">
        <v>676</v>
      </c>
      <c r="E41" s="45" t="s">
        <v>46</v>
      </c>
      <c r="F41" s="45" t="s">
        <v>559</v>
      </c>
      <c r="G41" s="45" t="str">
        <f>F41&amp;"_"&amp;E41</f>
        <v>P29JGC26_P29JG014</v>
      </c>
      <c r="H41" s="46" t="s">
        <v>620</v>
      </c>
      <c r="I41" s="45" t="s">
        <v>618</v>
      </c>
      <c r="J41" s="45">
        <v>3447</v>
      </c>
      <c r="K41" s="45" t="s">
        <v>525</v>
      </c>
      <c r="L41" s="45">
        <v>34</v>
      </c>
      <c r="M41" s="45">
        <v>46</v>
      </c>
      <c r="N41" s="45">
        <v>39</v>
      </c>
      <c r="O41" s="45">
        <v>20</v>
      </c>
      <c r="P41" s="45">
        <v>0</v>
      </c>
      <c r="Q41" s="47">
        <f>SUM(L41:P41)</f>
        <v>139</v>
      </c>
      <c r="R41" s="48">
        <v>44.38</v>
      </c>
      <c r="S41" s="48">
        <f>Q41*R41</f>
        <v>6168.8200000000006</v>
      </c>
    </row>
    <row r="42" spans="1:19" x14ac:dyDescent="0.35">
      <c r="A42" s="45">
        <f>ROW()-ROW($A$2)</f>
        <v>40</v>
      </c>
      <c r="B42" s="45" t="s">
        <v>521</v>
      </c>
      <c r="C42" s="45" t="s">
        <v>517</v>
      </c>
      <c r="D42" s="45" t="s">
        <v>677</v>
      </c>
      <c r="E42" s="45" t="s">
        <v>48</v>
      </c>
      <c r="F42" s="45" t="s">
        <v>560</v>
      </c>
      <c r="G42" s="45" t="str">
        <f>F42&amp;"_"&amp;E42</f>
        <v>P29JKC23_P29JK040</v>
      </c>
      <c r="H42" s="46" t="s">
        <v>621</v>
      </c>
      <c r="I42" s="45" t="s">
        <v>616</v>
      </c>
      <c r="J42" s="45">
        <v>3447</v>
      </c>
      <c r="K42" s="45" t="s">
        <v>524</v>
      </c>
      <c r="L42" s="45">
        <v>29</v>
      </c>
      <c r="M42" s="45">
        <v>64</v>
      </c>
      <c r="N42" s="45">
        <v>75</v>
      </c>
      <c r="O42" s="45">
        <v>49</v>
      </c>
      <c r="P42" s="45">
        <v>11</v>
      </c>
      <c r="Q42" s="47">
        <f>SUM(L42:P42)</f>
        <v>228</v>
      </c>
      <c r="R42" s="48">
        <v>45.74</v>
      </c>
      <c r="S42" s="48">
        <f>Q42*R42</f>
        <v>10428.720000000001</v>
      </c>
    </row>
    <row r="43" spans="1:19" x14ac:dyDescent="0.35">
      <c r="A43" s="45">
        <f>ROW()-ROW($A$2)</f>
        <v>41</v>
      </c>
      <c r="B43" s="45" t="s">
        <v>521</v>
      </c>
      <c r="C43" s="45" t="s">
        <v>517</v>
      </c>
      <c r="D43" s="45" t="s">
        <v>677</v>
      </c>
      <c r="E43" s="45" t="s">
        <v>50</v>
      </c>
      <c r="F43" s="45" t="s">
        <v>560</v>
      </c>
      <c r="G43" s="45" t="str">
        <f>F43&amp;"_"&amp;E43</f>
        <v>P29JKC23_P29JK041</v>
      </c>
      <c r="H43" s="46" t="s">
        <v>621</v>
      </c>
      <c r="I43" s="45" t="s">
        <v>616</v>
      </c>
      <c r="J43" s="45">
        <v>3447</v>
      </c>
      <c r="K43" s="45" t="s">
        <v>525</v>
      </c>
      <c r="L43" s="45">
        <v>29</v>
      </c>
      <c r="M43" s="45">
        <v>64</v>
      </c>
      <c r="N43" s="45">
        <v>75</v>
      </c>
      <c r="O43" s="45">
        <v>49</v>
      </c>
      <c r="P43" s="45">
        <v>9</v>
      </c>
      <c r="Q43" s="47">
        <f>SUM(L43:P43)</f>
        <v>226</v>
      </c>
      <c r="R43" s="48">
        <v>45.74</v>
      </c>
      <c r="S43" s="48">
        <f>Q43*R43</f>
        <v>10337.24</v>
      </c>
    </row>
    <row r="44" spans="1:19" x14ac:dyDescent="0.35">
      <c r="A44" s="45">
        <f>ROW()-ROW($A$2)</f>
        <v>42</v>
      </c>
      <c r="B44" s="45" t="s">
        <v>521</v>
      </c>
      <c r="C44" s="45" t="s">
        <v>517</v>
      </c>
      <c r="D44" s="45" t="s">
        <v>677</v>
      </c>
      <c r="E44" s="45" t="s">
        <v>52</v>
      </c>
      <c r="F44" s="45" t="s">
        <v>560</v>
      </c>
      <c r="G44" s="45" t="str">
        <f>F44&amp;"_"&amp;E44</f>
        <v>P29JKC23_P29JK042</v>
      </c>
      <c r="H44" s="46" t="s">
        <v>621</v>
      </c>
      <c r="I44" s="45" t="s">
        <v>616</v>
      </c>
      <c r="J44" s="45">
        <v>3447</v>
      </c>
      <c r="K44" s="45" t="s">
        <v>523</v>
      </c>
      <c r="L44" s="45">
        <v>29</v>
      </c>
      <c r="M44" s="45">
        <v>64</v>
      </c>
      <c r="N44" s="45">
        <v>75</v>
      </c>
      <c r="O44" s="45">
        <v>49</v>
      </c>
      <c r="P44" s="45">
        <v>9</v>
      </c>
      <c r="Q44" s="47">
        <f>SUM(L44:P44)</f>
        <v>226</v>
      </c>
      <c r="R44" s="48">
        <v>45.74</v>
      </c>
      <c r="S44" s="48">
        <f>Q44*R44</f>
        <v>10337.24</v>
      </c>
    </row>
    <row r="45" spans="1:19" x14ac:dyDescent="0.35">
      <c r="A45" s="45">
        <f>ROW()-ROW($A$2)</f>
        <v>43</v>
      </c>
      <c r="B45" s="45" t="s">
        <v>521</v>
      </c>
      <c r="C45" s="45" t="s">
        <v>517</v>
      </c>
      <c r="D45" s="45" t="s">
        <v>676</v>
      </c>
      <c r="E45" s="45" t="s">
        <v>54</v>
      </c>
      <c r="F45" s="45" t="s">
        <v>561</v>
      </c>
      <c r="G45" s="45" t="str">
        <f>F45&amp;"_"&amp;E45</f>
        <v>P29CWC03_P29CS001</v>
      </c>
      <c r="H45" s="46" t="s">
        <v>622</v>
      </c>
      <c r="I45" s="45" t="s">
        <v>619</v>
      </c>
      <c r="J45" s="45">
        <v>3447</v>
      </c>
      <c r="K45" s="45" t="s">
        <v>524</v>
      </c>
      <c r="L45" s="45">
        <v>50</v>
      </c>
      <c r="M45" s="45">
        <v>118</v>
      </c>
      <c r="N45" s="45">
        <v>139</v>
      </c>
      <c r="O45" s="45">
        <v>103</v>
      </c>
      <c r="P45" s="45">
        <v>48</v>
      </c>
      <c r="Q45" s="47">
        <f>SUM(L45:P45)</f>
        <v>458</v>
      </c>
      <c r="R45" s="48">
        <v>29.66</v>
      </c>
      <c r="S45" s="48">
        <f>Q45*R45</f>
        <v>13584.28</v>
      </c>
    </row>
    <row r="46" spans="1:19" x14ac:dyDescent="0.35">
      <c r="A46" s="45">
        <f>ROW()-ROW($A$2)</f>
        <v>44</v>
      </c>
      <c r="B46" s="45" t="s">
        <v>521</v>
      </c>
      <c r="C46" s="45" t="s">
        <v>517</v>
      </c>
      <c r="D46" s="45" t="s">
        <v>676</v>
      </c>
      <c r="E46" s="45" t="s">
        <v>56</v>
      </c>
      <c r="F46" s="45" t="s">
        <v>561</v>
      </c>
      <c r="G46" s="45" t="str">
        <f>F46&amp;"_"&amp;E46</f>
        <v>P29CWC03_P29CS002</v>
      </c>
      <c r="H46" s="46" t="s">
        <v>622</v>
      </c>
      <c r="I46" s="45" t="s">
        <v>619</v>
      </c>
      <c r="J46" s="45">
        <v>3447</v>
      </c>
      <c r="K46" s="45" t="s">
        <v>541</v>
      </c>
      <c r="L46" s="45">
        <v>43</v>
      </c>
      <c r="M46" s="45">
        <v>101</v>
      </c>
      <c r="N46" s="45">
        <v>119</v>
      </c>
      <c r="O46" s="45">
        <v>87</v>
      </c>
      <c r="P46" s="45">
        <v>40</v>
      </c>
      <c r="Q46" s="47">
        <f>SUM(L46:P46)</f>
        <v>390</v>
      </c>
      <c r="R46" s="48">
        <v>29.66</v>
      </c>
      <c r="S46" s="48">
        <f>Q46*R46</f>
        <v>11567.4</v>
      </c>
    </row>
    <row r="47" spans="1:19" x14ac:dyDescent="0.35">
      <c r="A47" s="45">
        <f>ROW()-ROW($A$2)</f>
        <v>45</v>
      </c>
      <c r="B47" s="45" t="s">
        <v>521</v>
      </c>
      <c r="C47" s="45" t="s">
        <v>517</v>
      </c>
      <c r="D47" s="45" t="s">
        <v>676</v>
      </c>
      <c r="E47" s="45" t="s">
        <v>58</v>
      </c>
      <c r="F47" s="45" t="s">
        <v>561</v>
      </c>
      <c r="G47" s="45" t="str">
        <f>F47&amp;"_"&amp;E47</f>
        <v>P29CWC03_P29CS024</v>
      </c>
      <c r="H47" s="46" t="s">
        <v>622</v>
      </c>
      <c r="I47" s="45" t="s">
        <v>619</v>
      </c>
      <c r="J47" s="45">
        <v>3447</v>
      </c>
      <c r="K47" s="45" t="s">
        <v>523</v>
      </c>
      <c r="L47" s="45">
        <v>43</v>
      </c>
      <c r="M47" s="45">
        <v>101</v>
      </c>
      <c r="N47" s="45">
        <v>119</v>
      </c>
      <c r="O47" s="45">
        <v>87</v>
      </c>
      <c r="P47" s="45">
        <v>40</v>
      </c>
      <c r="Q47" s="47">
        <f>SUM(L47:P47)</f>
        <v>390</v>
      </c>
      <c r="R47" s="48">
        <v>29.66</v>
      </c>
      <c r="S47" s="48">
        <f>Q47*R47</f>
        <v>11567.4</v>
      </c>
    </row>
    <row r="48" spans="1:19" x14ac:dyDescent="0.35">
      <c r="A48" s="45">
        <f>ROW()-ROW($A$2)</f>
        <v>46</v>
      </c>
      <c r="B48" s="45" t="s">
        <v>521</v>
      </c>
      <c r="C48" s="45" t="s">
        <v>517</v>
      </c>
      <c r="D48" s="45" t="s">
        <v>677</v>
      </c>
      <c r="E48" s="45" t="s">
        <v>60</v>
      </c>
      <c r="F48" s="45" t="s">
        <v>562</v>
      </c>
      <c r="G48" s="45" t="str">
        <f>F48&amp;"_"&amp;E48</f>
        <v>P29TSC25_P29ES018</v>
      </c>
      <c r="H48" s="46" t="s">
        <v>623</v>
      </c>
      <c r="I48" s="45" t="s">
        <v>613</v>
      </c>
      <c r="J48" s="45">
        <v>3447</v>
      </c>
      <c r="K48" s="45" t="s">
        <v>523</v>
      </c>
      <c r="L48" s="45">
        <v>84</v>
      </c>
      <c r="M48" s="45">
        <v>192</v>
      </c>
      <c r="N48" s="45">
        <v>228</v>
      </c>
      <c r="O48" s="45">
        <v>154</v>
      </c>
      <c r="P48" s="45">
        <v>12</v>
      </c>
      <c r="Q48" s="47">
        <f>SUM(L48:P48)</f>
        <v>670</v>
      </c>
      <c r="R48" s="48">
        <v>26.23</v>
      </c>
      <c r="S48" s="48">
        <f>Q48*R48</f>
        <v>17574.099999999999</v>
      </c>
    </row>
    <row r="49" spans="1:19" x14ac:dyDescent="0.35">
      <c r="A49" s="45">
        <f>ROW()-ROW($A$2)</f>
        <v>47</v>
      </c>
      <c r="B49" s="45" t="s">
        <v>521</v>
      </c>
      <c r="C49" s="45" t="s">
        <v>517</v>
      </c>
      <c r="D49" s="45" t="s">
        <v>677</v>
      </c>
      <c r="E49" s="45" t="s">
        <v>62</v>
      </c>
      <c r="F49" s="45" t="s">
        <v>562</v>
      </c>
      <c r="G49" s="45" t="str">
        <f>F49&amp;"_"&amp;E49</f>
        <v>P29TSC25_P29ES016</v>
      </c>
      <c r="H49" s="46" t="s">
        <v>623</v>
      </c>
      <c r="I49" s="45" t="s">
        <v>613</v>
      </c>
      <c r="J49" s="45">
        <v>3447</v>
      </c>
      <c r="K49" s="45" t="s">
        <v>525</v>
      </c>
      <c r="L49" s="45">
        <v>84</v>
      </c>
      <c r="M49" s="45">
        <v>192</v>
      </c>
      <c r="N49" s="45">
        <v>228</v>
      </c>
      <c r="O49" s="45">
        <v>154</v>
      </c>
      <c r="P49" s="45">
        <v>12</v>
      </c>
      <c r="Q49" s="47">
        <f>SUM(L49:P49)</f>
        <v>670</v>
      </c>
      <c r="R49" s="48">
        <v>23.88</v>
      </c>
      <c r="S49" s="48">
        <f>Q49*R49</f>
        <v>15999.599999999999</v>
      </c>
    </row>
    <row r="50" spans="1:19" x14ac:dyDescent="0.35">
      <c r="A50" s="45">
        <f>ROW()-ROW($A$2)</f>
        <v>48</v>
      </c>
      <c r="B50" s="45" t="s">
        <v>521</v>
      </c>
      <c r="C50" s="45" t="s">
        <v>517</v>
      </c>
      <c r="D50" s="45" t="s">
        <v>677</v>
      </c>
      <c r="E50" s="45" t="s">
        <v>64</v>
      </c>
      <c r="F50" s="45" t="s">
        <v>562</v>
      </c>
      <c r="G50" s="45" t="str">
        <f>F50&amp;"_"&amp;E50</f>
        <v>P29TSC25_P29ES014</v>
      </c>
      <c r="H50" s="46" t="s">
        <v>623</v>
      </c>
      <c r="I50" s="45" t="s">
        <v>613</v>
      </c>
      <c r="J50" s="45">
        <v>3447</v>
      </c>
      <c r="K50" s="45" t="s">
        <v>524</v>
      </c>
      <c r="L50" s="45">
        <v>84</v>
      </c>
      <c r="M50" s="45">
        <v>192</v>
      </c>
      <c r="N50" s="45">
        <v>228</v>
      </c>
      <c r="O50" s="45">
        <v>154</v>
      </c>
      <c r="P50" s="45">
        <v>12</v>
      </c>
      <c r="Q50" s="47">
        <f>SUM(L50:P50)</f>
        <v>670</v>
      </c>
      <c r="R50" s="48">
        <v>23.88</v>
      </c>
      <c r="S50" s="48">
        <f>Q50*R50</f>
        <v>15999.599999999999</v>
      </c>
    </row>
    <row r="51" spans="1:19" x14ac:dyDescent="0.35">
      <c r="A51" s="45">
        <f>ROW()-ROW($A$2)</f>
        <v>49</v>
      </c>
      <c r="B51" s="45" t="s">
        <v>521</v>
      </c>
      <c r="C51" s="45" t="s">
        <v>517</v>
      </c>
      <c r="D51" s="45" t="s">
        <v>676</v>
      </c>
      <c r="E51" s="45" t="s">
        <v>66</v>
      </c>
      <c r="F51" s="45" t="s">
        <v>563</v>
      </c>
      <c r="G51" s="45" t="str">
        <f>F51&amp;"_"&amp;E51</f>
        <v>P29TSC16_P29ES024</v>
      </c>
      <c r="H51" s="46" t="s">
        <v>624</v>
      </c>
      <c r="I51" s="45" t="s">
        <v>613</v>
      </c>
      <c r="J51" s="45">
        <v>3447</v>
      </c>
      <c r="K51" s="45" t="s">
        <v>542</v>
      </c>
      <c r="L51" s="45">
        <v>22</v>
      </c>
      <c r="M51" s="45">
        <v>39</v>
      </c>
      <c r="N51" s="45">
        <v>48</v>
      </c>
      <c r="O51" s="45">
        <v>32</v>
      </c>
      <c r="P51" s="45">
        <v>4</v>
      </c>
      <c r="Q51" s="47">
        <f>SUM(L51:P51)</f>
        <v>145</v>
      </c>
      <c r="R51" s="48">
        <v>12.46</v>
      </c>
      <c r="S51" s="48">
        <f>Q51*R51</f>
        <v>1806.7</v>
      </c>
    </row>
    <row r="52" spans="1:19" x14ac:dyDescent="0.35">
      <c r="A52" s="45">
        <f>ROW()-ROW($A$2)</f>
        <v>50</v>
      </c>
      <c r="B52" s="45" t="s">
        <v>521</v>
      </c>
      <c r="C52" s="45" t="s">
        <v>517</v>
      </c>
      <c r="D52" s="45" t="s">
        <v>676</v>
      </c>
      <c r="E52" s="45" t="s">
        <v>68</v>
      </c>
      <c r="F52" s="45" t="s">
        <v>563</v>
      </c>
      <c r="G52" s="45" t="str">
        <f>F52&amp;"_"&amp;E52</f>
        <v>P29TSC16_P29ES025</v>
      </c>
      <c r="H52" s="46" t="s">
        <v>624</v>
      </c>
      <c r="I52" s="45" t="s">
        <v>613</v>
      </c>
      <c r="J52" s="45">
        <v>3447</v>
      </c>
      <c r="K52" s="45" t="s">
        <v>524</v>
      </c>
      <c r="L52" s="45">
        <v>29</v>
      </c>
      <c r="M52" s="45">
        <v>62</v>
      </c>
      <c r="N52" s="45">
        <v>73</v>
      </c>
      <c r="O52" s="45">
        <v>47</v>
      </c>
      <c r="P52" s="45">
        <v>6</v>
      </c>
      <c r="Q52" s="47">
        <f>SUM(L52:P52)</f>
        <v>217</v>
      </c>
      <c r="R52" s="48">
        <v>12.46</v>
      </c>
      <c r="S52" s="48">
        <f>Q52*R52</f>
        <v>2703.82</v>
      </c>
    </row>
    <row r="53" spans="1:19" x14ac:dyDescent="0.35">
      <c r="A53" s="45">
        <f>ROW()-ROW($A$2)</f>
        <v>51</v>
      </c>
      <c r="B53" s="45" t="s">
        <v>521</v>
      </c>
      <c r="C53" s="45" t="s">
        <v>517</v>
      </c>
      <c r="D53" s="45" t="s">
        <v>676</v>
      </c>
      <c r="E53" s="45" t="s">
        <v>70</v>
      </c>
      <c r="F53" s="45" t="s">
        <v>563</v>
      </c>
      <c r="G53" s="45" t="str">
        <f>F53&amp;"_"&amp;E53</f>
        <v>P29TSC16_P29ES023</v>
      </c>
      <c r="H53" s="46" t="s">
        <v>624</v>
      </c>
      <c r="I53" s="45" t="s">
        <v>613</v>
      </c>
      <c r="J53" s="45">
        <v>3447</v>
      </c>
      <c r="K53" s="45" t="s">
        <v>543</v>
      </c>
      <c r="L53" s="45">
        <v>22</v>
      </c>
      <c r="M53" s="45">
        <v>39</v>
      </c>
      <c r="N53" s="45">
        <v>46</v>
      </c>
      <c r="O53" s="45">
        <v>30</v>
      </c>
      <c r="P53" s="45">
        <v>4</v>
      </c>
      <c r="Q53" s="47">
        <f>SUM(L53:P53)</f>
        <v>141</v>
      </c>
      <c r="R53" s="48">
        <v>12.46</v>
      </c>
      <c r="S53" s="48">
        <f>Q53*R53</f>
        <v>1756.8600000000001</v>
      </c>
    </row>
    <row r="54" spans="1:19" x14ac:dyDescent="0.35">
      <c r="A54" s="45">
        <f>ROW()-ROW($A$2)</f>
        <v>52</v>
      </c>
      <c r="B54" s="45" t="s">
        <v>521</v>
      </c>
      <c r="C54" s="45" t="s">
        <v>517</v>
      </c>
      <c r="D54" s="45" t="s">
        <v>676</v>
      </c>
      <c r="E54" s="45" t="s">
        <v>72</v>
      </c>
      <c r="F54" s="45" t="s">
        <v>563</v>
      </c>
      <c r="G54" s="45" t="str">
        <f>F54&amp;"_"&amp;E54</f>
        <v>P29TSC16_P29ES021</v>
      </c>
      <c r="H54" s="46" t="s">
        <v>624</v>
      </c>
      <c r="I54" s="45" t="s">
        <v>613</v>
      </c>
      <c r="J54" s="45">
        <v>3447</v>
      </c>
      <c r="K54" s="45" t="s">
        <v>528</v>
      </c>
      <c r="L54" s="45">
        <v>28</v>
      </c>
      <c r="M54" s="45">
        <v>49</v>
      </c>
      <c r="N54" s="45">
        <v>58</v>
      </c>
      <c r="O54" s="45">
        <v>37</v>
      </c>
      <c r="P54" s="45">
        <v>6</v>
      </c>
      <c r="Q54" s="47">
        <f>SUM(L54:P54)</f>
        <v>178</v>
      </c>
      <c r="R54" s="48">
        <v>12.46</v>
      </c>
      <c r="S54" s="48">
        <f>Q54*R54</f>
        <v>2217.88</v>
      </c>
    </row>
    <row r="55" spans="1:19" x14ac:dyDescent="0.35">
      <c r="A55" s="45">
        <f>ROW()-ROW($A$2)</f>
        <v>53</v>
      </c>
      <c r="B55" s="45" t="s">
        <v>521</v>
      </c>
      <c r="C55" s="45" t="s">
        <v>517</v>
      </c>
      <c r="D55" s="45" t="s">
        <v>676</v>
      </c>
      <c r="E55" s="45" t="s">
        <v>74</v>
      </c>
      <c r="F55" s="45" t="s">
        <v>563</v>
      </c>
      <c r="G55" s="45" t="str">
        <f>F55&amp;"_"&amp;E55</f>
        <v>P29TSC16_P29ES022</v>
      </c>
      <c r="H55" s="46" t="s">
        <v>624</v>
      </c>
      <c r="I55" s="45" t="s">
        <v>613</v>
      </c>
      <c r="J55" s="45">
        <v>3447</v>
      </c>
      <c r="K55" s="45" t="s">
        <v>523</v>
      </c>
      <c r="L55" s="45">
        <v>25</v>
      </c>
      <c r="M55" s="45">
        <v>51</v>
      </c>
      <c r="N55" s="45">
        <v>60</v>
      </c>
      <c r="O55" s="45">
        <v>38</v>
      </c>
      <c r="P55" s="45">
        <v>6</v>
      </c>
      <c r="Q55" s="47">
        <f>SUM(L55:P55)</f>
        <v>180</v>
      </c>
      <c r="R55" s="48">
        <v>12.46</v>
      </c>
      <c r="S55" s="48">
        <f>Q55*R55</f>
        <v>2242.8000000000002</v>
      </c>
    </row>
    <row r="56" spans="1:19" x14ac:dyDescent="0.35">
      <c r="A56" s="45">
        <f>ROW()-ROW($A$2)</f>
        <v>54</v>
      </c>
      <c r="B56" s="45" t="s">
        <v>521</v>
      </c>
      <c r="C56" s="45" t="s">
        <v>517</v>
      </c>
      <c r="D56" s="45" t="s">
        <v>676</v>
      </c>
      <c r="E56" s="45" t="s">
        <v>76</v>
      </c>
      <c r="F56" s="45" t="s">
        <v>564</v>
      </c>
      <c r="G56" s="45" t="str">
        <f>F56&amp;"_"&amp;E56</f>
        <v>P29CWC06_P29CS011</v>
      </c>
      <c r="H56" s="46" t="s">
        <v>625</v>
      </c>
      <c r="I56" s="45" t="s">
        <v>619</v>
      </c>
      <c r="J56" s="45">
        <v>3447</v>
      </c>
      <c r="K56" s="45" t="s">
        <v>523</v>
      </c>
      <c r="L56" s="45">
        <v>22</v>
      </c>
      <c r="M56" s="45">
        <v>53</v>
      </c>
      <c r="N56" s="45">
        <v>62</v>
      </c>
      <c r="O56" s="45">
        <v>43</v>
      </c>
      <c r="P56" s="45">
        <v>2</v>
      </c>
      <c r="Q56" s="47">
        <f>SUM(L56:P56)</f>
        <v>182</v>
      </c>
      <c r="R56" s="48">
        <v>44.87</v>
      </c>
      <c r="S56" s="48">
        <f>Q56*R56</f>
        <v>8166.3399999999992</v>
      </c>
    </row>
    <row r="57" spans="1:19" x14ac:dyDescent="0.35">
      <c r="A57" s="45">
        <f>ROW()-ROW($A$2)</f>
        <v>55</v>
      </c>
      <c r="B57" s="45" t="s">
        <v>521</v>
      </c>
      <c r="C57" s="45" t="s">
        <v>517</v>
      </c>
      <c r="D57" s="45" t="s">
        <v>676</v>
      </c>
      <c r="E57" s="45" t="s">
        <v>78</v>
      </c>
      <c r="F57" s="45" t="s">
        <v>564</v>
      </c>
      <c r="G57" s="45" t="str">
        <f>F57&amp;"_"&amp;E57</f>
        <v>P29CWC06_P29CS027</v>
      </c>
      <c r="H57" s="46" t="s">
        <v>625</v>
      </c>
      <c r="I57" s="45" t="s">
        <v>619</v>
      </c>
      <c r="J57" s="45">
        <v>3447</v>
      </c>
      <c r="K57" s="45" t="s">
        <v>524</v>
      </c>
      <c r="L57" s="45">
        <v>20</v>
      </c>
      <c r="M57" s="45">
        <v>48</v>
      </c>
      <c r="N57" s="45">
        <v>57</v>
      </c>
      <c r="O57" s="45">
        <v>39</v>
      </c>
      <c r="P57" s="45">
        <v>2</v>
      </c>
      <c r="Q57" s="47">
        <f>SUM(L57:P57)</f>
        <v>166</v>
      </c>
      <c r="R57" s="48">
        <v>44.87</v>
      </c>
      <c r="S57" s="48">
        <f>Q57*R57</f>
        <v>7448.4199999999992</v>
      </c>
    </row>
    <row r="58" spans="1:19" x14ac:dyDescent="0.35">
      <c r="A58" s="45">
        <f>ROW()-ROW($A$2)</f>
        <v>56</v>
      </c>
      <c r="B58" s="45" t="s">
        <v>521</v>
      </c>
      <c r="C58" s="45" t="s">
        <v>517</v>
      </c>
      <c r="D58" s="45" t="s">
        <v>676</v>
      </c>
      <c r="E58" s="45" t="s">
        <v>80</v>
      </c>
      <c r="F58" s="45" t="s">
        <v>564</v>
      </c>
      <c r="G58" s="45" t="str">
        <f>F58&amp;"_"&amp;E58</f>
        <v>P29CWC06_P29CS012</v>
      </c>
      <c r="H58" s="46" t="s">
        <v>625</v>
      </c>
      <c r="I58" s="45" t="s">
        <v>619</v>
      </c>
      <c r="J58" s="45">
        <v>3447</v>
      </c>
      <c r="K58" s="45" t="s">
        <v>529</v>
      </c>
      <c r="L58" s="45">
        <v>16</v>
      </c>
      <c r="M58" s="45">
        <v>41</v>
      </c>
      <c r="N58" s="45">
        <v>46</v>
      </c>
      <c r="O58" s="45">
        <v>33</v>
      </c>
      <c r="P58" s="45">
        <v>2</v>
      </c>
      <c r="Q58" s="47">
        <f>SUM(L58:P58)</f>
        <v>138</v>
      </c>
      <c r="R58" s="48">
        <v>44.87</v>
      </c>
      <c r="S58" s="48">
        <f>Q58*R58</f>
        <v>6192.0599999999995</v>
      </c>
    </row>
    <row r="59" spans="1:19" x14ac:dyDescent="0.35">
      <c r="A59" s="45">
        <f>ROW()-ROW($A$2)</f>
        <v>57</v>
      </c>
      <c r="B59" s="45" t="s">
        <v>521</v>
      </c>
      <c r="C59" s="45" t="s">
        <v>517</v>
      </c>
      <c r="D59" s="45" t="s">
        <v>676</v>
      </c>
      <c r="E59" s="45" t="s">
        <v>82</v>
      </c>
      <c r="F59" s="45" t="s">
        <v>565</v>
      </c>
      <c r="G59" s="45" t="str">
        <f>F59&amp;"_"&amp;E59</f>
        <v>P29TSC15_P29ES020</v>
      </c>
      <c r="H59" s="46" t="s">
        <v>627</v>
      </c>
      <c r="I59" s="45" t="s">
        <v>626</v>
      </c>
      <c r="J59" s="45">
        <v>3447</v>
      </c>
      <c r="K59" s="45" t="s">
        <v>527</v>
      </c>
      <c r="L59" s="45">
        <v>21</v>
      </c>
      <c r="M59" s="45">
        <v>51</v>
      </c>
      <c r="N59" s="45">
        <v>56</v>
      </c>
      <c r="O59" s="45">
        <v>38</v>
      </c>
      <c r="P59" s="45">
        <v>4</v>
      </c>
      <c r="Q59" s="47">
        <f>SUM(L59:P59)</f>
        <v>170</v>
      </c>
      <c r="R59" s="48">
        <v>30.31</v>
      </c>
      <c r="S59" s="48">
        <f>Q59*R59</f>
        <v>5152.7</v>
      </c>
    </row>
    <row r="60" spans="1:19" x14ac:dyDescent="0.35">
      <c r="A60" s="45">
        <f>ROW()-ROW($A$2)</f>
        <v>58</v>
      </c>
      <c r="B60" s="45" t="s">
        <v>521</v>
      </c>
      <c r="C60" s="45" t="s">
        <v>517</v>
      </c>
      <c r="D60" s="45" t="s">
        <v>676</v>
      </c>
      <c r="E60" s="45" t="s">
        <v>84</v>
      </c>
      <c r="F60" s="45" t="s">
        <v>565</v>
      </c>
      <c r="G60" s="45" t="str">
        <f>F60&amp;"_"&amp;E60</f>
        <v>P29TSC15_P29ES035</v>
      </c>
      <c r="H60" s="46" t="s">
        <v>627</v>
      </c>
      <c r="I60" s="45" t="s">
        <v>626</v>
      </c>
      <c r="J60" s="45">
        <v>3447</v>
      </c>
      <c r="K60" s="45" t="s">
        <v>523</v>
      </c>
      <c r="L60" s="45">
        <v>27</v>
      </c>
      <c r="M60" s="45">
        <v>64</v>
      </c>
      <c r="N60" s="45">
        <v>71</v>
      </c>
      <c r="O60" s="45">
        <v>49</v>
      </c>
      <c r="P60" s="45">
        <v>6</v>
      </c>
      <c r="Q60" s="47">
        <f>SUM(L60:P60)</f>
        <v>217</v>
      </c>
      <c r="R60" s="48">
        <v>30.31</v>
      </c>
      <c r="S60" s="48">
        <f>Q60*R60</f>
        <v>6577.2699999999995</v>
      </c>
    </row>
    <row r="61" spans="1:19" x14ac:dyDescent="0.35">
      <c r="A61" s="45">
        <f>ROW()-ROW($A$2)</f>
        <v>59</v>
      </c>
      <c r="B61" s="45" t="s">
        <v>521</v>
      </c>
      <c r="C61" s="45" t="s">
        <v>517</v>
      </c>
      <c r="D61" s="45" t="s">
        <v>676</v>
      </c>
      <c r="E61" s="45" t="s">
        <v>86</v>
      </c>
      <c r="F61" s="45" t="s">
        <v>565</v>
      </c>
      <c r="G61" s="45" t="str">
        <f>F61&amp;"_"&amp;E61</f>
        <v>P29TSC15_P29ES019</v>
      </c>
      <c r="H61" s="46" t="s">
        <v>627</v>
      </c>
      <c r="I61" s="45" t="s">
        <v>626</v>
      </c>
      <c r="J61" s="45">
        <v>3447</v>
      </c>
      <c r="K61" s="45" t="s">
        <v>530</v>
      </c>
      <c r="L61" s="45">
        <v>22</v>
      </c>
      <c r="M61" s="45">
        <v>49</v>
      </c>
      <c r="N61" s="45">
        <v>54</v>
      </c>
      <c r="O61" s="45">
        <v>37</v>
      </c>
      <c r="P61" s="45">
        <v>6</v>
      </c>
      <c r="Q61" s="47">
        <f>SUM(L61:P61)</f>
        <v>168</v>
      </c>
      <c r="R61" s="48">
        <v>30.31</v>
      </c>
      <c r="S61" s="48">
        <f>Q61*R61</f>
        <v>5092.08</v>
      </c>
    </row>
    <row r="62" spans="1:19" x14ac:dyDescent="0.35">
      <c r="A62" s="45">
        <f>ROW()-ROW($A$2)</f>
        <v>60</v>
      </c>
      <c r="B62" s="45" t="s">
        <v>521</v>
      </c>
      <c r="C62" s="45" t="s">
        <v>517</v>
      </c>
      <c r="D62" s="45" t="s">
        <v>677</v>
      </c>
      <c r="E62" s="45" t="s">
        <v>88</v>
      </c>
      <c r="F62" s="45" t="s">
        <v>566</v>
      </c>
      <c r="G62" s="45" t="str">
        <f>F62&amp;"_"&amp;E62</f>
        <v>P29LSC19_P29ES031</v>
      </c>
      <c r="H62" s="46" t="s">
        <v>628</v>
      </c>
      <c r="I62" s="45" t="s">
        <v>614</v>
      </c>
      <c r="J62" s="45">
        <v>3447</v>
      </c>
      <c r="K62" s="45" t="s">
        <v>543</v>
      </c>
      <c r="L62" s="45">
        <v>20</v>
      </c>
      <c r="M62" s="45">
        <v>47</v>
      </c>
      <c r="N62" s="45">
        <v>56</v>
      </c>
      <c r="O62" s="45">
        <v>34</v>
      </c>
      <c r="P62" s="45">
        <v>2</v>
      </c>
      <c r="Q62" s="47">
        <f>SUM(L62:P62)</f>
        <v>159</v>
      </c>
      <c r="R62" s="48">
        <v>33.93</v>
      </c>
      <c r="S62" s="48">
        <f>Q62*R62</f>
        <v>5394.87</v>
      </c>
    </row>
    <row r="63" spans="1:19" x14ac:dyDescent="0.35">
      <c r="A63" s="45">
        <f>ROW()-ROW($A$2)</f>
        <v>61</v>
      </c>
      <c r="B63" s="45" t="s">
        <v>521</v>
      </c>
      <c r="C63" s="45" t="s">
        <v>517</v>
      </c>
      <c r="D63" s="45" t="s">
        <v>677</v>
      </c>
      <c r="E63" s="45" t="s">
        <v>90</v>
      </c>
      <c r="F63" s="45" t="s">
        <v>566</v>
      </c>
      <c r="G63" s="45" t="str">
        <f>F63&amp;"_"&amp;E63</f>
        <v>P29LSC19_P29ES029</v>
      </c>
      <c r="H63" s="46" t="s">
        <v>628</v>
      </c>
      <c r="I63" s="45" t="s">
        <v>614</v>
      </c>
      <c r="J63" s="45">
        <v>3447</v>
      </c>
      <c r="K63" s="45" t="s">
        <v>524</v>
      </c>
      <c r="L63" s="45">
        <v>24</v>
      </c>
      <c r="M63" s="45">
        <v>58</v>
      </c>
      <c r="N63" s="45">
        <v>69</v>
      </c>
      <c r="O63" s="45">
        <v>43</v>
      </c>
      <c r="P63" s="45">
        <v>2</v>
      </c>
      <c r="Q63" s="47">
        <f>SUM(L63:P63)</f>
        <v>196</v>
      </c>
      <c r="R63" s="48">
        <v>31.45</v>
      </c>
      <c r="S63" s="48">
        <f>Q63*R63</f>
        <v>6164.2</v>
      </c>
    </row>
    <row r="64" spans="1:19" x14ac:dyDescent="0.35">
      <c r="A64" s="45">
        <f>ROW()-ROW($A$2)</f>
        <v>62</v>
      </c>
      <c r="B64" s="45" t="s">
        <v>521</v>
      </c>
      <c r="C64" s="45" t="s">
        <v>517</v>
      </c>
      <c r="D64" s="45" t="s">
        <v>677</v>
      </c>
      <c r="E64" s="45" t="s">
        <v>92</v>
      </c>
      <c r="F64" s="45" t="s">
        <v>566</v>
      </c>
      <c r="G64" s="45" t="str">
        <f>F64&amp;"_"&amp;E64</f>
        <v>P29LSC19_P29ES030</v>
      </c>
      <c r="H64" s="46" t="s">
        <v>628</v>
      </c>
      <c r="I64" s="45" t="s">
        <v>614</v>
      </c>
      <c r="J64" s="45">
        <v>3447</v>
      </c>
      <c r="K64" s="45" t="s">
        <v>523</v>
      </c>
      <c r="L64" s="45">
        <v>20</v>
      </c>
      <c r="M64" s="45">
        <v>47</v>
      </c>
      <c r="N64" s="45">
        <v>56</v>
      </c>
      <c r="O64" s="45">
        <v>34</v>
      </c>
      <c r="P64" s="45">
        <v>2</v>
      </c>
      <c r="Q64" s="47">
        <f>SUM(L64:P64)</f>
        <v>159</v>
      </c>
      <c r="R64" s="48">
        <v>31.45</v>
      </c>
      <c r="S64" s="48">
        <f>Q64*R64</f>
        <v>5000.55</v>
      </c>
    </row>
    <row r="65" spans="1:19" x14ac:dyDescent="0.35">
      <c r="A65" s="45">
        <f>ROW()-ROW($A$2)</f>
        <v>63</v>
      </c>
      <c r="B65" s="45" t="s">
        <v>521</v>
      </c>
      <c r="C65" s="45" t="s">
        <v>517</v>
      </c>
      <c r="D65" s="45" t="s">
        <v>676</v>
      </c>
      <c r="E65" s="45" t="s">
        <v>94</v>
      </c>
      <c r="F65" s="45" t="s">
        <v>567</v>
      </c>
      <c r="G65" s="45" t="str">
        <f>F65&amp;"_"&amp;E65</f>
        <v>P29CWC29_P29CS041</v>
      </c>
      <c r="H65" s="46" t="s">
        <v>629</v>
      </c>
      <c r="I65" s="45" t="s">
        <v>619</v>
      </c>
      <c r="J65" s="45">
        <v>3447</v>
      </c>
      <c r="K65" s="45" t="s">
        <v>544</v>
      </c>
      <c r="L65" s="45">
        <v>17</v>
      </c>
      <c r="M65" s="45">
        <v>38</v>
      </c>
      <c r="N65" s="45">
        <v>46</v>
      </c>
      <c r="O65" s="45">
        <v>33</v>
      </c>
      <c r="P65" s="45">
        <v>4</v>
      </c>
      <c r="Q65" s="47">
        <f>SUM(L65:P65)</f>
        <v>138</v>
      </c>
      <c r="R65" s="48">
        <v>32.72</v>
      </c>
      <c r="S65" s="48">
        <f>Q65*R65</f>
        <v>4515.3599999999997</v>
      </c>
    </row>
    <row r="66" spans="1:19" x14ac:dyDescent="0.35">
      <c r="A66" s="45">
        <f>ROW()-ROW($A$2)</f>
        <v>64</v>
      </c>
      <c r="B66" s="45" t="s">
        <v>521</v>
      </c>
      <c r="C66" s="45" t="s">
        <v>517</v>
      </c>
      <c r="D66" s="45" t="s">
        <v>676</v>
      </c>
      <c r="E66" s="45" t="s">
        <v>96</v>
      </c>
      <c r="F66" s="45" t="s">
        <v>567</v>
      </c>
      <c r="G66" s="45" t="str">
        <f>F66&amp;"_"&amp;E66</f>
        <v>P29CWC29_P29CS042</v>
      </c>
      <c r="H66" s="46" t="s">
        <v>629</v>
      </c>
      <c r="I66" s="45" t="s">
        <v>619</v>
      </c>
      <c r="J66" s="45">
        <v>3447</v>
      </c>
      <c r="K66" s="45" t="s">
        <v>543</v>
      </c>
      <c r="L66" s="45">
        <v>17</v>
      </c>
      <c r="M66" s="45">
        <v>38</v>
      </c>
      <c r="N66" s="45">
        <v>46</v>
      </c>
      <c r="O66" s="45">
        <v>33</v>
      </c>
      <c r="P66" s="45">
        <v>4</v>
      </c>
      <c r="Q66" s="47">
        <f>SUM(L66:P66)</f>
        <v>138</v>
      </c>
      <c r="R66" s="48">
        <v>30.96</v>
      </c>
      <c r="S66" s="48">
        <f>Q66*R66</f>
        <v>4272.4800000000005</v>
      </c>
    </row>
    <row r="67" spans="1:19" x14ac:dyDescent="0.35">
      <c r="A67" s="45">
        <f>ROW()-ROW($A$2)</f>
        <v>65</v>
      </c>
      <c r="B67" s="45" t="s">
        <v>521</v>
      </c>
      <c r="C67" s="45" t="s">
        <v>517</v>
      </c>
      <c r="D67" s="45" t="s">
        <v>676</v>
      </c>
      <c r="E67" s="45" t="s">
        <v>98</v>
      </c>
      <c r="F67" s="45" t="s">
        <v>567</v>
      </c>
      <c r="G67" s="45" t="str">
        <f>F67&amp;"_"&amp;E67</f>
        <v>P29CWC29_P29CS043</v>
      </c>
      <c r="H67" s="46" t="s">
        <v>629</v>
      </c>
      <c r="I67" s="45" t="s">
        <v>619</v>
      </c>
      <c r="J67" s="45">
        <v>3447</v>
      </c>
      <c r="K67" s="45" t="s">
        <v>523</v>
      </c>
      <c r="L67" s="45">
        <v>17</v>
      </c>
      <c r="M67" s="45">
        <v>38</v>
      </c>
      <c r="N67" s="45">
        <v>46</v>
      </c>
      <c r="O67" s="45">
        <v>33</v>
      </c>
      <c r="P67" s="45">
        <v>4</v>
      </c>
      <c r="Q67" s="47">
        <f>SUM(L67:P67)</f>
        <v>138</v>
      </c>
      <c r="R67" s="48">
        <v>30.96</v>
      </c>
      <c r="S67" s="48">
        <f>Q67*R67</f>
        <v>4272.4800000000005</v>
      </c>
    </row>
    <row r="68" spans="1:19" x14ac:dyDescent="0.35">
      <c r="A68" s="45">
        <f>ROW()-ROW($A$2)</f>
        <v>66</v>
      </c>
      <c r="B68" s="45" t="s">
        <v>521</v>
      </c>
      <c r="C68" s="45" t="s">
        <v>517</v>
      </c>
      <c r="D68" s="45" t="s">
        <v>676</v>
      </c>
      <c r="E68" s="45" t="s">
        <v>100</v>
      </c>
      <c r="F68" s="45" t="s">
        <v>567</v>
      </c>
      <c r="G68" s="45" t="str">
        <f>F68&amp;"_"&amp;E68</f>
        <v>P29CWC29_P29CS044</v>
      </c>
      <c r="H68" s="46" t="s">
        <v>629</v>
      </c>
      <c r="I68" s="45" t="s">
        <v>619</v>
      </c>
      <c r="J68" s="45">
        <v>3447</v>
      </c>
      <c r="K68" s="45" t="s">
        <v>524</v>
      </c>
      <c r="L68" s="45">
        <v>17</v>
      </c>
      <c r="M68" s="45">
        <v>40</v>
      </c>
      <c r="N68" s="45">
        <v>48</v>
      </c>
      <c r="O68" s="45">
        <v>35</v>
      </c>
      <c r="P68" s="45">
        <v>4</v>
      </c>
      <c r="Q68" s="47">
        <f>SUM(L68:P68)</f>
        <v>144</v>
      </c>
      <c r="R68" s="48">
        <v>30.96</v>
      </c>
      <c r="S68" s="48">
        <f>Q68*R68</f>
        <v>4458.24</v>
      </c>
    </row>
    <row r="69" spans="1:19" x14ac:dyDescent="0.35">
      <c r="A69" s="45">
        <f>ROW()-ROW($A$2)</f>
        <v>67</v>
      </c>
      <c r="B69" s="45" t="s">
        <v>521</v>
      </c>
      <c r="C69" s="45" t="s">
        <v>517</v>
      </c>
      <c r="D69" s="45" t="s">
        <v>677</v>
      </c>
      <c r="E69" s="45" t="s">
        <v>122</v>
      </c>
      <c r="F69" s="45" t="s">
        <v>571</v>
      </c>
      <c r="G69" s="45" t="str">
        <f>F69&amp;"_"&amp;E69</f>
        <v>P29TSC24_P29ES009</v>
      </c>
      <c r="H69" s="46" t="s">
        <v>632</v>
      </c>
      <c r="I69" s="45" t="s">
        <v>613</v>
      </c>
      <c r="J69" s="45">
        <v>3447</v>
      </c>
      <c r="K69" s="45" t="s">
        <v>524</v>
      </c>
      <c r="L69" s="45">
        <v>23</v>
      </c>
      <c r="M69" s="45">
        <v>49</v>
      </c>
      <c r="N69" s="45">
        <v>60</v>
      </c>
      <c r="O69" s="45">
        <v>42</v>
      </c>
      <c r="P69" s="45">
        <v>8</v>
      </c>
      <c r="Q69" s="47">
        <f>SUM(L69:P69)</f>
        <v>182</v>
      </c>
      <c r="R69" s="48">
        <v>12.43</v>
      </c>
      <c r="S69" s="48">
        <f>Q69*R69</f>
        <v>2262.2599999999998</v>
      </c>
    </row>
    <row r="70" spans="1:19" x14ac:dyDescent="0.35">
      <c r="A70" s="45">
        <f>ROW()-ROW($A$2)</f>
        <v>68</v>
      </c>
      <c r="B70" s="45" t="s">
        <v>521</v>
      </c>
      <c r="C70" s="45" t="s">
        <v>517</v>
      </c>
      <c r="D70" s="45" t="s">
        <v>677</v>
      </c>
      <c r="E70" s="45" t="s">
        <v>124</v>
      </c>
      <c r="F70" s="45" t="s">
        <v>571</v>
      </c>
      <c r="G70" s="45" t="str">
        <f>F70&amp;"_"&amp;E70</f>
        <v>P29TSC24_P29ES008</v>
      </c>
      <c r="H70" s="46" t="s">
        <v>632</v>
      </c>
      <c r="I70" s="45" t="s">
        <v>613</v>
      </c>
      <c r="J70" s="45">
        <v>3447</v>
      </c>
      <c r="K70" s="45" t="s">
        <v>523</v>
      </c>
      <c r="L70" s="45">
        <v>23</v>
      </c>
      <c r="M70" s="45">
        <v>49</v>
      </c>
      <c r="N70" s="45">
        <v>58</v>
      </c>
      <c r="O70" s="45">
        <v>40</v>
      </c>
      <c r="P70" s="45">
        <v>6</v>
      </c>
      <c r="Q70" s="47">
        <f>SUM(L70:P70)</f>
        <v>176</v>
      </c>
      <c r="R70" s="48">
        <v>12.43</v>
      </c>
      <c r="S70" s="48">
        <f>Q70*R70</f>
        <v>2187.6799999999998</v>
      </c>
    </row>
    <row r="71" spans="1:19" x14ac:dyDescent="0.35">
      <c r="A71" s="45">
        <f>ROW()-ROW($A$2)</f>
        <v>69</v>
      </c>
      <c r="B71" s="45" t="s">
        <v>521</v>
      </c>
      <c r="C71" s="45" t="s">
        <v>517</v>
      </c>
      <c r="D71" s="45" t="s">
        <v>677</v>
      </c>
      <c r="E71" s="45" t="s">
        <v>126</v>
      </c>
      <c r="F71" s="45" t="s">
        <v>571</v>
      </c>
      <c r="G71" s="45" t="str">
        <f>F71&amp;"_"&amp;E71</f>
        <v>P29TSC24_P29ES032</v>
      </c>
      <c r="H71" s="46" t="s">
        <v>632</v>
      </c>
      <c r="I71" s="45" t="s">
        <v>613</v>
      </c>
      <c r="J71" s="45">
        <v>3447</v>
      </c>
      <c r="K71" s="45" t="s">
        <v>543</v>
      </c>
      <c r="L71" s="45">
        <v>23</v>
      </c>
      <c r="M71" s="45">
        <v>49</v>
      </c>
      <c r="N71" s="45">
        <v>56</v>
      </c>
      <c r="O71" s="45">
        <v>38</v>
      </c>
      <c r="P71" s="45">
        <v>6</v>
      </c>
      <c r="Q71" s="47">
        <f>SUM(L71:P71)</f>
        <v>172</v>
      </c>
      <c r="R71" s="48">
        <v>12.43</v>
      </c>
      <c r="S71" s="48">
        <f>Q71*R71</f>
        <v>2137.96</v>
      </c>
    </row>
    <row r="72" spans="1:19" x14ac:dyDescent="0.35">
      <c r="A72" s="45">
        <f>ROW()-ROW($A$2)</f>
        <v>70</v>
      </c>
      <c r="B72" s="45" t="s">
        <v>521</v>
      </c>
      <c r="C72" s="45" t="s">
        <v>517</v>
      </c>
      <c r="D72" s="45" t="s">
        <v>677</v>
      </c>
      <c r="E72" s="45" t="s">
        <v>128</v>
      </c>
      <c r="F72" s="45" t="s">
        <v>571</v>
      </c>
      <c r="G72" s="45" t="str">
        <f>F72&amp;"_"&amp;E72</f>
        <v>P29TSC24_P29ES007</v>
      </c>
      <c r="H72" s="46" t="s">
        <v>632</v>
      </c>
      <c r="I72" s="45" t="s">
        <v>613</v>
      </c>
      <c r="J72" s="45">
        <v>3447</v>
      </c>
      <c r="K72" s="45" t="s">
        <v>528</v>
      </c>
      <c r="L72" s="45">
        <v>23</v>
      </c>
      <c r="M72" s="45">
        <v>49</v>
      </c>
      <c r="N72" s="45">
        <v>60</v>
      </c>
      <c r="O72" s="45">
        <v>42</v>
      </c>
      <c r="P72" s="45">
        <v>8</v>
      </c>
      <c r="Q72" s="47">
        <f>SUM(L72:P72)</f>
        <v>182</v>
      </c>
      <c r="R72" s="48">
        <v>12.43</v>
      </c>
      <c r="S72" s="48">
        <f>Q72*R72</f>
        <v>2262.2599999999998</v>
      </c>
    </row>
    <row r="73" spans="1:19" x14ac:dyDescent="0.35">
      <c r="A73" s="45">
        <f>ROW()-ROW($A$2)</f>
        <v>71</v>
      </c>
      <c r="B73" s="45" t="s">
        <v>521</v>
      </c>
      <c r="C73" s="45" t="s">
        <v>517</v>
      </c>
      <c r="D73" s="45" t="s">
        <v>677</v>
      </c>
      <c r="E73" s="45" t="s">
        <v>130</v>
      </c>
      <c r="F73" s="45" t="s">
        <v>571</v>
      </c>
      <c r="G73" s="45" t="str">
        <f>F73&amp;"_"&amp;E73</f>
        <v>P29TSC24_P29ES006</v>
      </c>
      <c r="H73" s="46" t="s">
        <v>632</v>
      </c>
      <c r="I73" s="45" t="s">
        <v>613</v>
      </c>
      <c r="J73" s="45">
        <v>3447</v>
      </c>
      <c r="K73" s="45" t="s">
        <v>544</v>
      </c>
      <c r="L73" s="45">
        <v>23</v>
      </c>
      <c r="M73" s="45">
        <v>49</v>
      </c>
      <c r="N73" s="45">
        <v>56</v>
      </c>
      <c r="O73" s="45">
        <v>38</v>
      </c>
      <c r="P73" s="45">
        <v>6</v>
      </c>
      <c r="Q73" s="47">
        <f>SUM(L73:P73)</f>
        <v>172</v>
      </c>
      <c r="R73" s="48">
        <v>13.07</v>
      </c>
      <c r="S73" s="48">
        <f>Q73*R73</f>
        <v>2248.04</v>
      </c>
    </row>
    <row r="74" spans="1:19" x14ac:dyDescent="0.35">
      <c r="A74" s="45">
        <f>ROW()-ROW($A$2)</f>
        <v>72</v>
      </c>
      <c r="B74" s="45" t="s">
        <v>521</v>
      </c>
      <c r="C74" s="45" t="s">
        <v>517</v>
      </c>
      <c r="D74" s="45" t="s">
        <v>676</v>
      </c>
      <c r="E74" s="45" t="s">
        <v>132</v>
      </c>
      <c r="F74" s="45" t="s">
        <v>572</v>
      </c>
      <c r="G74" s="45" t="str">
        <f>F74&amp;"_"&amp;E74</f>
        <v>P29JGC01_P29JG009</v>
      </c>
      <c r="H74" s="46" t="s">
        <v>633</v>
      </c>
      <c r="I74" s="45" t="s">
        <v>617</v>
      </c>
      <c r="J74" s="45">
        <v>3447</v>
      </c>
      <c r="K74" s="45" t="s">
        <v>524</v>
      </c>
      <c r="L74" s="45">
        <v>39</v>
      </c>
      <c r="M74" s="45">
        <v>57</v>
      </c>
      <c r="N74" s="45">
        <v>49</v>
      </c>
      <c r="O74" s="45">
        <v>26</v>
      </c>
      <c r="P74" s="45">
        <v>0</v>
      </c>
      <c r="Q74" s="47">
        <f>SUM(L74:P74)</f>
        <v>171</v>
      </c>
      <c r="R74" s="48">
        <v>34.090000000000003</v>
      </c>
      <c r="S74" s="48">
        <f>Q74*R74</f>
        <v>5829.39</v>
      </c>
    </row>
    <row r="75" spans="1:19" x14ac:dyDescent="0.35">
      <c r="A75" s="45">
        <f>ROW()-ROW($A$2)</f>
        <v>73</v>
      </c>
      <c r="B75" s="45" t="s">
        <v>521</v>
      </c>
      <c r="C75" s="45" t="s">
        <v>517</v>
      </c>
      <c r="D75" s="45" t="s">
        <v>676</v>
      </c>
      <c r="E75" s="45" t="s">
        <v>134</v>
      </c>
      <c r="F75" s="45" t="s">
        <v>572</v>
      </c>
      <c r="G75" s="45" t="str">
        <f>F75&amp;"_"&amp;E75</f>
        <v>P29JGC01_P29JG006</v>
      </c>
      <c r="H75" s="46" t="s">
        <v>633</v>
      </c>
      <c r="I75" s="45" t="s">
        <v>617</v>
      </c>
      <c r="J75" s="45">
        <v>3447</v>
      </c>
      <c r="K75" s="45" t="s">
        <v>523</v>
      </c>
      <c r="L75" s="45">
        <v>39</v>
      </c>
      <c r="M75" s="45">
        <v>57</v>
      </c>
      <c r="N75" s="45">
        <v>49</v>
      </c>
      <c r="O75" s="45">
        <v>26</v>
      </c>
      <c r="P75" s="45">
        <v>0</v>
      </c>
      <c r="Q75" s="47">
        <f>SUM(L75:P75)</f>
        <v>171</v>
      </c>
      <c r="R75" s="48">
        <v>34.090000000000003</v>
      </c>
      <c r="S75" s="48">
        <f>Q75*R75</f>
        <v>5829.39</v>
      </c>
    </row>
    <row r="76" spans="1:19" x14ac:dyDescent="0.35">
      <c r="A76" s="45">
        <f>ROW()-ROW($A$2)</f>
        <v>74</v>
      </c>
      <c r="B76" s="45" t="s">
        <v>521</v>
      </c>
      <c r="C76" s="45" t="s">
        <v>517</v>
      </c>
      <c r="D76" s="45" t="s">
        <v>676</v>
      </c>
      <c r="E76" s="45" t="s">
        <v>136</v>
      </c>
      <c r="F76" s="45" t="s">
        <v>572</v>
      </c>
      <c r="G76" s="45" t="str">
        <f>F76&amp;"_"&amp;E76</f>
        <v>P29JGC01_P29JG007</v>
      </c>
      <c r="H76" s="46" t="s">
        <v>633</v>
      </c>
      <c r="I76" s="45" t="s">
        <v>617</v>
      </c>
      <c r="J76" s="45">
        <v>3447</v>
      </c>
      <c r="K76" s="45" t="s">
        <v>529</v>
      </c>
      <c r="L76" s="45">
        <v>27</v>
      </c>
      <c r="M76" s="45">
        <v>39</v>
      </c>
      <c r="N76" s="45">
        <v>33</v>
      </c>
      <c r="O76" s="45">
        <v>18</v>
      </c>
      <c r="P76" s="45">
        <v>0</v>
      </c>
      <c r="Q76" s="47">
        <f>SUM(L76:P76)</f>
        <v>117</v>
      </c>
      <c r="R76" s="48">
        <v>34.090000000000003</v>
      </c>
      <c r="S76" s="48">
        <f>Q76*R76</f>
        <v>3988.53</v>
      </c>
    </row>
    <row r="77" spans="1:19" x14ac:dyDescent="0.35">
      <c r="A77" s="45">
        <f>ROW()-ROW($A$2)</f>
        <v>75</v>
      </c>
      <c r="B77" s="45" t="s">
        <v>521</v>
      </c>
      <c r="C77" s="45" t="s">
        <v>517</v>
      </c>
      <c r="D77" s="45" t="s">
        <v>676</v>
      </c>
      <c r="E77" s="45" t="s">
        <v>150</v>
      </c>
      <c r="F77" s="45" t="s">
        <v>574</v>
      </c>
      <c r="G77" s="45" t="str">
        <f>F77&amp;"_"&amp;E77</f>
        <v>P29SHC28_P29ST007</v>
      </c>
      <c r="H77" s="46" t="s">
        <v>636</v>
      </c>
      <c r="I77" s="45" t="s">
        <v>635</v>
      </c>
      <c r="J77" s="45">
        <v>3447</v>
      </c>
      <c r="K77" s="45" t="s">
        <v>554</v>
      </c>
      <c r="L77" s="45">
        <v>25</v>
      </c>
      <c r="M77" s="45">
        <v>47</v>
      </c>
      <c r="N77" s="45">
        <v>36</v>
      </c>
      <c r="O77" s="45">
        <v>20</v>
      </c>
      <c r="P77" s="45">
        <v>0</v>
      </c>
      <c r="Q77" s="47">
        <f>SUM(L77:P77)</f>
        <v>128</v>
      </c>
      <c r="R77" s="48">
        <v>23.33</v>
      </c>
      <c r="S77" s="48">
        <f>Q77*R77</f>
        <v>2986.24</v>
      </c>
    </row>
    <row r="78" spans="1:19" x14ac:dyDescent="0.35">
      <c r="A78" s="45">
        <f>ROW()-ROW($A$2)</f>
        <v>76</v>
      </c>
      <c r="B78" s="45" t="s">
        <v>521</v>
      </c>
      <c r="C78" s="45" t="s">
        <v>517</v>
      </c>
      <c r="D78" s="45" t="s">
        <v>676</v>
      </c>
      <c r="E78" s="45" t="s">
        <v>152</v>
      </c>
      <c r="F78" s="45" t="s">
        <v>574</v>
      </c>
      <c r="G78" s="45" t="str">
        <f>F78&amp;"_"&amp;E78</f>
        <v>P29SHC28_P29ST008</v>
      </c>
      <c r="H78" s="46" t="s">
        <v>636</v>
      </c>
      <c r="I78" s="45" t="s">
        <v>635</v>
      </c>
      <c r="J78" s="45">
        <v>3447</v>
      </c>
      <c r="K78" s="45" t="s">
        <v>524</v>
      </c>
      <c r="L78" s="45">
        <v>35</v>
      </c>
      <c r="M78" s="45">
        <v>66</v>
      </c>
      <c r="N78" s="45">
        <v>52</v>
      </c>
      <c r="O78" s="45">
        <v>27</v>
      </c>
      <c r="P78" s="45">
        <v>0</v>
      </c>
      <c r="Q78" s="47">
        <f>SUM(L78:P78)</f>
        <v>180</v>
      </c>
      <c r="R78" s="48">
        <v>23.33</v>
      </c>
      <c r="S78" s="48">
        <f>Q78*R78</f>
        <v>4199.3999999999996</v>
      </c>
    </row>
    <row r="79" spans="1:19" x14ac:dyDescent="0.35">
      <c r="A79" s="45">
        <f>ROW()-ROW($A$2)</f>
        <v>77</v>
      </c>
      <c r="B79" s="45" t="s">
        <v>521</v>
      </c>
      <c r="C79" s="45" t="s">
        <v>517</v>
      </c>
      <c r="D79" s="45" t="s">
        <v>680</v>
      </c>
      <c r="E79" s="45" t="s">
        <v>154</v>
      </c>
      <c r="F79" s="45" t="s">
        <v>575</v>
      </c>
      <c r="G79" s="45" t="str">
        <f>F79&amp;"_"&amp;E79</f>
        <v>P29HDC04_P29CS005</v>
      </c>
      <c r="H79" s="46" t="s">
        <v>637</v>
      </c>
      <c r="I79" s="45" t="s">
        <v>615</v>
      </c>
      <c r="J79" s="45">
        <v>3447</v>
      </c>
      <c r="K79" s="45" t="s">
        <v>524</v>
      </c>
      <c r="L79" s="45">
        <v>32</v>
      </c>
      <c r="M79" s="45">
        <v>72</v>
      </c>
      <c r="N79" s="45">
        <v>91</v>
      </c>
      <c r="O79" s="45">
        <v>63</v>
      </c>
      <c r="P79" s="45">
        <v>8</v>
      </c>
      <c r="Q79" s="47">
        <f>SUM(L79:P79)</f>
        <v>266</v>
      </c>
      <c r="R79" s="48">
        <v>37.97</v>
      </c>
      <c r="S79" s="48">
        <f>Q79*R79</f>
        <v>10100.02</v>
      </c>
    </row>
    <row r="80" spans="1:19" x14ac:dyDescent="0.35">
      <c r="A80" s="45">
        <f>ROW()-ROW($A$2)</f>
        <v>78</v>
      </c>
      <c r="B80" s="45" t="s">
        <v>521</v>
      </c>
      <c r="C80" s="45" t="s">
        <v>517</v>
      </c>
      <c r="D80" s="45" t="s">
        <v>680</v>
      </c>
      <c r="E80" s="45" t="s">
        <v>156</v>
      </c>
      <c r="F80" s="45" t="s">
        <v>575</v>
      </c>
      <c r="G80" s="45" t="str">
        <f>F80&amp;"_"&amp;E80</f>
        <v>P29HDC04_P29CS006</v>
      </c>
      <c r="H80" s="46" t="s">
        <v>637</v>
      </c>
      <c r="I80" s="45" t="s">
        <v>615</v>
      </c>
      <c r="J80" s="45">
        <v>3447</v>
      </c>
      <c r="K80" s="45" t="s">
        <v>554</v>
      </c>
      <c r="L80" s="45">
        <v>20</v>
      </c>
      <c r="M80" s="45">
        <v>43</v>
      </c>
      <c r="N80" s="45">
        <v>55</v>
      </c>
      <c r="O80" s="45">
        <v>39</v>
      </c>
      <c r="P80" s="45">
        <v>6</v>
      </c>
      <c r="Q80" s="47">
        <f>SUM(L80:P80)</f>
        <v>163</v>
      </c>
      <c r="R80" s="48">
        <v>37.97</v>
      </c>
      <c r="S80" s="48">
        <f>Q80*R80</f>
        <v>6189.11</v>
      </c>
    </row>
    <row r="81" spans="1:19" x14ac:dyDescent="0.35">
      <c r="A81" s="45">
        <f>ROW()-ROW($A$2)</f>
        <v>79</v>
      </c>
      <c r="B81" s="45" t="s">
        <v>521</v>
      </c>
      <c r="C81" s="45" t="s">
        <v>517</v>
      </c>
      <c r="D81" s="45" t="s">
        <v>680</v>
      </c>
      <c r="E81" s="45" t="s">
        <v>158</v>
      </c>
      <c r="F81" s="45" t="s">
        <v>575</v>
      </c>
      <c r="G81" s="45" t="str">
        <f>F81&amp;"_"&amp;E81</f>
        <v>P29HDC04_P29CS025</v>
      </c>
      <c r="H81" s="46" t="s">
        <v>637</v>
      </c>
      <c r="I81" s="45" t="s">
        <v>615</v>
      </c>
      <c r="J81" s="45">
        <v>3447</v>
      </c>
      <c r="K81" s="45" t="s">
        <v>523</v>
      </c>
      <c r="L81" s="45">
        <v>28</v>
      </c>
      <c r="M81" s="45">
        <v>60</v>
      </c>
      <c r="N81" s="45">
        <v>74</v>
      </c>
      <c r="O81" s="45">
        <v>51</v>
      </c>
      <c r="P81" s="45">
        <v>8</v>
      </c>
      <c r="Q81" s="47">
        <f>SUM(L81:P81)</f>
        <v>221</v>
      </c>
      <c r="R81" s="48">
        <v>37.97</v>
      </c>
      <c r="S81" s="48">
        <f>Q81*R81</f>
        <v>8391.369999999999</v>
      </c>
    </row>
    <row r="82" spans="1:19" x14ac:dyDescent="0.35">
      <c r="A82" s="45">
        <f>ROW()-ROW($A$2)</f>
        <v>80</v>
      </c>
      <c r="B82" s="45" t="s">
        <v>521</v>
      </c>
      <c r="C82" s="45" t="s">
        <v>517</v>
      </c>
      <c r="D82" s="45" t="s">
        <v>676</v>
      </c>
      <c r="E82" s="45" t="s">
        <v>160</v>
      </c>
      <c r="F82" s="45" t="s">
        <v>576</v>
      </c>
      <c r="G82" s="45" t="str">
        <f>F82&amp;"_"&amp;E82</f>
        <v>P29HDC09_P29CS037</v>
      </c>
      <c r="H82" s="46" t="s">
        <v>638</v>
      </c>
      <c r="I82" s="45" t="s">
        <v>615</v>
      </c>
      <c r="J82" s="45">
        <v>3447</v>
      </c>
      <c r="K82" s="45" t="s">
        <v>544</v>
      </c>
      <c r="L82" s="45">
        <v>16</v>
      </c>
      <c r="M82" s="45">
        <v>41</v>
      </c>
      <c r="N82" s="45">
        <v>51</v>
      </c>
      <c r="O82" s="45">
        <v>35</v>
      </c>
      <c r="P82" s="45">
        <v>2</v>
      </c>
      <c r="Q82" s="47">
        <f>SUM(L82:P82)</f>
        <v>145</v>
      </c>
      <c r="R82" s="48">
        <v>34.700000000000003</v>
      </c>
      <c r="S82" s="48">
        <f>Q82*R82</f>
        <v>5031.5</v>
      </c>
    </row>
    <row r="83" spans="1:19" x14ac:dyDescent="0.35">
      <c r="A83" s="45">
        <f>ROW()-ROW($A$2)</f>
        <v>81</v>
      </c>
      <c r="B83" s="45" t="s">
        <v>521</v>
      </c>
      <c r="C83" s="45" t="s">
        <v>517</v>
      </c>
      <c r="D83" s="45" t="s">
        <v>676</v>
      </c>
      <c r="E83" s="45" t="s">
        <v>162</v>
      </c>
      <c r="F83" s="45" t="s">
        <v>576</v>
      </c>
      <c r="G83" s="45" t="str">
        <f>F83&amp;"_"&amp;E83</f>
        <v>P29HDC09_P29CS038</v>
      </c>
      <c r="H83" s="46" t="s">
        <v>638</v>
      </c>
      <c r="I83" s="45" t="s">
        <v>615</v>
      </c>
      <c r="J83" s="45">
        <v>3447</v>
      </c>
      <c r="K83" s="45" t="s">
        <v>554</v>
      </c>
      <c r="L83" s="45">
        <v>16</v>
      </c>
      <c r="M83" s="45">
        <v>41</v>
      </c>
      <c r="N83" s="45">
        <v>51</v>
      </c>
      <c r="O83" s="45">
        <v>35</v>
      </c>
      <c r="P83" s="45">
        <v>2</v>
      </c>
      <c r="Q83" s="47">
        <f>SUM(L83:P83)</f>
        <v>145</v>
      </c>
      <c r="R83" s="48">
        <v>33.9</v>
      </c>
      <c r="S83" s="48">
        <f>Q83*R83</f>
        <v>4915.5</v>
      </c>
    </row>
    <row r="84" spans="1:19" x14ac:dyDescent="0.35">
      <c r="A84" s="45">
        <f>ROW()-ROW($A$2)</f>
        <v>82</v>
      </c>
      <c r="B84" s="45" t="s">
        <v>521</v>
      </c>
      <c r="C84" s="45" t="s">
        <v>517</v>
      </c>
      <c r="D84" s="45" t="s">
        <v>676</v>
      </c>
      <c r="E84" s="45" t="s">
        <v>164</v>
      </c>
      <c r="F84" s="45" t="s">
        <v>576</v>
      </c>
      <c r="G84" s="45" t="str">
        <f>F84&amp;"_"&amp;E84</f>
        <v>P29HDC09_P29CS039</v>
      </c>
      <c r="H84" s="46" t="s">
        <v>638</v>
      </c>
      <c r="I84" s="45" t="s">
        <v>615</v>
      </c>
      <c r="J84" s="45">
        <v>3447</v>
      </c>
      <c r="K84" s="45" t="s">
        <v>524</v>
      </c>
      <c r="L84" s="45">
        <v>16</v>
      </c>
      <c r="M84" s="45">
        <v>41</v>
      </c>
      <c r="N84" s="45">
        <v>51</v>
      </c>
      <c r="O84" s="45">
        <v>37</v>
      </c>
      <c r="P84" s="45">
        <v>2</v>
      </c>
      <c r="Q84" s="47">
        <f>SUM(L84:P84)</f>
        <v>147</v>
      </c>
      <c r="R84" s="48">
        <v>33.9</v>
      </c>
      <c r="S84" s="48">
        <f>Q84*R84</f>
        <v>4983.3</v>
      </c>
    </row>
    <row r="85" spans="1:19" x14ac:dyDescent="0.35">
      <c r="A85" s="45">
        <f>ROW()-ROW($A$2)</f>
        <v>83</v>
      </c>
      <c r="B85" s="45" t="s">
        <v>521</v>
      </c>
      <c r="C85" s="45" t="s">
        <v>517</v>
      </c>
      <c r="D85" s="45" t="s">
        <v>676</v>
      </c>
      <c r="E85" s="45" t="s">
        <v>166</v>
      </c>
      <c r="F85" s="45" t="s">
        <v>576</v>
      </c>
      <c r="G85" s="45" t="str">
        <f>F85&amp;"_"&amp;E85</f>
        <v>P29HDC09_P29CS040</v>
      </c>
      <c r="H85" s="46" t="s">
        <v>638</v>
      </c>
      <c r="I85" s="45" t="s">
        <v>615</v>
      </c>
      <c r="J85" s="45">
        <v>3447</v>
      </c>
      <c r="K85" s="45" t="s">
        <v>523</v>
      </c>
      <c r="L85" s="45">
        <v>16</v>
      </c>
      <c r="M85" s="45">
        <v>41</v>
      </c>
      <c r="N85" s="45">
        <v>51</v>
      </c>
      <c r="O85" s="45">
        <v>35</v>
      </c>
      <c r="P85" s="45">
        <v>2</v>
      </c>
      <c r="Q85" s="47">
        <f>SUM(L85:P85)</f>
        <v>145</v>
      </c>
      <c r="R85" s="48">
        <v>33.9</v>
      </c>
      <c r="S85" s="48">
        <f>Q85*R85</f>
        <v>4915.5</v>
      </c>
    </row>
    <row r="86" spans="1:19" x14ac:dyDescent="0.35">
      <c r="A86" s="45">
        <f>ROW()-ROW($A$2)</f>
        <v>84</v>
      </c>
      <c r="B86" s="45" t="s">
        <v>521</v>
      </c>
      <c r="C86" s="45" t="s">
        <v>517</v>
      </c>
      <c r="D86" s="45" t="s">
        <v>676</v>
      </c>
      <c r="E86" s="45" t="s">
        <v>168</v>
      </c>
      <c r="F86" s="45" t="s">
        <v>577</v>
      </c>
      <c r="G86" s="45" t="str">
        <f>F86&amp;"_"&amp;E86</f>
        <v>P29LSC12_P29ES002</v>
      </c>
      <c r="H86" s="46" t="s">
        <v>639</v>
      </c>
      <c r="I86" s="45" t="s">
        <v>614</v>
      </c>
      <c r="J86" s="45">
        <v>3447</v>
      </c>
      <c r="K86" s="45" t="s">
        <v>534</v>
      </c>
      <c r="L86" s="45">
        <v>22</v>
      </c>
      <c r="M86" s="45">
        <v>57</v>
      </c>
      <c r="N86" s="45">
        <v>67</v>
      </c>
      <c r="O86" s="45">
        <v>44</v>
      </c>
      <c r="P86" s="45">
        <v>6</v>
      </c>
      <c r="Q86" s="47">
        <f>SUM(L86:P86)</f>
        <v>196</v>
      </c>
      <c r="R86" s="48">
        <v>19.86</v>
      </c>
      <c r="S86" s="48">
        <f>Q86*R86</f>
        <v>3892.56</v>
      </c>
    </row>
    <row r="87" spans="1:19" x14ac:dyDescent="0.35">
      <c r="A87" s="45">
        <f>ROW()-ROW($A$2)</f>
        <v>85</v>
      </c>
      <c r="B87" s="45" t="s">
        <v>521</v>
      </c>
      <c r="C87" s="45" t="s">
        <v>517</v>
      </c>
      <c r="D87" s="45" t="s">
        <v>676</v>
      </c>
      <c r="E87" s="45" t="s">
        <v>170</v>
      </c>
      <c r="F87" s="45" t="s">
        <v>577</v>
      </c>
      <c r="G87" s="45" t="str">
        <f>F87&amp;"_"&amp;E87</f>
        <v>P29LSC12_P29ES004</v>
      </c>
      <c r="H87" s="46" t="s">
        <v>639</v>
      </c>
      <c r="I87" s="45" t="s">
        <v>614</v>
      </c>
      <c r="J87" s="45">
        <v>3447</v>
      </c>
      <c r="K87" s="45" t="s">
        <v>523</v>
      </c>
      <c r="L87" s="45">
        <v>20</v>
      </c>
      <c r="M87" s="45">
        <v>52</v>
      </c>
      <c r="N87" s="45">
        <v>60</v>
      </c>
      <c r="O87" s="45">
        <v>41</v>
      </c>
      <c r="P87" s="45">
        <v>6</v>
      </c>
      <c r="Q87" s="47">
        <f>SUM(L87:P87)</f>
        <v>179</v>
      </c>
      <c r="R87" s="48">
        <v>19.86</v>
      </c>
      <c r="S87" s="48">
        <f>Q87*R87</f>
        <v>3554.94</v>
      </c>
    </row>
    <row r="88" spans="1:19" x14ac:dyDescent="0.35">
      <c r="A88" s="45">
        <f>ROW()-ROW($A$2)</f>
        <v>86</v>
      </c>
      <c r="B88" s="45" t="s">
        <v>521</v>
      </c>
      <c r="C88" s="45" t="s">
        <v>517</v>
      </c>
      <c r="D88" s="45" t="s">
        <v>676</v>
      </c>
      <c r="E88" s="45" t="s">
        <v>172</v>
      </c>
      <c r="F88" s="45" t="s">
        <v>577</v>
      </c>
      <c r="G88" s="45" t="str">
        <f>F88&amp;"_"&amp;E88</f>
        <v>P29LSC12_P29ES001</v>
      </c>
      <c r="H88" s="46" t="s">
        <v>639</v>
      </c>
      <c r="I88" s="45" t="s">
        <v>614</v>
      </c>
      <c r="J88" s="45">
        <v>3447</v>
      </c>
      <c r="K88" s="45" t="s">
        <v>543</v>
      </c>
      <c r="L88" s="45">
        <v>20</v>
      </c>
      <c r="M88" s="45">
        <v>52</v>
      </c>
      <c r="N88" s="45">
        <v>60</v>
      </c>
      <c r="O88" s="45">
        <v>41</v>
      </c>
      <c r="P88" s="45">
        <v>6</v>
      </c>
      <c r="Q88" s="47">
        <f>SUM(L88:P88)</f>
        <v>179</v>
      </c>
      <c r="R88" s="48">
        <v>19.86</v>
      </c>
      <c r="S88" s="48">
        <f>Q88*R88</f>
        <v>3554.94</v>
      </c>
    </row>
    <row r="89" spans="1:19" x14ac:dyDescent="0.35">
      <c r="A89" s="45">
        <f>ROW()-ROW($A$2)</f>
        <v>87</v>
      </c>
      <c r="B89" s="45" t="s">
        <v>521</v>
      </c>
      <c r="C89" s="45" t="s">
        <v>517</v>
      </c>
      <c r="D89" s="45" t="s">
        <v>682</v>
      </c>
      <c r="E89" s="45" t="s">
        <v>182</v>
      </c>
      <c r="F89" s="45" t="s">
        <v>579</v>
      </c>
      <c r="G89" s="45" t="str">
        <f>F89&amp;"_"&amp;E89</f>
        <v>P29JKC22_P29JK022</v>
      </c>
      <c r="H89" s="46" t="s">
        <v>641</v>
      </c>
      <c r="I89" s="45" t="s">
        <v>616</v>
      </c>
      <c r="J89" s="45">
        <v>3447</v>
      </c>
      <c r="K89" s="45" t="s">
        <v>524</v>
      </c>
      <c r="L89" s="45">
        <v>29</v>
      </c>
      <c r="M89" s="45">
        <v>65</v>
      </c>
      <c r="N89" s="45">
        <v>74</v>
      </c>
      <c r="O89" s="45">
        <v>48</v>
      </c>
      <c r="P89" s="45">
        <v>0</v>
      </c>
      <c r="Q89" s="47">
        <f>SUM(L89:P89)</f>
        <v>216</v>
      </c>
      <c r="R89" s="48">
        <v>0</v>
      </c>
      <c r="S89" s="48">
        <f>Q89*R89</f>
        <v>0</v>
      </c>
    </row>
    <row r="90" spans="1:19" x14ac:dyDescent="0.35">
      <c r="A90" s="45">
        <f>ROW()-ROW($A$2)</f>
        <v>88</v>
      </c>
      <c r="B90" s="45" t="s">
        <v>521</v>
      </c>
      <c r="C90" s="45" t="s">
        <v>517</v>
      </c>
      <c r="D90" s="45" t="s">
        <v>682</v>
      </c>
      <c r="E90" s="45" t="s">
        <v>184</v>
      </c>
      <c r="F90" s="45" t="s">
        <v>579</v>
      </c>
      <c r="G90" s="45" t="str">
        <f>F90&amp;"_"&amp;E90</f>
        <v>P29JKC22_P29JK024</v>
      </c>
      <c r="H90" s="46" t="s">
        <v>641</v>
      </c>
      <c r="I90" s="45" t="s">
        <v>616</v>
      </c>
      <c r="J90" s="45">
        <v>3447</v>
      </c>
      <c r="K90" s="45" t="s">
        <v>536</v>
      </c>
      <c r="L90" s="45">
        <v>24</v>
      </c>
      <c r="M90" s="45">
        <v>53</v>
      </c>
      <c r="N90" s="45">
        <v>58</v>
      </c>
      <c r="O90" s="45">
        <v>39</v>
      </c>
      <c r="P90" s="45">
        <v>0</v>
      </c>
      <c r="Q90" s="47">
        <f>SUM(L90:P90)</f>
        <v>174</v>
      </c>
      <c r="R90" s="48">
        <v>0</v>
      </c>
      <c r="S90" s="48">
        <f>Q90*R90</f>
        <v>0</v>
      </c>
    </row>
    <row r="91" spans="1:19" x14ac:dyDescent="0.35">
      <c r="A91" s="45">
        <f>ROW()-ROW($A$2)</f>
        <v>89</v>
      </c>
      <c r="B91" s="45" t="s">
        <v>521</v>
      </c>
      <c r="C91" s="45" t="s">
        <v>517</v>
      </c>
      <c r="D91" s="45" t="s">
        <v>682</v>
      </c>
      <c r="E91" s="45" t="s">
        <v>186</v>
      </c>
      <c r="F91" s="45" t="s">
        <v>579</v>
      </c>
      <c r="G91" s="45" t="str">
        <f>F91&amp;"_"&amp;E91</f>
        <v>P29JKC22_P29JK025</v>
      </c>
      <c r="H91" s="46" t="s">
        <v>641</v>
      </c>
      <c r="I91" s="45" t="s">
        <v>616</v>
      </c>
      <c r="J91" s="45">
        <v>3447</v>
      </c>
      <c r="K91" s="45" t="s">
        <v>537</v>
      </c>
      <c r="L91" s="45">
        <v>24</v>
      </c>
      <c r="M91" s="45">
        <v>53</v>
      </c>
      <c r="N91" s="45">
        <v>58</v>
      </c>
      <c r="O91" s="45">
        <v>39</v>
      </c>
      <c r="P91" s="45">
        <v>0</v>
      </c>
      <c r="Q91" s="47">
        <f>SUM(L91:P91)</f>
        <v>174</v>
      </c>
      <c r="R91" s="48">
        <v>0</v>
      </c>
      <c r="S91" s="48">
        <f>Q91*R91</f>
        <v>0</v>
      </c>
    </row>
    <row r="92" spans="1:19" x14ac:dyDescent="0.35">
      <c r="A92" s="45">
        <f>ROW()-ROW($A$2)</f>
        <v>90</v>
      </c>
      <c r="B92" s="45" t="s">
        <v>521</v>
      </c>
      <c r="C92" s="45" t="s">
        <v>517</v>
      </c>
      <c r="D92" s="45" t="s">
        <v>676</v>
      </c>
      <c r="E92" s="45" t="s">
        <v>188</v>
      </c>
      <c r="F92" s="45" t="s">
        <v>580</v>
      </c>
      <c r="G92" s="45" t="str">
        <f>F92&amp;"_"&amp;E92</f>
        <v>P29HDC02_P29CS030</v>
      </c>
      <c r="H92" s="46" t="s">
        <v>642</v>
      </c>
      <c r="I92" s="45" t="s">
        <v>615</v>
      </c>
      <c r="J92" s="45">
        <v>3447</v>
      </c>
      <c r="K92" s="45" t="s">
        <v>543</v>
      </c>
      <c r="L92" s="45">
        <v>20</v>
      </c>
      <c r="M92" s="45">
        <v>47</v>
      </c>
      <c r="N92" s="45">
        <v>57</v>
      </c>
      <c r="O92" s="45">
        <v>40</v>
      </c>
      <c r="P92" s="45">
        <v>2</v>
      </c>
      <c r="Q92" s="47">
        <f>SUM(L92:P92)</f>
        <v>166</v>
      </c>
      <c r="R92" s="48">
        <v>32.869999999999997</v>
      </c>
      <c r="S92" s="48">
        <f>Q92*R92</f>
        <v>5456.4199999999992</v>
      </c>
    </row>
    <row r="93" spans="1:19" x14ac:dyDescent="0.35">
      <c r="A93" s="45">
        <f>ROW()-ROW($A$2)</f>
        <v>91</v>
      </c>
      <c r="B93" s="45" t="s">
        <v>521</v>
      </c>
      <c r="C93" s="45" t="s">
        <v>517</v>
      </c>
      <c r="D93" s="45" t="s">
        <v>676</v>
      </c>
      <c r="E93" s="45" t="s">
        <v>190</v>
      </c>
      <c r="F93" s="45" t="s">
        <v>580</v>
      </c>
      <c r="G93" s="45" t="str">
        <f>F93&amp;"_"&amp;E93</f>
        <v>P29HDC02_P29CS018</v>
      </c>
      <c r="H93" s="46" t="s">
        <v>642</v>
      </c>
      <c r="I93" s="45" t="s">
        <v>615</v>
      </c>
      <c r="J93" s="45">
        <v>3447</v>
      </c>
      <c r="K93" s="45" t="s">
        <v>523</v>
      </c>
      <c r="L93" s="45">
        <v>20</v>
      </c>
      <c r="M93" s="45">
        <v>47</v>
      </c>
      <c r="N93" s="45">
        <v>57</v>
      </c>
      <c r="O93" s="45">
        <v>40</v>
      </c>
      <c r="P93" s="45">
        <v>2</v>
      </c>
      <c r="Q93" s="47">
        <f>SUM(L93:P93)</f>
        <v>166</v>
      </c>
      <c r="R93" s="48">
        <v>32.869999999999997</v>
      </c>
      <c r="S93" s="48">
        <f>Q93*R93</f>
        <v>5456.4199999999992</v>
      </c>
    </row>
    <row r="94" spans="1:19" x14ac:dyDescent="0.35">
      <c r="A94" s="45">
        <f>ROW()-ROW($A$2)</f>
        <v>92</v>
      </c>
      <c r="B94" s="45" t="s">
        <v>521</v>
      </c>
      <c r="C94" s="45" t="s">
        <v>517</v>
      </c>
      <c r="D94" s="45" t="s">
        <v>676</v>
      </c>
      <c r="E94" s="45" t="s">
        <v>192</v>
      </c>
      <c r="F94" s="45" t="s">
        <v>580</v>
      </c>
      <c r="G94" s="45" t="str">
        <f>F94&amp;"_"&amp;E94</f>
        <v>P29HDC02_P29CS028</v>
      </c>
      <c r="H94" s="46" t="s">
        <v>642</v>
      </c>
      <c r="I94" s="45" t="s">
        <v>615</v>
      </c>
      <c r="J94" s="45">
        <v>3447</v>
      </c>
      <c r="K94" s="45" t="s">
        <v>524</v>
      </c>
      <c r="L94" s="45">
        <v>26</v>
      </c>
      <c r="M94" s="45">
        <v>63</v>
      </c>
      <c r="N94" s="45">
        <v>76</v>
      </c>
      <c r="O94" s="45">
        <v>50</v>
      </c>
      <c r="P94" s="45">
        <v>4</v>
      </c>
      <c r="Q94" s="47">
        <f>SUM(L94:P94)</f>
        <v>219</v>
      </c>
      <c r="R94" s="48">
        <v>32.869999999999997</v>
      </c>
      <c r="S94" s="48">
        <f>Q94*R94</f>
        <v>7198.53</v>
      </c>
    </row>
    <row r="95" spans="1:19" x14ac:dyDescent="0.35">
      <c r="A95" s="45">
        <f>ROW()-ROW($A$2)</f>
        <v>93</v>
      </c>
      <c r="B95" s="45" t="s">
        <v>521</v>
      </c>
      <c r="C95" s="45" t="s">
        <v>517</v>
      </c>
      <c r="D95" s="45" t="s">
        <v>677</v>
      </c>
      <c r="E95" s="45" t="s">
        <v>288</v>
      </c>
      <c r="F95" s="45" t="s">
        <v>589</v>
      </c>
      <c r="G95" s="45" t="str">
        <f>F95&amp;"_"&amp;E95</f>
        <v>P29JKC05_P29CS026</v>
      </c>
      <c r="H95" s="46" t="s">
        <v>652</v>
      </c>
      <c r="I95" s="45" t="s">
        <v>616</v>
      </c>
      <c r="J95" s="45">
        <v>3447</v>
      </c>
      <c r="K95" s="45" t="s">
        <v>524</v>
      </c>
      <c r="L95" s="45">
        <v>17</v>
      </c>
      <c r="M95" s="45">
        <v>39</v>
      </c>
      <c r="N95" s="45">
        <v>45</v>
      </c>
      <c r="O95" s="45">
        <v>30</v>
      </c>
      <c r="P95" s="45">
        <v>4</v>
      </c>
      <c r="Q95" s="47">
        <f>SUM(L95:P95)</f>
        <v>135</v>
      </c>
      <c r="R95" s="48">
        <v>51.41</v>
      </c>
      <c r="S95" s="48">
        <f>Q95*R95</f>
        <v>6940.3499999999995</v>
      </c>
    </row>
    <row r="96" spans="1:19" x14ac:dyDescent="0.35">
      <c r="A96" s="45">
        <f>ROW()-ROW($A$2)</f>
        <v>94</v>
      </c>
      <c r="B96" s="45" t="s">
        <v>521</v>
      </c>
      <c r="C96" s="45" t="s">
        <v>517</v>
      </c>
      <c r="D96" s="45" t="s">
        <v>677</v>
      </c>
      <c r="E96" s="45" t="s">
        <v>290</v>
      </c>
      <c r="F96" s="45" t="s">
        <v>589</v>
      </c>
      <c r="G96" s="45" t="str">
        <f>F96&amp;"_"&amp;E96</f>
        <v>P29JKC05_P29CS009</v>
      </c>
      <c r="H96" s="46" t="s">
        <v>652</v>
      </c>
      <c r="I96" s="45" t="s">
        <v>616</v>
      </c>
      <c r="J96" s="45">
        <v>3447</v>
      </c>
      <c r="K96" s="45" t="s">
        <v>523</v>
      </c>
      <c r="L96" s="45">
        <v>17</v>
      </c>
      <c r="M96" s="45">
        <v>39</v>
      </c>
      <c r="N96" s="45">
        <v>45</v>
      </c>
      <c r="O96" s="45">
        <v>30</v>
      </c>
      <c r="P96" s="45">
        <v>4</v>
      </c>
      <c r="Q96" s="47">
        <f>SUM(L96:P96)</f>
        <v>135</v>
      </c>
      <c r="R96" s="48">
        <v>51.41</v>
      </c>
      <c r="S96" s="48">
        <f>Q96*R96</f>
        <v>6940.3499999999995</v>
      </c>
    </row>
    <row r="97" spans="1:19" x14ac:dyDescent="0.35">
      <c r="A97" s="45">
        <f>ROW()-ROW($A$2)</f>
        <v>95</v>
      </c>
      <c r="B97" s="45" t="s">
        <v>521</v>
      </c>
      <c r="C97" s="45" t="s">
        <v>517</v>
      </c>
      <c r="D97" s="45" t="s">
        <v>682</v>
      </c>
      <c r="E97" s="45" t="s">
        <v>292</v>
      </c>
      <c r="F97" s="45" t="s">
        <v>590</v>
      </c>
      <c r="G97" s="45" t="str">
        <f>F97&amp;"_"&amp;E97</f>
        <v>P29JGC27_P29JG015</v>
      </c>
      <c r="H97" s="46" t="s">
        <v>653</v>
      </c>
      <c r="I97" s="45" t="s">
        <v>618</v>
      </c>
      <c r="J97" s="45">
        <v>3447</v>
      </c>
      <c r="K97" s="45" t="s">
        <v>524</v>
      </c>
      <c r="L97" s="45">
        <v>43</v>
      </c>
      <c r="M97" s="45">
        <v>64</v>
      </c>
      <c r="N97" s="45">
        <v>55</v>
      </c>
      <c r="O97" s="45">
        <v>26</v>
      </c>
      <c r="P97" s="45">
        <v>0</v>
      </c>
      <c r="Q97" s="47">
        <f>SUM(L97:P97)</f>
        <v>188</v>
      </c>
      <c r="R97" s="48">
        <v>40.17</v>
      </c>
      <c r="S97" s="48">
        <f>Q97*R97</f>
        <v>7551.96</v>
      </c>
    </row>
    <row r="98" spans="1:19" x14ac:dyDescent="0.35">
      <c r="A98" s="45">
        <f>ROW()-ROW($A$2)</f>
        <v>96</v>
      </c>
      <c r="B98" s="45" t="s">
        <v>521</v>
      </c>
      <c r="C98" s="45" t="s">
        <v>517</v>
      </c>
      <c r="D98" s="45" t="s">
        <v>682</v>
      </c>
      <c r="E98" s="45" t="s">
        <v>294</v>
      </c>
      <c r="F98" s="45" t="s">
        <v>590</v>
      </c>
      <c r="G98" s="45" t="str">
        <f>F98&amp;"_"&amp;E98</f>
        <v>P29JGC27_P29JG016</v>
      </c>
      <c r="H98" s="46" t="s">
        <v>653</v>
      </c>
      <c r="I98" s="45" t="s">
        <v>618</v>
      </c>
      <c r="J98" s="45">
        <v>3447</v>
      </c>
      <c r="K98" s="45" t="s">
        <v>536</v>
      </c>
      <c r="L98" s="45">
        <v>38</v>
      </c>
      <c r="M98" s="45">
        <v>56</v>
      </c>
      <c r="N98" s="45">
        <v>48</v>
      </c>
      <c r="O98" s="45">
        <v>22</v>
      </c>
      <c r="P98" s="45">
        <v>0</v>
      </c>
      <c r="Q98" s="47">
        <f>SUM(L98:P98)</f>
        <v>164</v>
      </c>
      <c r="R98" s="48">
        <v>40.17</v>
      </c>
      <c r="S98" s="48">
        <f>Q98*R98</f>
        <v>6587.88</v>
      </c>
    </row>
    <row r="99" spans="1:19" x14ac:dyDescent="0.35">
      <c r="A99" s="45">
        <f>ROW()-ROW($A$2)</f>
        <v>97</v>
      </c>
      <c r="B99" s="45" t="s">
        <v>521</v>
      </c>
      <c r="C99" s="45" t="s">
        <v>517</v>
      </c>
      <c r="D99" s="45" t="s">
        <v>682</v>
      </c>
      <c r="E99" s="45" t="s">
        <v>296</v>
      </c>
      <c r="F99" s="45" t="s">
        <v>590</v>
      </c>
      <c r="G99" s="45" t="str">
        <f>F99&amp;"_"&amp;E99</f>
        <v>P29JGC27_P29JG017</v>
      </c>
      <c r="H99" s="46" t="s">
        <v>653</v>
      </c>
      <c r="I99" s="45" t="s">
        <v>618</v>
      </c>
      <c r="J99" s="45">
        <v>3447</v>
      </c>
      <c r="K99" s="45" t="s">
        <v>537</v>
      </c>
      <c r="L99" s="45">
        <v>30</v>
      </c>
      <c r="M99" s="45">
        <v>46</v>
      </c>
      <c r="N99" s="45">
        <v>40</v>
      </c>
      <c r="O99" s="45">
        <v>20</v>
      </c>
      <c r="P99" s="45">
        <v>0</v>
      </c>
      <c r="Q99" s="47">
        <f>SUM(L99:P99)</f>
        <v>136</v>
      </c>
      <c r="R99" s="48">
        <v>40.17</v>
      </c>
      <c r="S99" s="48">
        <f>Q99*R99</f>
        <v>5463.12</v>
      </c>
    </row>
    <row r="100" spans="1:19" x14ac:dyDescent="0.35">
      <c r="A100" s="45">
        <f>ROW()-ROW($A$2)</f>
        <v>98</v>
      </c>
      <c r="B100" s="45" t="s">
        <v>521</v>
      </c>
      <c r="C100" s="45" t="s">
        <v>517</v>
      </c>
      <c r="D100" s="45" t="s">
        <v>690</v>
      </c>
      <c r="E100" s="45" t="s">
        <v>391</v>
      </c>
      <c r="F100" s="45" t="s">
        <v>600</v>
      </c>
      <c r="G100" s="45" t="str">
        <f>F100&amp;"_"&amp;E100</f>
        <v>P29LSC14_P29ES033</v>
      </c>
      <c r="H100" s="46" t="s">
        <v>663</v>
      </c>
      <c r="I100" s="45" t="s">
        <v>614</v>
      </c>
      <c r="J100" s="45">
        <v>3448</v>
      </c>
      <c r="K100" s="45" t="s">
        <v>551</v>
      </c>
      <c r="L100" s="45">
        <v>26</v>
      </c>
      <c r="M100" s="45">
        <v>51</v>
      </c>
      <c r="N100" s="45">
        <v>58</v>
      </c>
      <c r="O100" s="45">
        <v>39</v>
      </c>
      <c r="P100" s="45">
        <v>6</v>
      </c>
      <c r="Q100" s="47">
        <f>SUM(L100:P100)</f>
        <v>180</v>
      </c>
      <c r="R100" s="48">
        <v>18.739999999999998</v>
      </c>
      <c r="S100" s="48">
        <f>Q100*R100</f>
        <v>3373.2</v>
      </c>
    </row>
    <row r="101" spans="1:19" x14ac:dyDescent="0.35">
      <c r="A101" s="45">
        <f>ROW()-ROW($A$2)</f>
        <v>99</v>
      </c>
      <c r="B101" s="45" t="s">
        <v>521</v>
      </c>
      <c r="C101" s="45" t="s">
        <v>517</v>
      </c>
      <c r="D101" s="45" t="s">
        <v>690</v>
      </c>
      <c r="E101" s="45" t="s">
        <v>394</v>
      </c>
      <c r="F101" s="45" t="s">
        <v>600</v>
      </c>
      <c r="G101" s="45" t="str">
        <f>F101&amp;"_"&amp;E101</f>
        <v>P29LSC14_P29ES010</v>
      </c>
      <c r="H101" s="46" t="s">
        <v>663</v>
      </c>
      <c r="I101" s="45" t="s">
        <v>614</v>
      </c>
      <c r="J101" s="45">
        <v>3448</v>
      </c>
      <c r="K101" s="45" t="s">
        <v>523</v>
      </c>
      <c r="L101" s="45">
        <v>30</v>
      </c>
      <c r="M101" s="45">
        <v>66</v>
      </c>
      <c r="N101" s="45">
        <v>77</v>
      </c>
      <c r="O101" s="45">
        <v>51</v>
      </c>
      <c r="P101" s="45">
        <v>6</v>
      </c>
      <c r="Q101" s="47">
        <f>SUM(L101:P101)</f>
        <v>230</v>
      </c>
      <c r="R101" s="48">
        <v>18.739999999999998</v>
      </c>
      <c r="S101" s="48">
        <f>Q101*R101</f>
        <v>4310.2</v>
      </c>
    </row>
    <row r="102" spans="1:19" x14ac:dyDescent="0.35">
      <c r="A102" s="45">
        <f>ROW()-ROW($A$2)</f>
        <v>100</v>
      </c>
      <c r="B102" s="45" t="s">
        <v>521</v>
      </c>
      <c r="C102" s="45" t="s">
        <v>517</v>
      </c>
      <c r="D102" s="45" t="s">
        <v>690</v>
      </c>
      <c r="E102" s="45" t="s">
        <v>396</v>
      </c>
      <c r="F102" s="45" t="s">
        <v>600</v>
      </c>
      <c r="G102" s="45" t="str">
        <f>F102&amp;"_"&amp;E102</f>
        <v>P29LSC14_P29ES011</v>
      </c>
      <c r="H102" s="46" t="s">
        <v>663</v>
      </c>
      <c r="I102" s="45" t="s">
        <v>614</v>
      </c>
      <c r="J102" s="45">
        <v>3448</v>
      </c>
      <c r="K102" s="45" t="s">
        <v>531</v>
      </c>
      <c r="L102" s="45">
        <v>26</v>
      </c>
      <c r="M102" s="45">
        <v>51</v>
      </c>
      <c r="N102" s="45">
        <v>58</v>
      </c>
      <c r="O102" s="45">
        <v>39</v>
      </c>
      <c r="P102" s="45">
        <v>6</v>
      </c>
      <c r="Q102" s="47">
        <f>SUM(L102:P102)</f>
        <v>180</v>
      </c>
      <c r="R102" s="48">
        <v>18.739999999999998</v>
      </c>
      <c r="S102" s="48">
        <f>Q102*R102</f>
        <v>3373.2</v>
      </c>
    </row>
    <row r="103" spans="1:19" x14ac:dyDescent="0.35">
      <c r="A103" s="45">
        <f>ROW()-ROW($A$2)</f>
        <v>101</v>
      </c>
      <c r="B103" s="45" t="s">
        <v>521</v>
      </c>
      <c r="C103" s="45" t="s">
        <v>517</v>
      </c>
      <c r="D103" s="45" t="s">
        <v>691</v>
      </c>
      <c r="E103" s="45" t="s">
        <v>398</v>
      </c>
      <c r="F103" s="45" t="s">
        <v>601</v>
      </c>
      <c r="G103" s="45" t="str">
        <f>F103&amp;"_"&amp;E103</f>
        <v>P29HDC08_P29CS029</v>
      </c>
      <c r="H103" s="46" t="s">
        <v>664</v>
      </c>
      <c r="I103" s="45" t="s">
        <v>615</v>
      </c>
      <c r="J103" s="45">
        <v>3448</v>
      </c>
      <c r="K103" s="45" t="s">
        <v>554</v>
      </c>
      <c r="L103" s="45">
        <v>22</v>
      </c>
      <c r="M103" s="45">
        <v>48</v>
      </c>
      <c r="N103" s="45">
        <v>56</v>
      </c>
      <c r="O103" s="45">
        <v>40</v>
      </c>
      <c r="P103" s="45">
        <v>11</v>
      </c>
      <c r="Q103" s="47">
        <f>SUM(L103:P103)</f>
        <v>177</v>
      </c>
      <c r="R103" s="48">
        <v>45.91</v>
      </c>
      <c r="S103" s="48">
        <f>Q103*R103</f>
        <v>8126.07</v>
      </c>
    </row>
    <row r="104" spans="1:19" x14ac:dyDescent="0.35">
      <c r="A104" s="45">
        <f>ROW()-ROW($A$2)</f>
        <v>102</v>
      </c>
      <c r="B104" s="45" t="s">
        <v>521</v>
      </c>
      <c r="C104" s="45" t="s">
        <v>517</v>
      </c>
      <c r="D104" s="45" t="s">
        <v>691</v>
      </c>
      <c r="E104" s="45" t="s">
        <v>401</v>
      </c>
      <c r="F104" s="45" t="s">
        <v>601</v>
      </c>
      <c r="G104" s="45" t="str">
        <f>F104&amp;"_"&amp;E104</f>
        <v>P29HDC08_P29CS016</v>
      </c>
      <c r="H104" s="46" t="s">
        <v>664</v>
      </c>
      <c r="I104" s="45" t="s">
        <v>615</v>
      </c>
      <c r="J104" s="45">
        <v>3448</v>
      </c>
      <c r="K104" s="45" t="s">
        <v>524</v>
      </c>
      <c r="L104" s="45">
        <v>43</v>
      </c>
      <c r="M104" s="45">
        <v>100</v>
      </c>
      <c r="N104" s="45">
        <v>118</v>
      </c>
      <c r="O104" s="45">
        <v>85</v>
      </c>
      <c r="P104" s="45">
        <v>23</v>
      </c>
      <c r="Q104" s="47">
        <f>SUM(L104:P104)</f>
        <v>369</v>
      </c>
      <c r="R104" s="48">
        <v>45.91</v>
      </c>
      <c r="S104" s="48">
        <f>Q104*R104</f>
        <v>16940.789999999997</v>
      </c>
    </row>
    <row r="105" spans="1:19" x14ac:dyDescent="0.35">
      <c r="A105" s="45">
        <f>ROW()-ROW($A$2)</f>
        <v>103</v>
      </c>
      <c r="B105" s="45" t="s">
        <v>521</v>
      </c>
      <c r="C105" s="45" t="s">
        <v>517</v>
      </c>
      <c r="D105" s="45" t="s">
        <v>691</v>
      </c>
      <c r="E105" s="45" t="s">
        <v>403</v>
      </c>
      <c r="F105" s="45" t="s">
        <v>601</v>
      </c>
      <c r="G105" s="45" t="str">
        <f>F105&amp;"_"&amp;E105</f>
        <v>P29HDC08_P29CS017</v>
      </c>
      <c r="H105" s="46" t="s">
        <v>664</v>
      </c>
      <c r="I105" s="45" t="s">
        <v>615</v>
      </c>
      <c r="J105" s="45">
        <v>3448</v>
      </c>
      <c r="K105" s="45" t="s">
        <v>531</v>
      </c>
      <c r="L105" s="45">
        <v>28</v>
      </c>
      <c r="M105" s="45">
        <v>65</v>
      </c>
      <c r="N105" s="45">
        <v>75</v>
      </c>
      <c r="O105" s="45">
        <v>53</v>
      </c>
      <c r="P105" s="45">
        <v>13</v>
      </c>
      <c r="Q105" s="47">
        <f>SUM(L105:P105)</f>
        <v>234</v>
      </c>
      <c r="R105" s="48">
        <v>45.91</v>
      </c>
      <c r="S105" s="48">
        <f>Q105*R105</f>
        <v>10742.939999999999</v>
      </c>
    </row>
    <row r="106" spans="1:19" x14ac:dyDescent="0.35">
      <c r="A106" s="45">
        <f>ROW()-ROW($A$2)</f>
        <v>104</v>
      </c>
      <c r="B106" s="45" t="s">
        <v>521</v>
      </c>
      <c r="C106" s="45" t="s">
        <v>517</v>
      </c>
      <c r="D106" s="45" t="s">
        <v>690</v>
      </c>
      <c r="E106" s="45" t="s">
        <v>405</v>
      </c>
      <c r="F106" s="45" t="s">
        <v>602</v>
      </c>
      <c r="G106" s="45" t="str">
        <f>F106&amp;"_"&amp;E106</f>
        <v>P29HDC30_P29CS045</v>
      </c>
      <c r="H106" s="46" t="s">
        <v>665</v>
      </c>
      <c r="I106" s="45" t="s">
        <v>615</v>
      </c>
      <c r="J106" s="45">
        <v>3448</v>
      </c>
      <c r="K106" s="45" t="s">
        <v>543</v>
      </c>
      <c r="L106" s="45">
        <v>18</v>
      </c>
      <c r="M106" s="45">
        <v>40</v>
      </c>
      <c r="N106" s="45">
        <v>47</v>
      </c>
      <c r="O106" s="45">
        <v>35</v>
      </c>
      <c r="P106" s="45">
        <v>4</v>
      </c>
      <c r="Q106" s="47">
        <f>SUM(L106:P106)</f>
        <v>144</v>
      </c>
      <c r="R106" s="48">
        <v>30.97</v>
      </c>
      <c r="S106" s="48">
        <f>Q106*R106</f>
        <v>4459.68</v>
      </c>
    </row>
    <row r="107" spans="1:19" x14ac:dyDescent="0.35">
      <c r="A107" s="45">
        <f>ROW()-ROW($A$2)</f>
        <v>105</v>
      </c>
      <c r="B107" s="45" t="s">
        <v>521</v>
      </c>
      <c r="C107" s="45" t="s">
        <v>517</v>
      </c>
      <c r="D107" s="45" t="s">
        <v>690</v>
      </c>
      <c r="E107" s="45" t="s">
        <v>407</v>
      </c>
      <c r="F107" s="45" t="s">
        <v>602</v>
      </c>
      <c r="G107" s="45" t="str">
        <f>F107&amp;"_"&amp;E107</f>
        <v>P29HDC30_P29CS046</v>
      </c>
      <c r="H107" s="46" t="s">
        <v>665</v>
      </c>
      <c r="I107" s="45" t="s">
        <v>615</v>
      </c>
      <c r="J107" s="45">
        <v>3448</v>
      </c>
      <c r="K107" s="45" t="s">
        <v>524</v>
      </c>
      <c r="L107" s="45">
        <v>21</v>
      </c>
      <c r="M107" s="45">
        <v>47</v>
      </c>
      <c r="N107" s="45">
        <v>58</v>
      </c>
      <c r="O107" s="45">
        <v>43</v>
      </c>
      <c r="P107" s="45">
        <v>6</v>
      </c>
      <c r="Q107" s="47">
        <f>SUM(L107:P107)</f>
        <v>175</v>
      </c>
      <c r="R107" s="48">
        <v>30.97</v>
      </c>
      <c r="S107" s="48">
        <f>Q107*R107</f>
        <v>5419.75</v>
      </c>
    </row>
    <row r="108" spans="1:19" x14ac:dyDescent="0.35">
      <c r="A108" s="45">
        <f>ROW()-ROW($A$2)</f>
        <v>106</v>
      </c>
      <c r="B108" s="45" t="s">
        <v>521</v>
      </c>
      <c r="C108" s="45" t="s">
        <v>517</v>
      </c>
      <c r="D108" s="45" t="s">
        <v>690</v>
      </c>
      <c r="E108" s="45" t="s">
        <v>409</v>
      </c>
      <c r="F108" s="45" t="s">
        <v>602</v>
      </c>
      <c r="G108" s="45" t="str">
        <f>F108&amp;"_"&amp;E108</f>
        <v>P29HDC30_P29CS047</v>
      </c>
      <c r="H108" s="46" t="s">
        <v>665</v>
      </c>
      <c r="I108" s="45" t="s">
        <v>615</v>
      </c>
      <c r="J108" s="45">
        <v>3448</v>
      </c>
      <c r="K108" s="45" t="s">
        <v>544</v>
      </c>
      <c r="L108" s="45">
        <v>18</v>
      </c>
      <c r="M108" s="45">
        <v>40</v>
      </c>
      <c r="N108" s="45">
        <v>49</v>
      </c>
      <c r="O108" s="45">
        <v>37</v>
      </c>
      <c r="P108" s="45">
        <v>6</v>
      </c>
      <c r="Q108" s="47">
        <f>SUM(L108:P108)</f>
        <v>150</v>
      </c>
      <c r="R108" s="48">
        <v>32.43</v>
      </c>
      <c r="S108" s="48">
        <f>Q108*R108</f>
        <v>4864.5</v>
      </c>
    </row>
    <row r="109" spans="1:19" x14ac:dyDescent="0.35">
      <c r="A109" s="45">
        <f>ROW()-ROW($A$2)</f>
        <v>107</v>
      </c>
      <c r="B109" s="45" t="s">
        <v>521</v>
      </c>
      <c r="C109" s="45" t="s">
        <v>517</v>
      </c>
      <c r="D109" s="45" t="s">
        <v>690</v>
      </c>
      <c r="E109" s="45" t="s">
        <v>411</v>
      </c>
      <c r="F109" s="45" t="s">
        <v>602</v>
      </c>
      <c r="G109" s="45" t="str">
        <f>F109&amp;"_"&amp;E109</f>
        <v>P29HDC30_P29CS048</v>
      </c>
      <c r="H109" s="46" t="s">
        <v>665</v>
      </c>
      <c r="I109" s="45" t="s">
        <v>615</v>
      </c>
      <c r="J109" s="45">
        <v>3448</v>
      </c>
      <c r="K109" s="45" t="s">
        <v>523</v>
      </c>
      <c r="L109" s="45">
        <v>20</v>
      </c>
      <c r="M109" s="45">
        <v>42</v>
      </c>
      <c r="N109" s="45">
        <v>51</v>
      </c>
      <c r="O109" s="45">
        <v>39</v>
      </c>
      <c r="P109" s="45">
        <v>6</v>
      </c>
      <c r="Q109" s="47">
        <f>SUM(L109:P109)</f>
        <v>158</v>
      </c>
      <c r="R109" s="48">
        <v>30.97</v>
      </c>
      <c r="S109" s="48">
        <f>Q109*R109</f>
        <v>4893.26</v>
      </c>
    </row>
    <row r="110" spans="1:19" x14ac:dyDescent="0.35">
      <c r="A110" s="45">
        <f>ROW()-ROW($A$2)</f>
        <v>108</v>
      </c>
      <c r="B110" s="45" t="s">
        <v>521</v>
      </c>
      <c r="C110" s="45" t="s">
        <v>517</v>
      </c>
      <c r="D110" s="45" t="s">
        <v>690</v>
      </c>
      <c r="E110" s="45" t="s">
        <v>413</v>
      </c>
      <c r="F110" s="45" t="s">
        <v>603</v>
      </c>
      <c r="G110" s="45" t="str">
        <f>F110&amp;"_"&amp;E110</f>
        <v>P29TSC17_P29ES017</v>
      </c>
      <c r="H110" s="46" t="s">
        <v>667</v>
      </c>
      <c r="I110" s="45" t="s">
        <v>613</v>
      </c>
      <c r="J110" s="45">
        <v>3448</v>
      </c>
      <c r="K110" s="45" t="s">
        <v>528</v>
      </c>
      <c r="L110" s="45">
        <v>28</v>
      </c>
      <c r="M110" s="45">
        <v>60</v>
      </c>
      <c r="N110" s="45">
        <v>71</v>
      </c>
      <c r="O110" s="45">
        <v>47</v>
      </c>
      <c r="P110" s="45">
        <v>4</v>
      </c>
      <c r="Q110" s="47">
        <f>SUM(L110:P110)</f>
        <v>210</v>
      </c>
      <c r="R110" s="48">
        <v>25.25</v>
      </c>
      <c r="S110" s="48">
        <f>Q110*R110</f>
        <v>5302.5</v>
      </c>
    </row>
    <row r="111" spans="1:19" x14ac:dyDescent="0.35">
      <c r="A111" s="45">
        <f>ROW()-ROW($A$2)</f>
        <v>109</v>
      </c>
      <c r="B111" s="45" t="s">
        <v>521</v>
      </c>
      <c r="C111" s="45" t="s">
        <v>517</v>
      </c>
      <c r="D111" s="45" t="s">
        <v>690</v>
      </c>
      <c r="E111" s="45" t="s">
        <v>415</v>
      </c>
      <c r="F111" s="45" t="s">
        <v>603</v>
      </c>
      <c r="G111" s="45" t="str">
        <f>F111&amp;"_"&amp;E111</f>
        <v>P29TSC17_P29ES034</v>
      </c>
      <c r="H111" s="46" t="s">
        <v>667</v>
      </c>
      <c r="I111" s="45" t="s">
        <v>613</v>
      </c>
      <c r="J111" s="45">
        <v>3448</v>
      </c>
      <c r="K111" s="45" t="s">
        <v>524</v>
      </c>
      <c r="L111" s="45">
        <v>28</v>
      </c>
      <c r="M111" s="45">
        <v>54</v>
      </c>
      <c r="N111" s="45">
        <v>63</v>
      </c>
      <c r="O111" s="45">
        <v>42</v>
      </c>
      <c r="P111" s="45">
        <v>6</v>
      </c>
      <c r="Q111" s="47">
        <f>SUM(L111:P111)</f>
        <v>193</v>
      </c>
      <c r="R111" s="48">
        <v>25.25</v>
      </c>
      <c r="S111" s="48">
        <f>Q111*R111</f>
        <v>4873.25</v>
      </c>
    </row>
    <row r="112" spans="1:19" x14ac:dyDescent="0.35">
      <c r="A112" s="45">
        <f>ROW()-ROW($A$2)</f>
        <v>110</v>
      </c>
      <c r="B112" s="45" t="s">
        <v>521</v>
      </c>
      <c r="C112" s="45" t="s">
        <v>517</v>
      </c>
      <c r="D112" s="45" t="s">
        <v>690</v>
      </c>
      <c r="E112" s="45" t="s">
        <v>417</v>
      </c>
      <c r="F112" s="45" t="s">
        <v>603</v>
      </c>
      <c r="G112" s="45" t="str">
        <f>F112&amp;"_"&amp;E112</f>
        <v>P29TSC17_P29ES013</v>
      </c>
      <c r="H112" s="46" t="s">
        <v>667</v>
      </c>
      <c r="I112" s="45" t="s">
        <v>613</v>
      </c>
      <c r="J112" s="45">
        <v>3448</v>
      </c>
      <c r="K112" s="45" t="s">
        <v>529</v>
      </c>
      <c r="L112" s="45">
        <v>25</v>
      </c>
      <c r="M112" s="45">
        <v>46</v>
      </c>
      <c r="N112" s="45">
        <v>53</v>
      </c>
      <c r="O112" s="45">
        <v>36</v>
      </c>
      <c r="P112" s="45">
        <v>6</v>
      </c>
      <c r="Q112" s="47">
        <f>SUM(L112:P112)</f>
        <v>166</v>
      </c>
      <c r="R112" s="48">
        <v>25.25</v>
      </c>
      <c r="S112" s="48">
        <f>Q112*R112</f>
        <v>4191.5</v>
      </c>
    </row>
    <row r="113" spans="1:19" x14ac:dyDescent="0.35">
      <c r="A113" s="45">
        <f>ROW()-ROW($A$2)</f>
        <v>111</v>
      </c>
      <c r="B113" s="45" t="s">
        <v>521</v>
      </c>
      <c r="C113" s="45" t="s">
        <v>517</v>
      </c>
      <c r="D113" s="45" t="s">
        <v>691</v>
      </c>
      <c r="E113" s="45" t="s">
        <v>419</v>
      </c>
      <c r="F113" s="45" t="s">
        <v>604</v>
      </c>
      <c r="G113" s="45" t="str">
        <f>F113&amp;"_"&amp;E113</f>
        <v>P29TSC18_P29ES036</v>
      </c>
      <c r="H113" s="46" t="s">
        <v>666</v>
      </c>
      <c r="I113" s="45" t="s">
        <v>613</v>
      </c>
      <c r="J113" s="45">
        <v>3448</v>
      </c>
      <c r="K113" s="45" t="s">
        <v>545</v>
      </c>
      <c r="L113" s="45">
        <v>32</v>
      </c>
      <c r="M113" s="45">
        <v>64</v>
      </c>
      <c r="N113" s="45">
        <v>77</v>
      </c>
      <c r="O113" s="45">
        <v>53</v>
      </c>
      <c r="P113" s="45">
        <v>10</v>
      </c>
      <c r="Q113" s="47">
        <f>SUM(L113:P113)</f>
        <v>236</v>
      </c>
      <c r="R113" s="48">
        <v>23.89</v>
      </c>
      <c r="S113" s="48">
        <f>Q113*R113</f>
        <v>5638.04</v>
      </c>
    </row>
    <row r="114" spans="1:19" x14ac:dyDescent="0.35">
      <c r="A114" s="45">
        <f>ROW()-ROW($A$2)</f>
        <v>112</v>
      </c>
      <c r="B114" s="45" t="s">
        <v>521</v>
      </c>
      <c r="C114" s="45" t="s">
        <v>517</v>
      </c>
      <c r="D114" s="45" t="s">
        <v>691</v>
      </c>
      <c r="E114" s="45" t="s">
        <v>421</v>
      </c>
      <c r="F114" s="45" t="s">
        <v>604</v>
      </c>
      <c r="G114" s="45" t="str">
        <f>F114&amp;"_"&amp;E114</f>
        <v>P29TSC18_P29ES027</v>
      </c>
      <c r="H114" s="46" t="s">
        <v>666</v>
      </c>
      <c r="I114" s="45" t="s">
        <v>613</v>
      </c>
      <c r="J114" s="45">
        <v>3448</v>
      </c>
      <c r="K114" s="45" t="s">
        <v>552</v>
      </c>
      <c r="L114" s="45">
        <v>27</v>
      </c>
      <c r="M114" s="45">
        <v>58</v>
      </c>
      <c r="N114" s="45">
        <v>71</v>
      </c>
      <c r="O114" s="45">
        <v>49</v>
      </c>
      <c r="P114" s="45">
        <v>8</v>
      </c>
      <c r="Q114" s="47">
        <f>SUM(L114:P114)</f>
        <v>213</v>
      </c>
      <c r="R114" s="48">
        <v>14.92</v>
      </c>
      <c r="S114" s="48">
        <f>Q114*R114</f>
        <v>3177.96</v>
      </c>
    </row>
    <row r="115" spans="1:19" x14ac:dyDescent="0.35">
      <c r="A115" s="45">
        <f>ROW()-ROW($A$2)</f>
        <v>113</v>
      </c>
      <c r="B115" s="45" t="s">
        <v>521</v>
      </c>
      <c r="C115" s="45" t="s">
        <v>517</v>
      </c>
      <c r="D115" s="45" t="s">
        <v>691</v>
      </c>
      <c r="E115" s="45" t="s">
        <v>423</v>
      </c>
      <c r="F115" s="45" t="s">
        <v>604</v>
      </c>
      <c r="G115" s="45" t="str">
        <f>F115&amp;"_"&amp;E115</f>
        <v>P29TSC18_P29ES028</v>
      </c>
      <c r="H115" s="46" t="s">
        <v>666</v>
      </c>
      <c r="I115" s="45" t="s">
        <v>613</v>
      </c>
      <c r="J115" s="45">
        <v>3448</v>
      </c>
      <c r="K115" s="45" t="s">
        <v>528</v>
      </c>
      <c r="L115" s="45">
        <v>32</v>
      </c>
      <c r="M115" s="45">
        <v>64</v>
      </c>
      <c r="N115" s="45">
        <v>77</v>
      </c>
      <c r="O115" s="45">
        <v>53</v>
      </c>
      <c r="P115" s="45">
        <v>10</v>
      </c>
      <c r="Q115" s="47">
        <f>SUM(L115:P115)</f>
        <v>236</v>
      </c>
      <c r="R115" s="48">
        <v>14.92</v>
      </c>
      <c r="S115" s="48">
        <f>Q115*R115</f>
        <v>3521.12</v>
      </c>
    </row>
    <row r="116" spans="1:19" x14ac:dyDescent="0.35">
      <c r="A116" s="45">
        <f>ROW()-ROW($A$2)</f>
        <v>114</v>
      </c>
      <c r="B116" s="45" t="s">
        <v>521</v>
      </c>
      <c r="C116" s="45" t="s">
        <v>517</v>
      </c>
      <c r="D116" s="45" t="s">
        <v>691</v>
      </c>
      <c r="E116" s="45" t="s">
        <v>425</v>
      </c>
      <c r="F116" s="45" t="s">
        <v>604</v>
      </c>
      <c r="G116" s="45" t="str">
        <f>F116&amp;"_"&amp;E116</f>
        <v>P29TSC18_P29ES026</v>
      </c>
      <c r="H116" s="46" t="s">
        <v>666</v>
      </c>
      <c r="I116" s="45" t="s">
        <v>613</v>
      </c>
      <c r="J116" s="45">
        <v>3448</v>
      </c>
      <c r="K116" s="45" t="s">
        <v>549</v>
      </c>
      <c r="L116" s="45">
        <v>27</v>
      </c>
      <c r="M116" s="45">
        <v>58</v>
      </c>
      <c r="N116" s="45">
        <v>71</v>
      </c>
      <c r="O116" s="45">
        <v>49</v>
      </c>
      <c r="P116" s="45">
        <v>8</v>
      </c>
      <c r="Q116" s="47">
        <f>SUM(L116:P116)</f>
        <v>213</v>
      </c>
      <c r="R116" s="48">
        <v>23.89</v>
      </c>
      <c r="S116" s="48">
        <f>Q116*R116</f>
        <v>5088.57</v>
      </c>
    </row>
    <row r="117" spans="1:19" x14ac:dyDescent="0.35">
      <c r="A117" s="45">
        <f>ROW()-ROW($A$2)</f>
        <v>115</v>
      </c>
      <c r="B117" s="45" t="s">
        <v>521</v>
      </c>
      <c r="C117" s="45" t="s">
        <v>517</v>
      </c>
      <c r="D117" s="45" t="s">
        <v>690</v>
      </c>
      <c r="E117" s="45" t="s">
        <v>427</v>
      </c>
      <c r="F117" s="45" t="s">
        <v>605</v>
      </c>
      <c r="G117" s="45" t="str">
        <f>F117&amp;"_"&amp;E117</f>
        <v>P29CWC07_P29CS015</v>
      </c>
      <c r="H117" s="46" t="s">
        <v>668</v>
      </c>
      <c r="I117" s="45" t="s">
        <v>619</v>
      </c>
      <c r="J117" s="45">
        <v>3448</v>
      </c>
      <c r="K117" s="45" t="s">
        <v>524</v>
      </c>
      <c r="L117" s="45">
        <v>27</v>
      </c>
      <c r="M117" s="45">
        <v>71</v>
      </c>
      <c r="N117" s="45">
        <v>86</v>
      </c>
      <c r="O117" s="45">
        <v>61</v>
      </c>
      <c r="P117" s="45">
        <v>6</v>
      </c>
      <c r="Q117" s="47">
        <f>SUM(L117:P117)</f>
        <v>251</v>
      </c>
      <c r="R117" s="48">
        <v>35.450000000000003</v>
      </c>
      <c r="S117" s="48">
        <f>Q117*R117</f>
        <v>8897.9500000000007</v>
      </c>
    </row>
    <row r="118" spans="1:19" x14ac:dyDescent="0.35">
      <c r="A118" s="45">
        <f>ROW()-ROW($A$2)</f>
        <v>116</v>
      </c>
      <c r="B118" s="45" t="s">
        <v>521</v>
      </c>
      <c r="C118" s="45" t="s">
        <v>517</v>
      </c>
      <c r="D118" s="45" t="s">
        <v>690</v>
      </c>
      <c r="E118" s="45" t="s">
        <v>429</v>
      </c>
      <c r="F118" s="45" t="s">
        <v>605</v>
      </c>
      <c r="G118" s="45" t="str">
        <f>F118&amp;"_"&amp;E118</f>
        <v>P29CWC07_P29CS013</v>
      </c>
      <c r="H118" s="46" t="s">
        <v>668</v>
      </c>
      <c r="I118" s="45" t="s">
        <v>619</v>
      </c>
      <c r="J118" s="45">
        <v>3448</v>
      </c>
      <c r="K118" s="45" t="s">
        <v>528</v>
      </c>
      <c r="L118" s="45">
        <v>15</v>
      </c>
      <c r="M118" s="45">
        <v>36</v>
      </c>
      <c r="N118" s="45">
        <v>45</v>
      </c>
      <c r="O118" s="45">
        <v>32</v>
      </c>
      <c r="P118" s="45">
        <v>2</v>
      </c>
      <c r="Q118" s="47">
        <f>SUM(L118:P118)</f>
        <v>130</v>
      </c>
      <c r="R118" s="48">
        <v>35.450000000000003</v>
      </c>
      <c r="S118" s="48">
        <f>Q118*R118</f>
        <v>4608.5</v>
      </c>
    </row>
    <row r="119" spans="1:19" x14ac:dyDescent="0.35">
      <c r="A119" s="45">
        <f>ROW()-ROW($A$2)</f>
        <v>117</v>
      </c>
      <c r="B119" s="45" t="s">
        <v>521</v>
      </c>
      <c r="C119" s="45" t="s">
        <v>517</v>
      </c>
      <c r="D119" s="45" t="s">
        <v>690</v>
      </c>
      <c r="E119" s="45" t="s">
        <v>431</v>
      </c>
      <c r="F119" s="45" t="s">
        <v>605</v>
      </c>
      <c r="G119" s="45" t="str">
        <f>F119&amp;"_"&amp;E119</f>
        <v>P29CWC07_P29CS014</v>
      </c>
      <c r="H119" s="46" t="s">
        <v>668</v>
      </c>
      <c r="I119" s="45" t="s">
        <v>619</v>
      </c>
      <c r="J119" s="45">
        <v>3448</v>
      </c>
      <c r="K119" s="45" t="s">
        <v>529</v>
      </c>
      <c r="L119" s="45">
        <v>15</v>
      </c>
      <c r="M119" s="45">
        <v>40</v>
      </c>
      <c r="N119" s="45">
        <v>47</v>
      </c>
      <c r="O119" s="45">
        <v>33</v>
      </c>
      <c r="P119" s="45">
        <v>4</v>
      </c>
      <c r="Q119" s="47">
        <f>SUM(L119:P119)</f>
        <v>139</v>
      </c>
      <c r="R119" s="48">
        <v>35.450000000000003</v>
      </c>
      <c r="S119" s="48">
        <f>Q119*R119</f>
        <v>4927.55</v>
      </c>
    </row>
    <row r="120" spans="1:19" x14ac:dyDescent="0.35">
      <c r="A120" s="45">
        <f>ROW()-ROW($A$2)</f>
        <v>118</v>
      </c>
      <c r="B120" s="45" t="s">
        <v>521</v>
      </c>
      <c r="C120" s="45" t="s">
        <v>517</v>
      </c>
      <c r="D120" s="45" t="s">
        <v>691</v>
      </c>
      <c r="E120" s="45" t="s">
        <v>433</v>
      </c>
      <c r="F120" s="45" t="s">
        <v>606</v>
      </c>
      <c r="G120" s="45" t="str">
        <f>F120&amp;"_"&amp;E120</f>
        <v>P29CWC11_P29CS003</v>
      </c>
      <c r="H120" s="46" t="s">
        <v>669</v>
      </c>
      <c r="I120" s="45" t="s">
        <v>619</v>
      </c>
      <c r="J120" s="45">
        <v>3448</v>
      </c>
      <c r="K120" s="45" t="s">
        <v>523</v>
      </c>
      <c r="L120" s="45">
        <v>27</v>
      </c>
      <c r="M120" s="45">
        <v>65</v>
      </c>
      <c r="N120" s="45">
        <v>75</v>
      </c>
      <c r="O120" s="45">
        <v>51</v>
      </c>
      <c r="P120" s="45">
        <v>6</v>
      </c>
      <c r="Q120" s="47">
        <f>SUM(L120:P120)</f>
        <v>224</v>
      </c>
      <c r="R120" s="48">
        <v>36.130000000000003</v>
      </c>
      <c r="S120" s="48">
        <f>Q120*R120</f>
        <v>8093.1200000000008</v>
      </c>
    </row>
    <row r="121" spans="1:19" x14ac:dyDescent="0.35">
      <c r="A121" s="45">
        <f>ROW()-ROW($A$2)</f>
        <v>119</v>
      </c>
      <c r="B121" s="45" t="s">
        <v>521</v>
      </c>
      <c r="C121" s="45" t="s">
        <v>517</v>
      </c>
      <c r="D121" s="45" t="s">
        <v>691</v>
      </c>
      <c r="E121" s="45" t="s">
        <v>435</v>
      </c>
      <c r="F121" s="45" t="s">
        <v>606</v>
      </c>
      <c r="G121" s="45" t="str">
        <f>F121&amp;"_"&amp;E121</f>
        <v>P29CWC11_P29CS031</v>
      </c>
      <c r="H121" s="46" t="s">
        <v>669</v>
      </c>
      <c r="I121" s="45" t="s">
        <v>619</v>
      </c>
      <c r="J121" s="45">
        <v>3448</v>
      </c>
      <c r="K121" s="45" t="s">
        <v>524</v>
      </c>
      <c r="L121" s="45">
        <v>27</v>
      </c>
      <c r="M121" s="45">
        <v>65</v>
      </c>
      <c r="N121" s="45">
        <v>75</v>
      </c>
      <c r="O121" s="45">
        <v>51</v>
      </c>
      <c r="P121" s="45">
        <v>6</v>
      </c>
      <c r="Q121" s="47">
        <f>SUM(L121:P121)</f>
        <v>224</v>
      </c>
      <c r="R121" s="48">
        <v>38.159999999999997</v>
      </c>
      <c r="S121" s="48">
        <f>Q121*R121</f>
        <v>8547.84</v>
      </c>
    </row>
    <row r="122" spans="1:19" x14ac:dyDescent="0.35">
      <c r="A122" s="45">
        <f>ROW()-ROW($A$2)</f>
        <v>120</v>
      </c>
      <c r="B122" s="45" t="s">
        <v>521</v>
      </c>
      <c r="C122" s="45" t="s">
        <v>517</v>
      </c>
      <c r="D122" s="45" t="s">
        <v>691</v>
      </c>
      <c r="E122" s="45" t="s">
        <v>437</v>
      </c>
      <c r="F122" s="45" t="s">
        <v>606</v>
      </c>
      <c r="G122" s="45" t="str">
        <f>F122&amp;"_"&amp;E122</f>
        <v>P29CWC11_P29CS004</v>
      </c>
      <c r="H122" s="46" t="s">
        <v>669</v>
      </c>
      <c r="I122" s="45" t="s">
        <v>619</v>
      </c>
      <c r="J122" s="45">
        <v>3448</v>
      </c>
      <c r="K122" s="45" t="s">
        <v>544</v>
      </c>
      <c r="L122" s="45">
        <v>27</v>
      </c>
      <c r="M122" s="45">
        <v>65</v>
      </c>
      <c r="N122" s="45">
        <v>75</v>
      </c>
      <c r="O122" s="45">
        <v>51</v>
      </c>
      <c r="P122" s="45">
        <v>6</v>
      </c>
      <c r="Q122" s="47">
        <f>SUM(L122:P122)</f>
        <v>224</v>
      </c>
      <c r="R122" s="48">
        <v>38.869999999999997</v>
      </c>
      <c r="S122" s="48">
        <f>Q122*R122</f>
        <v>8706.8799999999992</v>
      </c>
    </row>
    <row r="123" spans="1:19" x14ac:dyDescent="0.35">
      <c r="A123" s="45">
        <f>ROW()-ROW($A$2)</f>
        <v>121</v>
      </c>
      <c r="B123" s="45" t="s">
        <v>521</v>
      </c>
      <c r="C123" s="45" t="s">
        <v>517</v>
      </c>
      <c r="D123" s="45" t="s">
        <v>690</v>
      </c>
      <c r="E123" s="45" t="s">
        <v>439</v>
      </c>
      <c r="F123" s="45" t="s">
        <v>607</v>
      </c>
      <c r="G123" s="45" t="str">
        <f>F123&amp;"_"&amp;E123</f>
        <v>P29PAC10_P29JG002</v>
      </c>
      <c r="H123" s="46" t="s">
        <v>670</v>
      </c>
      <c r="I123" s="45" t="s">
        <v>618</v>
      </c>
      <c r="J123" s="45">
        <v>3448</v>
      </c>
      <c r="K123" s="45" t="s">
        <v>528</v>
      </c>
      <c r="L123" s="45">
        <v>27</v>
      </c>
      <c r="M123" s="45">
        <v>37</v>
      </c>
      <c r="N123" s="45">
        <v>31</v>
      </c>
      <c r="O123" s="45">
        <v>16</v>
      </c>
      <c r="P123" s="45">
        <v>0</v>
      </c>
      <c r="Q123" s="47">
        <f>SUM(L123:P123)</f>
        <v>111</v>
      </c>
      <c r="R123" s="48">
        <v>27.94</v>
      </c>
      <c r="S123" s="48">
        <f>Q123*R123</f>
        <v>3101.34</v>
      </c>
    </row>
    <row r="124" spans="1:19" x14ac:dyDescent="0.35">
      <c r="A124" s="45">
        <f>ROW()-ROW($A$2)</f>
        <v>122</v>
      </c>
      <c r="B124" s="45" t="s">
        <v>521</v>
      </c>
      <c r="C124" s="45" t="s">
        <v>517</v>
      </c>
      <c r="D124" s="45" t="s">
        <v>690</v>
      </c>
      <c r="E124" s="45" t="s">
        <v>441</v>
      </c>
      <c r="F124" s="45" t="s">
        <v>607</v>
      </c>
      <c r="G124" s="45" t="str">
        <f>F124&amp;"_"&amp;E124</f>
        <v>P29PAC10_P29JG004</v>
      </c>
      <c r="H124" s="46" t="s">
        <v>670</v>
      </c>
      <c r="I124" s="45" t="s">
        <v>618</v>
      </c>
      <c r="J124" s="45">
        <v>3448</v>
      </c>
      <c r="K124" s="45" t="s">
        <v>524</v>
      </c>
      <c r="L124" s="45">
        <v>30</v>
      </c>
      <c r="M124" s="45">
        <v>48</v>
      </c>
      <c r="N124" s="45">
        <v>42</v>
      </c>
      <c r="O124" s="45">
        <v>22</v>
      </c>
      <c r="P124" s="45">
        <v>0</v>
      </c>
      <c r="Q124" s="47">
        <f>SUM(L124:P124)</f>
        <v>142</v>
      </c>
      <c r="R124" s="48">
        <v>27.94</v>
      </c>
      <c r="S124" s="48">
        <f>Q124*R124</f>
        <v>3967.48</v>
      </c>
    </row>
    <row r="125" spans="1:19" x14ac:dyDescent="0.35">
      <c r="A125" s="45">
        <f>ROW()-ROW($A$2)</f>
        <v>123</v>
      </c>
      <c r="B125" s="45" t="s">
        <v>521</v>
      </c>
      <c r="C125" s="45" t="s">
        <v>517</v>
      </c>
      <c r="D125" s="45" t="s">
        <v>690</v>
      </c>
      <c r="E125" s="45" t="s">
        <v>443</v>
      </c>
      <c r="F125" s="45" t="s">
        <v>607</v>
      </c>
      <c r="G125" s="45" t="str">
        <f>F125&amp;"_"&amp;E125</f>
        <v>P29PAC10_P29JG003</v>
      </c>
      <c r="H125" s="46" t="s">
        <v>670</v>
      </c>
      <c r="I125" s="45" t="s">
        <v>618</v>
      </c>
      <c r="J125" s="45">
        <v>3448</v>
      </c>
      <c r="K125" s="45" t="s">
        <v>529</v>
      </c>
      <c r="L125" s="45">
        <v>27</v>
      </c>
      <c r="M125" s="45">
        <v>39</v>
      </c>
      <c r="N125" s="45">
        <v>33</v>
      </c>
      <c r="O125" s="45">
        <v>18</v>
      </c>
      <c r="P125" s="45">
        <v>0</v>
      </c>
      <c r="Q125" s="47">
        <f>SUM(L125:P125)</f>
        <v>117</v>
      </c>
      <c r="R125" s="48">
        <v>27.94</v>
      </c>
      <c r="S125" s="48">
        <f>Q125*R125</f>
        <v>3268.98</v>
      </c>
    </row>
    <row r="126" spans="1:19" x14ac:dyDescent="0.35">
      <c r="A126" s="45">
        <f>ROW()-ROW($A$2)</f>
        <v>124</v>
      </c>
      <c r="B126" s="45" t="s">
        <v>519</v>
      </c>
      <c r="C126" s="45" t="s">
        <v>517</v>
      </c>
      <c r="D126" s="45" t="s">
        <v>679</v>
      </c>
      <c r="E126" s="45" t="s">
        <v>114</v>
      </c>
      <c r="F126" s="45" t="s">
        <v>569</v>
      </c>
      <c r="G126" s="45" t="str">
        <f>F126&amp;"_"&amp;E126</f>
        <v>P29DRHD56A_P29CS032</v>
      </c>
      <c r="H126" s="46" t="s">
        <v>631</v>
      </c>
      <c r="I126" s="45" t="s">
        <v>615</v>
      </c>
      <c r="J126" s="45">
        <v>3447</v>
      </c>
      <c r="K126" s="45" t="s">
        <v>544</v>
      </c>
      <c r="L126" s="45">
        <v>28</v>
      </c>
      <c r="M126" s="45">
        <v>56</v>
      </c>
      <c r="N126" s="45">
        <v>65</v>
      </c>
      <c r="O126" s="45">
        <v>44</v>
      </c>
      <c r="P126" s="45">
        <v>4</v>
      </c>
      <c r="Q126" s="47">
        <f>SUM(L126:P126)</f>
        <v>197</v>
      </c>
      <c r="R126" s="48">
        <v>40.67</v>
      </c>
      <c r="S126" s="48">
        <f>Q126*R126</f>
        <v>8011.9900000000007</v>
      </c>
    </row>
    <row r="127" spans="1:19" x14ac:dyDescent="0.35">
      <c r="A127" s="45">
        <f>ROW()-ROW($A$2)</f>
        <v>125</v>
      </c>
      <c r="B127" s="45" t="s">
        <v>519</v>
      </c>
      <c r="C127" s="45" t="s">
        <v>517</v>
      </c>
      <c r="D127" s="45" t="s">
        <v>679</v>
      </c>
      <c r="E127" s="45" t="s">
        <v>116</v>
      </c>
      <c r="F127" s="45" t="s">
        <v>570</v>
      </c>
      <c r="G127" s="45" t="str">
        <f>F127&amp;"_"&amp;E127</f>
        <v>P29DRHD56B_P29CS034</v>
      </c>
      <c r="H127" s="46" t="s">
        <v>631</v>
      </c>
      <c r="I127" s="45" t="s">
        <v>615</v>
      </c>
      <c r="J127" s="45">
        <v>3447</v>
      </c>
      <c r="K127" s="45" t="s">
        <v>532</v>
      </c>
      <c r="L127" s="45">
        <v>20</v>
      </c>
      <c r="M127" s="45">
        <v>37</v>
      </c>
      <c r="N127" s="45">
        <v>45</v>
      </c>
      <c r="O127" s="45">
        <v>31</v>
      </c>
      <c r="P127" s="45">
        <v>2</v>
      </c>
      <c r="Q127" s="47">
        <f>SUM(L127:P127)</f>
        <v>135</v>
      </c>
      <c r="R127" s="48">
        <v>38.33</v>
      </c>
      <c r="S127" s="48">
        <f>Q127*R127</f>
        <v>5174.55</v>
      </c>
    </row>
    <row r="128" spans="1:19" x14ac:dyDescent="0.35">
      <c r="A128" s="45">
        <f>ROW()-ROW($A$2)</f>
        <v>126</v>
      </c>
      <c r="B128" s="45" t="s">
        <v>519</v>
      </c>
      <c r="C128" s="45" t="s">
        <v>517</v>
      </c>
      <c r="D128" s="45" t="s">
        <v>679</v>
      </c>
      <c r="E128" s="45" t="s">
        <v>118</v>
      </c>
      <c r="F128" s="45" t="s">
        <v>570</v>
      </c>
      <c r="G128" s="45" t="str">
        <f>F128&amp;"_"&amp;E128</f>
        <v>P29DRHD56B_P29CS033</v>
      </c>
      <c r="H128" s="46" t="s">
        <v>631</v>
      </c>
      <c r="I128" s="45" t="s">
        <v>615</v>
      </c>
      <c r="J128" s="45">
        <v>3447</v>
      </c>
      <c r="K128" s="45" t="s">
        <v>524</v>
      </c>
      <c r="L128" s="45">
        <v>28</v>
      </c>
      <c r="M128" s="45">
        <v>56</v>
      </c>
      <c r="N128" s="45">
        <v>65</v>
      </c>
      <c r="O128" s="45">
        <v>44</v>
      </c>
      <c r="P128" s="45">
        <v>4</v>
      </c>
      <c r="Q128" s="47">
        <f>SUM(L128:P128)</f>
        <v>197</v>
      </c>
      <c r="R128" s="48">
        <v>38.33</v>
      </c>
      <c r="S128" s="48">
        <f>Q128*R128</f>
        <v>7551.0099999999993</v>
      </c>
    </row>
    <row r="129" spans="1:19" x14ac:dyDescent="0.35">
      <c r="A129" s="45">
        <f>ROW()-ROW($A$2)</f>
        <v>127</v>
      </c>
      <c r="B129" s="45" t="s">
        <v>519</v>
      </c>
      <c r="C129" s="45" t="s">
        <v>517</v>
      </c>
      <c r="D129" s="45" t="s">
        <v>679</v>
      </c>
      <c r="E129" s="45" t="s">
        <v>120</v>
      </c>
      <c r="F129" s="45" t="s">
        <v>569</v>
      </c>
      <c r="G129" s="45" t="str">
        <f>F129&amp;"_"&amp;E129</f>
        <v>P29DRHD56A_P29CS035</v>
      </c>
      <c r="H129" s="46" t="s">
        <v>631</v>
      </c>
      <c r="I129" s="45" t="s">
        <v>615</v>
      </c>
      <c r="J129" s="45">
        <v>3447</v>
      </c>
      <c r="K129" s="45" t="s">
        <v>526</v>
      </c>
      <c r="L129" s="45">
        <v>22</v>
      </c>
      <c r="M129" s="45">
        <v>41</v>
      </c>
      <c r="N129" s="45">
        <v>49</v>
      </c>
      <c r="O129" s="45">
        <v>33</v>
      </c>
      <c r="P129" s="45">
        <v>4</v>
      </c>
      <c r="Q129" s="47">
        <f>SUM(L129:P129)</f>
        <v>149</v>
      </c>
      <c r="R129" s="48">
        <v>38.19</v>
      </c>
      <c r="S129" s="48">
        <f>Q129*R129</f>
        <v>5690.3099999999995</v>
      </c>
    </row>
    <row r="130" spans="1:19" x14ac:dyDescent="0.35">
      <c r="A130" s="45">
        <f>ROW()-ROW($A$2)</f>
        <v>128</v>
      </c>
      <c r="B130" s="45" t="s">
        <v>519</v>
      </c>
      <c r="C130" s="45" t="s">
        <v>517</v>
      </c>
      <c r="D130" s="45" t="s">
        <v>679</v>
      </c>
      <c r="E130" s="45" t="s">
        <v>138</v>
      </c>
      <c r="F130" s="45" t="s">
        <v>573</v>
      </c>
      <c r="G130" s="45" t="str">
        <f>F130&amp;"_"&amp;E130</f>
        <v>P29DRTS52_P29TS024</v>
      </c>
      <c r="H130" s="46" t="s">
        <v>634</v>
      </c>
      <c r="I130" s="45" t="s">
        <v>613</v>
      </c>
      <c r="J130" s="45">
        <v>3447</v>
      </c>
      <c r="K130" s="45" t="s">
        <v>544</v>
      </c>
      <c r="L130" s="45">
        <v>34</v>
      </c>
      <c r="M130" s="45">
        <v>79</v>
      </c>
      <c r="N130" s="45">
        <v>90</v>
      </c>
      <c r="O130" s="45">
        <v>67</v>
      </c>
      <c r="P130" s="45">
        <v>12</v>
      </c>
      <c r="Q130" s="47">
        <f>SUM(L130:P130)</f>
        <v>282</v>
      </c>
      <c r="R130" s="48">
        <v>12.65</v>
      </c>
      <c r="S130" s="48">
        <f>Q130*R130</f>
        <v>3567.3</v>
      </c>
    </row>
    <row r="131" spans="1:19" x14ac:dyDescent="0.35">
      <c r="A131" s="45">
        <f>ROW()-ROW($A$2)</f>
        <v>129</v>
      </c>
      <c r="B131" s="45" t="s">
        <v>519</v>
      </c>
      <c r="C131" s="45" t="s">
        <v>517</v>
      </c>
      <c r="D131" s="45" t="s">
        <v>679</v>
      </c>
      <c r="E131" s="45" t="s">
        <v>140</v>
      </c>
      <c r="F131" s="45" t="s">
        <v>573</v>
      </c>
      <c r="G131" s="45" t="str">
        <f>F131&amp;"_"&amp;E131</f>
        <v>P29DRTS52_P29TS023</v>
      </c>
      <c r="H131" s="46" t="s">
        <v>634</v>
      </c>
      <c r="I131" s="45" t="s">
        <v>613</v>
      </c>
      <c r="J131" s="45">
        <v>3447</v>
      </c>
      <c r="K131" s="45" t="s">
        <v>524</v>
      </c>
      <c r="L131" s="45">
        <v>45</v>
      </c>
      <c r="M131" s="45">
        <v>102</v>
      </c>
      <c r="N131" s="45">
        <v>119</v>
      </c>
      <c r="O131" s="45">
        <v>89</v>
      </c>
      <c r="P131" s="45">
        <v>18</v>
      </c>
      <c r="Q131" s="47">
        <f>SUM(L131:P131)</f>
        <v>373</v>
      </c>
      <c r="R131" s="48">
        <v>12.51</v>
      </c>
      <c r="S131" s="48">
        <f>Q131*R131</f>
        <v>4666.2299999999996</v>
      </c>
    </row>
    <row r="132" spans="1:19" x14ac:dyDescent="0.35">
      <c r="A132" s="45">
        <f>ROW()-ROW($A$2)</f>
        <v>130</v>
      </c>
      <c r="B132" s="45" t="s">
        <v>519</v>
      </c>
      <c r="C132" s="45" t="s">
        <v>517</v>
      </c>
      <c r="D132" s="45" t="s">
        <v>679</v>
      </c>
      <c r="E132" s="45" t="s">
        <v>142</v>
      </c>
      <c r="F132" s="45" t="s">
        <v>573</v>
      </c>
      <c r="G132" s="45" t="str">
        <f>F132&amp;"_"&amp;E132</f>
        <v>P29DRTS52_P29TS026</v>
      </c>
      <c r="H132" s="46" t="s">
        <v>634</v>
      </c>
      <c r="I132" s="45" t="s">
        <v>613</v>
      </c>
      <c r="J132" s="45">
        <v>3447</v>
      </c>
      <c r="K132" s="45" t="s">
        <v>555</v>
      </c>
      <c r="L132" s="45">
        <v>20</v>
      </c>
      <c r="M132" s="45">
        <v>45</v>
      </c>
      <c r="N132" s="45">
        <v>51</v>
      </c>
      <c r="O132" s="45">
        <v>40</v>
      </c>
      <c r="P132" s="45">
        <v>6</v>
      </c>
      <c r="Q132" s="47">
        <f>SUM(L132:P132)</f>
        <v>162</v>
      </c>
      <c r="R132" s="48">
        <v>12.51</v>
      </c>
      <c r="S132" s="48">
        <f>Q132*R132</f>
        <v>2026.62</v>
      </c>
    </row>
    <row r="133" spans="1:19" x14ac:dyDescent="0.35">
      <c r="A133" s="45">
        <f>ROW()-ROW($A$2)</f>
        <v>131</v>
      </c>
      <c r="B133" s="45" t="s">
        <v>519</v>
      </c>
      <c r="C133" s="45" t="s">
        <v>517</v>
      </c>
      <c r="D133" s="45" t="s">
        <v>679</v>
      </c>
      <c r="E133" s="45" t="s">
        <v>144</v>
      </c>
      <c r="F133" s="45" t="s">
        <v>573</v>
      </c>
      <c r="G133" s="45" t="str">
        <f>F133&amp;"_"&amp;E133</f>
        <v>P29DRTS52_P29TS022</v>
      </c>
      <c r="H133" s="46" t="s">
        <v>634</v>
      </c>
      <c r="I133" s="45" t="s">
        <v>613</v>
      </c>
      <c r="J133" s="45">
        <v>3447</v>
      </c>
      <c r="K133" s="45" t="s">
        <v>528</v>
      </c>
      <c r="L133" s="45">
        <v>40</v>
      </c>
      <c r="M133" s="45">
        <v>102</v>
      </c>
      <c r="N133" s="45">
        <v>119</v>
      </c>
      <c r="O133" s="45">
        <v>89</v>
      </c>
      <c r="P133" s="45">
        <v>18</v>
      </c>
      <c r="Q133" s="47">
        <f>SUM(L133:P133)</f>
        <v>368</v>
      </c>
      <c r="R133" s="48">
        <v>11.99</v>
      </c>
      <c r="S133" s="48">
        <f>Q133*R133</f>
        <v>4412.32</v>
      </c>
    </row>
    <row r="134" spans="1:19" x14ac:dyDescent="0.35">
      <c r="A134" s="45">
        <f>ROW()-ROW($A$2)</f>
        <v>132</v>
      </c>
      <c r="B134" s="45" t="s">
        <v>519</v>
      </c>
      <c r="C134" s="45" t="s">
        <v>517</v>
      </c>
      <c r="D134" s="45" t="s">
        <v>679</v>
      </c>
      <c r="E134" s="45" t="s">
        <v>146</v>
      </c>
      <c r="F134" s="45" t="s">
        <v>573</v>
      </c>
      <c r="G134" s="45" t="str">
        <f>F134&amp;"_"&amp;E134</f>
        <v>P29DRTS52_P29TS067</v>
      </c>
      <c r="H134" s="46" t="s">
        <v>634</v>
      </c>
      <c r="I134" s="45" t="s">
        <v>613</v>
      </c>
      <c r="J134" s="45">
        <v>3447</v>
      </c>
      <c r="K134" s="45" t="s">
        <v>542</v>
      </c>
      <c r="L134" s="45">
        <v>23</v>
      </c>
      <c r="M134" s="45">
        <v>55</v>
      </c>
      <c r="N134" s="45">
        <v>64</v>
      </c>
      <c r="O134" s="45">
        <v>48</v>
      </c>
      <c r="P134" s="45">
        <v>6</v>
      </c>
      <c r="Q134" s="47">
        <f>SUM(L134:P134)</f>
        <v>196</v>
      </c>
      <c r="R134" s="48">
        <v>12.51</v>
      </c>
      <c r="S134" s="48">
        <f>Q134*R134</f>
        <v>2451.96</v>
      </c>
    </row>
    <row r="135" spans="1:19" x14ac:dyDescent="0.35">
      <c r="A135" s="45">
        <f>ROW()-ROW($A$2)</f>
        <v>133</v>
      </c>
      <c r="B135" s="45" t="s">
        <v>519</v>
      </c>
      <c r="C135" s="45" t="s">
        <v>517</v>
      </c>
      <c r="D135" s="45" t="s">
        <v>679</v>
      </c>
      <c r="E135" s="45" t="s">
        <v>148</v>
      </c>
      <c r="F135" s="45" t="s">
        <v>573</v>
      </c>
      <c r="G135" s="45" t="str">
        <f>F135&amp;"_"&amp;E135</f>
        <v>P29DRTS52_P29TS025</v>
      </c>
      <c r="H135" s="46" t="s">
        <v>634</v>
      </c>
      <c r="I135" s="45" t="s">
        <v>613</v>
      </c>
      <c r="J135" s="45">
        <v>3447</v>
      </c>
      <c r="K135" s="45" t="s">
        <v>523</v>
      </c>
      <c r="L135" s="45">
        <v>34</v>
      </c>
      <c r="M135" s="45">
        <v>79</v>
      </c>
      <c r="N135" s="45">
        <v>90</v>
      </c>
      <c r="O135" s="45">
        <v>67</v>
      </c>
      <c r="P135" s="45">
        <v>12</v>
      </c>
      <c r="Q135" s="47">
        <f>SUM(L135:P135)</f>
        <v>282</v>
      </c>
      <c r="R135" s="48">
        <v>12.51</v>
      </c>
      <c r="S135" s="48">
        <f>Q135*R135</f>
        <v>3527.82</v>
      </c>
    </row>
    <row r="136" spans="1:19" x14ac:dyDescent="0.35">
      <c r="A136" s="45">
        <f>ROW()-ROW($A$2)</f>
        <v>134</v>
      </c>
      <c r="B136" s="45" t="s">
        <v>522</v>
      </c>
      <c r="C136" s="45" t="s">
        <v>517</v>
      </c>
      <c r="D136" s="45" t="s">
        <v>689</v>
      </c>
      <c r="E136" s="45" t="s">
        <v>366</v>
      </c>
      <c r="F136" s="45" t="s">
        <v>597</v>
      </c>
      <c r="G136" s="45" t="str">
        <f>F136&amp;"_"&amp;E136</f>
        <v>P29NBHD54_P29HD045</v>
      </c>
      <c r="H136" s="46" t="s">
        <v>660</v>
      </c>
      <c r="I136" s="45" t="s">
        <v>615</v>
      </c>
      <c r="J136" s="45">
        <v>3447</v>
      </c>
      <c r="K136" s="45" t="s">
        <v>523</v>
      </c>
      <c r="L136" s="45">
        <v>43</v>
      </c>
      <c r="M136" s="45">
        <v>101</v>
      </c>
      <c r="N136" s="45">
        <v>125</v>
      </c>
      <c r="O136" s="45">
        <v>104</v>
      </c>
      <c r="P136" s="45">
        <v>62</v>
      </c>
      <c r="Q136" s="47">
        <f>SUM(L136:P136)</f>
        <v>435</v>
      </c>
      <c r="R136" s="48">
        <v>40.81</v>
      </c>
      <c r="S136" s="48">
        <f>Q136*R136</f>
        <v>17752.350000000002</v>
      </c>
    </row>
    <row r="137" spans="1:19" x14ac:dyDescent="0.35">
      <c r="A137" s="45">
        <f>ROW()-ROW($A$2)</f>
        <v>135</v>
      </c>
      <c r="B137" s="45" t="s">
        <v>522</v>
      </c>
      <c r="C137" s="45" t="s">
        <v>517</v>
      </c>
      <c r="D137" s="45" t="s">
        <v>689</v>
      </c>
      <c r="E137" s="45" t="s">
        <v>368</v>
      </c>
      <c r="F137" s="45" t="s">
        <v>597</v>
      </c>
      <c r="G137" s="45" t="str">
        <f>F137&amp;"_"&amp;E137</f>
        <v>P29NBHD54_P29HD046</v>
      </c>
      <c r="H137" s="46" t="s">
        <v>660</v>
      </c>
      <c r="I137" s="45" t="s">
        <v>615</v>
      </c>
      <c r="J137" s="45">
        <v>3447</v>
      </c>
      <c r="K137" s="45" t="s">
        <v>538</v>
      </c>
      <c r="L137" s="45">
        <v>43</v>
      </c>
      <c r="M137" s="45">
        <v>101</v>
      </c>
      <c r="N137" s="45">
        <v>125</v>
      </c>
      <c r="O137" s="45">
        <v>104</v>
      </c>
      <c r="P137" s="45">
        <v>62</v>
      </c>
      <c r="Q137" s="47">
        <f>SUM(L137:P137)</f>
        <v>435</v>
      </c>
      <c r="R137" s="48">
        <v>40.81</v>
      </c>
      <c r="S137" s="48">
        <f>Q137*R137</f>
        <v>17752.350000000002</v>
      </c>
    </row>
    <row r="138" spans="1:19" x14ac:dyDescent="0.35">
      <c r="A138" s="45">
        <f>ROW()-ROW($A$2)</f>
        <v>136</v>
      </c>
      <c r="B138" s="45" t="s">
        <v>522</v>
      </c>
      <c r="C138" s="45" t="s">
        <v>517</v>
      </c>
      <c r="D138" s="45" t="s">
        <v>689</v>
      </c>
      <c r="E138" s="45" t="s">
        <v>370</v>
      </c>
      <c r="F138" s="45" t="s">
        <v>597</v>
      </c>
      <c r="G138" s="45" t="str">
        <f>F138&amp;"_"&amp;E138</f>
        <v>P29NBHD54_P29HD047</v>
      </c>
      <c r="H138" s="46" t="s">
        <v>660</v>
      </c>
      <c r="I138" s="45" t="s">
        <v>615</v>
      </c>
      <c r="J138" s="45">
        <v>3447</v>
      </c>
      <c r="K138" s="45" t="s">
        <v>539</v>
      </c>
      <c r="L138" s="45">
        <v>33</v>
      </c>
      <c r="M138" s="45">
        <v>72</v>
      </c>
      <c r="N138" s="45">
        <v>88</v>
      </c>
      <c r="O138" s="45">
        <v>78</v>
      </c>
      <c r="P138" s="45">
        <v>43</v>
      </c>
      <c r="Q138" s="47">
        <f>SUM(L138:P138)</f>
        <v>314</v>
      </c>
      <c r="R138" s="48">
        <v>40.81</v>
      </c>
      <c r="S138" s="48">
        <f>Q138*R138</f>
        <v>12814.34</v>
      </c>
    </row>
    <row r="139" spans="1:19" x14ac:dyDescent="0.35">
      <c r="A139" s="45">
        <f>ROW()-ROW($A$2)</f>
        <v>137</v>
      </c>
      <c r="B139" s="45" t="s">
        <v>522</v>
      </c>
      <c r="C139" s="45" t="s">
        <v>517</v>
      </c>
      <c r="D139" s="45" t="s">
        <v>689</v>
      </c>
      <c r="E139" s="45" t="s">
        <v>372</v>
      </c>
      <c r="F139" s="45" t="s">
        <v>598</v>
      </c>
      <c r="G139" s="45" t="str">
        <f>F139&amp;"_"&amp;E139</f>
        <v>P29NBLS55_P29CS050</v>
      </c>
      <c r="H139" s="46" t="s">
        <v>661</v>
      </c>
      <c r="I139" s="45" t="s">
        <v>614</v>
      </c>
      <c r="J139" s="45">
        <v>3447</v>
      </c>
      <c r="K139" s="45" t="s">
        <v>528</v>
      </c>
      <c r="L139" s="45">
        <v>24</v>
      </c>
      <c r="M139" s="45">
        <v>67</v>
      </c>
      <c r="N139" s="45">
        <v>73</v>
      </c>
      <c r="O139" s="45">
        <v>58</v>
      </c>
      <c r="P139" s="45">
        <v>26</v>
      </c>
      <c r="Q139" s="47">
        <f>SUM(L139:P139)</f>
        <v>248</v>
      </c>
      <c r="R139" s="48">
        <v>29.67</v>
      </c>
      <c r="S139" s="48">
        <f>Q139*R139</f>
        <v>7358.1600000000008</v>
      </c>
    </row>
    <row r="140" spans="1:19" x14ac:dyDescent="0.35">
      <c r="A140" s="45">
        <f>ROW()-ROW($A$2)</f>
        <v>138</v>
      </c>
      <c r="B140" s="45" t="s">
        <v>522</v>
      </c>
      <c r="C140" s="45" t="s">
        <v>517</v>
      </c>
      <c r="D140" s="45" t="s">
        <v>689</v>
      </c>
      <c r="E140" s="45" t="s">
        <v>374</v>
      </c>
      <c r="F140" s="45" t="s">
        <v>598</v>
      </c>
      <c r="G140" s="45" t="str">
        <f>F140&amp;"_"&amp;E140</f>
        <v>P29NBLS55_P29CS051</v>
      </c>
      <c r="H140" s="46" t="s">
        <v>661</v>
      </c>
      <c r="I140" s="45" t="s">
        <v>614</v>
      </c>
      <c r="J140" s="45">
        <v>3447</v>
      </c>
      <c r="K140" s="45" t="s">
        <v>524</v>
      </c>
      <c r="L140" s="45">
        <v>24</v>
      </c>
      <c r="M140" s="45">
        <v>67</v>
      </c>
      <c r="N140" s="45">
        <v>73</v>
      </c>
      <c r="O140" s="45">
        <v>58</v>
      </c>
      <c r="P140" s="45">
        <v>26</v>
      </c>
      <c r="Q140" s="47">
        <f>SUM(L140:P140)</f>
        <v>248</v>
      </c>
      <c r="R140" s="48">
        <v>29.67</v>
      </c>
      <c r="S140" s="48">
        <f>Q140*R140</f>
        <v>7358.1600000000008</v>
      </c>
    </row>
    <row r="141" spans="1:19" x14ac:dyDescent="0.35">
      <c r="A141" s="45">
        <f>ROW()-ROW($A$2)</f>
        <v>139</v>
      </c>
      <c r="B141" s="45" t="s">
        <v>522</v>
      </c>
      <c r="C141" s="45" t="s">
        <v>517</v>
      </c>
      <c r="D141" s="45" t="s">
        <v>689</v>
      </c>
      <c r="E141" s="45" t="s">
        <v>376</v>
      </c>
      <c r="F141" s="45" t="s">
        <v>599</v>
      </c>
      <c r="G141" s="45" t="str">
        <f>F141&amp;"_"&amp;E141</f>
        <v>P29NBTS53_P29TS103</v>
      </c>
      <c r="H141" s="46" t="s">
        <v>662</v>
      </c>
      <c r="I141" s="45" t="s">
        <v>613</v>
      </c>
      <c r="J141" s="45">
        <v>3447</v>
      </c>
      <c r="K141" s="45" t="s">
        <v>524</v>
      </c>
      <c r="L141" s="45">
        <v>42</v>
      </c>
      <c r="M141" s="45">
        <v>109</v>
      </c>
      <c r="N141" s="45">
        <v>128</v>
      </c>
      <c r="O141" s="45">
        <v>112</v>
      </c>
      <c r="P141" s="45">
        <v>58</v>
      </c>
      <c r="Q141" s="47">
        <f>SUM(L141:P141)</f>
        <v>449</v>
      </c>
      <c r="R141" s="48">
        <v>12.91</v>
      </c>
      <c r="S141" s="48">
        <f>Q141*R141</f>
        <v>5796.59</v>
      </c>
    </row>
    <row r="142" spans="1:19" x14ac:dyDescent="0.35">
      <c r="A142" s="45">
        <f>ROW()-ROW($A$2)</f>
        <v>140</v>
      </c>
      <c r="B142" s="45" t="s">
        <v>522</v>
      </c>
      <c r="C142" s="45" t="s">
        <v>517</v>
      </c>
      <c r="D142" s="45" t="s">
        <v>689</v>
      </c>
      <c r="E142" s="45" t="s">
        <v>378</v>
      </c>
      <c r="F142" s="45" t="s">
        <v>599</v>
      </c>
      <c r="G142" s="45" t="str">
        <f>F142&amp;"_"&amp;E142</f>
        <v>P29NBTS53_P29TS104</v>
      </c>
      <c r="H142" s="46" t="s">
        <v>662</v>
      </c>
      <c r="I142" s="45" t="s">
        <v>613</v>
      </c>
      <c r="J142" s="45">
        <v>3447</v>
      </c>
      <c r="K142" s="45" t="s">
        <v>539</v>
      </c>
      <c r="L142" s="45">
        <v>25</v>
      </c>
      <c r="M142" s="45">
        <v>66</v>
      </c>
      <c r="N142" s="45">
        <v>78</v>
      </c>
      <c r="O142" s="45">
        <v>69</v>
      </c>
      <c r="P142" s="45">
        <v>41</v>
      </c>
      <c r="Q142" s="47">
        <f>SUM(L142:P142)</f>
        <v>279</v>
      </c>
      <c r="R142" s="48">
        <v>12.91</v>
      </c>
      <c r="S142" s="48">
        <f>Q142*R142</f>
        <v>3601.89</v>
      </c>
    </row>
    <row r="143" spans="1:19" x14ac:dyDescent="0.35">
      <c r="A143" s="45">
        <f>ROW()-ROW($A$2)</f>
        <v>141</v>
      </c>
      <c r="B143" s="45" t="s">
        <v>522</v>
      </c>
      <c r="C143" s="45" t="s">
        <v>517</v>
      </c>
      <c r="D143" s="45" t="s">
        <v>689</v>
      </c>
      <c r="E143" s="45" t="s">
        <v>380</v>
      </c>
      <c r="F143" s="45" t="s">
        <v>599</v>
      </c>
      <c r="G143" s="45" t="str">
        <f>F143&amp;"_"&amp;E143</f>
        <v>P29NBTS53_P29TS105</v>
      </c>
      <c r="H143" s="46" t="s">
        <v>662</v>
      </c>
      <c r="I143" s="45" t="s">
        <v>613</v>
      </c>
      <c r="J143" s="45">
        <v>3447</v>
      </c>
      <c r="K143" s="45" t="s">
        <v>528</v>
      </c>
      <c r="L143" s="45">
        <v>42</v>
      </c>
      <c r="M143" s="45">
        <v>109</v>
      </c>
      <c r="N143" s="45">
        <v>128</v>
      </c>
      <c r="O143" s="45">
        <v>112</v>
      </c>
      <c r="P143" s="45">
        <v>58</v>
      </c>
      <c r="Q143" s="47">
        <f>SUM(L143:P143)</f>
        <v>449</v>
      </c>
      <c r="R143" s="48">
        <v>12.91</v>
      </c>
      <c r="S143" s="48">
        <f>Q143*R143</f>
        <v>5796.59</v>
      </c>
    </row>
    <row r="144" spans="1:19" x14ac:dyDescent="0.35">
      <c r="A144" s="45">
        <f>ROW()-ROW($A$2)</f>
        <v>142</v>
      </c>
      <c r="B144" s="45" t="s">
        <v>522</v>
      </c>
      <c r="C144" s="45" t="s">
        <v>517</v>
      </c>
      <c r="D144" s="45" t="s">
        <v>689</v>
      </c>
      <c r="E144" s="45" t="s">
        <v>382</v>
      </c>
      <c r="F144" s="45" t="s">
        <v>599</v>
      </c>
      <c r="G144" s="45" t="str">
        <f>F144&amp;"_"&amp;E144</f>
        <v>P29NBTS53_P29TS106</v>
      </c>
      <c r="H144" s="46" t="s">
        <v>662</v>
      </c>
      <c r="I144" s="45" t="s">
        <v>613</v>
      </c>
      <c r="J144" s="45">
        <v>3447</v>
      </c>
      <c r="K144" s="45" t="s">
        <v>540</v>
      </c>
      <c r="L144" s="45">
        <v>30</v>
      </c>
      <c r="M144" s="45">
        <v>76</v>
      </c>
      <c r="N144" s="45">
        <v>103</v>
      </c>
      <c r="O144" s="45">
        <v>79</v>
      </c>
      <c r="P144" s="45">
        <v>46</v>
      </c>
      <c r="Q144" s="47">
        <f>SUM(L144:P144)</f>
        <v>334</v>
      </c>
      <c r="R144" s="48">
        <v>12.91</v>
      </c>
      <c r="S144" s="48">
        <f>Q144*R144</f>
        <v>4311.9399999999996</v>
      </c>
    </row>
    <row r="145" spans="1:19" x14ac:dyDescent="0.35">
      <c r="A145" s="45">
        <f>ROW()-ROW($A$2)</f>
        <v>143</v>
      </c>
      <c r="B145" s="45" t="s">
        <v>518</v>
      </c>
      <c r="C145" s="45" t="s">
        <v>517</v>
      </c>
      <c r="D145" s="45" t="s">
        <v>678</v>
      </c>
      <c r="E145" s="45" t="s">
        <v>102</v>
      </c>
      <c r="F145" s="45" t="s">
        <v>568</v>
      </c>
      <c r="G145" s="45" t="str">
        <f>F145&amp;"_"&amp;E145</f>
        <v>P29AHD57_P29HD038</v>
      </c>
      <c r="H145" s="46" t="s">
        <v>630</v>
      </c>
      <c r="I145" s="45" t="s">
        <v>615</v>
      </c>
      <c r="J145" s="45">
        <v>3447</v>
      </c>
      <c r="K145" s="45" t="s">
        <v>523</v>
      </c>
      <c r="L145" s="45">
        <v>37</v>
      </c>
      <c r="M145" s="45">
        <v>90</v>
      </c>
      <c r="N145" s="45">
        <v>109</v>
      </c>
      <c r="O145" s="45">
        <v>81</v>
      </c>
      <c r="P145" s="45">
        <v>41</v>
      </c>
      <c r="Q145" s="47">
        <f>SUM(L145:P145)</f>
        <v>358</v>
      </c>
      <c r="R145" s="48">
        <v>29.73</v>
      </c>
      <c r="S145" s="48">
        <f>Q145*R145</f>
        <v>10643.34</v>
      </c>
    </row>
    <row r="146" spans="1:19" x14ac:dyDescent="0.35">
      <c r="A146" s="45">
        <f>ROW()-ROW($A$2)</f>
        <v>144</v>
      </c>
      <c r="B146" s="45" t="s">
        <v>518</v>
      </c>
      <c r="C146" s="45" t="s">
        <v>517</v>
      </c>
      <c r="D146" s="45" t="s">
        <v>678</v>
      </c>
      <c r="E146" s="45" t="s">
        <v>104</v>
      </c>
      <c r="F146" s="45" t="s">
        <v>568</v>
      </c>
      <c r="G146" s="45" t="str">
        <f>F146&amp;"_"&amp;E146</f>
        <v>P29AHD57_P29HD040</v>
      </c>
      <c r="H146" s="46" t="s">
        <v>630</v>
      </c>
      <c r="I146" s="45" t="s">
        <v>615</v>
      </c>
      <c r="J146" s="45">
        <v>3447</v>
      </c>
      <c r="K146" s="45" t="s">
        <v>531</v>
      </c>
      <c r="L146" s="45">
        <v>30</v>
      </c>
      <c r="M146" s="45">
        <v>64</v>
      </c>
      <c r="N146" s="45">
        <v>76</v>
      </c>
      <c r="O146" s="45">
        <v>55</v>
      </c>
      <c r="P146" s="45">
        <v>26</v>
      </c>
      <c r="Q146" s="47">
        <f>SUM(L146:P146)</f>
        <v>251</v>
      </c>
      <c r="R146" s="48">
        <v>32.61</v>
      </c>
      <c r="S146" s="48">
        <f>Q146*R146</f>
        <v>8185.11</v>
      </c>
    </row>
    <row r="147" spans="1:19" x14ac:dyDescent="0.35">
      <c r="A147" s="45">
        <f>ROW()-ROW($A$2)</f>
        <v>145</v>
      </c>
      <c r="B147" s="45" t="s">
        <v>518</v>
      </c>
      <c r="C147" s="45" t="s">
        <v>517</v>
      </c>
      <c r="D147" s="45" t="s">
        <v>678</v>
      </c>
      <c r="E147" s="45" t="s">
        <v>106</v>
      </c>
      <c r="F147" s="45" t="s">
        <v>568</v>
      </c>
      <c r="G147" s="45" t="str">
        <f>F147&amp;"_"&amp;E147</f>
        <v>P29AHD57_P29HD041</v>
      </c>
      <c r="H147" s="46" t="s">
        <v>630</v>
      </c>
      <c r="I147" s="45" t="s">
        <v>615</v>
      </c>
      <c r="J147" s="45">
        <v>3447</v>
      </c>
      <c r="K147" s="45" t="s">
        <v>544</v>
      </c>
      <c r="L147" s="45">
        <v>35</v>
      </c>
      <c r="M147" s="45">
        <v>80</v>
      </c>
      <c r="N147" s="45">
        <v>96</v>
      </c>
      <c r="O147" s="45">
        <v>70</v>
      </c>
      <c r="P147" s="45">
        <v>39</v>
      </c>
      <c r="Q147" s="47">
        <f>SUM(L147:P147)</f>
        <v>320</v>
      </c>
      <c r="R147" s="48">
        <v>29.73</v>
      </c>
      <c r="S147" s="48">
        <f>Q147*R147</f>
        <v>9513.6</v>
      </c>
    </row>
    <row r="148" spans="1:19" x14ac:dyDescent="0.35">
      <c r="A148" s="45">
        <f>ROW()-ROW($A$2)</f>
        <v>146</v>
      </c>
      <c r="B148" s="45" t="s">
        <v>518</v>
      </c>
      <c r="C148" s="45" t="s">
        <v>517</v>
      </c>
      <c r="D148" s="45" t="s">
        <v>678</v>
      </c>
      <c r="E148" s="45" t="s">
        <v>108</v>
      </c>
      <c r="F148" s="45" t="s">
        <v>568</v>
      </c>
      <c r="G148" s="45" t="str">
        <f>F148&amp;"_"&amp;E148</f>
        <v>P29AHD57_P29HD042</v>
      </c>
      <c r="H148" s="46" t="s">
        <v>630</v>
      </c>
      <c r="I148" s="45" t="s">
        <v>615</v>
      </c>
      <c r="J148" s="45">
        <v>3447</v>
      </c>
      <c r="K148" s="45" t="s">
        <v>542</v>
      </c>
      <c r="L148" s="45">
        <v>30</v>
      </c>
      <c r="M148" s="45">
        <v>64</v>
      </c>
      <c r="N148" s="45">
        <v>76</v>
      </c>
      <c r="O148" s="45">
        <v>55</v>
      </c>
      <c r="P148" s="45">
        <v>26</v>
      </c>
      <c r="Q148" s="47">
        <f>SUM(L148:P148)</f>
        <v>251</v>
      </c>
      <c r="R148" s="48">
        <v>29.73</v>
      </c>
      <c r="S148" s="48">
        <f>Q148*R148</f>
        <v>7462.2300000000005</v>
      </c>
    </row>
    <row r="149" spans="1:19" x14ac:dyDescent="0.35">
      <c r="A149" s="45">
        <f>ROW()-ROW($A$2)</f>
        <v>147</v>
      </c>
      <c r="B149" s="45" t="s">
        <v>518</v>
      </c>
      <c r="C149" s="45" t="s">
        <v>517</v>
      </c>
      <c r="D149" s="45" t="s">
        <v>678</v>
      </c>
      <c r="E149" s="45" t="s">
        <v>110</v>
      </c>
      <c r="F149" s="45" t="s">
        <v>568</v>
      </c>
      <c r="G149" s="45" t="str">
        <f>F149&amp;"_"&amp;E149</f>
        <v>P29AHD57_P29HD043</v>
      </c>
      <c r="H149" s="46" t="s">
        <v>630</v>
      </c>
      <c r="I149" s="45" t="s">
        <v>615</v>
      </c>
      <c r="J149" s="45">
        <v>3447</v>
      </c>
      <c r="K149" s="45" t="s">
        <v>543</v>
      </c>
      <c r="L149" s="45">
        <v>30</v>
      </c>
      <c r="M149" s="45">
        <v>64</v>
      </c>
      <c r="N149" s="45">
        <v>76</v>
      </c>
      <c r="O149" s="45">
        <v>55</v>
      </c>
      <c r="P149" s="45">
        <v>26</v>
      </c>
      <c r="Q149" s="47">
        <f>SUM(L149:P149)</f>
        <v>251</v>
      </c>
      <c r="R149" s="48">
        <v>29.73</v>
      </c>
      <c r="S149" s="48">
        <f>Q149*R149</f>
        <v>7462.2300000000005</v>
      </c>
    </row>
    <row r="150" spans="1:19" x14ac:dyDescent="0.35">
      <c r="A150" s="45">
        <f>ROW()-ROW($A$2)</f>
        <v>148</v>
      </c>
      <c r="B150" s="45" t="s">
        <v>518</v>
      </c>
      <c r="C150" s="45" t="s">
        <v>517</v>
      </c>
      <c r="D150" s="45" t="s">
        <v>678</v>
      </c>
      <c r="E150" s="45" t="s">
        <v>112</v>
      </c>
      <c r="F150" s="45" t="s">
        <v>568</v>
      </c>
      <c r="G150" s="45" t="str">
        <f>F150&amp;"_"&amp;E150</f>
        <v>P29AHD57_P29HD044</v>
      </c>
      <c r="H150" s="46" t="s">
        <v>630</v>
      </c>
      <c r="I150" s="45" t="s">
        <v>615</v>
      </c>
      <c r="J150" s="45">
        <v>3447</v>
      </c>
      <c r="K150" s="45" t="s">
        <v>524</v>
      </c>
      <c r="L150" s="45">
        <v>41</v>
      </c>
      <c r="M150" s="45">
        <v>99</v>
      </c>
      <c r="N150" s="45">
        <v>119</v>
      </c>
      <c r="O150" s="45">
        <v>88</v>
      </c>
      <c r="P150" s="45">
        <v>52</v>
      </c>
      <c r="Q150" s="47">
        <f>SUM(L150:P150)</f>
        <v>399</v>
      </c>
      <c r="R150" s="48">
        <v>29.73</v>
      </c>
      <c r="S150" s="48">
        <f>Q150*R150</f>
        <v>11862.27</v>
      </c>
    </row>
    <row r="151" spans="1:19" x14ac:dyDescent="0.35">
      <c r="A151" s="45">
        <f>ROW()-ROW($A$2)</f>
        <v>149</v>
      </c>
      <c r="B151" s="45" t="s">
        <v>518</v>
      </c>
      <c r="C151" s="45" t="s">
        <v>517</v>
      </c>
      <c r="D151" s="45" t="s">
        <v>681</v>
      </c>
      <c r="E151" s="45" t="s">
        <v>174</v>
      </c>
      <c r="F151" s="45" t="s">
        <v>578</v>
      </c>
      <c r="G151" s="45" t="str">
        <f>F151&amp;"_"&amp;E151</f>
        <v>P29AHD33_P29HD011</v>
      </c>
      <c r="H151" s="49" t="s">
        <v>640</v>
      </c>
      <c r="I151" s="45" t="s">
        <v>615</v>
      </c>
      <c r="J151" s="45">
        <v>3447</v>
      </c>
      <c r="K151" s="45" t="s">
        <v>535</v>
      </c>
      <c r="L151" s="45">
        <v>15</v>
      </c>
      <c r="M151" s="45">
        <v>33</v>
      </c>
      <c r="N151" s="45">
        <v>40</v>
      </c>
      <c r="O151" s="45">
        <v>30</v>
      </c>
      <c r="P151" s="45">
        <v>4</v>
      </c>
      <c r="Q151" s="47">
        <f>SUM(L151:P151)</f>
        <v>122</v>
      </c>
      <c r="R151" s="48">
        <v>29.64</v>
      </c>
      <c r="S151" s="48">
        <f>Q151*R151</f>
        <v>3616.08</v>
      </c>
    </row>
    <row r="152" spans="1:19" x14ac:dyDescent="0.35">
      <c r="A152" s="45">
        <f>ROW()-ROW($A$2)</f>
        <v>150</v>
      </c>
      <c r="B152" s="45" t="s">
        <v>518</v>
      </c>
      <c r="C152" s="45" t="s">
        <v>517</v>
      </c>
      <c r="D152" s="45" t="s">
        <v>681</v>
      </c>
      <c r="E152" s="45" t="s">
        <v>176</v>
      </c>
      <c r="F152" s="45" t="s">
        <v>578</v>
      </c>
      <c r="G152" s="45" t="str">
        <f>F152&amp;"_"&amp;E152</f>
        <v>P29AHD33_P29HD012</v>
      </c>
      <c r="H152" s="49" t="s">
        <v>640</v>
      </c>
      <c r="I152" s="45" t="s">
        <v>615</v>
      </c>
      <c r="J152" s="45">
        <v>3447</v>
      </c>
      <c r="K152" s="45" t="s">
        <v>544</v>
      </c>
      <c r="L152" s="45">
        <v>17</v>
      </c>
      <c r="M152" s="45">
        <v>37</v>
      </c>
      <c r="N152" s="45">
        <v>45</v>
      </c>
      <c r="O152" s="45">
        <v>35</v>
      </c>
      <c r="P152" s="45">
        <v>4</v>
      </c>
      <c r="Q152" s="47">
        <f>SUM(L152:P152)</f>
        <v>138</v>
      </c>
      <c r="R152" s="48">
        <v>32.520000000000003</v>
      </c>
      <c r="S152" s="48">
        <f>Q152*R152</f>
        <v>4487.76</v>
      </c>
    </row>
    <row r="153" spans="1:19" x14ac:dyDescent="0.35">
      <c r="A153" s="45">
        <f>ROW()-ROW($A$2)</f>
        <v>151</v>
      </c>
      <c r="B153" s="45" t="s">
        <v>518</v>
      </c>
      <c r="C153" s="45" t="s">
        <v>517</v>
      </c>
      <c r="D153" s="45" t="s">
        <v>681</v>
      </c>
      <c r="E153" s="45" t="s">
        <v>178</v>
      </c>
      <c r="F153" s="45" t="s">
        <v>578</v>
      </c>
      <c r="G153" s="45" t="str">
        <f>F153&amp;"_"&amp;E153</f>
        <v>P29AHD33_P29HD008</v>
      </c>
      <c r="H153" s="49" t="s">
        <v>640</v>
      </c>
      <c r="I153" s="45" t="s">
        <v>615</v>
      </c>
      <c r="J153" s="45">
        <v>3447</v>
      </c>
      <c r="K153" s="45" t="s">
        <v>524</v>
      </c>
      <c r="L153" s="45">
        <v>20</v>
      </c>
      <c r="M153" s="45">
        <v>48</v>
      </c>
      <c r="N153" s="45">
        <v>60</v>
      </c>
      <c r="O153" s="45">
        <v>44</v>
      </c>
      <c r="P153" s="45">
        <v>6</v>
      </c>
      <c r="Q153" s="47">
        <f>SUM(L153:P153)</f>
        <v>178</v>
      </c>
      <c r="R153" s="48">
        <v>29.64</v>
      </c>
      <c r="S153" s="48">
        <f>Q153*R153</f>
        <v>5275.92</v>
      </c>
    </row>
    <row r="154" spans="1:19" x14ac:dyDescent="0.35">
      <c r="A154" s="45">
        <f>ROW()-ROW($A$2)</f>
        <v>152</v>
      </c>
      <c r="B154" s="45" t="s">
        <v>518</v>
      </c>
      <c r="C154" s="45" t="s">
        <v>517</v>
      </c>
      <c r="D154" s="45" t="s">
        <v>681</v>
      </c>
      <c r="E154" s="45" t="s">
        <v>180</v>
      </c>
      <c r="F154" s="45" t="s">
        <v>578</v>
      </c>
      <c r="G154" s="45" t="str">
        <f>F154&amp;"_"&amp;E154</f>
        <v>P29AHD33_P29HD028</v>
      </c>
      <c r="H154" s="49" t="s">
        <v>640</v>
      </c>
      <c r="I154" s="45" t="s">
        <v>615</v>
      </c>
      <c r="J154" s="45">
        <v>3447</v>
      </c>
      <c r="K154" s="45" t="s">
        <v>523</v>
      </c>
      <c r="L154" s="45">
        <v>17</v>
      </c>
      <c r="M154" s="45">
        <v>37</v>
      </c>
      <c r="N154" s="45">
        <v>45</v>
      </c>
      <c r="O154" s="45">
        <v>35</v>
      </c>
      <c r="P154" s="45">
        <v>4</v>
      </c>
      <c r="Q154" s="47">
        <f>SUM(L154:P154)</f>
        <v>138</v>
      </c>
      <c r="R154" s="48">
        <v>29.64</v>
      </c>
      <c r="S154" s="48">
        <f>Q154*R154</f>
        <v>4090.32</v>
      </c>
    </row>
    <row r="155" spans="1:19" x14ac:dyDescent="0.35">
      <c r="A155" s="45">
        <f>ROW()-ROW($A$2)</f>
        <v>153</v>
      </c>
      <c r="B155" s="45" t="s">
        <v>518</v>
      </c>
      <c r="C155" s="45" t="s">
        <v>517</v>
      </c>
      <c r="D155" s="45" t="s">
        <v>678</v>
      </c>
      <c r="E155" s="45" t="s">
        <v>194</v>
      </c>
      <c r="F155" s="45" t="s">
        <v>581</v>
      </c>
      <c r="G155" s="45" t="str">
        <f>F155&amp;"_"&amp;E155</f>
        <v>P29ATS44_P29TS080</v>
      </c>
      <c r="H155" s="46" t="s">
        <v>643</v>
      </c>
      <c r="I155" s="45" t="s">
        <v>613</v>
      </c>
      <c r="J155" s="45">
        <v>3447</v>
      </c>
      <c r="K155" s="45" t="s">
        <v>547</v>
      </c>
      <c r="L155" s="45">
        <v>27</v>
      </c>
      <c r="M155" s="45">
        <v>74</v>
      </c>
      <c r="N155" s="45">
        <v>94</v>
      </c>
      <c r="O155" s="45">
        <v>71</v>
      </c>
      <c r="P155" s="45">
        <v>18</v>
      </c>
      <c r="Q155" s="47">
        <f>SUM(L155:P155)</f>
        <v>284</v>
      </c>
      <c r="R155" s="48">
        <v>9.43</v>
      </c>
      <c r="S155" s="48">
        <f>Q155*R155</f>
        <v>2678.12</v>
      </c>
    </row>
    <row r="156" spans="1:19" x14ac:dyDescent="0.35">
      <c r="A156" s="45">
        <f>ROW()-ROW($A$2)</f>
        <v>154</v>
      </c>
      <c r="B156" s="45" t="s">
        <v>518</v>
      </c>
      <c r="C156" s="45" t="s">
        <v>517</v>
      </c>
      <c r="D156" s="45" t="s">
        <v>678</v>
      </c>
      <c r="E156" s="45" t="s">
        <v>196</v>
      </c>
      <c r="F156" s="45" t="s">
        <v>581</v>
      </c>
      <c r="G156" s="45" t="str">
        <f>F156&amp;"_"&amp;E156</f>
        <v>P29ATS44_P29TS081</v>
      </c>
      <c r="H156" s="46" t="s">
        <v>643</v>
      </c>
      <c r="I156" s="45" t="s">
        <v>613</v>
      </c>
      <c r="J156" s="45">
        <v>3447</v>
      </c>
      <c r="K156" s="45" t="s">
        <v>543</v>
      </c>
      <c r="L156" s="45">
        <v>38</v>
      </c>
      <c r="M156" s="45">
        <v>113</v>
      </c>
      <c r="N156" s="45">
        <v>154</v>
      </c>
      <c r="O156" s="45">
        <v>116</v>
      </c>
      <c r="P156" s="45">
        <v>34</v>
      </c>
      <c r="Q156" s="47">
        <f>SUM(L156:P156)</f>
        <v>455</v>
      </c>
      <c r="R156" s="48">
        <v>9.43</v>
      </c>
      <c r="S156" s="48">
        <f>Q156*R156</f>
        <v>4290.6499999999996</v>
      </c>
    </row>
    <row r="157" spans="1:19" x14ac:dyDescent="0.35">
      <c r="A157" s="45">
        <f>ROW()-ROW($A$2)</f>
        <v>155</v>
      </c>
      <c r="B157" s="45" t="s">
        <v>518</v>
      </c>
      <c r="C157" s="45" t="s">
        <v>517</v>
      </c>
      <c r="D157" s="45" t="s">
        <v>678</v>
      </c>
      <c r="E157" s="45" t="s">
        <v>198</v>
      </c>
      <c r="F157" s="45" t="s">
        <v>581</v>
      </c>
      <c r="G157" s="45" t="str">
        <f>F157&amp;"_"&amp;E157</f>
        <v>P29ATS44_P29TS082</v>
      </c>
      <c r="H157" s="46" t="s">
        <v>643</v>
      </c>
      <c r="I157" s="45" t="s">
        <v>613</v>
      </c>
      <c r="J157" s="45">
        <v>3447</v>
      </c>
      <c r="K157" s="45" t="s">
        <v>523</v>
      </c>
      <c r="L157" s="45">
        <v>46</v>
      </c>
      <c r="M157" s="45">
        <v>149</v>
      </c>
      <c r="N157" s="45">
        <v>204</v>
      </c>
      <c r="O157" s="45">
        <v>153</v>
      </c>
      <c r="P157" s="45">
        <v>44</v>
      </c>
      <c r="Q157" s="47">
        <f>SUM(L157:P157)</f>
        <v>596</v>
      </c>
      <c r="R157" s="48">
        <v>9.43</v>
      </c>
      <c r="S157" s="48">
        <f>Q157*R157</f>
        <v>5620.28</v>
      </c>
    </row>
    <row r="158" spans="1:19" x14ac:dyDescent="0.35">
      <c r="A158" s="45">
        <f>ROW()-ROW($A$2)</f>
        <v>156</v>
      </c>
      <c r="B158" s="45" t="s">
        <v>518</v>
      </c>
      <c r="C158" s="45" t="s">
        <v>517</v>
      </c>
      <c r="D158" s="45" t="s">
        <v>678</v>
      </c>
      <c r="E158" s="45" t="s">
        <v>200</v>
      </c>
      <c r="F158" s="45" t="s">
        <v>581</v>
      </c>
      <c r="G158" s="45" t="str">
        <f>F158&amp;"_"&amp;E158</f>
        <v>P29ATS44_P29TS083</v>
      </c>
      <c r="H158" s="46" t="s">
        <v>643</v>
      </c>
      <c r="I158" s="45" t="s">
        <v>613</v>
      </c>
      <c r="J158" s="45">
        <v>3447</v>
      </c>
      <c r="K158" s="45" t="s">
        <v>528</v>
      </c>
      <c r="L158" s="45">
        <v>80</v>
      </c>
      <c r="M158" s="45">
        <v>246</v>
      </c>
      <c r="N158" s="45">
        <v>338</v>
      </c>
      <c r="O158" s="45">
        <v>257</v>
      </c>
      <c r="P158" s="45">
        <v>80</v>
      </c>
      <c r="Q158" s="47">
        <f>SUM(L158:P158)</f>
        <v>1001</v>
      </c>
      <c r="R158" s="48">
        <v>9.43</v>
      </c>
      <c r="S158" s="48">
        <f>Q158*R158</f>
        <v>9439.43</v>
      </c>
    </row>
    <row r="159" spans="1:19" x14ac:dyDescent="0.35">
      <c r="A159" s="45">
        <f>ROW()-ROW($A$2)</f>
        <v>157</v>
      </c>
      <c r="B159" s="45" t="s">
        <v>518</v>
      </c>
      <c r="C159" s="45" t="s">
        <v>517</v>
      </c>
      <c r="D159" s="45" t="s">
        <v>678</v>
      </c>
      <c r="E159" s="45" t="s">
        <v>202</v>
      </c>
      <c r="F159" s="45" t="s">
        <v>581</v>
      </c>
      <c r="G159" s="45" t="str">
        <f>F159&amp;"_"&amp;E159</f>
        <v>P29ATS44_P29TS084</v>
      </c>
      <c r="H159" s="46" t="s">
        <v>643</v>
      </c>
      <c r="I159" s="45" t="s">
        <v>613</v>
      </c>
      <c r="J159" s="45">
        <v>3447</v>
      </c>
      <c r="K159" s="45" t="s">
        <v>544</v>
      </c>
      <c r="L159" s="45">
        <v>46</v>
      </c>
      <c r="M159" s="45">
        <v>149</v>
      </c>
      <c r="N159" s="45">
        <v>200</v>
      </c>
      <c r="O159" s="45">
        <v>153</v>
      </c>
      <c r="P159" s="45">
        <v>44</v>
      </c>
      <c r="Q159" s="47">
        <f>SUM(L159:P159)</f>
        <v>592</v>
      </c>
      <c r="R159" s="48">
        <v>10.210000000000001</v>
      </c>
      <c r="S159" s="48">
        <f>Q159*R159</f>
        <v>6044.3200000000006</v>
      </c>
    </row>
    <row r="160" spans="1:19" x14ac:dyDescent="0.35">
      <c r="A160" s="45">
        <f>ROW()-ROW($A$2)</f>
        <v>158</v>
      </c>
      <c r="B160" s="45" t="s">
        <v>518</v>
      </c>
      <c r="C160" s="45" t="s">
        <v>517</v>
      </c>
      <c r="D160" s="45" t="s">
        <v>678</v>
      </c>
      <c r="E160" s="45" t="s">
        <v>204</v>
      </c>
      <c r="F160" s="45" t="s">
        <v>581</v>
      </c>
      <c r="G160" s="45" t="str">
        <f>F160&amp;"_"&amp;E160</f>
        <v>P29ATS44_P29TS087</v>
      </c>
      <c r="H160" s="46" t="s">
        <v>643</v>
      </c>
      <c r="I160" s="45" t="s">
        <v>613</v>
      </c>
      <c r="J160" s="45">
        <v>3447</v>
      </c>
      <c r="K160" s="45" t="s">
        <v>553</v>
      </c>
      <c r="L160" s="45">
        <v>23</v>
      </c>
      <c r="M160" s="45">
        <v>58</v>
      </c>
      <c r="N160" s="45">
        <v>90</v>
      </c>
      <c r="O160" s="45">
        <v>57</v>
      </c>
      <c r="P160" s="45">
        <v>16</v>
      </c>
      <c r="Q160" s="47">
        <f>SUM(L160:P160)</f>
        <v>244</v>
      </c>
      <c r="R160" s="48">
        <v>9.43</v>
      </c>
      <c r="S160" s="48">
        <f>Q160*R160</f>
        <v>2300.92</v>
      </c>
    </row>
    <row r="161" spans="1:19" x14ac:dyDescent="0.35">
      <c r="A161" s="45">
        <f>ROW()-ROW($A$2)</f>
        <v>159</v>
      </c>
      <c r="B161" s="45" t="s">
        <v>518</v>
      </c>
      <c r="C161" s="45" t="s">
        <v>517</v>
      </c>
      <c r="D161" s="45" t="s">
        <v>678</v>
      </c>
      <c r="E161" s="45" t="s">
        <v>206</v>
      </c>
      <c r="F161" s="45" t="s">
        <v>581</v>
      </c>
      <c r="G161" s="45" t="str">
        <f>F161&amp;"_"&amp;E161</f>
        <v>P29ATS44_P29TS086</v>
      </c>
      <c r="H161" s="46" t="s">
        <v>643</v>
      </c>
      <c r="I161" s="45" t="s">
        <v>613</v>
      </c>
      <c r="J161" s="45">
        <v>3447</v>
      </c>
      <c r="K161" s="45" t="s">
        <v>524</v>
      </c>
      <c r="L161" s="45">
        <v>80</v>
      </c>
      <c r="M161" s="45">
        <v>246</v>
      </c>
      <c r="N161" s="45">
        <v>338</v>
      </c>
      <c r="O161" s="45">
        <v>257</v>
      </c>
      <c r="P161" s="45">
        <v>80</v>
      </c>
      <c r="Q161" s="47">
        <f>SUM(L161:P161)</f>
        <v>1001</v>
      </c>
      <c r="R161" s="48">
        <v>9.43</v>
      </c>
      <c r="S161" s="48">
        <f>Q161*R161</f>
        <v>9439.43</v>
      </c>
    </row>
    <row r="162" spans="1:19" x14ac:dyDescent="0.35">
      <c r="A162" s="45">
        <f>ROW()-ROW($A$2)</f>
        <v>160</v>
      </c>
      <c r="B162" s="45" t="s">
        <v>518</v>
      </c>
      <c r="C162" s="45" t="s">
        <v>517</v>
      </c>
      <c r="D162" s="45" t="s">
        <v>678</v>
      </c>
      <c r="E162" s="45" t="s">
        <v>208</v>
      </c>
      <c r="F162" s="45" t="s">
        <v>581</v>
      </c>
      <c r="G162" s="45" t="str">
        <f>F162&amp;"_"&amp;E162</f>
        <v>P29ATS44_P29TS094</v>
      </c>
      <c r="H162" s="46" t="s">
        <v>643</v>
      </c>
      <c r="I162" s="45" t="s">
        <v>613</v>
      </c>
      <c r="J162" s="45">
        <v>3447</v>
      </c>
      <c r="K162" s="45" t="s">
        <v>533</v>
      </c>
      <c r="L162" s="45">
        <v>23</v>
      </c>
      <c r="M162" s="45">
        <v>58</v>
      </c>
      <c r="N162" s="45">
        <v>86</v>
      </c>
      <c r="O162" s="45">
        <v>57</v>
      </c>
      <c r="P162" s="45">
        <v>16</v>
      </c>
      <c r="Q162" s="47">
        <f>SUM(L162:P162)</f>
        <v>240</v>
      </c>
      <c r="R162" s="48">
        <v>9.43</v>
      </c>
      <c r="S162" s="48">
        <f>Q162*R162</f>
        <v>2263.1999999999998</v>
      </c>
    </row>
    <row r="163" spans="1:19" x14ac:dyDescent="0.35">
      <c r="A163" s="45">
        <f>ROW()-ROW($A$2)</f>
        <v>161</v>
      </c>
      <c r="B163" s="45" t="s">
        <v>518</v>
      </c>
      <c r="C163" s="45" t="s">
        <v>517</v>
      </c>
      <c r="D163" s="45" t="s">
        <v>678</v>
      </c>
      <c r="E163" s="45" t="s">
        <v>210</v>
      </c>
      <c r="F163" s="45" t="s">
        <v>582</v>
      </c>
      <c r="G163" s="45" t="str">
        <f>F163&amp;"_"&amp;E163</f>
        <v>P29ATS42_P29TS070</v>
      </c>
      <c r="H163" s="46" t="s">
        <v>644</v>
      </c>
      <c r="I163" s="45" t="s">
        <v>613</v>
      </c>
      <c r="J163" s="45">
        <v>3447</v>
      </c>
      <c r="K163" s="45" t="s">
        <v>523</v>
      </c>
      <c r="L163" s="45">
        <v>30</v>
      </c>
      <c r="M163" s="45">
        <v>74</v>
      </c>
      <c r="N163" s="45">
        <v>85</v>
      </c>
      <c r="O163" s="45">
        <v>64</v>
      </c>
      <c r="P163" s="45">
        <v>4</v>
      </c>
      <c r="Q163" s="47">
        <f>SUM(L163:P163)</f>
        <v>257</v>
      </c>
      <c r="R163" s="48">
        <v>12</v>
      </c>
      <c r="S163" s="48">
        <f>Q163*R163</f>
        <v>3084</v>
      </c>
    </row>
    <row r="164" spans="1:19" x14ac:dyDescent="0.35">
      <c r="A164" s="45">
        <f>ROW()-ROW($A$2)</f>
        <v>162</v>
      </c>
      <c r="B164" s="45" t="s">
        <v>518</v>
      </c>
      <c r="C164" s="45" t="s">
        <v>517</v>
      </c>
      <c r="D164" s="45" t="s">
        <v>678</v>
      </c>
      <c r="E164" s="45" t="s">
        <v>212</v>
      </c>
      <c r="F164" s="45" t="s">
        <v>582</v>
      </c>
      <c r="G164" s="45" t="str">
        <f>F164&amp;"_"&amp;E164</f>
        <v>P29ATS42_P29TS046</v>
      </c>
      <c r="H164" s="46" t="s">
        <v>644</v>
      </c>
      <c r="I164" s="45" t="s">
        <v>613</v>
      </c>
      <c r="J164" s="45">
        <v>3447</v>
      </c>
      <c r="K164" s="45" t="s">
        <v>528</v>
      </c>
      <c r="L164" s="45">
        <v>34</v>
      </c>
      <c r="M164" s="45">
        <v>84</v>
      </c>
      <c r="N164" s="45">
        <v>96</v>
      </c>
      <c r="O164" s="45">
        <v>73</v>
      </c>
      <c r="P164" s="45">
        <v>4</v>
      </c>
      <c r="Q164" s="47">
        <f>SUM(L164:P164)</f>
        <v>291</v>
      </c>
      <c r="R164" s="48">
        <v>12</v>
      </c>
      <c r="S164" s="48">
        <f>Q164*R164</f>
        <v>3492</v>
      </c>
    </row>
    <row r="165" spans="1:19" x14ac:dyDescent="0.35">
      <c r="A165" s="45">
        <f>ROW()-ROW($A$2)</f>
        <v>163</v>
      </c>
      <c r="B165" s="45" t="s">
        <v>518</v>
      </c>
      <c r="C165" s="45" t="s">
        <v>517</v>
      </c>
      <c r="D165" s="45" t="s">
        <v>678</v>
      </c>
      <c r="E165" s="45" t="s">
        <v>214</v>
      </c>
      <c r="F165" s="45" t="s">
        <v>582</v>
      </c>
      <c r="G165" s="45" t="str">
        <f>F165&amp;"_"&amp;E165</f>
        <v>P29ATS42_P29TS050</v>
      </c>
      <c r="H165" s="46" t="s">
        <v>644</v>
      </c>
      <c r="I165" s="45" t="s">
        <v>613</v>
      </c>
      <c r="J165" s="45">
        <v>3447</v>
      </c>
      <c r="K165" s="45" t="s">
        <v>544</v>
      </c>
      <c r="L165" s="45">
        <v>23</v>
      </c>
      <c r="M165" s="45">
        <v>53</v>
      </c>
      <c r="N165" s="45">
        <v>59</v>
      </c>
      <c r="O165" s="45">
        <v>46</v>
      </c>
      <c r="P165" s="45">
        <v>4</v>
      </c>
      <c r="Q165" s="47">
        <f>SUM(L165:P165)</f>
        <v>185</v>
      </c>
      <c r="R165" s="48">
        <v>12.53</v>
      </c>
      <c r="S165" s="48">
        <f>Q165*R165</f>
        <v>2318.0499999999997</v>
      </c>
    </row>
    <row r="166" spans="1:19" x14ac:dyDescent="0.35">
      <c r="A166" s="45">
        <f>ROW()-ROW($A$2)</f>
        <v>164</v>
      </c>
      <c r="B166" s="45" t="s">
        <v>518</v>
      </c>
      <c r="C166" s="45" t="s">
        <v>517</v>
      </c>
      <c r="D166" s="45" t="s">
        <v>678</v>
      </c>
      <c r="E166" s="45" t="s">
        <v>216</v>
      </c>
      <c r="F166" s="45" t="s">
        <v>582</v>
      </c>
      <c r="G166" s="45" t="str">
        <f>F166&amp;"_"&amp;E166</f>
        <v>P29ATS42_P29TS048</v>
      </c>
      <c r="H166" s="46" t="s">
        <v>644</v>
      </c>
      <c r="I166" s="45" t="s">
        <v>613</v>
      </c>
      <c r="J166" s="45">
        <v>3447</v>
      </c>
      <c r="K166" s="45" t="s">
        <v>524</v>
      </c>
      <c r="L166" s="45">
        <v>36</v>
      </c>
      <c r="M166" s="45">
        <v>92</v>
      </c>
      <c r="N166" s="45">
        <v>109</v>
      </c>
      <c r="O166" s="45">
        <v>81</v>
      </c>
      <c r="P166" s="45">
        <v>4</v>
      </c>
      <c r="Q166" s="47">
        <f>SUM(L166:P166)</f>
        <v>322</v>
      </c>
      <c r="R166" s="48">
        <v>12</v>
      </c>
      <c r="S166" s="48">
        <f>Q166*R166</f>
        <v>3864</v>
      </c>
    </row>
    <row r="167" spans="1:19" x14ac:dyDescent="0.35">
      <c r="A167" s="45">
        <f>ROW()-ROW($A$2)</f>
        <v>165</v>
      </c>
      <c r="B167" s="45" t="s">
        <v>518</v>
      </c>
      <c r="C167" s="45" t="s">
        <v>517</v>
      </c>
      <c r="D167" s="45" t="s">
        <v>678</v>
      </c>
      <c r="E167" s="45" t="s">
        <v>218</v>
      </c>
      <c r="F167" s="45" t="s">
        <v>582</v>
      </c>
      <c r="G167" s="45" t="str">
        <f>F167&amp;"_"&amp;E167</f>
        <v>P29ATS42_P29TS072</v>
      </c>
      <c r="H167" s="46" t="s">
        <v>644</v>
      </c>
      <c r="I167" s="45" t="s">
        <v>613</v>
      </c>
      <c r="J167" s="45">
        <v>3447</v>
      </c>
      <c r="K167" s="45" t="s">
        <v>547</v>
      </c>
      <c r="L167" s="45">
        <v>16</v>
      </c>
      <c r="M167" s="45">
        <v>38</v>
      </c>
      <c r="N167" s="45">
        <v>43</v>
      </c>
      <c r="O167" s="45">
        <v>33</v>
      </c>
      <c r="P167" s="45">
        <v>4</v>
      </c>
      <c r="Q167" s="47">
        <f>SUM(L167:P167)</f>
        <v>134</v>
      </c>
      <c r="R167" s="48">
        <v>12</v>
      </c>
      <c r="S167" s="48">
        <f>Q167*R167</f>
        <v>1608</v>
      </c>
    </row>
    <row r="168" spans="1:19" x14ac:dyDescent="0.35">
      <c r="A168" s="45">
        <f>ROW()-ROW($A$2)</f>
        <v>166</v>
      </c>
      <c r="B168" s="45" t="s">
        <v>518</v>
      </c>
      <c r="C168" s="45" t="s">
        <v>517</v>
      </c>
      <c r="D168" s="45" t="s">
        <v>678</v>
      </c>
      <c r="E168" s="45" t="s">
        <v>220</v>
      </c>
      <c r="F168" s="45" t="s">
        <v>582</v>
      </c>
      <c r="G168" s="45" t="str">
        <f>F168&amp;"_"&amp;E168</f>
        <v>P29ATS42_P29TS077</v>
      </c>
      <c r="H168" s="46" t="s">
        <v>644</v>
      </c>
      <c r="I168" s="45" t="s">
        <v>613</v>
      </c>
      <c r="J168" s="45">
        <v>3447</v>
      </c>
      <c r="K168" s="45" t="s">
        <v>551</v>
      </c>
      <c r="L168" s="45">
        <v>16</v>
      </c>
      <c r="M168" s="45">
        <v>38</v>
      </c>
      <c r="N168" s="45">
        <v>43</v>
      </c>
      <c r="O168" s="45">
        <v>33</v>
      </c>
      <c r="P168" s="45">
        <v>4</v>
      </c>
      <c r="Q168" s="47">
        <f>SUM(L168:P168)</f>
        <v>134</v>
      </c>
      <c r="R168" s="48">
        <v>12</v>
      </c>
      <c r="S168" s="48">
        <f>Q168*R168</f>
        <v>1608</v>
      </c>
    </row>
    <row r="169" spans="1:19" x14ac:dyDescent="0.35">
      <c r="A169" s="45">
        <f>ROW()-ROW($A$2)</f>
        <v>167</v>
      </c>
      <c r="B169" s="45" t="s">
        <v>518</v>
      </c>
      <c r="C169" s="45" t="s">
        <v>517</v>
      </c>
      <c r="D169" s="45" t="s">
        <v>683</v>
      </c>
      <c r="E169" s="45" t="s">
        <v>222</v>
      </c>
      <c r="F169" s="45" t="s">
        <v>583</v>
      </c>
      <c r="G169" s="45" t="str">
        <f>F169&amp;"_"&amp;E169</f>
        <v>P29ATS45_P29TS088</v>
      </c>
      <c r="H169" s="46" t="s">
        <v>645</v>
      </c>
      <c r="I169" s="45" t="s">
        <v>613</v>
      </c>
      <c r="J169" s="45">
        <v>3447</v>
      </c>
      <c r="K169" s="45" t="s">
        <v>523</v>
      </c>
      <c r="L169" s="45">
        <v>48</v>
      </c>
      <c r="M169" s="45">
        <v>109</v>
      </c>
      <c r="N169" s="45">
        <v>148</v>
      </c>
      <c r="O169" s="45">
        <v>115</v>
      </c>
      <c r="P169" s="45">
        <v>35</v>
      </c>
      <c r="Q169" s="47">
        <f>SUM(L169:P169)</f>
        <v>455</v>
      </c>
      <c r="R169" s="48">
        <v>12.4</v>
      </c>
      <c r="S169" s="48">
        <f>Q169*R169</f>
        <v>5642</v>
      </c>
    </row>
    <row r="170" spans="1:19" x14ac:dyDescent="0.35">
      <c r="A170" s="45">
        <f>ROW()-ROW($A$2)</f>
        <v>168</v>
      </c>
      <c r="B170" s="45" t="s">
        <v>518</v>
      </c>
      <c r="C170" s="45" t="s">
        <v>517</v>
      </c>
      <c r="D170" s="45" t="s">
        <v>683</v>
      </c>
      <c r="E170" s="45" t="s">
        <v>224</v>
      </c>
      <c r="F170" s="45" t="s">
        <v>583</v>
      </c>
      <c r="G170" s="45" t="str">
        <f>F170&amp;"_"&amp;E170</f>
        <v>P29ATS45_P29TS098</v>
      </c>
      <c r="H170" s="46" t="s">
        <v>645</v>
      </c>
      <c r="I170" s="45" t="s">
        <v>613</v>
      </c>
      <c r="J170" s="45">
        <v>3447</v>
      </c>
      <c r="K170" s="45" t="s">
        <v>543</v>
      </c>
      <c r="L170" s="45">
        <v>28</v>
      </c>
      <c r="M170" s="45">
        <v>69</v>
      </c>
      <c r="N170" s="45">
        <v>80</v>
      </c>
      <c r="O170" s="45">
        <v>62</v>
      </c>
      <c r="P170" s="45">
        <v>22</v>
      </c>
      <c r="Q170" s="47">
        <f>SUM(L170:P170)</f>
        <v>261</v>
      </c>
      <c r="R170" s="48">
        <v>12.4</v>
      </c>
      <c r="S170" s="48">
        <f>Q170*R170</f>
        <v>3236.4</v>
      </c>
    </row>
    <row r="171" spans="1:19" x14ac:dyDescent="0.35">
      <c r="A171" s="45">
        <f>ROW()-ROW($A$2)</f>
        <v>169</v>
      </c>
      <c r="B171" s="45" t="s">
        <v>518</v>
      </c>
      <c r="C171" s="45" t="s">
        <v>517</v>
      </c>
      <c r="D171" s="45" t="s">
        <v>683</v>
      </c>
      <c r="E171" s="45" t="s">
        <v>226</v>
      </c>
      <c r="F171" s="45" t="s">
        <v>583</v>
      </c>
      <c r="G171" s="45" t="str">
        <f>F171&amp;"_"&amp;E171</f>
        <v>P29ATS45_P29TS089</v>
      </c>
      <c r="H171" s="46" t="s">
        <v>645</v>
      </c>
      <c r="I171" s="45" t="s">
        <v>613</v>
      </c>
      <c r="J171" s="45">
        <v>3447</v>
      </c>
      <c r="K171" s="45" t="s">
        <v>553</v>
      </c>
      <c r="L171" s="45">
        <v>21</v>
      </c>
      <c r="M171" s="45">
        <v>44</v>
      </c>
      <c r="N171" s="45">
        <v>49</v>
      </c>
      <c r="O171" s="45">
        <v>39</v>
      </c>
      <c r="P171" s="45">
        <v>19</v>
      </c>
      <c r="Q171" s="47">
        <f>SUM(L171:P171)</f>
        <v>172</v>
      </c>
      <c r="R171" s="48">
        <v>12.4</v>
      </c>
      <c r="S171" s="48">
        <f>Q171*R171</f>
        <v>2132.8000000000002</v>
      </c>
    </row>
    <row r="172" spans="1:19" x14ac:dyDescent="0.35">
      <c r="A172" s="45">
        <f>ROW()-ROW($A$2)</f>
        <v>170</v>
      </c>
      <c r="B172" s="45" t="s">
        <v>518</v>
      </c>
      <c r="C172" s="45" t="s">
        <v>517</v>
      </c>
      <c r="D172" s="45" t="s">
        <v>683</v>
      </c>
      <c r="E172" s="45" t="s">
        <v>228</v>
      </c>
      <c r="F172" s="45" t="s">
        <v>583</v>
      </c>
      <c r="G172" s="45" t="str">
        <f>F172&amp;"_"&amp;E172</f>
        <v>P29ATS45_P29TS090</v>
      </c>
      <c r="H172" s="46" t="s">
        <v>645</v>
      </c>
      <c r="I172" s="45" t="s">
        <v>613</v>
      </c>
      <c r="J172" s="45">
        <v>3447</v>
      </c>
      <c r="K172" s="45" t="s">
        <v>544</v>
      </c>
      <c r="L172" s="45">
        <v>35</v>
      </c>
      <c r="M172" s="45">
        <v>94</v>
      </c>
      <c r="N172" s="45">
        <v>131</v>
      </c>
      <c r="O172" s="45">
        <v>100</v>
      </c>
      <c r="P172" s="45">
        <v>29</v>
      </c>
      <c r="Q172" s="47">
        <f>SUM(L172:P172)</f>
        <v>389</v>
      </c>
      <c r="R172" s="48">
        <v>13.19</v>
      </c>
      <c r="S172" s="48">
        <f>Q172*R172</f>
        <v>5130.91</v>
      </c>
    </row>
    <row r="173" spans="1:19" x14ac:dyDescent="0.35">
      <c r="A173" s="45">
        <f>ROW()-ROW($A$2)</f>
        <v>171</v>
      </c>
      <c r="B173" s="45" t="s">
        <v>518</v>
      </c>
      <c r="C173" s="45" t="s">
        <v>517</v>
      </c>
      <c r="D173" s="45" t="s">
        <v>683</v>
      </c>
      <c r="E173" s="45" t="s">
        <v>230</v>
      </c>
      <c r="F173" s="45" t="s">
        <v>583</v>
      </c>
      <c r="G173" s="45" t="str">
        <f>F173&amp;"_"&amp;E173</f>
        <v>P29ATS45_P29TS092</v>
      </c>
      <c r="H173" s="46" t="s">
        <v>645</v>
      </c>
      <c r="I173" s="45" t="s">
        <v>613</v>
      </c>
      <c r="J173" s="45">
        <v>3447</v>
      </c>
      <c r="K173" s="45" t="s">
        <v>528</v>
      </c>
      <c r="L173" s="45">
        <v>73</v>
      </c>
      <c r="M173" s="45">
        <v>178</v>
      </c>
      <c r="N173" s="45">
        <v>230</v>
      </c>
      <c r="O173" s="45">
        <v>173</v>
      </c>
      <c r="P173" s="45">
        <v>68</v>
      </c>
      <c r="Q173" s="47">
        <f>SUM(L173:P173)</f>
        <v>722</v>
      </c>
      <c r="R173" s="48">
        <v>12.4</v>
      </c>
      <c r="S173" s="48">
        <f>Q173*R173</f>
        <v>8952.8000000000011</v>
      </c>
    </row>
    <row r="174" spans="1:19" x14ac:dyDescent="0.35">
      <c r="A174" s="45">
        <f>ROW()-ROW($A$2)</f>
        <v>172</v>
      </c>
      <c r="B174" s="45" t="s">
        <v>518</v>
      </c>
      <c r="C174" s="45" t="s">
        <v>517</v>
      </c>
      <c r="D174" s="45" t="s">
        <v>683</v>
      </c>
      <c r="E174" s="45" t="s">
        <v>232</v>
      </c>
      <c r="F174" s="45" t="s">
        <v>583</v>
      </c>
      <c r="G174" s="45" t="str">
        <f>F174&amp;"_"&amp;E174</f>
        <v>P29ATS45_P29TS099</v>
      </c>
      <c r="H174" s="46" t="s">
        <v>645</v>
      </c>
      <c r="I174" s="45" t="s">
        <v>613</v>
      </c>
      <c r="J174" s="45">
        <v>3447</v>
      </c>
      <c r="K174" s="45" t="s">
        <v>547</v>
      </c>
      <c r="L174" s="45">
        <v>22</v>
      </c>
      <c r="M174" s="45">
        <v>49</v>
      </c>
      <c r="N174" s="45">
        <v>56</v>
      </c>
      <c r="O174" s="45">
        <v>46</v>
      </c>
      <c r="P174" s="45">
        <v>18</v>
      </c>
      <c r="Q174" s="47">
        <f>SUM(L174:P174)</f>
        <v>191</v>
      </c>
      <c r="R174" s="48">
        <v>12.4</v>
      </c>
      <c r="S174" s="48">
        <f>Q174*R174</f>
        <v>2368.4</v>
      </c>
    </row>
    <row r="175" spans="1:19" x14ac:dyDescent="0.35">
      <c r="A175" s="45">
        <f>ROW()-ROW($A$2)</f>
        <v>173</v>
      </c>
      <c r="B175" s="45" t="s">
        <v>518</v>
      </c>
      <c r="C175" s="45" t="s">
        <v>517</v>
      </c>
      <c r="D175" s="45" t="s">
        <v>683</v>
      </c>
      <c r="E175" s="45" t="s">
        <v>234</v>
      </c>
      <c r="F175" s="45" t="s">
        <v>583</v>
      </c>
      <c r="G175" s="45" t="str">
        <f>F175&amp;"_"&amp;E175</f>
        <v>P29ATS45_P29TS091</v>
      </c>
      <c r="H175" s="46" t="s">
        <v>645</v>
      </c>
      <c r="I175" s="45" t="s">
        <v>613</v>
      </c>
      <c r="J175" s="45">
        <v>3447</v>
      </c>
      <c r="K175" s="45" t="s">
        <v>524</v>
      </c>
      <c r="L175" s="45">
        <v>82</v>
      </c>
      <c r="M175" s="45">
        <v>197</v>
      </c>
      <c r="N175" s="45">
        <v>255</v>
      </c>
      <c r="O175" s="45">
        <v>193</v>
      </c>
      <c r="P175" s="45">
        <v>72</v>
      </c>
      <c r="Q175" s="47">
        <f>SUM(L175:P175)</f>
        <v>799</v>
      </c>
      <c r="R175" s="48">
        <v>12.4</v>
      </c>
      <c r="S175" s="48">
        <f>Q175*R175</f>
        <v>9907.6</v>
      </c>
    </row>
    <row r="176" spans="1:19" x14ac:dyDescent="0.35">
      <c r="A176" s="45">
        <f>ROW()-ROW($A$2)</f>
        <v>174</v>
      </c>
      <c r="B176" s="45" t="s">
        <v>518</v>
      </c>
      <c r="C176" s="45" t="s">
        <v>517</v>
      </c>
      <c r="D176" s="45" t="s">
        <v>678</v>
      </c>
      <c r="E176" s="45" t="s">
        <v>236</v>
      </c>
      <c r="F176" s="45" t="s">
        <v>584</v>
      </c>
      <c r="G176" s="45" t="str">
        <f>F176&amp;"_"&amp;E176</f>
        <v>P29ATS38_P29TS016</v>
      </c>
      <c r="H176" s="46" t="s">
        <v>646</v>
      </c>
      <c r="I176" s="45" t="s">
        <v>613</v>
      </c>
      <c r="J176" s="45">
        <v>3447</v>
      </c>
      <c r="K176" s="45" t="s">
        <v>524</v>
      </c>
      <c r="L176" s="45">
        <v>27</v>
      </c>
      <c r="M176" s="45">
        <v>68</v>
      </c>
      <c r="N176" s="45">
        <v>81</v>
      </c>
      <c r="O176" s="45">
        <v>69</v>
      </c>
      <c r="P176" s="45">
        <v>16</v>
      </c>
      <c r="Q176" s="47">
        <f>SUM(L176:P176)</f>
        <v>261</v>
      </c>
      <c r="R176" s="48">
        <v>9.56</v>
      </c>
      <c r="S176" s="48">
        <f>Q176*R176</f>
        <v>2495.1600000000003</v>
      </c>
    </row>
    <row r="177" spans="1:19" x14ac:dyDescent="0.35">
      <c r="A177" s="45">
        <f>ROW()-ROW($A$2)</f>
        <v>175</v>
      </c>
      <c r="B177" s="45" t="s">
        <v>518</v>
      </c>
      <c r="C177" s="45" t="s">
        <v>517</v>
      </c>
      <c r="D177" s="45" t="s">
        <v>678</v>
      </c>
      <c r="E177" s="45" t="s">
        <v>238</v>
      </c>
      <c r="F177" s="45" t="s">
        <v>584</v>
      </c>
      <c r="G177" s="45" t="str">
        <f>F177&amp;"_"&amp;E177</f>
        <v>P29ATS38_P29TS021</v>
      </c>
      <c r="H177" s="46" t="s">
        <v>646</v>
      </c>
      <c r="I177" s="45" t="s">
        <v>613</v>
      </c>
      <c r="J177" s="45">
        <v>3447</v>
      </c>
      <c r="K177" s="45" t="s">
        <v>547</v>
      </c>
      <c r="L177" s="45">
        <v>19</v>
      </c>
      <c r="M177" s="45">
        <v>45</v>
      </c>
      <c r="N177" s="45">
        <v>53</v>
      </c>
      <c r="O177" s="45">
        <v>44</v>
      </c>
      <c r="P177" s="45">
        <v>14</v>
      </c>
      <c r="Q177" s="47">
        <f>SUM(L177:P177)</f>
        <v>175</v>
      </c>
      <c r="R177" s="48">
        <v>9.56</v>
      </c>
      <c r="S177" s="48">
        <f>Q177*R177</f>
        <v>1673</v>
      </c>
    </row>
    <row r="178" spans="1:19" x14ac:dyDescent="0.35">
      <c r="A178" s="45">
        <f>ROW()-ROW($A$2)</f>
        <v>176</v>
      </c>
      <c r="B178" s="45" t="s">
        <v>518</v>
      </c>
      <c r="C178" s="45" t="s">
        <v>517</v>
      </c>
      <c r="D178" s="45" t="s">
        <v>678</v>
      </c>
      <c r="E178" s="45" t="s">
        <v>240</v>
      </c>
      <c r="F178" s="45" t="s">
        <v>584</v>
      </c>
      <c r="G178" s="45" t="str">
        <f>F178&amp;"_"&amp;E178</f>
        <v>P29ATS38_P29TS017</v>
      </c>
      <c r="H178" s="46" t="s">
        <v>646</v>
      </c>
      <c r="I178" s="45" t="s">
        <v>613</v>
      </c>
      <c r="J178" s="45">
        <v>3447</v>
      </c>
      <c r="K178" s="45" t="s">
        <v>528</v>
      </c>
      <c r="L178" s="45">
        <v>27</v>
      </c>
      <c r="M178" s="45">
        <v>68</v>
      </c>
      <c r="N178" s="45">
        <v>79</v>
      </c>
      <c r="O178" s="45">
        <v>67</v>
      </c>
      <c r="P178" s="45">
        <v>16</v>
      </c>
      <c r="Q178" s="47">
        <f>SUM(L178:P178)</f>
        <v>257</v>
      </c>
      <c r="R178" s="48">
        <v>9.56</v>
      </c>
      <c r="S178" s="48">
        <f>Q178*R178</f>
        <v>2456.92</v>
      </c>
    </row>
    <row r="179" spans="1:19" x14ac:dyDescent="0.35">
      <c r="A179" s="45">
        <f>ROW()-ROW($A$2)</f>
        <v>177</v>
      </c>
      <c r="B179" s="45" t="s">
        <v>518</v>
      </c>
      <c r="C179" s="45" t="s">
        <v>517</v>
      </c>
      <c r="D179" s="45" t="s">
        <v>678</v>
      </c>
      <c r="E179" s="45" t="s">
        <v>242</v>
      </c>
      <c r="F179" s="45" t="s">
        <v>584</v>
      </c>
      <c r="G179" s="45" t="str">
        <f>F179&amp;"_"&amp;E179</f>
        <v>P29ATS38_P29TS018</v>
      </c>
      <c r="H179" s="46" t="s">
        <v>646</v>
      </c>
      <c r="I179" s="45" t="s">
        <v>613</v>
      </c>
      <c r="J179" s="45">
        <v>3447</v>
      </c>
      <c r="K179" s="45" t="s">
        <v>544</v>
      </c>
      <c r="L179" s="45">
        <v>18</v>
      </c>
      <c r="M179" s="45">
        <v>48</v>
      </c>
      <c r="N179" s="45">
        <v>58</v>
      </c>
      <c r="O179" s="45">
        <v>49</v>
      </c>
      <c r="P179" s="45">
        <v>12</v>
      </c>
      <c r="Q179" s="47">
        <f>SUM(L179:P179)</f>
        <v>185</v>
      </c>
      <c r="R179" s="48">
        <v>10.34</v>
      </c>
      <c r="S179" s="48">
        <f>Q179*R179</f>
        <v>1912.8999999999999</v>
      </c>
    </row>
    <row r="180" spans="1:19" x14ac:dyDescent="0.35">
      <c r="A180" s="45">
        <f>ROW()-ROW($A$2)</f>
        <v>178</v>
      </c>
      <c r="B180" s="45" t="s">
        <v>518</v>
      </c>
      <c r="C180" s="45" t="s">
        <v>517</v>
      </c>
      <c r="D180" s="45" t="s">
        <v>678</v>
      </c>
      <c r="E180" s="45" t="s">
        <v>244</v>
      </c>
      <c r="F180" s="45" t="s">
        <v>584</v>
      </c>
      <c r="G180" s="45" t="str">
        <f>F180&amp;"_"&amp;E180</f>
        <v>P29ATS38_P29TS019</v>
      </c>
      <c r="H180" s="46" t="s">
        <v>646</v>
      </c>
      <c r="I180" s="45" t="s">
        <v>613</v>
      </c>
      <c r="J180" s="45">
        <v>3447</v>
      </c>
      <c r="K180" s="45" t="s">
        <v>523</v>
      </c>
      <c r="L180" s="45">
        <v>20</v>
      </c>
      <c r="M180" s="45">
        <v>50</v>
      </c>
      <c r="N180" s="45">
        <v>60</v>
      </c>
      <c r="O180" s="45">
        <v>51</v>
      </c>
      <c r="P180" s="45">
        <v>14</v>
      </c>
      <c r="Q180" s="47">
        <f>SUM(L180:P180)</f>
        <v>195</v>
      </c>
      <c r="R180" s="48">
        <v>9.56</v>
      </c>
      <c r="S180" s="48">
        <f>Q180*R180</f>
        <v>1864.2</v>
      </c>
    </row>
    <row r="181" spans="1:19" x14ac:dyDescent="0.35">
      <c r="A181" s="45">
        <f>ROW()-ROW($A$2)</f>
        <v>179</v>
      </c>
      <c r="B181" s="45" t="s">
        <v>518</v>
      </c>
      <c r="C181" s="45" t="s">
        <v>517</v>
      </c>
      <c r="D181" s="45" t="s">
        <v>678</v>
      </c>
      <c r="E181" s="45" t="s">
        <v>246</v>
      </c>
      <c r="F181" s="45" t="s">
        <v>584</v>
      </c>
      <c r="G181" s="45" t="str">
        <f>F181&amp;"_"&amp;E181</f>
        <v>P29ATS38_P29TS020</v>
      </c>
      <c r="H181" s="46" t="s">
        <v>646</v>
      </c>
      <c r="I181" s="45" t="s">
        <v>613</v>
      </c>
      <c r="J181" s="45">
        <v>3447</v>
      </c>
      <c r="K181" s="45" t="s">
        <v>546</v>
      </c>
      <c r="L181" s="45">
        <v>17</v>
      </c>
      <c r="M181" s="45">
        <v>43</v>
      </c>
      <c r="N181" s="45">
        <v>51</v>
      </c>
      <c r="O181" s="45">
        <v>42</v>
      </c>
      <c r="P181" s="45">
        <v>12</v>
      </c>
      <c r="Q181" s="47">
        <f>SUM(L181:P181)</f>
        <v>165</v>
      </c>
      <c r="R181" s="48">
        <v>9.56</v>
      </c>
      <c r="S181" s="48">
        <f>Q181*R181</f>
        <v>1577.4</v>
      </c>
    </row>
    <row r="182" spans="1:19" x14ac:dyDescent="0.35">
      <c r="A182" s="45">
        <f>ROW()-ROW($A$2)</f>
        <v>180</v>
      </c>
      <c r="B182" s="45" t="s">
        <v>518</v>
      </c>
      <c r="C182" s="45" t="s">
        <v>517</v>
      </c>
      <c r="D182" s="45" t="s">
        <v>685</v>
      </c>
      <c r="E182" s="45" t="s">
        <v>258</v>
      </c>
      <c r="F182" s="45" t="s">
        <v>586</v>
      </c>
      <c r="G182" s="45" t="str">
        <f>F182&amp;"_"&amp;E182</f>
        <v>P29AHD32_P29HD001</v>
      </c>
      <c r="H182" s="46" t="s">
        <v>649</v>
      </c>
      <c r="I182" s="45" t="s">
        <v>615</v>
      </c>
      <c r="J182" s="45">
        <v>3447</v>
      </c>
      <c r="K182" s="45" t="s">
        <v>544</v>
      </c>
      <c r="L182" s="45">
        <v>25</v>
      </c>
      <c r="M182" s="45">
        <v>56</v>
      </c>
      <c r="N182" s="45">
        <v>69</v>
      </c>
      <c r="O182" s="45">
        <v>50</v>
      </c>
      <c r="P182" s="45">
        <v>16</v>
      </c>
      <c r="Q182" s="47">
        <f>SUM(L182:P182)</f>
        <v>216</v>
      </c>
      <c r="R182" s="48">
        <v>29.7</v>
      </c>
      <c r="S182" s="48">
        <f>Q182*R182</f>
        <v>6415.2</v>
      </c>
    </row>
    <row r="183" spans="1:19" x14ac:dyDescent="0.35">
      <c r="A183" s="45">
        <f>ROW()-ROW($A$2)</f>
        <v>181</v>
      </c>
      <c r="B183" s="45" t="s">
        <v>518</v>
      </c>
      <c r="C183" s="45" t="s">
        <v>517</v>
      </c>
      <c r="D183" s="45" t="s">
        <v>685</v>
      </c>
      <c r="E183" s="45" t="s">
        <v>260</v>
      </c>
      <c r="F183" s="45" t="s">
        <v>586</v>
      </c>
      <c r="G183" s="45" t="str">
        <f>F183&amp;"_"&amp;E183</f>
        <v>P29AHD32_P29HD027</v>
      </c>
      <c r="H183" s="46" t="s">
        <v>649</v>
      </c>
      <c r="I183" s="45" t="s">
        <v>615</v>
      </c>
      <c r="J183" s="45">
        <v>3447</v>
      </c>
      <c r="K183" s="45" t="s">
        <v>535</v>
      </c>
      <c r="L183" s="45">
        <v>19</v>
      </c>
      <c r="M183" s="45">
        <v>37</v>
      </c>
      <c r="N183" s="45">
        <v>44</v>
      </c>
      <c r="O183" s="45">
        <v>34</v>
      </c>
      <c r="P183" s="45">
        <v>11</v>
      </c>
      <c r="Q183" s="47">
        <f>SUM(L183:P183)</f>
        <v>145</v>
      </c>
      <c r="R183" s="48">
        <v>27.28</v>
      </c>
      <c r="S183" s="48">
        <f>Q183*R183</f>
        <v>3955.6000000000004</v>
      </c>
    </row>
    <row r="184" spans="1:19" x14ac:dyDescent="0.35">
      <c r="A184" s="45">
        <f>ROW()-ROW($A$2)</f>
        <v>182</v>
      </c>
      <c r="B184" s="45" t="s">
        <v>518</v>
      </c>
      <c r="C184" s="45" t="s">
        <v>517</v>
      </c>
      <c r="D184" s="45" t="s">
        <v>685</v>
      </c>
      <c r="E184" s="45" t="s">
        <v>262</v>
      </c>
      <c r="F184" s="45" t="s">
        <v>586</v>
      </c>
      <c r="G184" s="45" t="str">
        <f>F184&amp;"_"&amp;E184</f>
        <v>P29AHD32_P29HD003</v>
      </c>
      <c r="H184" s="46" t="s">
        <v>649</v>
      </c>
      <c r="I184" s="45" t="s">
        <v>615</v>
      </c>
      <c r="J184" s="45">
        <v>3447</v>
      </c>
      <c r="K184" s="45" t="s">
        <v>531</v>
      </c>
      <c r="L184" s="45">
        <v>17</v>
      </c>
      <c r="M184" s="45">
        <v>35</v>
      </c>
      <c r="N184" s="45">
        <v>42</v>
      </c>
      <c r="O184" s="45">
        <v>32</v>
      </c>
      <c r="P184" s="45">
        <v>11</v>
      </c>
      <c r="Q184" s="47">
        <f>SUM(L184:P184)</f>
        <v>137</v>
      </c>
      <c r="R184" s="48">
        <v>27.28</v>
      </c>
      <c r="S184" s="48">
        <f>Q184*R184</f>
        <v>3737.36</v>
      </c>
    </row>
    <row r="185" spans="1:19" x14ac:dyDescent="0.35">
      <c r="A185" s="45">
        <f>ROW()-ROW($A$2)</f>
        <v>183</v>
      </c>
      <c r="B185" s="45" t="s">
        <v>518</v>
      </c>
      <c r="C185" s="45" t="s">
        <v>517</v>
      </c>
      <c r="D185" s="45" t="s">
        <v>685</v>
      </c>
      <c r="E185" s="45" t="s">
        <v>264</v>
      </c>
      <c r="F185" s="45" t="s">
        <v>586</v>
      </c>
      <c r="G185" s="45" t="str">
        <f>F185&amp;"_"&amp;E185</f>
        <v>P29AHD32_P29HD026</v>
      </c>
      <c r="H185" s="46" t="s">
        <v>649</v>
      </c>
      <c r="I185" s="45" t="s">
        <v>615</v>
      </c>
      <c r="J185" s="45">
        <v>3447</v>
      </c>
      <c r="K185" s="45" t="s">
        <v>524</v>
      </c>
      <c r="L185" s="45">
        <v>27</v>
      </c>
      <c r="M185" s="45">
        <v>58</v>
      </c>
      <c r="N185" s="45">
        <v>73</v>
      </c>
      <c r="O185" s="45">
        <v>52</v>
      </c>
      <c r="P185" s="45">
        <v>18</v>
      </c>
      <c r="Q185" s="47">
        <f>SUM(L185:P185)</f>
        <v>228</v>
      </c>
      <c r="R185" s="48">
        <v>27.28</v>
      </c>
      <c r="S185" s="48">
        <f>Q185*R185</f>
        <v>6219.84</v>
      </c>
    </row>
    <row r="186" spans="1:19" x14ac:dyDescent="0.35">
      <c r="A186" s="45">
        <f>ROW()-ROW($A$2)</f>
        <v>184</v>
      </c>
      <c r="B186" s="45" t="s">
        <v>518</v>
      </c>
      <c r="C186" s="45" t="s">
        <v>517</v>
      </c>
      <c r="D186" s="45" t="s">
        <v>685</v>
      </c>
      <c r="E186" s="45" t="s">
        <v>266</v>
      </c>
      <c r="F186" s="45" t="s">
        <v>586</v>
      </c>
      <c r="G186" s="45" t="str">
        <f>F186&amp;"_"&amp;E186</f>
        <v>P29AHD32_P29HD002</v>
      </c>
      <c r="H186" s="46" t="s">
        <v>649</v>
      </c>
      <c r="I186" s="45" t="s">
        <v>615</v>
      </c>
      <c r="J186" s="45">
        <v>3447</v>
      </c>
      <c r="K186" s="45" t="s">
        <v>523</v>
      </c>
      <c r="L186" s="45">
        <v>21</v>
      </c>
      <c r="M186" s="45">
        <v>42</v>
      </c>
      <c r="N186" s="45">
        <v>54</v>
      </c>
      <c r="O186" s="45">
        <v>39</v>
      </c>
      <c r="P186" s="45">
        <v>13</v>
      </c>
      <c r="Q186" s="47">
        <f>SUM(L186:P186)</f>
        <v>169</v>
      </c>
      <c r="R186" s="48">
        <v>27.28</v>
      </c>
      <c r="S186" s="48">
        <f>Q186*R186</f>
        <v>4610.3200000000006</v>
      </c>
    </row>
    <row r="187" spans="1:19" x14ac:dyDescent="0.35">
      <c r="A187" s="45">
        <f>ROW()-ROW($A$2)</f>
        <v>185</v>
      </c>
      <c r="B187" s="45" t="s">
        <v>518</v>
      </c>
      <c r="C187" s="45" t="s">
        <v>517</v>
      </c>
      <c r="D187" s="45" t="s">
        <v>683</v>
      </c>
      <c r="E187" s="45" t="s">
        <v>268</v>
      </c>
      <c r="F187" s="45" t="s">
        <v>587</v>
      </c>
      <c r="G187" s="45" t="str">
        <f>F187&amp;"_"&amp;E187</f>
        <v>P29ALS35_P29LS011</v>
      </c>
      <c r="H187" s="46" t="s">
        <v>650</v>
      </c>
      <c r="I187" s="45" t="s">
        <v>614</v>
      </c>
      <c r="J187" s="45">
        <v>3447</v>
      </c>
      <c r="K187" s="45" t="s">
        <v>550</v>
      </c>
      <c r="L187" s="45">
        <v>18</v>
      </c>
      <c r="M187" s="45">
        <v>47</v>
      </c>
      <c r="N187" s="45">
        <v>55</v>
      </c>
      <c r="O187" s="45">
        <v>46</v>
      </c>
      <c r="P187" s="45">
        <v>14</v>
      </c>
      <c r="Q187" s="47">
        <f>SUM(L187:P187)</f>
        <v>180</v>
      </c>
      <c r="R187" s="48">
        <v>12.1</v>
      </c>
      <c r="S187" s="48">
        <f>Q187*R187</f>
        <v>2178</v>
      </c>
    </row>
    <row r="188" spans="1:19" x14ac:dyDescent="0.35">
      <c r="A188" s="45">
        <f>ROW()-ROW($A$2)</f>
        <v>186</v>
      </c>
      <c r="B188" s="45" t="s">
        <v>518</v>
      </c>
      <c r="C188" s="45" t="s">
        <v>517</v>
      </c>
      <c r="D188" s="45" t="s">
        <v>683</v>
      </c>
      <c r="E188" s="45" t="s">
        <v>270</v>
      </c>
      <c r="F188" s="45" t="s">
        <v>587</v>
      </c>
      <c r="G188" s="45" t="str">
        <f>F188&amp;"_"&amp;E188</f>
        <v>P29ALS35_P29LS009</v>
      </c>
      <c r="H188" s="46" t="s">
        <v>650</v>
      </c>
      <c r="I188" s="45" t="s">
        <v>614</v>
      </c>
      <c r="J188" s="45">
        <v>3447</v>
      </c>
      <c r="K188" s="45" t="s">
        <v>544</v>
      </c>
      <c r="L188" s="45">
        <v>19</v>
      </c>
      <c r="M188" s="45">
        <v>55</v>
      </c>
      <c r="N188" s="45">
        <v>64</v>
      </c>
      <c r="O188" s="45">
        <v>51</v>
      </c>
      <c r="P188" s="45">
        <v>12</v>
      </c>
      <c r="Q188" s="47">
        <f>SUM(L188:P188)</f>
        <v>201</v>
      </c>
      <c r="R188" s="48">
        <v>13.1</v>
      </c>
      <c r="S188" s="48">
        <f>Q188*R188</f>
        <v>2633.1</v>
      </c>
    </row>
    <row r="189" spans="1:19" x14ac:dyDescent="0.35">
      <c r="A189" s="45">
        <f>ROW()-ROW($A$2)</f>
        <v>187</v>
      </c>
      <c r="B189" s="45" t="s">
        <v>518</v>
      </c>
      <c r="C189" s="45" t="s">
        <v>517</v>
      </c>
      <c r="D189" s="45" t="s">
        <v>683</v>
      </c>
      <c r="E189" s="45" t="s">
        <v>272</v>
      </c>
      <c r="F189" s="45" t="s">
        <v>587</v>
      </c>
      <c r="G189" s="45" t="str">
        <f>F189&amp;"_"&amp;E189</f>
        <v>P29ALS35_P29LS012</v>
      </c>
      <c r="H189" s="46" t="s">
        <v>650</v>
      </c>
      <c r="I189" s="45" t="s">
        <v>614</v>
      </c>
      <c r="J189" s="45">
        <v>3447</v>
      </c>
      <c r="K189" s="45" t="s">
        <v>548</v>
      </c>
      <c r="L189" s="45">
        <v>16</v>
      </c>
      <c r="M189" s="45">
        <v>45</v>
      </c>
      <c r="N189" s="45">
        <v>53</v>
      </c>
      <c r="O189" s="45">
        <v>44</v>
      </c>
      <c r="P189" s="45">
        <v>12</v>
      </c>
      <c r="Q189" s="47">
        <f>SUM(L189:P189)</f>
        <v>170</v>
      </c>
      <c r="R189" s="48">
        <v>12.1</v>
      </c>
      <c r="S189" s="48">
        <f>Q189*R189</f>
        <v>2057</v>
      </c>
    </row>
    <row r="190" spans="1:19" x14ac:dyDescent="0.35">
      <c r="A190" s="45">
        <f>ROW()-ROW($A$2)</f>
        <v>188</v>
      </c>
      <c r="B190" s="45" t="s">
        <v>518</v>
      </c>
      <c r="C190" s="45" t="s">
        <v>517</v>
      </c>
      <c r="D190" s="45" t="s">
        <v>683</v>
      </c>
      <c r="E190" s="45" t="s">
        <v>274</v>
      </c>
      <c r="F190" s="45" t="s">
        <v>587</v>
      </c>
      <c r="G190" s="45" t="str">
        <f>F190&amp;"_"&amp;E190</f>
        <v>P29ALS35_P29LS008</v>
      </c>
      <c r="H190" s="46" t="s">
        <v>650</v>
      </c>
      <c r="I190" s="45" t="s">
        <v>614</v>
      </c>
      <c r="J190" s="45">
        <v>3447</v>
      </c>
      <c r="K190" s="45" t="s">
        <v>524</v>
      </c>
      <c r="L190" s="45">
        <v>25</v>
      </c>
      <c r="M190" s="45">
        <v>69</v>
      </c>
      <c r="N190" s="45">
        <v>82</v>
      </c>
      <c r="O190" s="45">
        <v>68</v>
      </c>
      <c r="P190" s="45">
        <v>19</v>
      </c>
      <c r="Q190" s="47">
        <f>SUM(L190:P190)</f>
        <v>263</v>
      </c>
      <c r="R190" s="48">
        <v>12.1</v>
      </c>
      <c r="S190" s="48">
        <f>Q190*R190</f>
        <v>3182.2999999999997</v>
      </c>
    </row>
    <row r="191" spans="1:19" x14ac:dyDescent="0.35">
      <c r="A191" s="45">
        <f>ROW()-ROW($A$2)</f>
        <v>189</v>
      </c>
      <c r="B191" s="45" t="s">
        <v>518</v>
      </c>
      <c r="C191" s="45" t="s">
        <v>517</v>
      </c>
      <c r="D191" s="45" t="s">
        <v>678</v>
      </c>
      <c r="E191" s="45" t="s">
        <v>276</v>
      </c>
      <c r="F191" s="45" t="s">
        <v>588</v>
      </c>
      <c r="G191" s="45" t="str">
        <f>F191&amp;"_"&amp;E191</f>
        <v>P29ATS39_P29TS027</v>
      </c>
      <c r="H191" s="46" t="s">
        <v>651</v>
      </c>
      <c r="I191" s="45" t="s">
        <v>613</v>
      </c>
      <c r="J191" s="45">
        <v>3447</v>
      </c>
      <c r="K191" s="45" t="s">
        <v>528</v>
      </c>
      <c r="L191" s="45">
        <v>33</v>
      </c>
      <c r="M191" s="45">
        <v>94</v>
      </c>
      <c r="N191" s="45">
        <v>114</v>
      </c>
      <c r="O191" s="45">
        <v>92</v>
      </c>
      <c r="P191" s="45">
        <v>24</v>
      </c>
      <c r="Q191" s="47">
        <f>SUM(L191:P191)</f>
        <v>357</v>
      </c>
      <c r="R191" s="48">
        <v>10.07</v>
      </c>
      <c r="S191" s="48">
        <f>Q191*R191</f>
        <v>3594.9900000000002</v>
      </c>
    </row>
    <row r="192" spans="1:19" x14ac:dyDescent="0.35">
      <c r="A192" s="45">
        <f>ROW()-ROW($A$2)</f>
        <v>190</v>
      </c>
      <c r="B192" s="45" t="s">
        <v>518</v>
      </c>
      <c r="C192" s="45" t="s">
        <v>517</v>
      </c>
      <c r="D192" s="45" t="s">
        <v>678</v>
      </c>
      <c r="E192" s="45" t="s">
        <v>278</v>
      </c>
      <c r="F192" s="45" t="s">
        <v>588</v>
      </c>
      <c r="G192" s="45" t="str">
        <f>F192&amp;"_"&amp;E192</f>
        <v>P29ATS39_P29TS030</v>
      </c>
      <c r="H192" s="46" t="s">
        <v>651</v>
      </c>
      <c r="I192" s="45" t="s">
        <v>613</v>
      </c>
      <c r="J192" s="45">
        <v>3447</v>
      </c>
      <c r="K192" s="45" t="s">
        <v>544</v>
      </c>
      <c r="L192" s="45">
        <v>25</v>
      </c>
      <c r="M192" s="45">
        <v>69</v>
      </c>
      <c r="N192" s="45">
        <v>82</v>
      </c>
      <c r="O192" s="45">
        <v>68</v>
      </c>
      <c r="P192" s="45">
        <v>20</v>
      </c>
      <c r="Q192" s="47">
        <f>SUM(L192:P192)</f>
        <v>264</v>
      </c>
      <c r="R192" s="48">
        <v>10.84</v>
      </c>
      <c r="S192" s="48">
        <f>Q192*R192</f>
        <v>2861.7599999999998</v>
      </c>
    </row>
    <row r="193" spans="1:19" x14ac:dyDescent="0.35">
      <c r="A193" s="45">
        <f>ROW()-ROW($A$2)</f>
        <v>191</v>
      </c>
      <c r="B193" s="45" t="s">
        <v>518</v>
      </c>
      <c r="C193" s="45" t="s">
        <v>517</v>
      </c>
      <c r="D193" s="45" t="s">
        <v>678</v>
      </c>
      <c r="E193" s="45" t="s">
        <v>280</v>
      </c>
      <c r="F193" s="45" t="s">
        <v>588</v>
      </c>
      <c r="G193" s="45" t="str">
        <f>F193&amp;"_"&amp;E193</f>
        <v>P29ATS39_P29TS031</v>
      </c>
      <c r="H193" s="46" t="s">
        <v>651</v>
      </c>
      <c r="I193" s="45" t="s">
        <v>613</v>
      </c>
      <c r="J193" s="45">
        <v>3447</v>
      </c>
      <c r="K193" s="45" t="s">
        <v>523</v>
      </c>
      <c r="L193" s="45">
        <v>25</v>
      </c>
      <c r="M193" s="45">
        <v>69</v>
      </c>
      <c r="N193" s="45">
        <v>82</v>
      </c>
      <c r="O193" s="45">
        <v>68</v>
      </c>
      <c r="P193" s="45">
        <v>20</v>
      </c>
      <c r="Q193" s="47">
        <f>SUM(L193:P193)</f>
        <v>264</v>
      </c>
      <c r="R193" s="48">
        <v>10.07</v>
      </c>
      <c r="S193" s="48">
        <f>Q193*R193</f>
        <v>2658.48</v>
      </c>
    </row>
    <row r="194" spans="1:19" x14ac:dyDescent="0.35">
      <c r="A194" s="45">
        <f>ROW()-ROW($A$2)</f>
        <v>192</v>
      </c>
      <c r="B194" s="45" t="s">
        <v>518</v>
      </c>
      <c r="C194" s="45" t="s">
        <v>517</v>
      </c>
      <c r="D194" s="45" t="s">
        <v>678</v>
      </c>
      <c r="E194" s="45" t="s">
        <v>282</v>
      </c>
      <c r="F194" s="45" t="s">
        <v>588</v>
      </c>
      <c r="G194" s="45" t="str">
        <f>F194&amp;"_"&amp;E194</f>
        <v>P29ATS39_P29TS028</v>
      </c>
      <c r="H194" s="46" t="s">
        <v>651</v>
      </c>
      <c r="I194" s="45" t="s">
        <v>613</v>
      </c>
      <c r="J194" s="45">
        <v>3447</v>
      </c>
      <c r="K194" s="45" t="s">
        <v>524</v>
      </c>
      <c r="L194" s="45">
        <v>40</v>
      </c>
      <c r="M194" s="45">
        <v>106</v>
      </c>
      <c r="N194" s="45">
        <v>126</v>
      </c>
      <c r="O194" s="45">
        <v>101</v>
      </c>
      <c r="P194" s="45">
        <v>26</v>
      </c>
      <c r="Q194" s="47">
        <f>SUM(L194:P194)</f>
        <v>399</v>
      </c>
      <c r="R194" s="48">
        <v>10.07</v>
      </c>
      <c r="S194" s="48">
        <f>Q194*R194</f>
        <v>4017.9300000000003</v>
      </c>
    </row>
    <row r="195" spans="1:19" x14ac:dyDescent="0.35">
      <c r="A195" s="45">
        <f>ROW()-ROW($A$2)</f>
        <v>193</v>
      </c>
      <c r="B195" s="45" t="s">
        <v>518</v>
      </c>
      <c r="C195" s="45" t="s">
        <v>517</v>
      </c>
      <c r="D195" s="45" t="s">
        <v>678</v>
      </c>
      <c r="E195" s="45" t="s">
        <v>284</v>
      </c>
      <c r="F195" s="45" t="s">
        <v>588</v>
      </c>
      <c r="G195" s="45" t="str">
        <f>F195&amp;"_"&amp;E195</f>
        <v>P29ATS39_P29TS029</v>
      </c>
      <c r="H195" s="46" t="s">
        <v>651</v>
      </c>
      <c r="I195" s="45" t="s">
        <v>613</v>
      </c>
      <c r="J195" s="45">
        <v>3447</v>
      </c>
      <c r="K195" s="45" t="s">
        <v>542</v>
      </c>
      <c r="L195" s="45">
        <v>21</v>
      </c>
      <c r="M195" s="45">
        <v>53</v>
      </c>
      <c r="N195" s="45">
        <v>62</v>
      </c>
      <c r="O195" s="45">
        <v>49</v>
      </c>
      <c r="P195" s="45">
        <v>13</v>
      </c>
      <c r="Q195" s="47">
        <f>SUM(L195:P195)</f>
        <v>198</v>
      </c>
      <c r="R195" s="48">
        <v>10.07</v>
      </c>
      <c r="S195" s="48">
        <f>Q195*R195</f>
        <v>1993.8600000000001</v>
      </c>
    </row>
    <row r="196" spans="1:19" x14ac:dyDescent="0.35">
      <c r="A196" s="45">
        <f>ROW()-ROW($A$2)</f>
        <v>194</v>
      </c>
      <c r="B196" s="45" t="s">
        <v>518</v>
      </c>
      <c r="C196" s="45" t="s">
        <v>517</v>
      </c>
      <c r="D196" s="45" t="s">
        <v>678</v>
      </c>
      <c r="E196" s="45" t="s">
        <v>286</v>
      </c>
      <c r="F196" s="45" t="s">
        <v>588</v>
      </c>
      <c r="G196" s="45" t="str">
        <f>F196&amp;"_"&amp;E196</f>
        <v>P29ATS39_P29TS063</v>
      </c>
      <c r="H196" s="46" t="s">
        <v>651</v>
      </c>
      <c r="I196" s="45" t="s">
        <v>613</v>
      </c>
      <c r="J196" s="45">
        <v>3447</v>
      </c>
      <c r="K196" s="45" t="s">
        <v>556</v>
      </c>
      <c r="L196" s="45">
        <v>21</v>
      </c>
      <c r="M196" s="45">
        <v>53</v>
      </c>
      <c r="N196" s="45">
        <v>62</v>
      </c>
      <c r="O196" s="45">
        <v>49</v>
      </c>
      <c r="P196" s="45">
        <v>13</v>
      </c>
      <c r="Q196" s="47">
        <f>SUM(L196:P196)</f>
        <v>198</v>
      </c>
      <c r="R196" s="48">
        <v>10.07</v>
      </c>
      <c r="S196" s="48">
        <f>Q196*R196</f>
        <v>1993.8600000000001</v>
      </c>
    </row>
    <row r="197" spans="1:19" x14ac:dyDescent="0.35">
      <c r="A197" s="45">
        <f>ROW()-ROW($A$2)</f>
        <v>195</v>
      </c>
      <c r="B197" s="45" t="s">
        <v>518</v>
      </c>
      <c r="C197" s="45" t="s">
        <v>517</v>
      </c>
      <c r="D197" s="45" t="s">
        <v>683</v>
      </c>
      <c r="E197" s="45" t="s">
        <v>298</v>
      </c>
      <c r="F197" s="45" t="s">
        <v>591</v>
      </c>
      <c r="G197" s="45" t="str">
        <f>F197&amp;"_"&amp;E197</f>
        <v>P29ATS40_P29TS035</v>
      </c>
      <c r="H197" s="46" t="s">
        <v>654</v>
      </c>
      <c r="I197" s="45" t="s">
        <v>613</v>
      </c>
      <c r="J197" s="45">
        <v>3447</v>
      </c>
      <c r="K197" s="45" t="s">
        <v>544</v>
      </c>
      <c r="L197" s="45">
        <v>25</v>
      </c>
      <c r="M197" s="45">
        <v>57</v>
      </c>
      <c r="N197" s="45">
        <v>68</v>
      </c>
      <c r="O197" s="45">
        <v>53</v>
      </c>
      <c r="P197" s="45">
        <v>11</v>
      </c>
      <c r="Q197" s="47">
        <f>SUM(L197:P197)</f>
        <v>214</v>
      </c>
      <c r="R197" s="48">
        <v>11.46</v>
      </c>
      <c r="S197" s="48">
        <f>Q197*R197</f>
        <v>2452.44</v>
      </c>
    </row>
    <row r="198" spans="1:19" x14ac:dyDescent="0.35">
      <c r="A198" s="45">
        <f>ROW()-ROW($A$2)</f>
        <v>196</v>
      </c>
      <c r="B198" s="45" t="s">
        <v>518</v>
      </c>
      <c r="C198" s="45" t="s">
        <v>517</v>
      </c>
      <c r="D198" s="45" t="s">
        <v>683</v>
      </c>
      <c r="E198" s="45" t="s">
        <v>300</v>
      </c>
      <c r="F198" s="45" t="s">
        <v>591</v>
      </c>
      <c r="G198" s="45" t="str">
        <f>F198&amp;"_"&amp;E198</f>
        <v>P29ATS40_P29TS036</v>
      </c>
      <c r="H198" s="46" t="s">
        <v>654</v>
      </c>
      <c r="I198" s="45" t="s">
        <v>613</v>
      </c>
      <c r="J198" s="45">
        <v>3447</v>
      </c>
      <c r="K198" s="45" t="s">
        <v>523</v>
      </c>
      <c r="L198" s="45">
        <v>25</v>
      </c>
      <c r="M198" s="45">
        <v>57</v>
      </c>
      <c r="N198" s="45">
        <v>68</v>
      </c>
      <c r="O198" s="45">
        <v>53</v>
      </c>
      <c r="P198" s="45">
        <v>11</v>
      </c>
      <c r="Q198" s="47">
        <f>SUM(L198:P198)</f>
        <v>214</v>
      </c>
      <c r="R198" s="48">
        <v>10.62</v>
      </c>
      <c r="S198" s="48">
        <f>Q198*R198</f>
        <v>2272.6799999999998</v>
      </c>
    </row>
    <row r="199" spans="1:19" x14ac:dyDescent="0.35">
      <c r="A199" s="45">
        <f>ROW()-ROW($A$2)</f>
        <v>197</v>
      </c>
      <c r="B199" s="45" t="s">
        <v>518</v>
      </c>
      <c r="C199" s="45" t="s">
        <v>517</v>
      </c>
      <c r="D199" s="45" t="s">
        <v>683</v>
      </c>
      <c r="E199" s="45" t="s">
        <v>302</v>
      </c>
      <c r="F199" s="45" t="s">
        <v>591</v>
      </c>
      <c r="G199" s="45" t="str">
        <f>F199&amp;"_"&amp;E199</f>
        <v>P29ATS40_P29TS037</v>
      </c>
      <c r="H199" s="46" t="s">
        <v>654</v>
      </c>
      <c r="I199" s="45" t="s">
        <v>613</v>
      </c>
      <c r="J199" s="45">
        <v>3447</v>
      </c>
      <c r="K199" s="45" t="s">
        <v>543</v>
      </c>
      <c r="L199" s="45">
        <v>25</v>
      </c>
      <c r="M199" s="45">
        <v>52</v>
      </c>
      <c r="N199" s="45">
        <v>63</v>
      </c>
      <c r="O199" s="45">
        <v>51</v>
      </c>
      <c r="P199" s="45">
        <v>11</v>
      </c>
      <c r="Q199" s="47">
        <f>SUM(L199:P199)</f>
        <v>202</v>
      </c>
      <c r="R199" s="48">
        <v>10.62</v>
      </c>
      <c r="S199" s="48">
        <f>Q199*R199</f>
        <v>2145.2399999999998</v>
      </c>
    </row>
    <row r="200" spans="1:19" x14ac:dyDescent="0.35">
      <c r="A200" s="45">
        <f>ROW()-ROW($A$2)</f>
        <v>198</v>
      </c>
      <c r="B200" s="45" t="s">
        <v>518</v>
      </c>
      <c r="C200" s="45" t="s">
        <v>517</v>
      </c>
      <c r="D200" s="45" t="s">
        <v>683</v>
      </c>
      <c r="E200" s="45" t="s">
        <v>304</v>
      </c>
      <c r="F200" s="45" t="s">
        <v>591</v>
      </c>
      <c r="G200" s="45" t="str">
        <f>F200&amp;"_"&amp;E200</f>
        <v>P29ATS40_P29TS033</v>
      </c>
      <c r="H200" s="46" t="s">
        <v>654</v>
      </c>
      <c r="I200" s="45" t="s">
        <v>613</v>
      </c>
      <c r="J200" s="45">
        <v>3447</v>
      </c>
      <c r="K200" s="45" t="s">
        <v>528</v>
      </c>
      <c r="L200" s="45">
        <v>33</v>
      </c>
      <c r="M200" s="45">
        <v>86</v>
      </c>
      <c r="N200" s="45">
        <v>105</v>
      </c>
      <c r="O200" s="45">
        <v>84</v>
      </c>
      <c r="P200" s="45">
        <v>15</v>
      </c>
      <c r="Q200" s="47">
        <f>SUM(L200:P200)</f>
        <v>323</v>
      </c>
      <c r="R200" s="48">
        <v>10.62</v>
      </c>
      <c r="S200" s="48">
        <f>Q200*R200</f>
        <v>3430.2599999999998</v>
      </c>
    </row>
    <row r="201" spans="1:19" x14ac:dyDescent="0.35">
      <c r="A201" s="45">
        <f>ROW()-ROW($A$2)</f>
        <v>199</v>
      </c>
      <c r="B201" s="45" t="s">
        <v>518</v>
      </c>
      <c r="C201" s="45" t="s">
        <v>517</v>
      </c>
      <c r="D201" s="45" t="s">
        <v>683</v>
      </c>
      <c r="E201" s="45" t="s">
        <v>306</v>
      </c>
      <c r="F201" s="45" t="s">
        <v>591</v>
      </c>
      <c r="G201" s="45" t="str">
        <f>F201&amp;"_"&amp;E201</f>
        <v>P29ATS40_P29TS034</v>
      </c>
      <c r="H201" s="46" t="s">
        <v>654</v>
      </c>
      <c r="I201" s="45" t="s">
        <v>613</v>
      </c>
      <c r="J201" s="45">
        <v>3447</v>
      </c>
      <c r="K201" s="45" t="s">
        <v>524</v>
      </c>
      <c r="L201" s="45">
        <v>38</v>
      </c>
      <c r="M201" s="45">
        <v>98</v>
      </c>
      <c r="N201" s="45">
        <v>115</v>
      </c>
      <c r="O201" s="45">
        <v>94</v>
      </c>
      <c r="P201" s="45">
        <v>20</v>
      </c>
      <c r="Q201" s="47">
        <f>SUM(L201:P201)</f>
        <v>365</v>
      </c>
      <c r="R201" s="48">
        <v>10.62</v>
      </c>
      <c r="S201" s="48">
        <f>Q201*R201</f>
        <v>3876.2999999999997</v>
      </c>
    </row>
    <row r="202" spans="1:19" x14ac:dyDescent="0.35">
      <c r="A202" s="45">
        <f>ROW()-ROW($A$2)</f>
        <v>200</v>
      </c>
      <c r="B202" s="45" t="s">
        <v>518</v>
      </c>
      <c r="C202" s="45" t="s">
        <v>517</v>
      </c>
      <c r="D202" s="45" t="s">
        <v>683</v>
      </c>
      <c r="E202" s="45" t="s">
        <v>308</v>
      </c>
      <c r="F202" s="45" t="s">
        <v>591</v>
      </c>
      <c r="G202" s="45" t="str">
        <f>F202&amp;"_"&amp;E202</f>
        <v>P29ATS40_P29TS069</v>
      </c>
      <c r="H202" s="46" t="s">
        <v>654</v>
      </c>
      <c r="I202" s="45" t="s">
        <v>613</v>
      </c>
      <c r="J202" s="45">
        <v>3447</v>
      </c>
      <c r="K202" s="45" t="s">
        <v>546</v>
      </c>
      <c r="L202" s="45">
        <v>25</v>
      </c>
      <c r="M202" s="45">
        <v>52</v>
      </c>
      <c r="N202" s="45">
        <v>63</v>
      </c>
      <c r="O202" s="45">
        <v>51</v>
      </c>
      <c r="P202" s="45">
        <v>11</v>
      </c>
      <c r="Q202" s="47">
        <f>SUM(L202:P202)</f>
        <v>202</v>
      </c>
      <c r="R202" s="48">
        <v>10.62</v>
      </c>
      <c r="S202" s="48">
        <f>Q202*R202</f>
        <v>2145.2399999999998</v>
      </c>
    </row>
    <row r="203" spans="1:19" x14ac:dyDescent="0.35">
      <c r="A203" s="45">
        <f>ROW()-ROW($A$2)</f>
        <v>201</v>
      </c>
      <c r="B203" s="45" t="s">
        <v>518</v>
      </c>
      <c r="C203" s="45" t="s">
        <v>517</v>
      </c>
      <c r="D203" s="45" t="s">
        <v>692</v>
      </c>
      <c r="E203" s="45" t="s">
        <v>445</v>
      </c>
      <c r="F203" s="45" t="s">
        <v>608</v>
      </c>
      <c r="G203" s="45" t="str">
        <f>F203&amp;"_"&amp;E203</f>
        <v>P29ATS36_P29TS003</v>
      </c>
      <c r="H203" s="46" t="s">
        <v>671</v>
      </c>
      <c r="I203" s="45" t="s">
        <v>613</v>
      </c>
      <c r="J203" s="45">
        <v>3448</v>
      </c>
      <c r="K203" s="45" t="s">
        <v>544</v>
      </c>
      <c r="L203" s="45">
        <v>26</v>
      </c>
      <c r="M203" s="45">
        <v>58</v>
      </c>
      <c r="N203" s="45">
        <v>69</v>
      </c>
      <c r="O203" s="45">
        <v>56</v>
      </c>
      <c r="P203" s="45">
        <v>14</v>
      </c>
      <c r="Q203" s="47">
        <f>SUM(L203:P203)</f>
        <v>223</v>
      </c>
      <c r="R203" s="48">
        <v>9.83</v>
      </c>
      <c r="S203" s="48">
        <f>Q203*R203</f>
        <v>2192.09</v>
      </c>
    </row>
    <row r="204" spans="1:19" x14ac:dyDescent="0.35">
      <c r="A204" s="45">
        <f>ROW()-ROW($A$2)</f>
        <v>202</v>
      </c>
      <c r="B204" s="45" t="s">
        <v>518</v>
      </c>
      <c r="C204" s="45" t="s">
        <v>517</v>
      </c>
      <c r="D204" s="45" t="s">
        <v>692</v>
      </c>
      <c r="E204" s="45" t="s">
        <v>447</v>
      </c>
      <c r="F204" s="45" t="s">
        <v>608</v>
      </c>
      <c r="G204" s="45" t="str">
        <f>F204&amp;"_"&amp;E204</f>
        <v>P29ATS36_P29TS002</v>
      </c>
      <c r="H204" s="46" t="s">
        <v>671</v>
      </c>
      <c r="I204" s="45" t="s">
        <v>613</v>
      </c>
      <c r="J204" s="45">
        <v>3448</v>
      </c>
      <c r="K204" s="45" t="s">
        <v>524</v>
      </c>
      <c r="L204" s="45">
        <v>30</v>
      </c>
      <c r="M204" s="45">
        <v>74</v>
      </c>
      <c r="N204" s="45">
        <v>90</v>
      </c>
      <c r="O204" s="45">
        <v>71</v>
      </c>
      <c r="P204" s="45">
        <v>21</v>
      </c>
      <c r="Q204" s="47">
        <f>SUM(L204:P204)</f>
        <v>286</v>
      </c>
      <c r="R204" s="48">
        <v>9.15</v>
      </c>
      <c r="S204" s="48">
        <f>Q204*R204</f>
        <v>2616.9</v>
      </c>
    </row>
    <row r="205" spans="1:19" x14ac:dyDescent="0.35">
      <c r="A205" s="45">
        <f>ROW()-ROW($A$2)</f>
        <v>203</v>
      </c>
      <c r="B205" s="45" t="s">
        <v>518</v>
      </c>
      <c r="C205" s="45" t="s">
        <v>517</v>
      </c>
      <c r="D205" s="45" t="s">
        <v>692</v>
      </c>
      <c r="E205" s="45" t="s">
        <v>449</v>
      </c>
      <c r="F205" s="45" t="s">
        <v>608</v>
      </c>
      <c r="G205" s="45" t="str">
        <f>F205&amp;"_"&amp;E205</f>
        <v>P29ATS36_P29TS006</v>
      </c>
      <c r="H205" s="46" t="s">
        <v>671</v>
      </c>
      <c r="I205" s="45" t="s">
        <v>613</v>
      </c>
      <c r="J205" s="45">
        <v>3448</v>
      </c>
      <c r="K205" s="45" t="s">
        <v>542</v>
      </c>
      <c r="L205" s="45">
        <v>18</v>
      </c>
      <c r="M205" s="45">
        <v>43</v>
      </c>
      <c r="N205" s="45">
        <v>49</v>
      </c>
      <c r="O205" s="45">
        <v>41</v>
      </c>
      <c r="P205" s="45">
        <v>9</v>
      </c>
      <c r="Q205" s="47">
        <f>SUM(L205:P205)</f>
        <v>160</v>
      </c>
      <c r="R205" s="48">
        <v>9.15</v>
      </c>
      <c r="S205" s="48">
        <f>Q205*R205</f>
        <v>1464</v>
      </c>
    </row>
    <row r="206" spans="1:19" x14ac:dyDescent="0.35">
      <c r="A206" s="45">
        <f>ROW()-ROW($A$2)</f>
        <v>204</v>
      </c>
      <c r="B206" s="45" t="s">
        <v>518</v>
      </c>
      <c r="C206" s="45" t="s">
        <v>517</v>
      </c>
      <c r="D206" s="45" t="s">
        <v>692</v>
      </c>
      <c r="E206" s="45" t="s">
        <v>451</v>
      </c>
      <c r="F206" s="45" t="s">
        <v>608</v>
      </c>
      <c r="G206" s="45" t="str">
        <f>F206&amp;"_"&amp;E206</f>
        <v>P29ATS36_P29TS001</v>
      </c>
      <c r="H206" s="46" t="s">
        <v>671</v>
      </c>
      <c r="I206" s="45" t="s">
        <v>613</v>
      </c>
      <c r="J206" s="45">
        <v>3448</v>
      </c>
      <c r="K206" s="45" t="s">
        <v>528</v>
      </c>
      <c r="L206" s="45">
        <v>30</v>
      </c>
      <c r="M206" s="45">
        <v>74</v>
      </c>
      <c r="N206" s="45">
        <v>90</v>
      </c>
      <c r="O206" s="45">
        <v>71</v>
      </c>
      <c r="P206" s="45">
        <v>19</v>
      </c>
      <c r="Q206" s="47">
        <f>SUM(L206:P206)</f>
        <v>284</v>
      </c>
      <c r="R206" s="48">
        <v>9.15</v>
      </c>
      <c r="S206" s="48">
        <f>Q206*R206</f>
        <v>2598.6</v>
      </c>
    </row>
    <row r="207" spans="1:19" x14ac:dyDescent="0.35">
      <c r="A207" s="45">
        <f>ROW()-ROW($A$2)</f>
        <v>205</v>
      </c>
      <c r="B207" s="45" t="s">
        <v>518</v>
      </c>
      <c r="C207" s="45" t="s">
        <v>517</v>
      </c>
      <c r="D207" s="45" t="s">
        <v>692</v>
      </c>
      <c r="E207" s="45" t="s">
        <v>453</v>
      </c>
      <c r="F207" s="45" t="s">
        <v>608</v>
      </c>
      <c r="G207" s="45" t="str">
        <f>F207&amp;"_"&amp;E207</f>
        <v>P29ATS36_P29TS058</v>
      </c>
      <c r="H207" s="46" t="s">
        <v>671</v>
      </c>
      <c r="I207" s="45" t="s">
        <v>613</v>
      </c>
      <c r="J207" s="45">
        <v>3448</v>
      </c>
      <c r="K207" s="45" t="s">
        <v>535</v>
      </c>
      <c r="L207" s="45">
        <v>18</v>
      </c>
      <c r="M207" s="45">
        <v>43</v>
      </c>
      <c r="N207" s="45">
        <v>51</v>
      </c>
      <c r="O207" s="45">
        <v>43</v>
      </c>
      <c r="P207" s="45">
        <v>9</v>
      </c>
      <c r="Q207" s="47">
        <f>SUM(L207:P207)</f>
        <v>164</v>
      </c>
      <c r="R207" s="48">
        <v>9.15</v>
      </c>
      <c r="S207" s="48">
        <f>Q207*R207</f>
        <v>1500.6000000000001</v>
      </c>
    </row>
    <row r="208" spans="1:19" x14ac:dyDescent="0.35">
      <c r="A208" s="45">
        <f>ROW()-ROW($A$2)</f>
        <v>206</v>
      </c>
      <c r="B208" s="45" t="s">
        <v>518</v>
      </c>
      <c r="C208" s="45" t="s">
        <v>517</v>
      </c>
      <c r="D208" s="45" t="s">
        <v>692</v>
      </c>
      <c r="E208" s="45" t="s">
        <v>455</v>
      </c>
      <c r="F208" s="45" t="s">
        <v>608</v>
      </c>
      <c r="G208" s="45" t="str">
        <f>F208&amp;"_"&amp;E208</f>
        <v>P29ATS36_P29TS004</v>
      </c>
      <c r="H208" s="46" t="s">
        <v>671</v>
      </c>
      <c r="I208" s="45" t="s">
        <v>613</v>
      </c>
      <c r="J208" s="45">
        <v>3448</v>
      </c>
      <c r="K208" s="45" t="s">
        <v>523</v>
      </c>
      <c r="L208" s="45">
        <v>28</v>
      </c>
      <c r="M208" s="45">
        <v>60</v>
      </c>
      <c r="N208" s="45">
        <v>69</v>
      </c>
      <c r="O208" s="45">
        <v>56</v>
      </c>
      <c r="P208" s="45">
        <v>14</v>
      </c>
      <c r="Q208" s="47">
        <f>SUM(L208:P208)</f>
        <v>227</v>
      </c>
      <c r="R208" s="48">
        <v>9.15</v>
      </c>
      <c r="S208" s="48">
        <f>Q208*R208</f>
        <v>2077.0500000000002</v>
      </c>
    </row>
    <row r="209" spans="1:19" x14ac:dyDescent="0.35">
      <c r="A209" s="45">
        <f>ROW()-ROW($A$2)</f>
        <v>207</v>
      </c>
      <c r="B209" s="45" t="s">
        <v>518</v>
      </c>
      <c r="C209" s="45" t="s">
        <v>517</v>
      </c>
      <c r="D209" s="45" t="s">
        <v>692</v>
      </c>
      <c r="E209" s="45" t="s">
        <v>457</v>
      </c>
      <c r="F209" s="45" t="s">
        <v>609</v>
      </c>
      <c r="G209" s="45" t="str">
        <f>F209&amp;"_"&amp;E209</f>
        <v>P29ATS37_P29TS009</v>
      </c>
      <c r="H209" s="46" t="s">
        <v>672</v>
      </c>
      <c r="I209" s="45" t="s">
        <v>613</v>
      </c>
      <c r="J209" s="45">
        <v>3448</v>
      </c>
      <c r="K209" s="45" t="s">
        <v>523</v>
      </c>
      <c r="L209" s="45">
        <v>24</v>
      </c>
      <c r="M209" s="45">
        <v>58</v>
      </c>
      <c r="N209" s="45">
        <v>69</v>
      </c>
      <c r="O209" s="45">
        <v>54</v>
      </c>
      <c r="P209" s="45">
        <v>4</v>
      </c>
      <c r="Q209" s="47">
        <f>SUM(L209:P209)</f>
        <v>209</v>
      </c>
      <c r="R209" s="48">
        <v>9.91</v>
      </c>
      <c r="S209" s="48">
        <f>Q209*R209</f>
        <v>2071.19</v>
      </c>
    </row>
    <row r="210" spans="1:19" x14ac:dyDescent="0.35">
      <c r="A210" s="45">
        <f>ROW()-ROW($A$2)</f>
        <v>208</v>
      </c>
      <c r="B210" s="45" t="s">
        <v>518</v>
      </c>
      <c r="C210" s="45" t="s">
        <v>517</v>
      </c>
      <c r="D210" s="45" t="s">
        <v>692</v>
      </c>
      <c r="E210" s="45" t="s">
        <v>459</v>
      </c>
      <c r="F210" s="45" t="s">
        <v>609</v>
      </c>
      <c r="G210" s="45" t="str">
        <f>F210&amp;"_"&amp;E210</f>
        <v>P29ATS37_P29TS007</v>
      </c>
      <c r="H210" s="46" t="s">
        <v>672</v>
      </c>
      <c r="I210" s="45" t="s">
        <v>613</v>
      </c>
      <c r="J210" s="45">
        <v>3448</v>
      </c>
      <c r="K210" s="45" t="s">
        <v>524</v>
      </c>
      <c r="L210" s="45">
        <v>28</v>
      </c>
      <c r="M210" s="45">
        <v>69</v>
      </c>
      <c r="N210" s="45">
        <v>82</v>
      </c>
      <c r="O210" s="45">
        <v>66</v>
      </c>
      <c r="P210" s="45">
        <v>6</v>
      </c>
      <c r="Q210" s="47">
        <f>SUM(L210:P210)</f>
        <v>251</v>
      </c>
      <c r="R210" s="48">
        <v>9.91</v>
      </c>
      <c r="S210" s="48">
        <f>Q210*R210</f>
        <v>2487.41</v>
      </c>
    </row>
    <row r="211" spans="1:19" x14ac:dyDescent="0.35">
      <c r="A211" s="45">
        <f>ROW()-ROW($A$2)</f>
        <v>209</v>
      </c>
      <c r="B211" s="45" t="s">
        <v>518</v>
      </c>
      <c r="C211" s="45" t="s">
        <v>517</v>
      </c>
      <c r="D211" s="45" t="s">
        <v>692</v>
      </c>
      <c r="E211" s="45" t="s">
        <v>461</v>
      </c>
      <c r="F211" s="45" t="s">
        <v>609</v>
      </c>
      <c r="G211" s="45" t="str">
        <f>F211&amp;"_"&amp;E211</f>
        <v>P29ATS37_P29TS008</v>
      </c>
      <c r="H211" s="46" t="s">
        <v>672</v>
      </c>
      <c r="I211" s="45" t="s">
        <v>613</v>
      </c>
      <c r="J211" s="45">
        <v>3448</v>
      </c>
      <c r="K211" s="45" t="s">
        <v>528</v>
      </c>
      <c r="L211" s="45">
        <v>26</v>
      </c>
      <c r="M211" s="45">
        <v>67</v>
      </c>
      <c r="N211" s="45">
        <v>80</v>
      </c>
      <c r="O211" s="45">
        <v>62</v>
      </c>
      <c r="P211" s="45">
        <v>4</v>
      </c>
      <c r="Q211" s="47">
        <f>SUM(L211:P211)</f>
        <v>239</v>
      </c>
      <c r="R211" s="48">
        <v>9.91</v>
      </c>
      <c r="S211" s="48">
        <f>Q211*R211</f>
        <v>2368.4900000000002</v>
      </c>
    </row>
    <row r="212" spans="1:19" x14ac:dyDescent="0.35">
      <c r="A212" s="45">
        <f>ROW()-ROW($A$2)</f>
        <v>210</v>
      </c>
      <c r="B212" s="45" t="s">
        <v>518</v>
      </c>
      <c r="C212" s="45" t="s">
        <v>517</v>
      </c>
      <c r="D212" s="45" t="s">
        <v>692</v>
      </c>
      <c r="E212" s="45" t="s">
        <v>463</v>
      </c>
      <c r="F212" s="45" t="s">
        <v>609</v>
      </c>
      <c r="G212" s="45" t="str">
        <f>F212&amp;"_"&amp;E212</f>
        <v>P29ATS37_P29TS010</v>
      </c>
      <c r="H212" s="46" t="s">
        <v>672</v>
      </c>
      <c r="I212" s="45" t="s">
        <v>613</v>
      </c>
      <c r="J212" s="45">
        <v>3448</v>
      </c>
      <c r="K212" s="45" t="s">
        <v>544</v>
      </c>
      <c r="L212" s="45">
        <v>24</v>
      </c>
      <c r="M212" s="45">
        <v>58</v>
      </c>
      <c r="N212" s="45">
        <v>69</v>
      </c>
      <c r="O212" s="45">
        <v>52</v>
      </c>
      <c r="P212" s="45">
        <v>4</v>
      </c>
      <c r="Q212" s="47">
        <f>SUM(L212:P212)</f>
        <v>207</v>
      </c>
      <c r="R212" s="48">
        <v>10.69</v>
      </c>
      <c r="S212" s="48">
        <f>Q212*R212</f>
        <v>2212.83</v>
      </c>
    </row>
    <row r="213" spans="1:19" x14ac:dyDescent="0.35">
      <c r="A213" s="45">
        <f>ROW()-ROW($A$2)</f>
        <v>211</v>
      </c>
      <c r="B213" s="45" t="s">
        <v>518</v>
      </c>
      <c r="C213" s="45" t="s">
        <v>517</v>
      </c>
      <c r="D213" s="45" t="s">
        <v>693</v>
      </c>
      <c r="E213" s="45" t="s">
        <v>465</v>
      </c>
      <c r="F213" s="45" t="s">
        <v>610</v>
      </c>
      <c r="G213" s="45" t="str">
        <f>F213&amp;"_"&amp;E213</f>
        <v>P29ACW31_P29CW008</v>
      </c>
      <c r="H213" s="46" t="s">
        <v>673</v>
      </c>
      <c r="I213" s="45" t="s">
        <v>619</v>
      </c>
      <c r="J213" s="45">
        <v>3448</v>
      </c>
      <c r="K213" s="45" t="s">
        <v>550</v>
      </c>
      <c r="L213" s="45">
        <v>23</v>
      </c>
      <c r="M213" s="45">
        <v>51</v>
      </c>
      <c r="N213" s="45">
        <v>56</v>
      </c>
      <c r="O213" s="45">
        <v>48</v>
      </c>
      <c r="P213" s="45">
        <v>25</v>
      </c>
      <c r="Q213" s="47">
        <f>SUM(L213:P213)</f>
        <v>203</v>
      </c>
      <c r="R213" s="48">
        <v>23.02</v>
      </c>
      <c r="S213" s="48">
        <f>Q213*R213</f>
        <v>4673.0599999999995</v>
      </c>
    </row>
    <row r="214" spans="1:19" x14ac:dyDescent="0.35">
      <c r="A214" s="45">
        <f>ROW()-ROW($A$2)</f>
        <v>212</v>
      </c>
      <c r="B214" s="45" t="s">
        <v>518</v>
      </c>
      <c r="C214" s="45" t="s">
        <v>517</v>
      </c>
      <c r="D214" s="45" t="s">
        <v>693</v>
      </c>
      <c r="E214" s="45" t="s">
        <v>467</v>
      </c>
      <c r="F214" s="45" t="s">
        <v>610</v>
      </c>
      <c r="G214" s="45" t="str">
        <f>F214&amp;"_"&amp;E214</f>
        <v>P29ACW31_P29CW005</v>
      </c>
      <c r="H214" s="46" t="s">
        <v>673</v>
      </c>
      <c r="I214" s="45" t="s">
        <v>619</v>
      </c>
      <c r="J214" s="45">
        <v>3448</v>
      </c>
      <c r="K214" s="45" t="s">
        <v>523</v>
      </c>
      <c r="L214" s="45">
        <v>39</v>
      </c>
      <c r="M214" s="45">
        <v>84</v>
      </c>
      <c r="N214" s="45">
        <v>97</v>
      </c>
      <c r="O214" s="45">
        <v>73</v>
      </c>
      <c r="P214" s="45">
        <v>32</v>
      </c>
      <c r="Q214" s="47">
        <f>SUM(L214:P214)</f>
        <v>325</v>
      </c>
      <c r="R214" s="48">
        <v>23.02</v>
      </c>
      <c r="S214" s="48">
        <f>Q214*R214</f>
        <v>7481.5</v>
      </c>
    </row>
    <row r="215" spans="1:19" x14ac:dyDescent="0.35">
      <c r="A215" s="45">
        <f>ROW()-ROW($A$2)</f>
        <v>213</v>
      </c>
      <c r="B215" s="45" t="s">
        <v>518</v>
      </c>
      <c r="C215" s="45" t="s">
        <v>517</v>
      </c>
      <c r="D215" s="45" t="s">
        <v>693</v>
      </c>
      <c r="E215" s="45" t="s">
        <v>469</v>
      </c>
      <c r="F215" s="45" t="s">
        <v>610</v>
      </c>
      <c r="G215" s="45" t="str">
        <f>F215&amp;"_"&amp;E215</f>
        <v>P29ACW31_P29CW006</v>
      </c>
      <c r="H215" s="46" t="s">
        <v>673</v>
      </c>
      <c r="I215" s="45" t="s">
        <v>619</v>
      </c>
      <c r="J215" s="45">
        <v>3448</v>
      </c>
      <c r="K215" s="45" t="s">
        <v>524</v>
      </c>
      <c r="L215" s="45">
        <v>46</v>
      </c>
      <c r="M215" s="45">
        <v>100</v>
      </c>
      <c r="N215" s="45">
        <v>115</v>
      </c>
      <c r="O215" s="45">
        <v>89</v>
      </c>
      <c r="P215" s="45">
        <v>40</v>
      </c>
      <c r="Q215" s="47">
        <f>SUM(L215:P215)</f>
        <v>390</v>
      </c>
      <c r="R215" s="48">
        <v>23.02</v>
      </c>
      <c r="S215" s="48">
        <f>Q215*R215</f>
        <v>8977.7999999999993</v>
      </c>
    </row>
    <row r="216" spans="1:19" x14ac:dyDescent="0.35">
      <c r="A216" s="45">
        <f>ROW()-ROW($A$2)</f>
        <v>214</v>
      </c>
      <c r="B216" s="45" t="s">
        <v>518</v>
      </c>
      <c r="C216" s="45" t="s">
        <v>517</v>
      </c>
      <c r="D216" s="45" t="s">
        <v>693</v>
      </c>
      <c r="E216" s="45" t="s">
        <v>471</v>
      </c>
      <c r="F216" s="45" t="s">
        <v>610</v>
      </c>
      <c r="G216" s="45" t="str">
        <f>F216&amp;"_"&amp;E216</f>
        <v>P29ACW31_P29CW007</v>
      </c>
      <c r="H216" s="46" t="s">
        <v>673</v>
      </c>
      <c r="I216" s="45" t="s">
        <v>619</v>
      </c>
      <c r="J216" s="45">
        <v>3448</v>
      </c>
      <c r="K216" s="45" t="s">
        <v>544</v>
      </c>
      <c r="L216" s="45">
        <v>40</v>
      </c>
      <c r="M216" s="45">
        <v>89</v>
      </c>
      <c r="N216" s="45">
        <v>104</v>
      </c>
      <c r="O216" s="45">
        <v>80</v>
      </c>
      <c r="P216" s="45">
        <v>36</v>
      </c>
      <c r="Q216" s="47">
        <f>SUM(L216:P216)</f>
        <v>349</v>
      </c>
      <c r="R216" s="48">
        <v>25.32</v>
      </c>
      <c r="S216" s="48">
        <f>Q216*R216</f>
        <v>8836.68</v>
      </c>
    </row>
    <row r="217" spans="1:19" x14ac:dyDescent="0.35">
      <c r="A217" s="45">
        <f>ROW()-ROW($A$2)</f>
        <v>215</v>
      </c>
      <c r="B217" s="45" t="s">
        <v>518</v>
      </c>
      <c r="C217" s="45" t="s">
        <v>517</v>
      </c>
      <c r="D217" s="45" t="s">
        <v>693</v>
      </c>
      <c r="E217" s="45" t="s">
        <v>473</v>
      </c>
      <c r="F217" s="45" t="s">
        <v>610</v>
      </c>
      <c r="G217" s="45" t="str">
        <f>F217&amp;"_"&amp;E217</f>
        <v>P29ACW31_P29CW013</v>
      </c>
      <c r="H217" s="46" t="s">
        <v>673</v>
      </c>
      <c r="I217" s="45" t="s">
        <v>619</v>
      </c>
      <c r="J217" s="45">
        <v>3448</v>
      </c>
      <c r="K217" s="45" t="s">
        <v>546</v>
      </c>
      <c r="L217" s="45">
        <v>26</v>
      </c>
      <c r="M217" s="45">
        <v>49</v>
      </c>
      <c r="N217" s="45">
        <v>54</v>
      </c>
      <c r="O217" s="45">
        <v>43</v>
      </c>
      <c r="P217" s="45">
        <v>21</v>
      </c>
      <c r="Q217" s="47">
        <f>SUM(L217:P217)</f>
        <v>193</v>
      </c>
      <c r="R217" s="48">
        <v>23.02</v>
      </c>
      <c r="S217" s="48">
        <f>Q217*R217</f>
        <v>4442.8599999999997</v>
      </c>
    </row>
    <row r="218" spans="1:19" x14ac:dyDescent="0.35">
      <c r="A218" s="45">
        <f>ROW()-ROW($A$2)</f>
        <v>216</v>
      </c>
      <c r="B218" s="45" t="s">
        <v>518</v>
      </c>
      <c r="C218" s="45" t="s">
        <v>517</v>
      </c>
      <c r="D218" s="45" t="s">
        <v>694</v>
      </c>
      <c r="E218" s="45" t="s">
        <v>475</v>
      </c>
      <c r="F218" s="45" t="s">
        <v>611</v>
      </c>
      <c r="G218" s="45" t="str">
        <f>F218&amp;"_"&amp;E218</f>
        <v>P29AHD34_P29HD019</v>
      </c>
      <c r="H218" s="46" t="s">
        <v>674</v>
      </c>
      <c r="I218" s="45" t="s">
        <v>615</v>
      </c>
      <c r="J218" s="45">
        <v>3448</v>
      </c>
      <c r="K218" s="45" t="s">
        <v>524</v>
      </c>
      <c r="L218" s="45">
        <v>40</v>
      </c>
      <c r="M218" s="45">
        <v>103</v>
      </c>
      <c r="N218" s="45">
        <v>132</v>
      </c>
      <c r="O218" s="45">
        <v>97</v>
      </c>
      <c r="P218" s="45">
        <v>42</v>
      </c>
      <c r="Q218" s="47">
        <f>SUM(L218:P218)</f>
        <v>414</v>
      </c>
      <c r="R218" s="48">
        <v>31.98</v>
      </c>
      <c r="S218" s="48">
        <f>Q218*R218</f>
        <v>13239.72</v>
      </c>
    </row>
    <row r="219" spans="1:19" x14ac:dyDescent="0.35">
      <c r="A219" s="45">
        <f>ROW()-ROW($A$2)</f>
        <v>217</v>
      </c>
      <c r="B219" s="45" t="s">
        <v>518</v>
      </c>
      <c r="C219" s="45" t="s">
        <v>517</v>
      </c>
      <c r="D219" s="45" t="s">
        <v>694</v>
      </c>
      <c r="E219" s="45" t="s">
        <v>478</v>
      </c>
      <c r="F219" s="45" t="s">
        <v>611</v>
      </c>
      <c r="G219" s="45" t="str">
        <f>F219&amp;"_"&amp;E219</f>
        <v>P29AHD34_P29HD022</v>
      </c>
      <c r="H219" s="46" t="s">
        <v>674</v>
      </c>
      <c r="I219" s="45" t="s">
        <v>615</v>
      </c>
      <c r="J219" s="45">
        <v>3448</v>
      </c>
      <c r="K219" s="45" t="s">
        <v>550</v>
      </c>
      <c r="L219" s="45">
        <v>21</v>
      </c>
      <c r="M219" s="45">
        <v>48</v>
      </c>
      <c r="N219" s="45">
        <v>66</v>
      </c>
      <c r="O219" s="45">
        <v>51</v>
      </c>
      <c r="P219" s="45">
        <v>22</v>
      </c>
      <c r="Q219" s="47">
        <f>SUM(L219:P219)</f>
        <v>208</v>
      </c>
      <c r="R219" s="48">
        <v>31.98</v>
      </c>
      <c r="S219" s="48">
        <f>Q219*R219</f>
        <v>6651.84</v>
      </c>
    </row>
    <row r="220" spans="1:19" x14ac:dyDescent="0.35">
      <c r="A220" s="45">
        <f>ROW()-ROW($A$2)</f>
        <v>218</v>
      </c>
      <c r="B220" s="45" t="s">
        <v>518</v>
      </c>
      <c r="C220" s="45" t="s">
        <v>517</v>
      </c>
      <c r="D220" s="45" t="s">
        <v>694</v>
      </c>
      <c r="E220" s="45" t="s">
        <v>480</v>
      </c>
      <c r="F220" s="45" t="s">
        <v>611</v>
      </c>
      <c r="G220" s="45" t="str">
        <f>F220&amp;"_"&amp;E220</f>
        <v>P29AHD34_P29HD018</v>
      </c>
      <c r="H220" s="46" t="s">
        <v>674</v>
      </c>
      <c r="I220" s="45" t="s">
        <v>615</v>
      </c>
      <c r="J220" s="45">
        <v>3448</v>
      </c>
      <c r="K220" s="45" t="s">
        <v>544</v>
      </c>
      <c r="L220" s="45">
        <v>40</v>
      </c>
      <c r="M220" s="45">
        <v>101</v>
      </c>
      <c r="N220" s="45">
        <v>132</v>
      </c>
      <c r="O220" s="45">
        <v>97</v>
      </c>
      <c r="P220" s="45">
        <v>40</v>
      </c>
      <c r="Q220" s="47">
        <f>SUM(L220:P220)</f>
        <v>410</v>
      </c>
      <c r="R220" s="48">
        <v>34.19</v>
      </c>
      <c r="S220" s="48">
        <f>Q220*R220</f>
        <v>14017.9</v>
      </c>
    </row>
    <row r="221" spans="1:19" x14ac:dyDescent="0.35">
      <c r="A221" s="45">
        <f>ROW()-ROW($A$2)</f>
        <v>219</v>
      </c>
      <c r="B221" s="45" t="s">
        <v>518</v>
      </c>
      <c r="C221" s="45" t="s">
        <v>517</v>
      </c>
      <c r="D221" s="45" t="s">
        <v>694</v>
      </c>
      <c r="E221" s="45" t="s">
        <v>482</v>
      </c>
      <c r="F221" s="45" t="s">
        <v>611</v>
      </c>
      <c r="G221" s="45" t="str">
        <f>F221&amp;"_"&amp;E221</f>
        <v>P29AHD34_P29HD020</v>
      </c>
      <c r="H221" s="46" t="s">
        <v>674</v>
      </c>
      <c r="I221" s="45" t="s">
        <v>615</v>
      </c>
      <c r="J221" s="45">
        <v>3448</v>
      </c>
      <c r="K221" s="45" t="s">
        <v>523</v>
      </c>
      <c r="L221" s="45">
        <v>39</v>
      </c>
      <c r="M221" s="45">
        <v>93</v>
      </c>
      <c r="N221" s="45">
        <v>118</v>
      </c>
      <c r="O221" s="45">
        <v>88</v>
      </c>
      <c r="P221" s="45">
        <v>38</v>
      </c>
      <c r="Q221" s="47">
        <f>SUM(L221:P221)</f>
        <v>376</v>
      </c>
      <c r="R221" s="48">
        <v>31.98</v>
      </c>
      <c r="S221" s="48">
        <f>Q221*R221</f>
        <v>12024.48</v>
      </c>
    </row>
    <row r="222" spans="1:19" x14ac:dyDescent="0.35">
      <c r="A222" s="45">
        <f>ROW()-ROW($A$2)</f>
        <v>220</v>
      </c>
      <c r="B222" s="45" t="s">
        <v>518</v>
      </c>
      <c r="C222" s="45" t="s">
        <v>517</v>
      </c>
      <c r="D222" s="45" t="s">
        <v>694</v>
      </c>
      <c r="E222" s="45" t="s">
        <v>484</v>
      </c>
      <c r="F222" s="45" t="s">
        <v>611</v>
      </c>
      <c r="G222" s="45" t="str">
        <f>F222&amp;"_"&amp;E222</f>
        <v>P29AHD34_P29HD031</v>
      </c>
      <c r="H222" s="46" t="s">
        <v>674</v>
      </c>
      <c r="I222" s="45" t="s">
        <v>615</v>
      </c>
      <c r="J222" s="45">
        <v>3448</v>
      </c>
      <c r="K222" s="45" t="s">
        <v>542</v>
      </c>
      <c r="L222" s="45">
        <v>19</v>
      </c>
      <c r="M222" s="45">
        <v>42</v>
      </c>
      <c r="N222" s="45">
        <v>54</v>
      </c>
      <c r="O222" s="45">
        <v>39</v>
      </c>
      <c r="P222" s="45">
        <v>14</v>
      </c>
      <c r="Q222" s="47">
        <f>SUM(L222:P222)</f>
        <v>168</v>
      </c>
      <c r="R222" s="48">
        <v>31.98</v>
      </c>
      <c r="S222" s="48">
        <f>Q222*R222</f>
        <v>5372.64</v>
      </c>
    </row>
    <row r="223" spans="1:19" x14ac:dyDescent="0.35">
      <c r="A223" s="45">
        <f>ROW()-ROW($A$2)</f>
        <v>221</v>
      </c>
      <c r="B223" s="45" t="s">
        <v>518</v>
      </c>
      <c r="C223" s="45" t="s">
        <v>517</v>
      </c>
      <c r="D223" s="45" t="s">
        <v>694</v>
      </c>
      <c r="E223" s="45" t="s">
        <v>486</v>
      </c>
      <c r="F223" s="45" t="s">
        <v>611</v>
      </c>
      <c r="G223" s="45" t="str">
        <f>F223&amp;"_"&amp;E223</f>
        <v>P29AHD34_P29HD021</v>
      </c>
      <c r="H223" s="46" t="s">
        <v>674</v>
      </c>
      <c r="I223" s="45" t="s">
        <v>615</v>
      </c>
      <c r="J223" s="45">
        <v>3448</v>
      </c>
      <c r="K223" s="45" t="s">
        <v>535</v>
      </c>
      <c r="L223" s="45">
        <v>23</v>
      </c>
      <c r="M223" s="45">
        <v>46</v>
      </c>
      <c r="N223" s="45">
        <v>60</v>
      </c>
      <c r="O223" s="45">
        <v>45</v>
      </c>
      <c r="P223" s="45">
        <v>18</v>
      </c>
      <c r="Q223" s="47">
        <f>SUM(L223:P223)</f>
        <v>192</v>
      </c>
      <c r="R223" s="48">
        <v>31.98</v>
      </c>
      <c r="S223" s="48">
        <f>Q223*R223</f>
        <v>6140.16</v>
      </c>
    </row>
    <row r="224" spans="1:19" x14ac:dyDescent="0.35">
      <c r="A224" s="45">
        <f>ROW()-ROW($A$2)</f>
        <v>222</v>
      </c>
      <c r="B224" s="45" t="s">
        <v>518</v>
      </c>
      <c r="C224" s="45" t="s">
        <v>517</v>
      </c>
      <c r="D224" s="45" t="s">
        <v>692</v>
      </c>
      <c r="E224" s="45" t="s">
        <v>488</v>
      </c>
      <c r="F224" s="45" t="s">
        <v>612</v>
      </c>
      <c r="G224" s="45" t="str">
        <f>F224&amp;"_"&amp;E224</f>
        <v>P29ATS41_P29TS041</v>
      </c>
      <c r="H224" s="46" t="s">
        <v>675</v>
      </c>
      <c r="I224" s="45" t="s">
        <v>613</v>
      </c>
      <c r="J224" s="45">
        <v>3448</v>
      </c>
      <c r="K224" s="45" t="s">
        <v>524</v>
      </c>
      <c r="L224" s="45">
        <v>101</v>
      </c>
      <c r="M224" s="45">
        <v>242</v>
      </c>
      <c r="N224" s="45">
        <v>338</v>
      </c>
      <c r="O224" s="45">
        <v>295</v>
      </c>
      <c r="P224" s="45">
        <v>114</v>
      </c>
      <c r="Q224" s="47">
        <f>SUM(L224:P224)</f>
        <v>1090</v>
      </c>
      <c r="R224" s="48">
        <v>8.82</v>
      </c>
      <c r="S224" s="48">
        <f>Q224*R224</f>
        <v>9613.8000000000011</v>
      </c>
    </row>
    <row r="225" spans="1:19" x14ac:dyDescent="0.35">
      <c r="A225" s="45">
        <f>ROW()-ROW($A$2)</f>
        <v>223</v>
      </c>
      <c r="B225" s="45" t="s">
        <v>518</v>
      </c>
      <c r="C225" s="45" t="s">
        <v>517</v>
      </c>
      <c r="D225" s="45" t="s">
        <v>692</v>
      </c>
      <c r="E225" s="45" t="s">
        <v>490</v>
      </c>
      <c r="F225" s="45" t="s">
        <v>612</v>
      </c>
      <c r="G225" s="45" t="str">
        <f>F225&amp;"_"&amp;E225</f>
        <v>P29ATS41_P29TS039</v>
      </c>
      <c r="H225" s="46" t="s">
        <v>675</v>
      </c>
      <c r="I225" s="45" t="s">
        <v>613</v>
      </c>
      <c r="J225" s="45">
        <v>3448</v>
      </c>
      <c r="K225" s="45" t="s">
        <v>528</v>
      </c>
      <c r="L225" s="45">
        <v>101</v>
      </c>
      <c r="M225" s="45">
        <v>242</v>
      </c>
      <c r="N225" s="45">
        <v>338</v>
      </c>
      <c r="O225" s="45">
        <v>295</v>
      </c>
      <c r="P225" s="45">
        <v>114</v>
      </c>
      <c r="Q225" s="47">
        <f>SUM(L225:P225)</f>
        <v>1090</v>
      </c>
      <c r="R225" s="48">
        <v>8.91</v>
      </c>
      <c r="S225" s="48">
        <f>Q225*R225</f>
        <v>9711.9</v>
      </c>
    </row>
    <row r="226" spans="1:19" x14ac:dyDescent="0.35">
      <c r="A226" s="45">
        <f>ROW()-ROW($A$2)</f>
        <v>224</v>
      </c>
      <c r="B226" s="45" t="s">
        <v>518</v>
      </c>
      <c r="C226" s="45" t="s">
        <v>517</v>
      </c>
      <c r="D226" s="45" t="s">
        <v>692</v>
      </c>
      <c r="E226" s="45" t="s">
        <v>492</v>
      </c>
      <c r="F226" s="45" t="s">
        <v>612</v>
      </c>
      <c r="G226" s="45" t="str">
        <f>F226&amp;"_"&amp;E226</f>
        <v>P29ATS41_P29TS043</v>
      </c>
      <c r="H226" s="46" t="s">
        <v>675</v>
      </c>
      <c r="I226" s="45" t="s">
        <v>613</v>
      </c>
      <c r="J226" s="45">
        <v>3448</v>
      </c>
      <c r="K226" s="45" t="s">
        <v>523</v>
      </c>
      <c r="L226" s="45">
        <v>56</v>
      </c>
      <c r="M226" s="45">
        <v>144</v>
      </c>
      <c r="N226" s="45">
        <v>205</v>
      </c>
      <c r="O226" s="45">
        <v>167</v>
      </c>
      <c r="P226" s="45">
        <v>55</v>
      </c>
      <c r="Q226" s="47">
        <f>SUM(L226:P226)</f>
        <v>627</v>
      </c>
      <c r="R226" s="48">
        <v>8.82</v>
      </c>
      <c r="S226" s="48">
        <f>Q226*R226</f>
        <v>5530.14</v>
      </c>
    </row>
    <row r="227" spans="1:19" x14ac:dyDescent="0.35">
      <c r="A227" s="45">
        <f>ROW()-ROW($A$2)</f>
        <v>225</v>
      </c>
      <c r="B227" s="45" t="s">
        <v>518</v>
      </c>
      <c r="C227" s="45" t="s">
        <v>517</v>
      </c>
      <c r="D227" s="45" t="s">
        <v>692</v>
      </c>
      <c r="E227" s="45" t="s">
        <v>494</v>
      </c>
      <c r="F227" s="45" t="s">
        <v>612</v>
      </c>
      <c r="G227" s="45" t="str">
        <f>F227&amp;"_"&amp;E227</f>
        <v>P29ATS41_P29TS044</v>
      </c>
      <c r="H227" s="46" t="s">
        <v>675</v>
      </c>
      <c r="I227" s="45" t="s">
        <v>613</v>
      </c>
      <c r="J227" s="45">
        <v>3448</v>
      </c>
      <c r="K227" s="45" t="s">
        <v>551</v>
      </c>
      <c r="L227" s="45">
        <v>25</v>
      </c>
      <c r="M227" s="45">
        <v>65</v>
      </c>
      <c r="N227" s="45">
        <v>101</v>
      </c>
      <c r="O227" s="45">
        <v>75</v>
      </c>
      <c r="P227" s="45">
        <v>23</v>
      </c>
      <c r="Q227" s="47">
        <f>SUM(L227:P227)</f>
        <v>289</v>
      </c>
      <c r="R227" s="48">
        <v>8.82</v>
      </c>
      <c r="S227" s="48">
        <f>Q227*R227</f>
        <v>2548.98</v>
      </c>
    </row>
    <row r="228" spans="1:19" x14ac:dyDescent="0.35">
      <c r="A228" s="45">
        <f>ROW()-ROW($A$2)</f>
        <v>226</v>
      </c>
      <c r="B228" s="45" t="s">
        <v>518</v>
      </c>
      <c r="C228" s="45" t="s">
        <v>517</v>
      </c>
      <c r="D228" s="45" t="s">
        <v>692</v>
      </c>
      <c r="E228" s="45" t="s">
        <v>496</v>
      </c>
      <c r="F228" s="45" t="s">
        <v>612</v>
      </c>
      <c r="G228" s="45" t="str">
        <f>F228&amp;"_"&amp;E228</f>
        <v>P29ATS41_P29TS042</v>
      </c>
      <c r="H228" s="46" t="s">
        <v>675</v>
      </c>
      <c r="I228" s="45" t="s">
        <v>613</v>
      </c>
      <c r="J228" s="45">
        <v>3448</v>
      </c>
      <c r="K228" s="45" t="s">
        <v>544</v>
      </c>
      <c r="L228" s="45">
        <v>56</v>
      </c>
      <c r="M228" s="45">
        <v>144</v>
      </c>
      <c r="N228" s="45">
        <v>205</v>
      </c>
      <c r="O228" s="45">
        <v>167</v>
      </c>
      <c r="P228" s="45">
        <v>55</v>
      </c>
      <c r="Q228" s="47">
        <f>SUM(L228:P228)</f>
        <v>627</v>
      </c>
      <c r="R228" s="48">
        <v>10.77</v>
      </c>
      <c r="S228" s="48">
        <f>Q228*R228</f>
        <v>6752.79</v>
      </c>
    </row>
    <row r="229" spans="1:19" x14ac:dyDescent="0.35">
      <c r="A229" s="45">
        <f>ROW()-ROW($A$2)</f>
        <v>227</v>
      </c>
      <c r="B229" s="45" t="s">
        <v>518</v>
      </c>
      <c r="C229" s="45" t="s">
        <v>517</v>
      </c>
      <c r="D229" s="45" t="s">
        <v>692</v>
      </c>
      <c r="E229" s="45" t="s">
        <v>498</v>
      </c>
      <c r="F229" s="45" t="s">
        <v>612</v>
      </c>
      <c r="G229" s="45" t="str">
        <f>F229&amp;"_"&amp;E229</f>
        <v>P29ATS41_P29TS045</v>
      </c>
      <c r="H229" s="46" t="s">
        <v>675</v>
      </c>
      <c r="I229" s="45" t="s">
        <v>613</v>
      </c>
      <c r="J229" s="45">
        <v>3448</v>
      </c>
      <c r="K229" s="45" t="s">
        <v>546</v>
      </c>
      <c r="L229" s="45">
        <v>27</v>
      </c>
      <c r="M229" s="45">
        <v>71</v>
      </c>
      <c r="N229" s="45">
        <v>105</v>
      </c>
      <c r="O229" s="45">
        <v>77</v>
      </c>
      <c r="P229" s="45">
        <v>25</v>
      </c>
      <c r="Q229" s="47">
        <f>SUM(L229:P229)</f>
        <v>305</v>
      </c>
      <c r="R229" s="48">
        <v>8.91</v>
      </c>
      <c r="S229" s="48">
        <f>Q229*R229</f>
        <v>2717.55</v>
      </c>
    </row>
    <row r="230" spans="1:19" x14ac:dyDescent="0.35">
      <c r="A230" s="45"/>
      <c r="B230" s="45"/>
      <c r="C230" s="45"/>
      <c r="D230" s="45"/>
      <c r="E230" s="45"/>
      <c r="F230" s="45"/>
      <c r="G230" s="45"/>
      <c r="H230" s="46"/>
      <c r="I230" s="45"/>
      <c r="J230" s="45"/>
      <c r="K230" s="45"/>
      <c r="L230" s="45"/>
      <c r="M230" s="45"/>
      <c r="N230" s="45"/>
      <c r="O230" s="45"/>
      <c r="P230" s="45"/>
      <c r="Q230" s="47"/>
      <c r="R230" s="48"/>
      <c r="S230" s="48"/>
    </row>
    <row r="231" spans="1:19" x14ac:dyDescent="0.3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37" t="s">
        <v>34</v>
      </c>
      <c r="L231" s="38">
        <f>SUM(L3:L230)</f>
        <v>6722</v>
      </c>
      <c r="M231" s="38">
        <f>SUM(M3:M230)</f>
        <v>15452</v>
      </c>
      <c r="N231" s="38">
        <f>SUM(N3:N230)</f>
        <v>18550</v>
      </c>
      <c r="O231" s="38">
        <f>SUM(O3:O230)</f>
        <v>13739</v>
      </c>
      <c r="P231" s="38">
        <f>SUM(P3:P230)</f>
        <v>3758</v>
      </c>
      <c r="Q231" s="38">
        <f>SUM(Q3:Q230)</f>
        <v>58221</v>
      </c>
      <c r="R231" s="29"/>
      <c r="S231" s="39">
        <f>SUM(S3:S230)</f>
        <v>1243621.1999999997</v>
      </c>
    </row>
  </sheetData>
  <autoFilter ref="A2:S229" xr:uid="{2E31448D-6AC1-4B9A-9BC1-CDF028C37E5C}">
    <sortState xmlns:xlrd2="http://schemas.microsoft.com/office/spreadsheetml/2017/richdata2" ref="A3:S229">
      <sortCondition ref="B2:B229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0730A-2874-4255-BBC7-C203D51AB3E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D77154AE-3DE5-49BB-943E-30BE4A8999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24E0F3-190E-4473-90E9-48B32C81D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PO#003447</vt:lpstr>
      <vt:lpstr>PO#003448</vt:lpstr>
      <vt:lpstr>SUMMARY</vt:lpstr>
      <vt:lpstr>SUMMARY (2)</vt:lpstr>
      <vt:lpstr>'PO#003447'!Print_Titles</vt:lpstr>
      <vt:lpstr>'PO#003448'!Print_Titles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Lilly Wills</dc:creator>
  <cp:lastModifiedBy>Linh Bui Thi Truc</cp:lastModifiedBy>
  <dcterms:created xsi:type="dcterms:W3CDTF">2024-12-02T16:37:14Z</dcterms:created>
  <dcterms:modified xsi:type="dcterms:W3CDTF">2024-12-03T06:15:54Z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