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1-SPRING 25/2-PRODUCTION/2-STYLE-FILE/TECH PACK/MAHARISHI/"/>
    </mc:Choice>
  </mc:AlternateContent>
  <xr:revisionPtr revIDLastSave="0" documentId="8_{79569C1B-2E2B-49F8-AE6D-73AE2665D537}" xr6:coauthVersionLast="47" xr6:coauthVersionMax="47" xr10:uidLastSave="{00000000-0000-0000-0000-000000000000}"/>
  <bookViews>
    <workbookView xWindow="-108" yWindow="-108" windowWidth="23256" windowHeight="12456" xr2:uid="{C5D1A5E7-7550-433E-A865-8E4789821A6B}"/>
  </bookViews>
  <sheets>
    <sheet name="GRADING" sheetId="1" r:id="rId1"/>
    <sheet name="UPDATE14-05-2024-" sheetId="2" r:id="rId2"/>
  </sheets>
  <externalReferences>
    <externalReference r:id="rId3"/>
  </externalReferences>
  <definedNames>
    <definedName name="_Fill" hidden="1">#REF!</definedName>
    <definedName name="NAVY" hidden="1">#REF!</definedName>
    <definedName name="_xlnm.Print_Area" localSheetId="0">GRADING!$A$1:$K$50</definedName>
    <definedName name="_xlnm.Print_Area" localSheetId="1">'UPDATE14-05-2024-'!$A$1:$K$50</definedName>
    <definedName name="_xlnm.Print_Titles" localSheetId="0">GRADING!$1:$6</definedName>
    <definedName name="_xlnm.Print_Titles" localSheetId="1">'UPDATE14-05-2024-'!$1:$6</definedName>
    <definedName name="SESEAM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2" l="1"/>
  <c r="W38" i="2" s="1"/>
  <c r="X38" i="2" s="1"/>
  <c r="I38" i="2"/>
  <c r="J38" i="2" s="1"/>
  <c r="G38" i="2"/>
  <c r="F38" i="2"/>
  <c r="J35" i="2"/>
  <c r="I35" i="2"/>
  <c r="G35" i="2"/>
  <c r="F35" i="2"/>
  <c r="V32" i="2"/>
  <c r="U32" i="2" s="1"/>
  <c r="T32" i="2" s="1"/>
  <c r="J31" i="2"/>
  <c r="I31" i="2"/>
  <c r="G31" i="2"/>
  <c r="F31" i="2"/>
  <c r="I30" i="2"/>
  <c r="J30" i="2" s="1"/>
  <c r="G30" i="2"/>
  <c r="F30" i="2"/>
  <c r="J29" i="2"/>
  <c r="I29" i="2"/>
  <c r="G29" i="2"/>
  <c r="F29" i="2"/>
  <c r="I28" i="2"/>
  <c r="J28" i="2" s="1"/>
  <c r="G28" i="2"/>
  <c r="F28" i="2"/>
  <c r="J27" i="2"/>
  <c r="I27" i="2"/>
  <c r="G27" i="2"/>
  <c r="F27" i="2"/>
  <c r="I26" i="2"/>
  <c r="J26" i="2" s="1"/>
  <c r="G26" i="2"/>
  <c r="F26" i="2"/>
  <c r="J25" i="2"/>
  <c r="I25" i="2"/>
  <c r="G25" i="2"/>
  <c r="F25" i="2"/>
  <c r="I24" i="2"/>
  <c r="J24" i="2" s="1"/>
  <c r="G24" i="2"/>
  <c r="F24" i="2"/>
  <c r="J23" i="2"/>
  <c r="I23" i="2"/>
  <c r="G23" i="2"/>
  <c r="F23" i="2"/>
  <c r="I22" i="2"/>
  <c r="J22" i="2" s="1"/>
  <c r="G22" i="2"/>
  <c r="F22" i="2"/>
  <c r="J21" i="2"/>
  <c r="I21" i="2"/>
  <c r="G21" i="2"/>
  <c r="F21" i="2"/>
  <c r="I19" i="2"/>
  <c r="J19" i="2" s="1"/>
  <c r="G19" i="2"/>
  <c r="F19" i="2"/>
  <c r="J18" i="2"/>
  <c r="I18" i="2"/>
  <c r="G18" i="2"/>
  <c r="F18" i="2"/>
  <c r="I17" i="2"/>
  <c r="J17" i="2" s="1"/>
  <c r="G17" i="2"/>
  <c r="F17" i="2"/>
  <c r="J16" i="2"/>
  <c r="I16" i="2"/>
  <c r="G16" i="2"/>
  <c r="F16" i="2"/>
  <c r="I15" i="2"/>
  <c r="J15" i="2" s="1"/>
  <c r="G15" i="2"/>
  <c r="F15" i="2"/>
  <c r="J14" i="2"/>
  <c r="I14" i="2"/>
  <c r="G14" i="2"/>
  <c r="F14" i="2"/>
  <c r="I13" i="2"/>
  <c r="J13" i="2" s="1"/>
  <c r="G13" i="2"/>
  <c r="F13" i="2"/>
  <c r="J12" i="2"/>
  <c r="I12" i="2"/>
  <c r="G12" i="2"/>
  <c r="F12" i="2"/>
  <c r="I11" i="2"/>
  <c r="J11" i="2" s="1"/>
  <c r="G11" i="2"/>
  <c r="F11" i="2"/>
  <c r="J9" i="2"/>
  <c r="I9" i="2"/>
  <c r="G9" i="2"/>
  <c r="F9" i="2"/>
  <c r="I8" i="2"/>
  <c r="J8" i="2" s="1"/>
  <c r="G8" i="2"/>
  <c r="F8" i="2"/>
  <c r="J7" i="2"/>
  <c r="I7" i="2"/>
  <c r="G7" i="2"/>
  <c r="F7" i="2"/>
  <c r="H4" i="2"/>
  <c r="G4" i="2"/>
  <c r="E4" i="2"/>
  <c r="D4" i="2"/>
  <c r="B4" i="2"/>
  <c r="A4" i="2"/>
  <c r="H3" i="2"/>
  <c r="G3" i="2"/>
  <c r="E3" i="2"/>
  <c r="D3" i="2"/>
  <c r="B3" i="2"/>
  <c r="A3" i="2"/>
  <c r="H2" i="2"/>
  <c r="G2" i="2"/>
  <c r="E2" i="2"/>
  <c r="D2" i="2"/>
  <c r="B2" i="2"/>
  <c r="A2" i="2"/>
  <c r="H1" i="2"/>
  <c r="G1" i="2"/>
  <c r="E1" i="2"/>
  <c r="D1" i="2"/>
  <c r="B1" i="2"/>
  <c r="A1" i="2"/>
  <c r="V38" i="1"/>
  <c r="U38" i="1" s="1"/>
  <c r="T38" i="1" s="1"/>
  <c r="I38" i="1"/>
  <c r="J38" i="1" s="1"/>
  <c r="G38" i="1"/>
  <c r="F38" i="1" s="1"/>
  <c r="I35" i="1"/>
  <c r="J35" i="1" s="1"/>
  <c r="G35" i="1"/>
  <c r="F35" i="1" s="1"/>
  <c r="V32" i="1"/>
  <c r="W32" i="1" s="1"/>
  <c r="X32" i="1" s="1"/>
  <c r="I31" i="1"/>
  <c r="J31" i="1" s="1"/>
  <c r="G31" i="1"/>
  <c r="F31" i="1" s="1"/>
  <c r="I30" i="1"/>
  <c r="J30" i="1" s="1"/>
  <c r="G30" i="1"/>
  <c r="F30" i="1" s="1"/>
  <c r="I29" i="1"/>
  <c r="J29" i="1" s="1"/>
  <c r="G29" i="1"/>
  <c r="F29" i="1" s="1"/>
  <c r="I28" i="1"/>
  <c r="J28" i="1" s="1"/>
  <c r="G28" i="1"/>
  <c r="F28" i="1" s="1"/>
  <c r="I27" i="1"/>
  <c r="J27" i="1" s="1"/>
  <c r="G27" i="1"/>
  <c r="F27" i="1" s="1"/>
  <c r="I26" i="1"/>
  <c r="J26" i="1" s="1"/>
  <c r="G26" i="1"/>
  <c r="F26" i="1" s="1"/>
  <c r="I25" i="1"/>
  <c r="J25" i="1" s="1"/>
  <c r="G25" i="1"/>
  <c r="F25" i="1" s="1"/>
  <c r="I24" i="1"/>
  <c r="J24" i="1" s="1"/>
  <c r="G24" i="1"/>
  <c r="F24" i="1" s="1"/>
  <c r="I23" i="1"/>
  <c r="J23" i="1" s="1"/>
  <c r="G23" i="1"/>
  <c r="F23" i="1" s="1"/>
  <c r="I22" i="1"/>
  <c r="J22" i="1" s="1"/>
  <c r="G22" i="1"/>
  <c r="F22" i="1" s="1"/>
  <c r="I21" i="1"/>
  <c r="J21" i="1" s="1"/>
  <c r="G21" i="1"/>
  <c r="F21" i="1" s="1"/>
  <c r="I19" i="1"/>
  <c r="J19" i="1" s="1"/>
  <c r="G19" i="1"/>
  <c r="F19" i="1" s="1"/>
  <c r="I18" i="1"/>
  <c r="J18" i="1" s="1"/>
  <c r="G18" i="1"/>
  <c r="F18" i="1" s="1"/>
  <c r="I17" i="1"/>
  <c r="J17" i="1" s="1"/>
  <c r="G17" i="1"/>
  <c r="F17" i="1" s="1"/>
  <c r="I16" i="1"/>
  <c r="J16" i="1" s="1"/>
  <c r="G16" i="1"/>
  <c r="F16" i="1" s="1"/>
  <c r="I15" i="1"/>
  <c r="J15" i="1" s="1"/>
  <c r="G15" i="1"/>
  <c r="F15" i="1" s="1"/>
  <c r="I14" i="1"/>
  <c r="J14" i="1" s="1"/>
  <c r="G14" i="1"/>
  <c r="F14" i="1" s="1"/>
  <c r="I13" i="1"/>
  <c r="J13" i="1" s="1"/>
  <c r="G13" i="1"/>
  <c r="F13" i="1" s="1"/>
  <c r="I12" i="1"/>
  <c r="J12" i="1" s="1"/>
  <c r="G12" i="1"/>
  <c r="F12" i="1" s="1"/>
  <c r="I11" i="1"/>
  <c r="J11" i="1" s="1"/>
  <c r="G11" i="1"/>
  <c r="F11" i="1" s="1"/>
  <c r="I9" i="1"/>
  <c r="J9" i="1" s="1"/>
  <c r="G9" i="1"/>
  <c r="F9" i="1" s="1"/>
  <c r="I8" i="1"/>
  <c r="J8" i="1" s="1"/>
  <c r="G8" i="1"/>
  <c r="F8" i="1" s="1"/>
  <c r="I7" i="1"/>
  <c r="J7" i="1" s="1"/>
  <c r="G7" i="1"/>
  <c r="F7" i="1" s="1"/>
  <c r="H4" i="1"/>
  <c r="G4" i="1"/>
  <c r="E4" i="1"/>
  <c r="D4" i="1"/>
  <c r="B4" i="1"/>
  <c r="A4" i="1"/>
  <c r="H3" i="1"/>
  <c r="G3" i="1"/>
  <c r="E3" i="1"/>
  <c r="D3" i="1"/>
  <c r="B3" i="1"/>
  <c r="A3" i="1"/>
  <c r="H2" i="1"/>
  <c r="G2" i="1"/>
  <c r="E2" i="1"/>
  <c r="D2" i="1"/>
  <c r="B2" i="1"/>
  <c r="A2" i="1"/>
  <c r="H1" i="1"/>
  <c r="G1" i="1"/>
  <c r="E1" i="1"/>
  <c r="D1" i="1"/>
  <c r="B1" i="1"/>
  <c r="A1" i="1"/>
  <c r="W38" i="1" l="1"/>
  <c r="X38" i="1" s="1"/>
  <c r="U32" i="1"/>
  <c r="T32" i="1" s="1"/>
  <c r="W32" i="2"/>
  <c r="X32" i="2" s="1"/>
  <c r="U38" i="2"/>
  <c r="T38" i="2" s="1"/>
</calcChain>
</file>

<file path=xl/sharedStrings.xml><?xml version="1.0" encoding="utf-8"?>
<sst xmlns="http://schemas.openxmlformats.org/spreadsheetml/2006/main" count="197" uniqueCount="93">
  <si>
    <t>ES4B - LONG SLEEVE T-SHIRT</t>
  </si>
  <si>
    <t>REF</t>
  </si>
  <si>
    <t>DESCRIPTION</t>
  </si>
  <si>
    <t>GRADE</t>
  </si>
  <si>
    <t>TOL +/-</t>
  </si>
  <si>
    <t>S</t>
  </si>
  <si>
    <t>M</t>
  </si>
  <si>
    <t>L</t>
  </si>
  <si>
    <t>XL</t>
  </si>
  <si>
    <t>XXL</t>
  </si>
  <si>
    <t>A1</t>
  </si>
  <si>
    <t>FRONT LENGTH - from SNP to front hem</t>
  </si>
  <si>
    <t>DÀI THÂN TRƯỚC TỪ ĐỈNH VAI ĐẾN LAI</t>
  </si>
  <si>
    <t>A2</t>
  </si>
  <si>
    <t>BACK LENGTH - from CB neck point to back hem</t>
  </si>
  <si>
    <t>DÀI THÂN SAU TỪ GIỮA CỔ SAU ĐẾN LAI</t>
  </si>
  <si>
    <t>B</t>
  </si>
  <si>
    <t>1/2 CHEST AT ARMPIT - 2cm below underarm point</t>
  </si>
  <si>
    <t>1/2 NGỰC TẠI NÁCH (DƯỚI NÁCH 2CM)</t>
  </si>
  <si>
    <t>C1</t>
  </si>
  <si>
    <t>1/2 HEM  STRETCHED FLAT</t>
  </si>
  <si>
    <t>1/2 LAI ĐO CĂNG - ĐỂ PHẲNG</t>
  </si>
  <si>
    <t>C2</t>
  </si>
  <si>
    <t xml:space="preserve">1/2 HEM  RELAXED - bottom edge of rib </t>
  </si>
  <si>
    <t>1/2 LAI ĐO ÊM</t>
  </si>
  <si>
    <t>D1</t>
  </si>
  <si>
    <t>SLEEVE LENGTH - from SNP to hem inc cuff (not inc neck rib)</t>
  </si>
  <si>
    <t>DÀI TAY NGOÀI - ĐO TỪ ĐỈNH VAI ĐẾN LAI TAY</t>
  </si>
  <si>
    <t>E</t>
  </si>
  <si>
    <t>SHOULDER TO SHOULDER - from shoulder point to shoulder point</t>
  </si>
  <si>
    <t>TỪ ĐỈNH VAI ĐẾN ĐỈNH VAI</t>
  </si>
  <si>
    <t>G1</t>
  </si>
  <si>
    <t>BICEP - 2cm below u/arm on sleeve - to meet top arm line at  90• angle)</t>
  </si>
  <si>
    <t>BẮP TAY - DƯỚI NÁCH 2CM</t>
  </si>
  <si>
    <t>H</t>
  </si>
  <si>
    <t>ELBOW  WIDTH- half way down underarm - to meet top arm line at  90• angle)</t>
  </si>
  <si>
    <t>RỘNG KHỦY TAY</t>
  </si>
  <si>
    <t>J1</t>
  </si>
  <si>
    <t>CUFF WIDTH STRETCHED FLAT - 2cm above rib</t>
  </si>
  <si>
    <t>RỘNG LAI TAY ĐO CĂNG - ĐƯỜNG TRA RIB LÊN 2CM</t>
  </si>
  <si>
    <t>J2</t>
  </si>
  <si>
    <t>CUFF WIDTH RELAXED</t>
  </si>
  <si>
    <t>LAI TAY ĐO ÊM</t>
  </si>
  <si>
    <t xml:space="preserve">P </t>
  </si>
  <si>
    <t xml:space="preserve">NECK WIDTH - SNP to SNP </t>
  </si>
  <si>
    <t>RỘNG CỔ -  TỪ ĐỈNH VAI ĐẾN ĐỈNH VAI</t>
  </si>
  <si>
    <t>NS</t>
  </si>
  <si>
    <t>MINIMUM NECK STRETCH (TO ENSURE NECK OPENING STRETCHES OVER HEAD )</t>
  </si>
  <si>
    <t>CĂNG CỔ TỐI THIỂU -  ĐỂ ĐẢM BẢO ĐẦU CÓ THỂ CHUI QUA ĐƯỢC</t>
  </si>
  <si>
    <t>D2</t>
  </si>
  <si>
    <t>UNDERARM - from u/arm pt to sleeve hem edge</t>
  </si>
  <si>
    <t>DÀI TAY TRONG - TỪ ĐIỂM NÁCH ĐẾN LAI TAY</t>
  </si>
  <si>
    <t>E2</t>
  </si>
  <si>
    <t>SHOULDER (SINGLE)</t>
  </si>
  <si>
    <t>VAI CON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</si>
  <si>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</si>
  <si>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</si>
  <si>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THÂN TRƯỚC - TỪ ĐỈNH VAI XUỐNG 18.5CM</t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</si>
  <si>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</si>
  <si>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</si>
  <si>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THÂN SAU - TỪ ĐỈNH VAI XUỐNG 18.5CM</t>
  </si>
  <si>
    <t>G2</t>
  </si>
  <si>
    <t>ARMHOLE - SNP TO UNDERARM - in a straight line with garment lay flat</t>
  </si>
  <si>
    <t>NÁCH ĐO THẲNG - TỪ ĐỈNH VAI ĐẾN ĐIỂM NÁCH</t>
  </si>
  <si>
    <t>NT</t>
  </si>
  <si>
    <t>NECK TRIM DEPTH</t>
  </si>
  <si>
    <t>TO BẢN BO CỔ</t>
  </si>
  <si>
    <t>CUFF DEPTH</t>
  </si>
  <si>
    <t>TO BẢN BO LAI</t>
  </si>
  <si>
    <t xml:space="preserve">HEM DEPTH </t>
  </si>
  <si>
    <t>TO BẢN LAI ÁO</t>
  </si>
  <si>
    <t>Q</t>
  </si>
  <si>
    <t>SNP LEVELTO BACK NECK DROP (from invisible line to CB neck seam)</t>
  </si>
  <si>
    <t>HẠ CỔ SAU</t>
  </si>
  <si>
    <t>R</t>
  </si>
  <si>
    <t>SNP LEVEL TO FRONT NECK DROP (from invisible line to CF neck seam)</t>
  </si>
  <si>
    <t>HẠ CỔ TRƯỚC</t>
  </si>
  <si>
    <t>SHOULDER SEAM AHEAD</t>
  </si>
  <si>
    <t>CHỒM VAI</t>
  </si>
  <si>
    <t>Q1</t>
  </si>
  <si>
    <t>BACK BUGGY DEPTH AT CB</t>
  </si>
  <si>
    <t>CAO ĐÔ SAU</t>
  </si>
  <si>
    <t>A</t>
  </si>
  <si>
    <t>LENGTH</t>
  </si>
  <si>
    <t>Q2</t>
  </si>
  <si>
    <t>ON BACK NECKLINE - DISTANCE FROM BACK BUGGY TOP CORNER TO SNP</t>
  </si>
  <si>
    <t>TO ĐẮP ĐÔ TRÊN VAI</t>
  </si>
  <si>
    <t>OPTIONAL J2 MEASUREMENT BELOW</t>
  </si>
  <si>
    <t>SLEEVE HEM WIDTH FOR NON RIB CUFF STYLES</t>
  </si>
  <si>
    <t>TO BẢN LAI TAY KHÔNG RIB</t>
  </si>
  <si>
    <t>COMMENTS</t>
  </si>
  <si>
    <t>Copyright 2016 © PALACE all rights reserved. PALACE is a trademark of Palace Skateboards Limited. Copying strictly forbiden.</t>
  </si>
  <si>
    <t>CHINH CHO HƠP LÍ THONG SỐ DÀI ÁO TRƯỚC VÀ HẠ CỔ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</si>
</sst>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ptos Narrow"/>
      <family val="1"/>
      <charset val="136"/>
      <scheme val="minor"/>
    </font>
    <font>
      <sz val="12"/>
      <name val="Helvetica"/>
      <family val="2"/>
    </font>
    <font>
      <sz val="12"/>
      <color rgb="FFFF0000"/>
      <name val="Helvetica"/>
      <family val="2"/>
    </font>
    <font>
      <b/>
      <sz val="12"/>
      <name val="Helvetica"/>
      <family val="2"/>
    </font>
    <font>
      <sz val="12"/>
      <color rgb="FFFF0000"/>
      <name val="Arial"/>
      <family val="2"/>
    </font>
    <font>
      <sz val="12"/>
      <color theme="0"/>
      <name val="Helvetica"/>
      <family val="2"/>
    </font>
    <font>
      <sz val="12"/>
      <color theme="0"/>
      <name val="Arial"/>
      <family val="2"/>
    </font>
    <font>
      <sz val="12"/>
      <color theme="1"/>
      <name val="Helvetica"/>
      <family val="2"/>
    </font>
    <font>
      <b/>
      <sz val="12"/>
      <color rgb="FFFF0000"/>
      <name val="Helvetica"/>
      <family val="2"/>
    </font>
    <font>
      <b/>
      <sz val="12"/>
      <color rgb="FFFF0000"/>
      <name val="Arial"/>
      <family val="2"/>
    </font>
    <font>
      <sz val="8"/>
      <name val="Helvetica"/>
      <family val="2"/>
    </font>
    <font>
      <sz val="9"/>
      <name val="Helvetica"/>
      <family val="2"/>
    </font>
    <font>
      <b/>
      <sz val="8"/>
      <color rgb="FF000000"/>
      <name val="Helvetica"/>
      <family val="2"/>
    </font>
    <font>
      <sz val="9"/>
      <color rgb="FFFF0000"/>
      <name val="Helvetica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sz val="8"/>
      <color theme="0"/>
      <name val="Helvetica"/>
      <family val="2"/>
    </font>
    <font>
      <sz val="8"/>
      <color theme="0"/>
      <name val="Arial"/>
      <family val="2"/>
    </font>
    <font>
      <b/>
      <sz val="8"/>
      <color theme="0"/>
      <name val="Helvetica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12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9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14" fontId="2" fillId="3" borderId="5" xfId="1" applyNumberFormat="1" applyFont="1" applyFill="1" applyBorder="1" applyAlignment="1">
      <alignment horizontal="left" vertical="center"/>
    </xf>
    <xf numFmtId="14" fontId="2" fillId="3" borderId="6" xfId="1" applyNumberFormat="1" applyFont="1" applyFill="1" applyBorder="1" applyAlignment="1">
      <alignment horizontal="left" vertical="center"/>
    </xf>
    <xf numFmtId="14" fontId="2" fillId="2" borderId="3" xfId="1" applyNumberFormat="1" applyFont="1" applyFill="1" applyBorder="1" applyAlignment="1">
      <alignment horizontal="left" vertical="center"/>
    </xf>
    <xf numFmtId="14" fontId="2" fillId="2" borderId="6" xfId="1" applyNumberFormat="1" applyFont="1" applyFill="1" applyBorder="1" applyAlignment="1">
      <alignment horizontal="left" vertical="center"/>
    </xf>
    <xf numFmtId="0" fontId="3" fillId="0" borderId="7" xfId="1" applyFont="1" applyBorder="1"/>
    <xf numFmtId="0" fontId="3" fillId="0" borderId="8" xfId="1" applyFont="1" applyBorder="1"/>
    <xf numFmtId="0" fontId="1" fillId="3" borderId="9" xfId="1" applyFill="1" applyBorder="1"/>
    <xf numFmtId="0" fontId="4" fillId="3" borderId="10" xfId="1" applyFont="1" applyFill="1" applyBorder="1" applyAlignment="1">
      <alignment horizontal="center" vertical="center"/>
    </xf>
    <xf numFmtId="0" fontId="1" fillId="3" borderId="10" xfId="1" applyFill="1" applyBorder="1"/>
    <xf numFmtId="0" fontId="1" fillId="3" borderId="11" xfId="1" applyFill="1" applyBorder="1"/>
    <xf numFmtId="0" fontId="1" fillId="0" borderId="0" xfId="1"/>
    <xf numFmtId="0" fontId="2" fillId="2" borderId="12" xfId="1" applyFont="1" applyFill="1" applyBorder="1" applyAlignment="1">
      <alignment horizontal="left" vertical="center"/>
    </xf>
    <xf numFmtId="0" fontId="5" fillId="2" borderId="13" xfId="1" applyFont="1" applyFill="1" applyBorder="1"/>
    <xf numFmtId="0" fontId="5" fillId="2" borderId="0" xfId="1" applyFont="1" applyFill="1"/>
    <xf numFmtId="0" fontId="2" fillId="3" borderId="14" xfId="1" applyFont="1" applyFill="1" applyBorder="1" applyAlignment="1">
      <alignment horizontal="left" vertical="center"/>
    </xf>
    <xf numFmtId="14" fontId="2" fillId="3" borderId="15" xfId="1" applyNumberFormat="1" applyFont="1" applyFill="1" applyBorder="1" applyAlignment="1">
      <alignment horizontal="left" vertical="center"/>
    </xf>
    <xf numFmtId="14" fontId="2" fillId="3" borderId="16" xfId="1" applyNumberFormat="1" applyFont="1" applyFill="1" applyBorder="1" applyAlignment="1">
      <alignment horizontal="left" vertical="center"/>
    </xf>
    <xf numFmtId="14" fontId="2" fillId="2" borderId="17" xfId="1" applyNumberFormat="1" applyFont="1" applyFill="1" applyBorder="1" applyAlignment="1">
      <alignment horizontal="left" vertical="center"/>
    </xf>
    <xf numFmtId="14" fontId="2" fillId="2" borderId="16" xfId="1" applyNumberFormat="1" applyFont="1" applyFill="1" applyBorder="1" applyAlignment="1">
      <alignment horizontal="left" vertical="center"/>
    </xf>
    <xf numFmtId="0" fontId="1" fillId="3" borderId="14" xfId="1" applyFill="1" applyBorder="1"/>
    <xf numFmtId="0" fontId="4" fillId="3" borderId="0" xfId="1" applyFont="1" applyFill="1" applyAlignment="1">
      <alignment horizontal="center" vertical="center"/>
    </xf>
    <xf numFmtId="0" fontId="1" fillId="3" borderId="0" xfId="1" applyFill="1"/>
    <xf numFmtId="0" fontId="1" fillId="3" borderId="18" xfId="1" applyFill="1" applyBorder="1"/>
    <xf numFmtId="0" fontId="5" fillId="2" borderId="19" xfId="1" applyFont="1" applyFill="1" applyBorder="1"/>
    <xf numFmtId="0" fontId="5" fillId="2" borderId="20" xfId="1" applyFont="1" applyFill="1" applyBorder="1"/>
    <xf numFmtId="0" fontId="2" fillId="3" borderId="21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left" vertical="center" wrapText="1"/>
    </xf>
    <xf numFmtId="0" fontId="2" fillId="3" borderId="25" xfId="1" applyFont="1" applyFill="1" applyBorder="1" applyAlignment="1">
      <alignment horizontal="left" vertical="center"/>
    </xf>
    <xf numFmtId="14" fontId="2" fillId="3" borderId="26" xfId="1" applyNumberFormat="1" applyFont="1" applyFill="1" applyBorder="1" applyAlignment="1">
      <alignment horizontal="left" vertical="center"/>
    </xf>
    <xf numFmtId="14" fontId="2" fillId="3" borderId="27" xfId="1" applyNumberFormat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1" fillId="3" borderId="28" xfId="1" applyFill="1" applyBorder="1"/>
    <xf numFmtId="0" fontId="4" fillId="3" borderId="29" xfId="1" applyFont="1" applyFill="1" applyBorder="1" applyAlignment="1">
      <alignment horizontal="center" vertical="center"/>
    </xf>
    <xf numFmtId="0" fontId="1" fillId="3" borderId="29" xfId="1" applyFill="1" applyBorder="1"/>
    <xf numFmtId="0" fontId="1" fillId="3" borderId="30" xfId="1" applyFill="1" applyBorder="1"/>
    <xf numFmtId="0" fontId="7" fillId="4" borderId="31" xfId="1" applyFont="1" applyFill="1" applyBorder="1" applyAlignment="1">
      <alignment horizontal="center" vertical="center"/>
    </xf>
    <xf numFmtId="0" fontId="4" fillId="4" borderId="32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left" vertical="center"/>
    </xf>
    <xf numFmtId="0" fontId="8" fillId="0" borderId="36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5" borderId="37" xfId="1" applyFont="1" applyFill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vertical="center" wrapText="1"/>
    </xf>
    <xf numFmtId="0" fontId="11" fillId="6" borderId="8" xfId="2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11" fillId="6" borderId="15" xfId="1" applyFont="1" applyFill="1" applyBorder="1" applyAlignment="1">
      <alignment horizontal="center" vertical="center" wrapText="1"/>
    </xf>
    <xf numFmtId="0" fontId="1" fillId="3" borderId="14" xfId="1" applyFill="1" applyBorder="1" applyAlignment="1">
      <alignment wrapText="1"/>
    </xf>
    <xf numFmtId="0" fontId="1" fillId="3" borderId="0" xfId="1" applyFill="1" applyAlignment="1">
      <alignment wrapText="1"/>
    </xf>
    <xf numFmtId="0" fontId="12" fillId="3" borderId="0" xfId="2" applyFont="1" applyFill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wrapText="1"/>
    </xf>
    <xf numFmtId="0" fontId="9" fillId="3" borderId="0" xfId="1" applyFont="1" applyFill="1" applyAlignment="1">
      <alignment vertical="center" wrapText="1"/>
    </xf>
    <xf numFmtId="0" fontId="9" fillId="3" borderId="0" xfId="1" applyFont="1" applyFill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0" fontId="8" fillId="7" borderId="36" xfId="1" applyFont="1" applyFill="1" applyBorder="1" applyAlignment="1">
      <alignment horizontal="center" vertical="center" wrapText="1"/>
    </xf>
    <xf numFmtId="0" fontId="9" fillId="6" borderId="12" xfId="1" applyFont="1" applyFill="1" applyBorder="1" applyAlignment="1">
      <alignment horizontal="center" wrapText="1"/>
    </xf>
    <xf numFmtId="0" fontId="9" fillId="6" borderId="7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9" fillId="6" borderId="36" xfId="1" applyFont="1" applyFill="1" applyBorder="1" applyAlignment="1">
      <alignment vertical="center" wrapText="1"/>
    </xf>
    <xf numFmtId="0" fontId="9" fillId="8" borderId="36" xfId="1" applyFont="1" applyFill="1" applyBorder="1" applyAlignment="1">
      <alignment horizontal="center" vertical="center" wrapText="1"/>
    </xf>
    <xf numFmtId="0" fontId="9" fillId="8" borderId="38" xfId="1" applyFont="1" applyFill="1" applyBorder="1" applyAlignment="1">
      <alignment horizontal="center" vertical="center" wrapText="1"/>
    </xf>
    <xf numFmtId="0" fontId="9" fillId="8" borderId="8" xfId="1" applyFont="1" applyFill="1" applyBorder="1" applyAlignment="1">
      <alignment horizontal="center" vertical="center" wrapText="1"/>
    </xf>
    <xf numFmtId="0" fontId="9" fillId="8" borderId="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13" fillId="7" borderId="36" xfId="1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center" wrapText="1"/>
    </xf>
    <xf numFmtId="0" fontId="11" fillId="3" borderId="0" xfId="1" applyFont="1" applyFill="1" applyAlignment="1">
      <alignment horizontal="center" wrapText="1"/>
    </xf>
    <xf numFmtId="0" fontId="11" fillId="3" borderId="0" xfId="1" applyFont="1" applyFill="1" applyAlignment="1">
      <alignment horizontal="left" vertical="center" wrapText="1"/>
    </xf>
    <xf numFmtId="0" fontId="13" fillId="3" borderId="0" xfId="1" applyFont="1" applyFill="1" applyAlignment="1">
      <alignment horizontal="center" vertical="center" wrapText="1"/>
    </xf>
    <xf numFmtId="0" fontId="9" fillId="9" borderId="39" xfId="1" applyFont="1" applyFill="1" applyBorder="1" applyAlignment="1">
      <alignment horizontal="center" wrapText="1"/>
    </xf>
    <xf numFmtId="0" fontId="9" fillId="9" borderId="40" xfId="1" applyFont="1" applyFill="1" applyBorder="1" applyAlignment="1">
      <alignment vertical="center" wrapText="1"/>
    </xf>
    <xf numFmtId="0" fontId="12" fillId="3" borderId="0" xfId="3" applyFont="1" applyFill="1" applyAlignment="1">
      <alignment horizontal="center" vertical="center" wrapText="1"/>
    </xf>
    <xf numFmtId="0" fontId="9" fillId="6" borderId="8" xfId="1" applyFont="1" applyFill="1" applyBorder="1" applyAlignment="1">
      <alignment horizontal="left" vertical="center" wrapText="1"/>
    </xf>
    <xf numFmtId="0" fontId="12" fillId="3" borderId="0" xfId="4" applyFont="1" applyFill="1" applyAlignment="1">
      <alignment horizontal="center" vertical="center" wrapText="1"/>
    </xf>
    <xf numFmtId="0" fontId="11" fillId="6" borderId="40" xfId="1" applyFont="1" applyFill="1" applyBorder="1" applyAlignment="1">
      <alignment horizontal="center" wrapText="1"/>
    </xf>
    <xf numFmtId="0" fontId="11" fillId="6" borderId="40" xfId="1" applyFont="1" applyFill="1" applyBorder="1" applyAlignment="1">
      <alignment horizontal="left" vertical="center" wrapText="1"/>
    </xf>
    <xf numFmtId="0" fontId="11" fillId="6" borderId="40" xfId="1" applyFont="1" applyFill="1" applyBorder="1" applyAlignment="1">
      <alignment horizontal="center" vertical="center" wrapText="1"/>
    </xf>
    <xf numFmtId="0" fontId="9" fillId="6" borderId="41" xfId="1" applyFont="1" applyFill="1" applyBorder="1" applyAlignment="1">
      <alignment horizontal="center" vertical="center" wrapText="1"/>
    </xf>
    <xf numFmtId="0" fontId="11" fillId="6" borderId="40" xfId="2" applyFont="1" applyFill="1" applyBorder="1" applyAlignment="1">
      <alignment horizontal="center" vertical="center" wrapText="1"/>
    </xf>
    <xf numFmtId="0" fontId="13" fillId="7" borderId="42" xfId="1" applyFont="1" applyFill="1" applyBorder="1" applyAlignment="1">
      <alignment horizontal="center" vertical="center" wrapText="1"/>
    </xf>
    <xf numFmtId="0" fontId="11" fillId="6" borderId="4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44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11" fillId="3" borderId="44" xfId="2" applyFont="1" applyFill="1" applyBorder="1" applyAlignment="1">
      <alignment horizontal="center" vertical="center" wrapText="1"/>
    </xf>
    <xf numFmtId="0" fontId="8" fillId="10" borderId="44" xfId="1" applyFont="1" applyFill="1" applyBorder="1" applyAlignment="1">
      <alignment horizontal="center" vertical="center" wrapText="1"/>
    </xf>
    <xf numFmtId="0" fontId="11" fillId="3" borderId="4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11" fillId="3" borderId="0" xfId="1" applyFont="1" applyFill="1" applyAlignment="1">
      <alignment wrapText="1"/>
    </xf>
    <xf numFmtId="0" fontId="13" fillId="3" borderId="0" xfId="1" applyFont="1" applyFill="1" applyAlignment="1">
      <alignment horizontal="center" wrapText="1"/>
    </xf>
    <xf numFmtId="0" fontId="9" fillId="3" borderId="12" xfId="1" applyFont="1" applyFill="1" applyBorder="1" applyAlignment="1">
      <alignment horizontal="center" wrapText="1"/>
    </xf>
    <xf numFmtId="0" fontId="9" fillId="3" borderId="8" xfId="1" applyFont="1" applyFill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11" borderId="15" xfId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36" xfId="1" applyFont="1" applyBorder="1" applyAlignment="1">
      <alignment horizontal="left" vertical="center" wrapText="1"/>
    </xf>
    <xf numFmtId="0" fontId="11" fillId="0" borderId="36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wrapText="1"/>
    </xf>
    <xf numFmtId="0" fontId="11" fillId="0" borderId="8" xfId="1" applyFont="1" applyBorder="1" applyAlignment="1">
      <alignment horizontal="left" vertical="center" wrapText="1"/>
    </xf>
    <xf numFmtId="0" fontId="12" fillId="3" borderId="0" xfId="1" applyFont="1" applyFill="1" applyAlignment="1">
      <alignment horizontal="center" wrapText="1"/>
    </xf>
    <xf numFmtId="0" fontId="12" fillId="3" borderId="0" xfId="2" applyFont="1" applyFill="1" applyAlignment="1">
      <alignment horizontal="left" vertical="center" wrapText="1"/>
    </xf>
    <xf numFmtId="0" fontId="14" fillId="3" borderId="0" xfId="1" applyFont="1" applyFill="1" applyAlignment="1">
      <alignment horizontal="center" vertical="center" wrapText="1"/>
    </xf>
    <xf numFmtId="0" fontId="11" fillId="10" borderId="12" xfId="1" applyFont="1" applyFill="1" applyBorder="1" applyAlignment="1">
      <alignment horizontal="center" wrapText="1"/>
    </xf>
    <xf numFmtId="0" fontId="11" fillId="10" borderId="7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center" wrapText="1"/>
    </xf>
    <xf numFmtId="0" fontId="15" fillId="0" borderId="0" xfId="2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6" fillId="3" borderId="0" xfId="1" applyFont="1" applyFill="1" applyAlignment="1">
      <alignment horizontal="center" vertical="center" wrapText="1"/>
    </xf>
    <xf numFmtId="0" fontId="11" fillId="10" borderId="45" xfId="1" applyFont="1" applyFill="1" applyBorder="1" applyAlignment="1">
      <alignment horizontal="center" wrapText="1"/>
    </xf>
    <xf numFmtId="0" fontId="11" fillId="10" borderId="38" xfId="1" applyFont="1" applyFill="1" applyBorder="1" applyAlignment="1">
      <alignment horizontal="left" vertical="center" wrapText="1"/>
    </xf>
    <xf numFmtId="0" fontId="17" fillId="0" borderId="12" xfId="1" applyFont="1" applyBorder="1" applyAlignment="1">
      <alignment horizontal="center" wrapText="1"/>
    </xf>
    <xf numFmtId="0" fontId="12" fillId="0" borderId="8" xfId="2" applyFont="1" applyBorder="1" applyAlignment="1">
      <alignment horizontal="left" vertical="center" wrapText="1"/>
    </xf>
    <xf numFmtId="0" fontId="11" fillId="3" borderId="37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8" xfId="1" applyFont="1" applyBorder="1" applyAlignment="1">
      <alignment vertical="center" wrapText="1"/>
    </xf>
    <xf numFmtId="0" fontId="18" fillId="0" borderId="8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/>
    </xf>
    <xf numFmtId="0" fontId="20" fillId="3" borderId="8" xfId="1" applyFont="1" applyFill="1" applyBorder="1" applyAlignment="1">
      <alignment vertical="center"/>
    </xf>
    <xf numFmtId="0" fontId="20" fillId="3" borderId="15" xfId="1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2" fillId="10" borderId="8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0" fontId="21" fillId="3" borderId="15" xfId="1" applyFont="1" applyFill="1" applyBorder="1" applyAlignment="1">
      <alignment horizontal="center" vertical="center"/>
    </xf>
    <xf numFmtId="0" fontId="23" fillId="3" borderId="0" xfId="4" applyFont="1" applyFill="1" applyAlignment="1">
      <alignment horizontal="center" vertical="center"/>
    </xf>
    <xf numFmtId="0" fontId="21" fillId="3" borderId="18" xfId="1" applyFont="1" applyFill="1" applyBorder="1" applyAlignment="1">
      <alignment horizontal="center" vertical="center"/>
    </xf>
    <xf numFmtId="0" fontId="24" fillId="0" borderId="0" xfId="1" applyFont="1" applyAlignment="1">
      <alignment horizontal="center"/>
    </xf>
    <xf numFmtId="0" fontId="24" fillId="0" borderId="0" xfId="2" applyFont="1" applyAlignment="1">
      <alignment horizontal="left" vertical="center" indent="1"/>
    </xf>
    <xf numFmtId="0" fontId="24" fillId="0" borderId="0" xfId="1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24" fillId="3" borderId="22" xfId="1" applyFont="1" applyFill="1" applyBorder="1" applyAlignment="1">
      <alignment horizontal="center"/>
    </xf>
    <xf numFmtId="0" fontId="24" fillId="3" borderId="46" xfId="2" applyFont="1" applyFill="1" applyBorder="1" applyAlignment="1">
      <alignment horizontal="left" vertical="center" indent="1"/>
    </xf>
    <xf numFmtId="0" fontId="24" fillId="3" borderId="40" xfId="2" applyFont="1" applyFill="1" applyBorder="1" applyAlignment="1">
      <alignment horizontal="left" vertical="center" indent="1"/>
    </xf>
    <xf numFmtId="0" fontId="26" fillId="3" borderId="8" xfId="1" applyFont="1" applyFill="1" applyBorder="1" applyAlignment="1">
      <alignment horizontal="center" vertical="center"/>
    </xf>
    <xf numFmtId="0" fontId="27" fillId="3" borderId="8" xfId="1" applyFont="1" applyFill="1" applyBorder="1" applyAlignment="1">
      <alignment horizontal="center" vertical="center"/>
    </xf>
    <xf numFmtId="0" fontId="24" fillId="3" borderId="8" xfId="2" applyFont="1" applyFill="1" applyBorder="1" applyAlignment="1">
      <alignment horizontal="center" vertical="center"/>
    </xf>
    <xf numFmtId="0" fontId="28" fillId="10" borderId="36" xfId="1" applyFont="1" applyFill="1" applyBorder="1" applyAlignment="1">
      <alignment horizontal="center" vertical="center"/>
    </xf>
    <xf numFmtId="0" fontId="24" fillId="3" borderId="8" xfId="1" applyFont="1" applyFill="1" applyBorder="1" applyAlignment="1">
      <alignment horizontal="center" vertical="center"/>
    </xf>
    <xf numFmtId="0" fontId="24" fillId="3" borderId="15" xfId="1" applyFont="1" applyFill="1" applyBorder="1" applyAlignment="1">
      <alignment horizontal="center" vertical="center"/>
    </xf>
    <xf numFmtId="0" fontId="23" fillId="3" borderId="29" xfId="4" applyFont="1" applyFill="1" applyBorder="1" applyAlignment="1">
      <alignment horizontal="center" vertical="center"/>
    </xf>
    <xf numFmtId="0" fontId="21" fillId="3" borderId="30" xfId="1" applyFont="1" applyFill="1" applyBorder="1" applyAlignment="1">
      <alignment horizontal="center" vertical="center"/>
    </xf>
    <xf numFmtId="0" fontId="21" fillId="3" borderId="31" xfId="1" applyFont="1" applyFill="1" applyBorder="1" applyAlignment="1">
      <alignment horizontal="left" vertical="center" indent="1"/>
    </xf>
    <xf numFmtId="0" fontId="29" fillId="3" borderId="32" xfId="1" applyFont="1" applyFill="1" applyBorder="1" applyAlignment="1">
      <alignment vertical="center"/>
    </xf>
    <xf numFmtId="0" fontId="21" fillId="3" borderId="32" xfId="1" applyFont="1" applyFill="1" applyBorder="1" applyAlignment="1">
      <alignment horizontal="left" vertical="center" indent="1"/>
    </xf>
    <xf numFmtId="0" fontId="21" fillId="3" borderId="32" xfId="1" applyFont="1" applyFill="1" applyBorder="1" applyAlignment="1">
      <alignment vertical="center"/>
    </xf>
    <xf numFmtId="0" fontId="30" fillId="0" borderId="32" xfId="1" applyFont="1" applyBorder="1" applyAlignment="1">
      <alignment horizontal="center" vertical="center"/>
    </xf>
    <xf numFmtId="0" fontId="1" fillId="3" borderId="32" xfId="1" applyFill="1" applyBorder="1"/>
    <xf numFmtId="0" fontId="1" fillId="3" borderId="33" xfId="1" applyFill="1" applyBorder="1"/>
    <xf numFmtId="0" fontId="21" fillId="3" borderId="47" xfId="1" applyFont="1" applyFill="1" applyBorder="1" applyAlignment="1">
      <alignment horizontal="left" vertical="center" indent="1"/>
    </xf>
    <xf numFmtId="0" fontId="29" fillId="3" borderId="0" xfId="1" applyFont="1" applyFill="1" applyAlignment="1">
      <alignment vertical="center"/>
    </xf>
    <xf numFmtId="0" fontId="21" fillId="3" borderId="0" xfId="1" applyFont="1" applyFill="1" applyAlignment="1">
      <alignment horizontal="left" vertical="center" indent="1"/>
    </xf>
    <xf numFmtId="0" fontId="21" fillId="3" borderId="0" xfId="1" applyFont="1" applyFill="1" applyAlignment="1">
      <alignment vertical="center"/>
    </xf>
    <xf numFmtId="0" fontId="30" fillId="0" borderId="0" xfId="1" applyFont="1" applyAlignment="1">
      <alignment horizontal="center" vertical="center"/>
    </xf>
    <xf numFmtId="0" fontId="20" fillId="3" borderId="0" xfId="1" applyFont="1" applyFill="1" applyAlignment="1">
      <alignment vertical="center"/>
    </xf>
    <xf numFmtId="0" fontId="21" fillId="3" borderId="48" xfId="1" applyFont="1" applyFill="1" applyBorder="1" applyAlignment="1">
      <alignment horizontal="left" vertical="center" indent="1"/>
    </xf>
    <xf numFmtId="0" fontId="21" fillId="3" borderId="29" xfId="1" applyFont="1" applyFill="1" applyBorder="1" applyAlignment="1">
      <alignment horizontal="left" vertical="center" indent="1"/>
    </xf>
    <xf numFmtId="0" fontId="21" fillId="3" borderId="29" xfId="1" applyFont="1" applyFill="1" applyBorder="1" applyAlignment="1">
      <alignment vertical="center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31" fillId="5" borderId="14" xfId="1" applyFont="1" applyFill="1" applyBorder="1" applyAlignment="1">
      <alignment wrapText="1"/>
    </xf>
  </cellXfs>
  <cellStyles count="5">
    <cellStyle name="Normal" xfId="0" builtinId="0"/>
    <cellStyle name="Normal 3 4" xfId="1" xr:uid="{16F9CA08-2661-45D6-941C-FDDF1F894BA5}"/>
    <cellStyle name="一般 2 2" xfId="3" xr:uid="{EE1B480C-4244-444E-8EB8-07F71A3AA7A4}"/>
    <cellStyle name="一般 2 3" xfId="2" xr:uid="{8D8BADB1-D306-47D8-A57E-EA4CF01C7379}"/>
    <cellStyle name="一般 4" xfId="4" xr:uid="{C4BBE140-369C-413A-8B42-96B36ACFD8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D2E76B-0EBE-4874-8185-CDD7DE735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0834" y="306833"/>
          <a:ext cx="2104636" cy="42400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36FEEA-8AFF-4F1A-92EE-684BF9B108A8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547F55-85F9-45AB-AE9E-B8009CCBDF2E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740D36-3EDD-4E78-9512-00809820CE57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1E4B8C-9DEC-4489-B1A3-5813A3BA70AD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AE0B7F-2C59-4370-B1CB-1C2E6CBC0717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954485-7AAE-4BF3-9598-B5EAE08F7BED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8B581F-B7DA-4A2D-9C21-B27C2867AB5B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598A15-D23C-4EFC-AC7B-96605515863F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3279B4-3006-4F57-A8AE-663B2B0665B3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71F88D-F411-4B54-9ED1-C6D86BC6D2EB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25390A-C40A-476C-A077-548FB7BA0796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DA5962-1C4E-4935-84DB-534DEAE427CB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84E813-8453-4D8A-8F34-FF7D441EA748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21011F-4DB4-4406-9F07-471B53F8357E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C946C6-1898-4EE3-99A9-44F897CB5F3E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385530-BA99-4FEB-894B-DBF1C9149899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06DFA7-2910-4C68-9D73-62B66C7D3F9D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47F97D-F83F-4175-9124-16D9CD56BF18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DB5969-67DC-4A8E-9157-D11E05192A85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430A51-525F-4480-A979-B864ED485B3C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DBEEEA-FEDA-4BCD-9534-9A90E85EE4A8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CB9962-5CF0-46B2-A62A-AA1FA89E67B0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E254F7-34FE-4C0F-8734-4200D2B2EBFA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0A6060-C5B7-4DC1-B328-00B630A7998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F2174E-8572-4216-BD9D-75A6A08543E4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A47624-21BE-4F7D-BCBD-CC59DEC97520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255A7B-696B-479D-ACEA-E6270A27025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E9F67B-4ECD-4000-83E1-622E6137FB37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83D67E-8D0F-4567-AEFC-E2784BC4F3F3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843891-2F84-4D10-AC09-52A671D8431A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19AAEB-22E7-4F64-937C-503017CF99C8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BCED95-78B0-4F4A-98E0-9D7F93E78CC3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C250B8-51E6-4DC9-9559-72420C85B8F3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19BF20-530E-4EB1-9ACE-A188A506C6A8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06B660-A5D1-4BEA-8613-F7EE44C5C5B0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A3B44A-C416-4439-A854-CB9594F434E7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C4BCBD-F31E-495B-B7C5-C83CD8CA4728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7A4F96-8914-40E0-8C44-4D16886D94D6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B395E7-417B-444D-B9DC-1B457F48491B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3C77FB-A32B-4E58-9E85-DD799F72E5C8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87E1F0-4950-4E60-B51D-062BCF117576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C0DD94-1F9D-4CB3-BC9B-279630BC0599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A26789-0844-40BF-966C-4626DA91C9D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EE89C4-69A3-457A-946F-ADB9ED2E25F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0EE635-CADC-45C5-A6CE-AFB1C5AF3495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DEAE16-5DA5-4F61-86BB-32A72D156DAE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311F72-7AC2-4911-90B6-16B7ACAEBEF0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76C724-373D-49C3-89F0-9AA7B3A9544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0E9F9F-0573-4E5D-8A37-D36CA1E1B31B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87EC89-E534-4BB1-BB19-0A39497AF476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B4A2FB-F685-4244-A0C5-C8CF6E918999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9DD5AD-63CB-4285-B631-3C0D097FD652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D06741-B293-4E64-B55C-73A6459ADE6A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FAD8E8-4912-4D54-B941-7783D0767FBD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DFD3A3-7144-4C44-B12F-CB759DBF8B65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C7C6AD-A0B1-489B-B962-D00FBF9545EA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2E4E01-ED1B-4555-BBEF-1A478EAD8006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A04FAC-8DA9-4787-81F3-33A3335B5F74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C4760F-B9A6-4123-8A0A-AA013C4908C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FC35F4-624A-42CA-9778-83D6E75FA038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A39219-1EB8-409F-8364-D476584C1320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5D4B2A-78F6-47F6-A8B9-9D3B79364018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A9C09C-2E0A-4E04-A182-63D00BE579FA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5585D9-CC5A-4EF0-9882-7364CAE096FC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54A3B8-F785-4F53-8FFE-C38CAEAF5FA1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347834</xdr:colOff>
      <xdr:row>7</xdr:row>
      <xdr:rowOff>153695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3A15F7-389F-469B-82A1-7FA311A50AA0}"/>
            </a:ext>
          </a:extLst>
        </xdr:cNvPr>
        <xdr:cNvSpPr>
          <a:spLocks noChangeAspect="1" noChangeArrowheads="1"/>
        </xdr:cNvSpPr>
      </xdr:nvSpPr>
      <xdr:spPr bwMode="auto">
        <a:xfrm>
          <a:off x="11305394" y="241683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5A308E-2869-447B-9BF3-E3983D89898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3FA67D-935E-4FE2-9C59-F307FCA2E2A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AF35D7-A77E-4A34-AC47-BC9712F57D53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90032C-E3F8-4122-A330-23C23A133FE1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975ABA-28A2-4923-BAAB-B0CABE872A7B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87A65C-B1F4-4B2C-AB77-B72B403B355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B23601-A492-49A1-A44E-FA691C8879C0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0B5B0A-ED6F-4FF4-B672-131894A5FB2F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678910-B759-4709-B4F9-C4A216AC6EA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7DC2D5-F29F-4E77-8104-CAD7D23B8894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A5C585-3BD2-448A-B5D6-DA88F5B779EA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E1FD53-730B-43EE-A35D-6501400BDE15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15D0A3-7786-4536-BF10-E9F14AFEA1CB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6FEC62-01B1-4B5B-8633-9A6FD9ACA622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1FC4E5-A2B0-4A6B-BF1C-D2A19E338CE6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A9C7E3-A7C7-4708-8715-DD44D11E3AA9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51DC0B-9672-4AEA-AC9B-229B6E85F771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73B780-5094-40EE-8C02-F76277D751AE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724BAC-8EE7-4EA7-A807-36EA92E919D2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7A5A6E-8E55-492E-B8FA-7F2874B29761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3267B6-F63D-4055-A1EC-D5E240E75DCB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0D9B6D-30C7-47C7-820F-4449BBE35C95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B67E27-BF03-4773-B8FB-849A0946E13E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8F7A46-F0CC-4C85-9BD6-6015A1F2C887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C99E86-BB80-45E4-99B3-205282A64EB6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5AB9C8-DD95-476F-BC81-8DC2E36507F2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B9AED0-31F2-442B-8C3F-A51E98C10A91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4A7FB4-D0A8-4C4F-BF3F-0F3C9B13F417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5EE953-F8A7-4363-98CC-4C2DB1F559C4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68BBE4-726A-4F0A-8F48-DCE36A05B42E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7B8D1F-1FEC-495C-AD14-BFFC096914BC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34AB33-BE30-4B6D-8F05-65F5ECDB9856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DDEB23-6DCD-4C32-9856-86501905D841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490AD1-90E4-4D83-B194-E922CC17CBBE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DB6A09-2E1F-4D6D-A465-376206EA2CE9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53E70B-992A-42E6-B35C-1B4860503884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CCB298-F4C8-453F-97D7-63370FE5945E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94F7BC-19F0-4739-A07F-899ADA4AD2BD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E70E86-A12B-495E-BF2B-17B49DE9AD79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B00AAD-A183-4A13-89DF-AB0DBEF0670C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877DCD-1339-4DD6-8190-03E5D24E9E00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2FAB71-EB7C-4F85-9921-B2C7DE8AC5F9}"/>
            </a:ext>
          </a:extLst>
        </xdr:cNvPr>
        <xdr:cNvSpPr>
          <a:spLocks noChangeAspect="1" noChangeArrowheads="1"/>
        </xdr:cNvSpPr>
      </xdr:nvSpPr>
      <xdr:spPr bwMode="auto">
        <a:xfrm>
          <a:off x="22357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653135-D246-4C9B-9EFE-5885A7980CD2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FE65BA-2F55-458B-90DA-17AA4D504ED2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480405-9AE5-4333-9879-42D7DCE71075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B3FA72-FE76-4FAE-8544-6E20456840B5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88A438-41E0-4F3A-B289-ACED3E646D86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A12680-F139-4D35-869F-05097374D758}"/>
            </a:ext>
          </a:extLst>
        </xdr:cNvPr>
        <xdr:cNvSpPr>
          <a:spLocks noChangeAspect="1" noChangeArrowheads="1"/>
        </xdr:cNvSpPr>
      </xdr:nvSpPr>
      <xdr:spPr bwMode="auto">
        <a:xfrm>
          <a:off x="206349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68DAD6-F7FC-40A8-8B7F-BF4286C9EA9B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4B0F31-0293-4F43-B63F-35678C3001E2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90A297-2CCE-47EC-9887-609B3ECD5586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339E86-9562-4C2B-ADEE-15650556A687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0B7C36-1C16-4937-A124-0CFC818F7F37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F26A64-0A64-4FCE-83DB-B98FECB6BFC7}"/>
            </a:ext>
          </a:extLst>
        </xdr:cNvPr>
        <xdr:cNvSpPr>
          <a:spLocks noChangeAspect="1" noChangeArrowheads="1"/>
        </xdr:cNvSpPr>
      </xdr:nvSpPr>
      <xdr:spPr bwMode="auto">
        <a:xfrm>
          <a:off x="2149602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A40188-05BC-4B7C-8166-6E01AA2FF134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7060D4-E5EF-487B-894B-7CD1BDEE34D2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B82052-DF04-481C-99C4-E305EDCC5355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C2F676-80BD-4D56-B789-F1EEEC18E33A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AC453E-C41E-4000-A27F-5795E8CCBC95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94E981-2737-47CA-B340-87222AC1AA9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37741C-E6A2-4802-9A2C-836B981C8F34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675F32-6DDC-472D-AD62-02F63D16FF89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917391-5F32-463A-85E4-C3EB0F6F760A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21EF5C-C0BA-4791-8945-11D9CCCE8A54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BA20FE-944E-4339-A3D5-ADD762234F3B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E3C9A2-E939-4959-AFD6-940C68D7A3F2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F504B3-FC56-4F22-A360-530CC1794069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DB57AD-40FC-4BB8-9BCB-A74AAFBA9383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B71199-6C84-4E10-949D-CDC39039BCE6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D34E17-DCAB-4946-8772-F80A6B595118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F9EB15-3F2C-4F73-8589-B35F67188AF0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1E9FF3-9B2E-4134-AEA5-CA6032FD9017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385484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BD736D-09EC-4D7E-8EF8-221E7FD67627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4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385484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ABA7BE-833A-4FA1-9361-4ACB9A9A7015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4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389294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03DDC0-6BD9-4FFA-8289-6E46A86F3CCC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389294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19E302-994F-4D1C-AEA3-393CB6EE0DC6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385484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A7A90C-EF05-4B26-A679-02B3B3E64256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4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385484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E42AB3-7F5E-44E7-8386-D704EDE74B4A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4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372785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B86632-039B-45D5-A793-8EADB7C36A58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4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372785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73F4EF-DF77-462D-8752-CF2487D73692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4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376595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89397D-6191-4380-8A24-21F194DB5A37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8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376595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FBF5F1-0C79-4716-8008-8E3C92223F8F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8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372785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E7168D-E043-4CBB-BE54-520DF1CC18C7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4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372785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E35257-85E6-41E4-ACAF-44EF167163EB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4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9992DD-F437-4450-8E97-8FAA93A9B6D8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2DAD0C-1F27-42F2-95D9-1C5AF9172023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389196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2C7632-EEBB-4F83-950D-A50EA98C0EF5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389196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A6409E-A016-469B-ACD6-32DBA3784233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A9BC87-BD18-44AD-AC4A-163515C71196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559EA2-C949-4305-8887-34E19142C874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515D5F-DA62-44F4-B714-83653559F8E7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41AC42-E88D-405E-86BD-67801DC1C089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389196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192701-B6A2-485E-AE70-E13172761D20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389196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3735BC-29C3-49B3-8298-B0E55C9DBF1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0B1610-B445-4A79-9FBE-396EA7537BA3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8715A0-3DBC-4999-8904-40620B74E857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99797E-D187-4EA7-BEFF-5EDA461A2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8714" y="306833"/>
          <a:ext cx="2104636" cy="42400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DC34C4-2A51-4CB4-B210-7341A6EF3E5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6526D3-6DCD-46F8-8344-5AF31728605A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3BE5A9-2270-4AFB-9A05-2CFA4A3FDDE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F2D098-3884-48B7-96A7-2287B0D24A83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38558C-0E83-4024-8CAF-1F14C98E39B2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154570-717C-4FAA-AD74-C98D276D75D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6F1EE8-F11F-49F6-B05C-A01F8014B680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43A5E7-8449-45FB-8A4A-025EC805699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A70B4A-8460-4139-A2D1-42331D7111E7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D58DDC-B478-4EFC-9B73-7B7D7DDB396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AD7982-3306-4B87-AD12-30EB7FFB0520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9883E4-80DE-472A-A0E9-983B76EB8A0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A99A01-0DDE-4E03-981C-4366036FBA71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D35F60-5FEE-41C7-9372-336BE719628C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920435-3D6E-4CD3-BB94-F89060A90804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3C5091-105C-4041-840B-FC2EBE0070A1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51855D-F5B5-4D2C-9D6E-965A68C780BE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BFF1C0-8E9C-4B35-BD42-9261953F4A2F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037AD8-97CD-4A8D-8494-065AB24C0BFE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8BBD20-261A-42D0-AEFC-984636DE7C22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B8DAE1-124B-43C6-9DBC-3305A14398F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BE9C63-0C35-481D-81B1-5F4AF572C9BB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FBDEE1-B0FF-4F14-8B61-D8E69F0AFC96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6E1B24-4FD6-4B45-BA74-F848D210A16D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19EB2E-3662-4D83-BF67-29C28E486AB2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93872F-4A5F-414E-841A-92F822A3657E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1C36D7-B09D-422F-8EA9-5A03D820D78D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6321AB-1AC8-4104-82AD-31A94839DF61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1D0AB9-E0EF-44E3-8C22-8C40A23CDBCE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4724FC-0A88-4C9F-9EEA-D2362F3AEADF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78B9E5-DF05-41E9-890D-08525E9E4A4D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E4E7D0-B155-4BF9-8CC9-969A6F35BB30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B819D4-0071-42E9-A079-C4475EDB785E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0AE131-275E-4B0A-988E-9358FC84B69B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BD8A87-0DA9-4382-8CA4-D98D126C179A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4D4877-9F97-4548-81C3-746C250E09F5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5276D8-B05B-4682-99CC-2F698C845AAE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8D6F55-AD85-41C0-AC9D-05B16C8D5C65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0CE609-3B7F-4BFA-BFAE-FC124AAD44B5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350238-FB38-4755-BA2E-9D9CA00737E3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A4AF31-F611-46B0-A8EE-3ACB7312F84B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357ECD-9E66-49E0-9082-ED093E20D60D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D00D6B-2672-499D-B729-2986208A3448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3D4D0F-9881-43D7-B70B-36576FD8022D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F0FE9E-9AF1-468D-A7C8-91B6B9FAB003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2C4B48-67C3-4769-8490-5EC984644714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DEDA11-0B16-40E3-BB96-7E663F1C988E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B1BDC1-71C6-4971-BDCD-62F14B8483F8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732805-E112-49E6-8AC1-3827F1527C0F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5F3BBE-16DB-425F-A1CA-B20BD4A58B79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A52CD1-306C-484A-94AB-D9ACC54FC013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DD4A6A-8817-4B0C-834B-676725B74F44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BA64A0-E9BA-4B42-A96E-073FCAEF3FD7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619F75-B708-4926-B38F-43901BCF34CC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FCA552-C353-4DAB-B1FE-3677BF4E406A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5057D1-CF16-44BB-9F1E-3641BDEC012E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409706-AF1F-410E-ADE0-0C5F4926A4E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4469D4-3201-47E3-BFF6-D885B46A1412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241726-A58A-4997-A329-5F097D96A744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527E3E-71EE-46E3-ABCF-3839977626EB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DD4F7B-CC1C-4456-B6F5-AF16BA8A21F6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EADE79-3A89-426A-94B8-DD4934A04618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FAFA8F-AF96-48A6-912E-4F59C4A8A289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BFC8C7-99F6-4F5D-A2A0-FD7A756D6A8F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D6F86F-485C-4E02-AF62-991D9B18E6AB}"/>
            </a:ext>
          </a:extLst>
        </xdr:cNvPr>
        <xdr:cNvSpPr>
          <a:spLocks noChangeAspect="1" noChangeArrowheads="1"/>
        </xdr:cNvSpPr>
      </xdr:nvSpPr>
      <xdr:spPr bwMode="auto">
        <a:xfrm>
          <a:off x="1016508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347834</xdr:colOff>
      <xdr:row>7</xdr:row>
      <xdr:rowOff>153695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472B9F-D55B-4747-A188-FACD53ED536A}"/>
            </a:ext>
          </a:extLst>
        </xdr:cNvPr>
        <xdr:cNvSpPr>
          <a:spLocks noChangeAspect="1" noChangeArrowheads="1"/>
        </xdr:cNvSpPr>
      </xdr:nvSpPr>
      <xdr:spPr bwMode="auto">
        <a:xfrm>
          <a:off x="11305394" y="241683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0681D2-7124-42A3-AAFE-9BC5730FEF4A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24A283-26AB-4500-B5B2-D61EB70272AA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DFF669-4559-4A4B-A0EE-7EBF152F237C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DA4840-E689-415A-B62E-393449FE24D5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766B70-20E8-4AEB-906A-F876E8D5733F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9226B7-3102-474D-9560-100B4AEE2AC3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D1275F-0AA8-4F68-B1BC-74BF548803CC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76B2F4-AD6D-40B1-A1B0-8192DF68638B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2C070E-0634-44E8-A2C6-8AF0553D6592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E2C1B8-255C-4FB9-AE0D-E105ADFA351C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A9C30F-1ED2-477E-92D6-3FF040EA05A1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177DEA-6429-4689-8A6D-4B940B126ED5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C56B25-9300-4FE1-9CF2-BFFC94121002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BCFCDF-CE42-4FBC-9CD1-A0B5C1E3276B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B1407E-E144-4A2E-905D-6FE34E9663B2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FD39B6-09CE-4B7B-9A51-CFD035F87848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F28B8A-BB57-4972-AB6C-213FAA6FE175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14CF85-82CE-4A40-9580-4C9FACF2AE27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54A92F-F8FA-4D51-9164-9C14CF2D30B2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3F89DD-9E34-4B58-BCEC-3A0DEAD8DA22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393216-5A20-40F4-94C2-8D3D5AF9AFA2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14D8FC-09F6-4AAC-9283-033F3103C5DF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6C18C1-8399-45BC-AE07-64879B5D0A1B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E83E28-F946-4FF0-81F6-64084E27F0BB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6EF120-5DA3-42F3-8AB1-39FE40345E91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587464-5D05-4A02-9CC8-FB5DDB880AE4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4F8C2D-6B64-41C2-9E9C-D1B2C3C022BA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A51E82-7CF1-4CC1-8F12-842A6B05FF34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994532-3C79-4803-AAD0-4905A18F2FD5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BAFCEF-4F9C-4F4E-BC9C-B0706A6AC6F5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31470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E9015A-45FF-4B68-8814-0A7C27AC743C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45A131-B354-474E-926D-88827D8C78D5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B900A5-8FCB-4F72-8305-47CD18AC9566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7F004A-9E1C-44EF-A6EF-CE3BB88C76C7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8CCEDA-8DA9-4FA4-86A9-EE5EBC766D0C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9C25EC-95E4-472A-B1E9-81A356E42BD4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EFBA47-15A0-47A0-B248-C86B23023F17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D4CDAB-C747-4B44-9E9C-1B0A24C35F8D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262AFC-656E-4D33-A307-22BF3657E77D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A37745-AF89-4DBA-9D53-BA7B6EA85BAB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75DA01-E588-484B-B737-EC12F7698DBA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30521D-F03E-4AE5-96CC-4E119E8CE2DE}"/>
            </a:ext>
          </a:extLst>
        </xdr:cNvPr>
        <xdr:cNvSpPr>
          <a:spLocks noChangeAspect="1" noChangeArrowheads="1"/>
        </xdr:cNvSpPr>
      </xdr:nvSpPr>
      <xdr:spPr bwMode="auto">
        <a:xfrm>
          <a:off x="2444496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D055C8-B89F-47E8-AFB6-4779FBF63CC1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35037C-C957-49FF-9C28-55C7F21DAFD3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0197B9-EBF1-4A5A-9DDB-5762062CC76C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36515F-789A-45E0-98F9-B905C1FD7BAD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2DD61E-23F1-4B39-9C76-7EBD542C4D81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C46BCF-7AB2-4BD3-BA18-0D8C9E18A617}"/>
            </a:ext>
          </a:extLst>
        </xdr:cNvPr>
        <xdr:cNvSpPr>
          <a:spLocks noChangeAspect="1" noChangeArrowheads="1"/>
        </xdr:cNvSpPr>
      </xdr:nvSpPr>
      <xdr:spPr bwMode="auto">
        <a:xfrm>
          <a:off x="2272284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C3AC5D-2C43-4F43-9A9C-7CD6010FF075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298FA4-05E9-4F02-9FE9-8E75369EC34D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74B112-61ED-41EF-B1CF-D943256ECD17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0CED0F-C4B3-4565-98B3-CEF501D1C2D6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03C5D1-38EB-4829-9FB2-D07C7C230768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845190-9732-4BD0-8B5C-A37CE0C76364}"/>
            </a:ext>
          </a:extLst>
        </xdr:cNvPr>
        <xdr:cNvSpPr>
          <a:spLocks noChangeAspect="1" noChangeArrowheads="1"/>
        </xdr:cNvSpPr>
      </xdr:nvSpPr>
      <xdr:spPr bwMode="auto">
        <a:xfrm>
          <a:off x="23583900" y="27051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009833-08FB-41AF-BA49-9F047140CEAB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5D2AB6-ABFB-4F74-84D9-BC3B66745AA6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28AD30-CB3A-4E4F-9114-38C8BF089920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3CF1E5-0AF4-4B80-9D6F-A1FA4BC1FF86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703AED-0E4D-4543-8750-BFA22ADEF6ED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E67061-B767-4698-8ABD-8495B72D4AEA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17C20D-5197-4E29-8514-9172C9BD0872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3CA106-79C9-4760-9CCD-3C7CCFE68C19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5401B0-554C-482D-9037-2D08A22A6298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8004B0-6C6F-42AA-BB55-7D6CE43CE5AF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08FDEA-E3C8-44DE-9D99-DCF7FF899B11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15F91C-1EE6-4EF5-8A5C-EF9C4AF12002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80842A-7EFE-4E04-BBE3-3BEE3C41E539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5035F9-AF07-4158-BDA3-354D7C3BEDF8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39DC5A-3803-4B79-A482-D69E9365FAB9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99FBB6-23EE-4B82-A7EB-54FEBFDBC648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B15CF6-85B5-4AB6-B58F-E32C6FCCFD6B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FA3E40-81B5-4781-B3F4-6BC734BEFBD9}"/>
            </a:ext>
          </a:extLst>
        </xdr:cNvPr>
        <xdr:cNvSpPr>
          <a:spLocks noChangeAspect="1" noChangeArrowheads="1"/>
        </xdr:cNvSpPr>
      </xdr:nvSpPr>
      <xdr:spPr bwMode="auto">
        <a:xfrm>
          <a:off x="12016740" y="35890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385484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AE1D4D-0C3C-4891-AD34-7081F90B2CFB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4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385484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396315-D70B-4A2E-BAF9-4694B0013369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4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389294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B5B13B-A327-4FE0-94A7-829B9160D86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389294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E8D777-E979-4C56-9711-93A4D64ECDE2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8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385484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329390-A13F-46B2-A41C-E8413F595BC2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4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385484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33013A-887B-4C9A-8407-6B8CF922D847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197860"/>
          <a:ext cx="304800" cy="334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372785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F882C8-2A36-4D51-A598-D242D890FEF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4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372785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9C9586-11AB-46D4-9586-FA489FD0102D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4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376595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6B4BBE-F5A5-4481-BEBC-77A7C488DE30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8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376595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78D7B0-359D-4B0E-930C-1868EA093280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8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372785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48DCD4-E178-4745-AAF0-E3B674BC3BC2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4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372785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326697-8E9A-42AE-8987-420573E14240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2743200"/>
          <a:ext cx="304800" cy="334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7EC251-69D2-4733-82EC-0244264CE011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A85ADD-0411-4CD3-B913-F9D286010354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389196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C03F3E-3C25-47AF-B4B0-F8DF4EBAC0A8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389196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4A5B97-A392-454D-9E30-69D882F70919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D8F1D1-A5B6-45DF-89FD-E746E15D8F39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B8D826-0185-4525-A417-940E0D28998B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D25DE5-2070-482D-B940-61C4A9474B8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5F171F-82C1-4DA7-93FB-CD72B4D607AA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389196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6D3283-79D8-4DF9-BD22-5776447C52AE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389196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131608-1799-4641-82A6-BDC0378F83A7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A35BC4-728A-4F19-A822-C44DF66FB409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385386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DA39ED-0AD4-4965-AD34-75D5AF8832E4}"/>
            </a:ext>
          </a:extLst>
        </xdr:cNvPr>
        <xdr:cNvSpPr>
          <a:spLocks noChangeAspect="1" noChangeArrowheads="1"/>
        </xdr:cNvSpPr>
      </xdr:nvSpPr>
      <xdr:spPr bwMode="auto">
        <a:xfrm>
          <a:off x="12029440" y="3639820"/>
          <a:ext cx="304800" cy="334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ang.nguyen\AppData\Local\Microsoft\Windows\INetCache\Content.Outlook\3F2N0B56\PALACE-P28MHLS66-UPDATE%2014-05-2024-CUTTING%20DOCKET.xlsx" TargetMode="External"/><Relationship Id="rId1" Type="http://schemas.openxmlformats.org/officeDocument/2006/relationships/externalLinkPath" Target="file:///C:\Users\hoang.nguyen\AppData\Local\Microsoft\Windows\INetCache\Content.Outlook\3F2N0B56\PALACE-P28MHLS66-UPDATE%2014-05-2024-CUTTING%20DOCK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1. CUTTING DOCKET (2)"/>
      <sheetName val="2. TRIM CARD"/>
      <sheetName val="POM"/>
      <sheetName val="COVERSHEET"/>
      <sheetName val="GRADING"/>
      <sheetName val="UPDATE14-05-2024-"/>
      <sheetName val="SAMPLE MEASURES"/>
      <sheetName val="FORM SIGN"/>
      <sheetName val="FORM SIGN (2)"/>
      <sheetName val="MC"/>
      <sheetName val="PP MEETING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>
        <row r="1">
          <cell r="A1" t="str">
            <v>Season</v>
          </cell>
          <cell r="B1" t="str">
            <v>SPRING 25</v>
          </cell>
          <cell r="C1" t="str">
            <v>Date Created</v>
          </cell>
          <cell r="D1" t="str">
            <v>09/04/2024.  ER</v>
          </cell>
          <cell r="F1" t="str">
            <v>Proto Rcd</v>
          </cell>
          <cell r="G1" t="str">
            <v>00/00/2024</v>
          </cell>
        </row>
        <row r="2">
          <cell r="A2" t="str">
            <v>Style Name</v>
          </cell>
          <cell r="B2" t="str">
            <v>PALACE MAHARISHI SHAOLIN TAG LONGSLEEVE</v>
          </cell>
          <cell r="C2" t="str">
            <v>COMMENTS P1</v>
          </cell>
          <cell r="D2" t="str">
            <v>00/00/2024</v>
          </cell>
          <cell r="F2" t="str">
            <v>2nd Proto</v>
          </cell>
          <cell r="G2" t="str">
            <v>00/00/2024</v>
          </cell>
        </row>
        <row r="3">
          <cell r="A3" t="str">
            <v>Code</v>
          </cell>
          <cell r="B3" t="str">
            <v>P28MHES001_002_003</v>
          </cell>
          <cell r="C3" t="str">
            <v>COMMENTS P2</v>
          </cell>
          <cell r="D3" t="str">
            <v>00/00/2024</v>
          </cell>
          <cell r="F3" t="str">
            <v>Sample Sealed</v>
          </cell>
          <cell r="G3" t="str">
            <v>00/00/2024</v>
          </cell>
        </row>
        <row r="4">
          <cell r="A4" t="str">
            <v>Block ES4B</v>
          </cell>
          <cell r="B4" t="str">
            <v>LONG SLEEVE T-SHIRT
3.8CM GRADING 
RIB CUFF AND NON RIB CUFF MEASURES</v>
          </cell>
          <cell r="C4" t="str">
            <v>COMMENTS P3</v>
          </cell>
          <cell r="D4" t="str">
            <v>00/00/2024</v>
          </cell>
          <cell r="F4" t="str">
            <v>Approved By</v>
          </cell>
          <cell r="G4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757C-A9F0-4BC6-ADB9-F0A276DFBA53}">
  <sheetPr>
    <pageSetUpPr fitToPage="1"/>
  </sheetPr>
  <dimension ref="A1:Y50"/>
  <sheetViews>
    <sheetView tabSelected="1" view="pageBreakPreview" zoomScale="85" zoomScaleNormal="100" zoomScaleSheetLayoutView="85" workbookViewId="0">
      <selection activeCell="E10" sqref="E10"/>
    </sheetView>
  </sheetViews>
  <sheetFormatPr defaultColWidth="12.5546875" defaultRowHeight="15.6" x14ac:dyDescent="0.3"/>
  <cols>
    <col min="1" max="1" width="15.33203125" style="15" customWidth="1"/>
    <col min="2" max="3" width="53.33203125" style="15" customWidth="1"/>
    <col min="4" max="4" width="15.5546875" style="15" customWidth="1"/>
    <col min="5" max="5" width="10.6640625" style="15" customWidth="1"/>
    <col min="6" max="6" width="11.5546875" style="15" customWidth="1"/>
    <col min="7" max="7" width="15.44140625" style="15" customWidth="1"/>
    <col min="8" max="8" width="12.5546875" style="15"/>
    <col min="9" max="10" width="8.6640625" style="15" customWidth="1"/>
    <col min="11" max="11" width="8.5546875" style="15" customWidth="1"/>
    <col min="12" max="12" width="8.44140625" style="15" customWidth="1"/>
    <col min="13" max="13" width="6.109375" style="15" customWidth="1"/>
    <col min="14" max="14" width="12.5546875" style="15"/>
    <col min="15" max="15" width="20.5546875" style="15" customWidth="1"/>
    <col min="16" max="16" width="7.44140625" style="15" hidden="1" customWidth="1"/>
    <col min="17" max="17" width="14.44140625" style="15" customWidth="1"/>
    <col min="18" max="16384" width="12.5546875" style="15"/>
  </cols>
  <sheetData>
    <row r="1" spans="1:25" x14ac:dyDescent="0.3">
      <c r="A1" s="1" t="str">
        <f>[1]COVERSHEET!A1</f>
        <v>Season</v>
      </c>
      <c r="B1" s="2" t="str">
        <f>[1]COVERSHEET!B1</f>
        <v>SPRING 25</v>
      </c>
      <c r="C1" s="3"/>
      <c r="D1" s="4" t="str">
        <f>[1]COVERSHEET!C1</f>
        <v>Date Created</v>
      </c>
      <c r="E1" s="5" t="str">
        <f>[1]COVERSHEET!D1</f>
        <v>09/04/2024.  ER</v>
      </c>
      <c r="F1" s="6"/>
      <c r="G1" s="1" t="str">
        <f>[1]COVERSHEET!F1</f>
        <v>Proto Rcd</v>
      </c>
      <c r="H1" s="7" t="str">
        <f>[1]COVERSHEET!G1</f>
        <v>00/00/2024</v>
      </c>
      <c r="I1" s="8"/>
      <c r="J1" s="9"/>
      <c r="K1" s="10"/>
      <c r="L1" s="11"/>
      <c r="M1" s="12"/>
      <c r="N1" s="13"/>
      <c r="O1" s="14"/>
    </row>
    <row r="2" spans="1:25" x14ac:dyDescent="0.3">
      <c r="A2" s="16" t="str">
        <f>[1]COVERSHEET!A2</f>
        <v>Style Name</v>
      </c>
      <c r="B2" s="17" t="str">
        <f>[1]COVERSHEET!B2</f>
        <v>PALACE MAHARISHI SHAOLIN TAG LONGSLEEVE</v>
      </c>
      <c r="C2" s="18"/>
      <c r="D2" s="19" t="str">
        <f>[1]COVERSHEET!C2</f>
        <v>COMMENTS P1</v>
      </c>
      <c r="E2" s="20" t="str">
        <f>[1]COVERSHEET!D2</f>
        <v>00/00/2024</v>
      </c>
      <c r="F2" s="21"/>
      <c r="G2" s="16" t="str">
        <f>[1]COVERSHEET!F2</f>
        <v>2nd Proto</v>
      </c>
      <c r="H2" s="22" t="str">
        <f>[1]COVERSHEET!G2</f>
        <v>00/00/2024</v>
      </c>
      <c r="I2" s="23"/>
      <c r="J2" s="9"/>
      <c r="K2" s="10"/>
      <c r="L2" s="24"/>
      <c r="M2" s="25"/>
      <c r="N2" s="26"/>
      <c r="O2" s="27"/>
    </row>
    <row r="3" spans="1:25" x14ac:dyDescent="0.3">
      <c r="A3" s="16" t="str">
        <f>[1]COVERSHEET!A3</f>
        <v>Code</v>
      </c>
      <c r="B3" s="28" t="str">
        <f>[1]COVERSHEET!B3</f>
        <v>P28MHES001_002_003</v>
      </c>
      <c r="C3" s="29"/>
      <c r="D3" s="30" t="str">
        <f>[1]COVERSHEET!C3</f>
        <v>COMMENTS P2</v>
      </c>
      <c r="E3" s="20" t="str">
        <f>[1]COVERSHEET!D3</f>
        <v>00/00/2024</v>
      </c>
      <c r="F3" s="21"/>
      <c r="G3" s="16" t="str">
        <f>[1]COVERSHEET!F3</f>
        <v>Sample Sealed</v>
      </c>
      <c r="H3" s="22" t="str">
        <f>[1]COVERSHEET!G3</f>
        <v>00/00/2024</v>
      </c>
      <c r="I3" s="23"/>
      <c r="J3" s="9"/>
      <c r="K3" s="10"/>
      <c r="L3" s="24"/>
      <c r="M3" s="25"/>
      <c r="N3" s="26"/>
      <c r="O3" s="27"/>
    </row>
    <row r="4" spans="1:25" ht="50.1" customHeight="1" thickBot="1" x14ac:dyDescent="0.35">
      <c r="A4" s="31" t="str">
        <f>[1]COVERSHEET!A4</f>
        <v>Block ES4B</v>
      </c>
      <c r="B4" s="32" t="str">
        <f>[1]COVERSHEET!B4</f>
        <v>LONG SLEEVE T-SHIRT
3.8CM GRADING 
RIB CUFF AND NON RIB CUFF MEASURES</v>
      </c>
      <c r="C4" s="33"/>
      <c r="D4" s="34" t="str">
        <f>[1]COVERSHEET!C4</f>
        <v>COMMENTS P3</v>
      </c>
      <c r="E4" s="35" t="str">
        <f>[1]COVERSHEET!D4</f>
        <v>00/00/2024</v>
      </c>
      <c r="F4" s="36"/>
      <c r="G4" s="37" t="str">
        <f>[1]COVERSHEET!F4</f>
        <v>Approved By</v>
      </c>
      <c r="H4" s="38" t="str">
        <f>[1]COVERSHEET!G4</f>
        <v>X</v>
      </c>
      <c r="I4" s="39"/>
      <c r="J4" s="9"/>
      <c r="K4" s="10"/>
      <c r="L4" s="40"/>
      <c r="M4" s="41"/>
      <c r="N4" s="42"/>
      <c r="O4" s="43"/>
    </row>
    <row r="5" spans="1:25" ht="23.1" customHeight="1" thickBot="1" x14ac:dyDescent="0.35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25" ht="24" customHeight="1" x14ac:dyDescent="0.3">
      <c r="A6" s="47" t="s">
        <v>1</v>
      </c>
      <c r="B6" s="48" t="s">
        <v>2</v>
      </c>
      <c r="C6" s="48"/>
      <c r="D6" s="49" t="s">
        <v>3</v>
      </c>
      <c r="E6" s="50" t="s">
        <v>4</v>
      </c>
      <c r="F6" s="50" t="s">
        <v>5</v>
      </c>
      <c r="G6" s="50" t="s">
        <v>6</v>
      </c>
      <c r="H6" s="51" t="s">
        <v>7</v>
      </c>
      <c r="I6" s="50" t="s">
        <v>8</v>
      </c>
      <c r="J6" s="52" t="s">
        <v>9</v>
      </c>
      <c r="K6" s="11"/>
      <c r="L6" s="13"/>
      <c r="M6" s="13"/>
      <c r="N6" s="13"/>
      <c r="O6" s="14"/>
      <c r="P6" s="26"/>
      <c r="Q6" s="26"/>
      <c r="R6" s="26"/>
      <c r="S6" s="26"/>
      <c r="T6" s="26"/>
      <c r="U6" s="26"/>
      <c r="V6" s="26"/>
      <c r="W6" s="26"/>
      <c r="X6" s="26"/>
    </row>
    <row r="7" spans="1:25" s="68" customFormat="1" ht="35.25" customHeight="1" x14ac:dyDescent="0.3">
      <c r="A7" s="53" t="s">
        <v>10</v>
      </c>
      <c r="B7" s="54" t="s">
        <v>11</v>
      </c>
      <c r="C7" s="54" t="s">
        <v>12</v>
      </c>
      <c r="D7" s="53">
        <v>2</v>
      </c>
      <c r="E7" s="53">
        <v>1</v>
      </c>
      <c r="F7" s="55">
        <f>G7-D7</f>
        <v>71</v>
      </c>
      <c r="G7" s="55">
        <f>H7-D7</f>
        <v>73</v>
      </c>
      <c r="H7" s="56">
        <v>75</v>
      </c>
      <c r="I7" s="57">
        <f>H7+D7</f>
        <v>77</v>
      </c>
      <c r="J7" s="58">
        <f>I7+D7</f>
        <v>79</v>
      </c>
      <c r="K7" s="59"/>
      <c r="L7" s="60"/>
      <c r="M7" s="61"/>
      <c r="N7" s="60"/>
      <c r="O7" s="62"/>
      <c r="P7" s="63"/>
      <c r="Q7" s="64"/>
      <c r="R7" s="65"/>
      <c r="S7" s="65"/>
      <c r="T7" s="66"/>
      <c r="U7" s="66"/>
      <c r="V7" s="63"/>
      <c r="W7" s="67"/>
      <c r="X7" s="67"/>
      <c r="Y7" s="60"/>
    </row>
    <row r="8" spans="1:25" s="68" customFormat="1" ht="35.25" customHeight="1" x14ac:dyDescent="0.3">
      <c r="A8" s="53" t="s">
        <v>13</v>
      </c>
      <c r="B8" s="54" t="s">
        <v>14</v>
      </c>
      <c r="C8" s="54" t="s">
        <v>15</v>
      </c>
      <c r="D8" s="53">
        <v>2</v>
      </c>
      <c r="E8" s="53">
        <v>1</v>
      </c>
      <c r="F8" s="55">
        <f t="shared" ref="F8:F38" si="0">G8-D8</f>
        <v>68.5</v>
      </c>
      <c r="G8" s="55">
        <f t="shared" ref="G8:G38" si="1">H8-D8</f>
        <v>70.5</v>
      </c>
      <c r="H8" s="69">
        <v>72.5</v>
      </c>
      <c r="I8" s="57">
        <f t="shared" ref="I8:I38" si="2">H8+D8</f>
        <v>74.5</v>
      </c>
      <c r="J8" s="58">
        <f t="shared" ref="J8:J38" si="3">I8+D8</f>
        <v>76.5</v>
      </c>
      <c r="K8" s="59"/>
      <c r="L8" s="60"/>
      <c r="M8" s="61"/>
      <c r="N8" s="60"/>
      <c r="O8" s="62"/>
      <c r="P8" s="63"/>
      <c r="Q8" s="64"/>
      <c r="R8" s="65"/>
      <c r="S8" s="65"/>
      <c r="T8" s="66"/>
      <c r="U8" s="66"/>
      <c r="V8" s="63"/>
      <c r="W8" s="67"/>
      <c r="X8" s="67"/>
      <c r="Y8" s="60"/>
    </row>
    <row r="9" spans="1:25" s="68" customFormat="1" ht="35.25" customHeight="1" x14ac:dyDescent="0.3">
      <c r="A9" s="53" t="s">
        <v>16</v>
      </c>
      <c r="B9" s="54" t="s">
        <v>17</v>
      </c>
      <c r="C9" s="54" t="s">
        <v>18</v>
      </c>
      <c r="D9" s="53">
        <v>3.8</v>
      </c>
      <c r="E9" s="53">
        <v>1</v>
      </c>
      <c r="F9" s="55">
        <f t="shared" si="0"/>
        <v>50.800000000000004</v>
      </c>
      <c r="G9" s="55">
        <f t="shared" si="1"/>
        <v>54.6</v>
      </c>
      <c r="H9" s="69">
        <v>58.4</v>
      </c>
      <c r="I9" s="57">
        <f t="shared" si="2"/>
        <v>62.199999999999996</v>
      </c>
      <c r="J9" s="58">
        <f t="shared" si="3"/>
        <v>66</v>
      </c>
      <c r="K9" s="59"/>
      <c r="L9" s="60"/>
      <c r="M9" s="61"/>
      <c r="N9" s="60"/>
      <c r="O9" s="62"/>
      <c r="P9" s="63"/>
      <c r="Q9" s="64"/>
      <c r="R9" s="65"/>
      <c r="S9" s="65"/>
      <c r="T9" s="66"/>
      <c r="U9" s="66"/>
      <c r="V9" s="63"/>
      <c r="W9" s="67"/>
      <c r="X9" s="67"/>
      <c r="Y9" s="60"/>
    </row>
    <row r="10" spans="1:25" s="68" customFormat="1" ht="35.25" customHeight="1" x14ac:dyDescent="0.3">
      <c r="A10" s="70" t="s">
        <v>19</v>
      </c>
      <c r="B10" s="54" t="s">
        <v>20</v>
      </c>
      <c r="C10" s="54" t="s">
        <v>21</v>
      </c>
      <c r="D10" s="53">
        <v>3.8</v>
      </c>
      <c r="E10" s="71">
        <v>1</v>
      </c>
      <c r="F10" s="55"/>
      <c r="G10" s="55"/>
      <c r="H10" s="69"/>
      <c r="I10" s="57"/>
      <c r="J10" s="58"/>
      <c r="K10" s="59"/>
      <c r="L10" s="60"/>
      <c r="M10" s="61"/>
      <c r="N10" s="60"/>
      <c r="O10" s="62"/>
      <c r="P10" s="65"/>
      <c r="Q10" s="64"/>
      <c r="R10" s="65"/>
      <c r="S10" s="65"/>
      <c r="T10" s="66"/>
      <c r="U10" s="66"/>
      <c r="V10" s="72"/>
      <c r="W10" s="67"/>
      <c r="X10" s="67"/>
      <c r="Y10" s="60"/>
    </row>
    <row r="11" spans="1:25" s="68" customFormat="1" ht="35.25" customHeight="1" x14ac:dyDescent="0.3">
      <c r="A11" s="53" t="s">
        <v>22</v>
      </c>
      <c r="B11" s="54" t="s">
        <v>23</v>
      </c>
      <c r="C11" s="73" t="s">
        <v>24</v>
      </c>
      <c r="D11" s="74">
        <v>3.8</v>
      </c>
      <c r="E11" s="75">
        <v>1</v>
      </c>
      <c r="F11" s="55">
        <f t="shared" si="0"/>
        <v>50.800000000000004</v>
      </c>
      <c r="G11" s="55">
        <f t="shared" si="1"/>
        <v>54.6</v>
      </c>
      <c r="H11" s="69">
        <v>58.4</v>
      </c>
      <c r="I11" s="57">
        <f t="shared" si="2"/>
        <v>62.199999999999996</v>
      </c>
      <c r="J11" s="58">
        <f t="shared" si="3"/>
        <v>66</v>
      </c>
      <c r="K11" s="59"/>
      <c r="L11" s="60"/>
      <c r="M11" s="61"/>
      <c r="N11" s="60"/>
      <c r="O11" s="62"/>
      <c r="P11" s="63"/>
      <c r="Q11" s="64"/>
      <c r="R11" s="65"/>
      <c r="S11" s="65"/>
      <c r="T11" s="66"/>
      <c r="U11" s="66"/>
      <c r="V11" s="72"/>
      <c r="W11" s="67"/>
      <c r="X11" s="67"/>
      <c r="Y11" s="60"/>
    </row>
    <row r="12" spans="1:25" s="68" customFormat="1" ht="35.25" customHeight="1" x14ac:dyDescent="0.3">
      <c r="A12" s="53" t="s">
        <v>25</v>
      </c>
      <c r="B12" s="54" t="s">
        <v>26</v>
      </c>
      <c r="C12" s="54" t="s">
        <v>27</v>
      </c>
      <c r="D12" s="76">
        <v>2.2000000000000002</v>
      </c>
      <c r="E12" s="77">
        <v>0.5</v>
      </c>
      <c r="F12" s="55">
        <f t="shared" si="0"/>
        <v>77.599999999999994</v>
      </c>
      <c r="G12" s="55">
        <f t="shared" si="1"/>
        <v>79.8</v>
      </c>
      <c r="H12" s="69">
        <v>82</v>
      </c>
      <c r="I12" s="57">
        <f t="shared" si="2"/>
        <v>84.2</v>
      </c>
      <c r="J12" s="58">
        <f t="shared" si="3"/>
        <v>86.4</v>
      </c>
      <c r="K12" s="59"/>
      <c r="L12" s="60"/>
      <c r="M12" s="61"/>
      <c r="N12" s="60"/>
      <c r="O12" s="62"/>
      <c r="P12" s="63"/>
      <c r="Q12" s="64"/>
      <c r="R12" s="65"/>
      <c r="S12" s="65"/>
      <c r="T12" s="66"/>
      <c r="U12" s="66"/>
      <c r="V12" s="72"/>
      <c r="W12" s="67"/>
      <c r="X12" s="67"/>
      <c r="Y12" s="60"/>
    </row>
    <row r="13" spans="1:25" s="68" customFormat="1" ht="35.25" customHeight="1" x14ac:dyDescent="0.3">
      <c r="A13" s="53" t="s">
        <v>28</v>
      </c>
      <c r="B13" s="54" t="s">
        <v>29</v>
      </c>
      <c r="C13" s="54" t="s">
        <v>30</v>
      </c>
      <c r="D13" s="53">
        <v>3.8</v>
      </c>
      <c r="E13" s="53">
        <v>1</v>
      </c>
      <c r="F13" s="55">
        <f t="shared" si="0"/>
        <v>45.400000000000006</v>
      </c>
      <c r="G13" s="55">
        <f t="shared" si="1"/>
        <v>49.2</v>
      </c>
      <c r="H13" s="69">
        <v>53</v>
      </c>
      <c r="I13" s="57">
        <f t="shared" si="2"/>
        <v>56.8</v>
      </c>
      <c r="J13" s="58">
        <f t="shared" si="3"/>
        <v>60.599999999999994</v>
      </c>
      <c r="K13" s="59"/>
      <c r="L13" s="60"/>
      <c r="M13" s="61"/>
      <c r="N13" s="60"/>
      <c r="O13" s="62"/>
      <c r="P13" s="63"/>
      <c r="Q13" s="64"/>
      <c r="R13" s="65"/>
      <c r="S13" s="65"/>
      <c r="T13" s="66"/>
      <c r="U13" s="66"/>
      <c r="V13" s="72"/>
      <c r="W13" s="67"/>
      <c r="X13" s="67"/>
      <c r="Y13" s="60"/>
    </row>
    <row r="14" spans="1:25" s="68" customFormat="1" ht="35.25" customHeight="1" x14ac:dyDescent="0.3">
      <c r="A14" s="53" t="s">
        <v>31</v>
      </c>
      <c r="B14" s="54" t="s">
        <v>32</v>
      </c>
      <c r="C14" s="78" t="s">
        <v>33</v>
      </c>
      <c r="D14" s="79">
        <v>1</v>
      </c>
      <c r="E14" s="79">
        <v>1</v>
      </c>
      <c r="F14" s="55">
        <f t="shared" si="0"/>
        <v>23</v>
      </c>
      <c r="G14" s="55">
        <f t="shared" si="1"/>
        <v>24</v>
      </c>
      <c r="H14" s="80">
        <v>25</v>
      </c>
      <c r="I14" s="57">
        <f t="shared" si="2"/>
        <v>26</v>
      </c>
      <c r="J14" s="58">
        <f t="shared" si="3"/>
        <v>27</v>
      </c>
      <c r="K14" s="59"/>
      <c r="L14" s="60"/>
      <c r="M14" s="81"/>
      <c r="N14" s="60"/>
      <c r="O14" s="62"/>
      <c r="P14" s="82"/>
      <c r="Q14" s="83"/>
      <c r="R14" s="67"/>
      <c r="S14" s="65"/>
      <c r="T14" s="66"/>
      <c r="U14" s="66"/>
      <c r="V14" s="84"/>
      <c r="W14" s="67"/>
      <c r="X14" s="67"/>
      <c r="Y14" s="60"/>
    </row>
    <row r="15" spans="1:25" s="68" customFormat="1" ht="35.25" customHeight="1" x14ac:dyDescent="0.3">
      <c r="A15" s="53" t="s">
        <v>34</v>
      </c>
      <c r="B15" s="54" t="s">
        <v>35</v>
      </c>
      <c r="C15" s="78" t="s">
        <v>36</v>
      </c>
      <c r="D15" s="79">
        <v>0.7</v>
      </c>
      <c r="E15" s="79">
        <v>0.5</v>
      </c>
      <c r="F15" s="55">
        <f t="shared" si="0"/>
        <v>17.600000000000001</v>
      </c>
      <c r="G15" s="55">
        <f t="shared" si="1"/>
        <v>18.3</v>
      </c>
      <c r="H15" s="69">
        <v>19</v>
      </c>
      <c r="I15" s="57">
        <f t="shared" si="2"/>
        <v>19.7</v>
      </c>
      <c r="J15" s="58">
        <f t="shared" si="3"/>
        <v>20.399999999999999</v>
      </c>
      <c r="K15" s="59"/>
      <c r="L15" s="60"/>
      <c r="M15" s="61"/>
      <c r="N15" s="60"/>
      <c r="O15" s="62"/>
      <c r="P15" s="63"/>
      <c r="Q15" s="64"/>
      <c r="R15" s="65"/>
      <c r="S15" s="65"/>
      <c r="T15" s="66"/>
      <c r="U15" s="66"/>
      <c r="V15" s="72"/>
      <c r="W15" s="67"/>
      <c r="X15" s="67"/>
      <c r="Y15" s="60"/>
    </row>
    <row r="16" spans="1:25" s="68" customFormat="1" ht="35.25" customHeight="1" x14ac:dyDescent="0.3">
      <c r="A16" s="70" t="s">
        <v>37</v>
      </c>
      <c r="B16" s="54" t="s">
        <v>38</v>
      </c>
      <c r="C16" s="78" t="s">
        <v>39</v>
      </c>
      <c r="D16" s="79">
        <v>0.5</v>
      </c>
      <c r="E16" s="79">
        <v>0.5</v>
      </c>
      <c r="F16" s="55">
        <f t="shared" si="0"/>
        <v>14.5</v>
      </c>
      <c r="G16" s="55">
        <f t="shared" si="1"/>
        <v>15</v>
      </c>
      <c r="H16" s="69">
        <v>15.5</v>
      </c>
      <c r="I16" s="57">
        <f t="shared" si="2"/>
        <v>16</v>
      </c>
      <c r="J16" s="58">
        <f t="shared" si="3"/>
        <v>16.5</v>
      </c>
      <c r="K16" s="59"/>
      <c r="L16" s="60"/>
      <c r="M16" s="61"/>
      <c r="N16" s="60"/>
      <c r="O16" s="62"/>
      <c r="P16" s="63"/>
      <c r="Q16" s="64"/>
      <c r="R16" s="65"/>
      <c r="S16" s="65"/>
      <c r="T16" s="66"/>
      <c r="U16" s="66"/>
      <c r="V16" s="63"/>
      <c r="W16" s="67"/>
      <c r="X16" s="67"/>
      <c r="Y16" s="60"/>
    </row>
    <row r="17" spans="1:25" s="68" customFormat="1" ht="35.25" customHeight="1" x14ac:dyDescent="0.3">
      <c r="A17" s="85" t="s">
        <v>40</v>
      </c>
      <c r="B17" s="86" t="s">
        <v>41</v>
      </c>
      <c r="C17" s="86" t="s">
        <v>42</v>
      </c>
      <c r="D17" s="53">
        <v>0.3</v>
      </c>
      <c r="E17" s="53">
        <v>0.5</v>
      </c>
      <c r="F17" s="55">
        <f t="shared" si="0"/>
        <v>8.8999999999999986</v>
      </c>
      <c r="G17" s="55">
        <f t="shared" si="1"/>
        <v>9.1999999999999993</v>
      </c>
      <c r="H17" s="69">
        <v>9.5</v>
      </c>
      <c r="I17" s="57">
        <f t="shared" si="2"/>
        <v>9.8000000000000007</v>
      </c>
      <c r="J17" s="58">
        <f t="shared" si="3"/>
        <v>10.100000000000001</v>
      </c>
      <c r="K17" s="59"/>
      <c r="L17" s="60"/>
      <c r="M17" s="87"/>
      <c r="N17" s="60"/>
      <c r="O17" s="62"/>
      <c r="P17" s="63"/>
      <c r="Q17" s="64"/>
      <c r="R17" s="65"/>
      <c r="S17" s="65"/>
      <c r="T17" s="66"/>
      <c r="U17" s="66"/>
      <c r="V17" s="72"/>
      <c r="W17" s="67"/>
      <c r="X17" s="67"/>
      <c r="Y17" s="60"/>
    </row>
    <row r="18" spans="1:25" s="68" customFormat="1" ht="35.25" customHeight="1" x14ac:dyDescent="0.3">
      <c r="A18" s="53" t="s">
        <v>43</v>
      </c>
      <c r="B18" s="88" t="s">
        <v>44</v>
      </c>
      <c r="C18" s="88" t="s">
        <v>45</v>
      </c>
      <c r="D18" s="57">
        <v>0.7</v>
      </c>
      <c r="E18" s="53">
        <v>0.5</v>
      </c>
      <c r="F18" s="55">
        <f>G18-D18</f>
        <v>17.950000000000003</v>
      </c>
      <c r="G18" s="55">
        <f>H18-D18</f>
        <v>18.650000000000002</v>
      </c>
      <c r="H18" s="80">
        <v>19.350000000000001</v>
      </c>
      <c r="I18" s="57">
        <f>H18+D18</f>
        <v>20.05</v>
      </c>
      <c r="J18" s="58">
        <f>I18+D18</f>
        <v>20.75</v>
      </c>
      <c r="K18" s="59"/>
      <c r="L18" s="60"/>
      <c r="M18" s="89"/>
      <c r="O18" s="62"/>
      <c r="P18" s="63"/>
      <c r="Q18" s="64"/>
      <c r="R18" s="65"/>
      <c r="S18" s="65"/>
      <c r="T18" s="66"/>
      <c r="U18" s="66"/>
      <c r="V18" s="72"/>
      <c r="W18" s="67"/>
      <c r="X18" s="67"/>
      <c r="Y18" s="60"/>
    </row>
    <row r="19" spans="1:25" s="68" customFormat="1" ht="35.25" customHeight="1" thickBot="1" x14ac:dyDescent="0.35">
      <c r="A19" s="90" t="s">
        <v>46</v>
      </c>
      <c r="B19" s="91" t="s">
        <v>47</v>
      </c>
      <c r="C19" s="91" t="s">
        <v>48</v>
      </c>
      <c r="D19" s="92">
        <v>0</v>
      </c>
      <c r="E19" s="93">
        <v>0.5</v>
      </c>
      <c r="F19" s="94">
        <f>G19-D19</f>
        <v>31</v>
      </c>
      <c r="G19" s="94">
        <f>H19-D19</f>
        <v>31</v>
      </c>
      <c r="H19" s="95">
        <v>31</v>
      </c>
      <c r="I19" s="92">
        <f>H19+D19</f>
        <v>31</v>
      </c>
      <c r="J19" s="96">
        <f>I19+D19</f>
        <v>31</v>
      </c>
      <c r="K19" s="59"/>
      <c r="L19" s="60"/>
      <c r="M19" s="89"/>
      <c r="N19" s="60"/>
      <c r="O19" s="62"/>
      <c r="P19" s="63"/>
      <c r="Q19" s="64"/>
      <c r="R19" s="65"/>
      <c r="S19" s="65"/>
      <c r="T19" s="66"/>
      <c r="U19" s="66"/>
      <c r="V19" s="72"/>
      <c r="W19" s="67"/>
      <c r="X19" s="67"/>
      <c r="Y19" s="60"/>
    </row>
    <row r="20" spans="1:25" s="68" customFormat="1" ht="35.25" customHeight="1" x14ac:dyDescent="0.3">
      <c r="A20" s="97"/>
      <c r="B20" s="98"/>
      <c r="C20" s="99"/>
      <c r="D20" s="100"/>
      <c r="E20" s="100"/>
      <c r="F20" s="101"/>
      <c r="G20" s="101"/>
      <c r="H20" s="102"/>
      <c r="I20" s="103"/>
      <c r="J20" s="104"/>
      <c r="K20" s="59"/>
      <c r="L20" s="60"/>
      <c r="M20" s="89"/>
      <c r="N20" s="60"/>
      <c r="O20" s="62"/>
      <c r="P20" s="63"/>
      <c r="Q20" s="64"/>
      <c r="R20" s="65"/>
      <c r="S20" s="65"/>
      <c r="T20" s="66"/>
      <c r="U20" s="66"/>
      <c r="V20" s="72"/>
      <c r="W20" s="67"/>
      <c r="X20" s="67"/>
      <c r="Y20" s="60"/>
    </row>
    <row r="21" spans="1:25" s="68" customFormat="1" ht="35.25" customHeight="1" x14ac:dyDescent="0.3">
      <c r="A21" s="105" t="s">
        <v>49</v>
      </c>
      <c r="B21" s="106" t="s">
        <v>50</v>
      </c>
      <c r="C21" s="106" t="s">
        <v>51</v>
      </c>
      <c r="D21" s="107">
        <v>1.2</v>
      </c>
      <c r="E21" s="107">
        <v>0.5</v>
      </c>
      <c r="F21" s="108">
        <f t="shared" si="0"/>
        <v>47.599999999999994</v>
      </c>
      <c r="G21" s="108">
        <f t="shared" si="1"/>
        <v>48.8</v>
      </c>
      <c r="H21" s="69">
        <v>50</v>
      </c>
      <c r="I21" s="109">
        <f t="shared" si="2"/>
        <v>51.2</v>
      </c>
      <c r="J21" s="110">
        <f t="shared" si="3"/>
        <v>52.400000000000006</v>
      </c>
      <c r="K21" s="59"/>
      <c r="L21" s="60"/>
      <c r="M21" s="87"/>
      <c r="N21" s="60"/>
      <c r="O21" s="62"/>
      <c r="P21" s="63"/>
      <c r="Q21" s="64"/>
      <c r="R21" s="65"/>
      <c r="S21" s="65"/>
      <c r="T21" s="66"/>
      <c r="U21" s="66"/>
      <c r="V21" s="72"/>
      <c r="W21" s="67"/>
      <c r="X21" s="67"/>
      <c r="Y21" s="60"/>
    </row>
    <row r="22" spans="1:25" s="68" customFormat="1" ht="35.25" customHeight="1" x14ac:dyDescent="0.3">
      <c r="A22" s="105" t="s">
        <v>52</v>
      </c>
      <c r="B22" s="106" t="s">
        <v>53</v>
      </c>
      <c r="C22" s="106" t="s">
        <v>54</v>
      </c>
      <c r="D22" s="111">
        <v>0.7</v>
      </c>
      <c r="E22" s="112">
        <v>0.5</v>
      </c>
      <c r="F22" s="108">
        <f t="shared" si="0"/>
        <v>16.600000000000001</v>
      </c>
      <c r="G22" s="108">
        <f t="shared" si="1"/>
        <v>17.3</v>
      </c>
      <c r="H22" s="80">
        <v>18</v>
      </c>
      <c r="I22" s="109">
        <f t="shared" si="2"/>
        <v>18.7</v>
      </c>
      <c r="J22" s="110">
        <f t="shared" si="3"/>
        <v>19.399999999999999</v>
      </c>
      <c r="K22" s="59"/>
      <c r="L22" s="60"/>
      <c r="M22" s="113"/>
      <c r="N22" s="60"/>
      <c r="O22" s="62"/>
      <c r="P22" s="82"/>
      <c r="Q22" s="114"/>
      <c r="R22" s="67"/>
      <c r="S22" s="65"/>
      <c r="T22" s="66"/>
      <c r="U22" s="66"/>
      <c r="V22" s="115"/>
      <c r="W22" s="67"/>
      <c r="X22" s="67"/>
      <c r="Y22" s="60"/>
    </row>
    <row r="23" spans="1:25" s="68" customFormat="1" ht="35.25" customHeight="1" x14ac:dyDescent="0.3">
      <c r="A23" s="116" t="s">
        <v>55</v>
      </c>
      <c r="B23" s="117" t="s">
        <v>56</v>
      </c>
      <c r="C23" s="117" t="s">
        <v>57</v>
      </c>
      <c r="D23" s="107">
        <v>1.9</v>
      </c>
      <c r="E23" s="107">
        <v>0.5</v>
      </c>
      <c r="F23" s="108">
        <f t="shared" si="0"/>
        <v>45.2</v>
      </c>
      <c r="G23" s="108">
        <f t="shared" si="1"/>
        <v>47.1</v>
      </c>
      <c r="H23" s="56">
        <v>49</v>
      </c>
      <c r="I23" s="109">
        <f t="shared" si="2"/>
        <v>50.9</v>
      </c>
      <c r="J23" s="110">
        <f t="shared" si="3"/>
        <v>52.8</v>
      </c>
      <c r="K23" s="59"/>
      <c r="L23" s="60"/>
      <c r="M23" s="113"/>
      <c r="N23" s="60"/>
      <c r="O23" s="62"/>
      <c r="P23" s="82"/>
      <c r="Q23" s="114"/>
      <c r="R23" s="67"/>
      <c r="S23" s="65"/>
      <c r="T23" s="66"/>
      <c r="U23" s="66"/>
      <c r="V23" s="115"/>
      <c r="W23" s="67"/>
      <c r="X23" s="67"/>
      <c r="Y23" s="60"/>
    </row>
    <row r="24" spans="1:25" s="68" customFormat="1" ht="35.25" customHeight="1" x14ac:dyDescent="0.3">
      <c r="A24" s="116" t="s">
        <v>58</v>
      </c>
      <c r="B24" s="117" t="s">
        <v>59</v>
      </c>
      <c r="C24" s="117" t="s">
        <v>60</v>
      </c>
      <c r="D24" s="107">
        <v>1.9</v>
      </c>
      <c r="E24" s="107">
        <v>0.5</v>
      </c>
      <c r="F24" s="108">
        <f t="shared" si="0"/>
        <v>45.2</v>
      </c>
      <c r="G24" s="108">
        <f t="shared" si="1"/>
        <v>47.1</v>
      </c>
      <c r="H24" s="69">
        <v>49</v>
      </c>
      <c r="I24" s="109">
        <f t="shared" si="2"/>
        <v>50.9</v>
      </c>
      <c r="J24" s="110">
        <f t="shared" si="3"/>
        <v>52.8</v>
      </c>
      <c r="K24" s="59"/>
      <c r="L24" s="60"/>
      <c r="M24" s="113"/>
      <c r="N24" s="60"/>
      <c r="O24" s="62"/>
      <c r="P24" s="82"/>
      <c r="Q24" s="114"/>
      <c r="R24" s="67"/>
      <c r="S24" s="65"/>
      <c r="T24" s="66"/>
      <c r="U24" s="66"/>
      <c r="V24" s="115"/>
      <c r="W24" s="67"/>
      <c r="X24" s="67"/>
      <c r="Y24" s="60"/>
    </row>
    <row r="25" spans="1:25" s="68" customFormat="1" ht="35.25" customHeight="1" x14ac:dyDescent="0.3">
      <c r="A25" s="105" t="s">
        <v>61</v>
      </c>
      <c r="B25" s="106" t="s">
        <v>62</v>
      </c>
      <c r="C25" s="118" t="s">
        <v>63</v>
      </c>
      <c r="D25" s="119">
        <v>2</v>
      </c>
      <c r="E25" s="119">
        <v>1</v>
      </c>
      <c r="F25" s="108">
        <f t="shared" si="0"/>
        <v>36</v>
      </c>
      <c r="G25" s="108">
        <f t="shared" si="1"/>
        <v>38</v>
      </c>
      <c r="H25" s="80">
        <v>40</v>
      </c>
      <c r="I25" s="109">
        <f t="shared" si="2"/>
        <v>42</v>
      </c>
      <c r="J25" s="110">
        <f t="shared" si="3"/>
        <v>44</v>
      </c>
      <c r="K25" s="59"/>
      <c r="L25" s="60"/>
      <c r="M25" s="113"/>
      <c r="N25" s="60"/>
      <c r="O25" s="62"/>
      <c r="P25" s="82"/>
      <c r="Q25" s="83"/>
      <c r="R25" s="67"/>
      <c r="S25" s="65"/>
      <c r="T25" s="66"/>
      <c r="U25" s="66"/>
      <c r="V25" s="84"/>
      <c r="W25" s="67"/>
      <c r="X25" s="67"/>
      <c r="Y25" s="60"/>
    </row>
    <row r="26" spans="1:25" s="68" customFormat="1" ht="35.25" customHeight="1" x14ac:dyDescent="0.3">
      <c r="A26" s="105" t="s">
        <v>64</v>
      </c>
      <c r="B26" s="120" t="s">
        <v>65</v>
      </c>
      <c r="C26" s="120" t="s">
        <v>66</v>
      </c>
      <c r="D26" s="112">
        <v>0</v>
      </c>
      <c r="E26" s="121">
        <v>0.5</v>
      </c>
      <c r="F26" s="108">
        <f t="shared" si="0"/>
        <v>2.5</v>
      </c>
      <c r="G26" s="108">
        <f t="shared" si="1"/>
        <v>2.5</v>
      </c>
      <c r="H26" s="80">
        <v>2.5</v>
      </c>
      <c r="I26" s="109">
        <f t="shared" si="2"/>
        <v>2.5</v>
      </c>
      <c r="J26" s="110">
        <f t="shared" si="3"/>
        <v>2.5</v>
      </c>
      <c r="K26" s="59"/>
      <c r="L26" s="60"/>
      <c r="M26" s="89"/>
      <c r="N26" s="60"/>
      <c r="O26" s="62"/>
      <c r="P26" s="82"/>
      <c r="Q26" s="83"/>
      <c r="R26" s="67"/>
      <c r="S26" s="65"/>
      <c r="T26" s="66"/>
      <c r="U26" s="66"/>
      <c r="V26" s="84"/>
      <c r="W26" s="67"/>
      <c r="X26" s="67"/>
      <c r="Y26" s="60"/>
    </row>
    <row r="27" spans="1:25" s="68" customFormat="1" ht="35.25" customHeight="1" x14ac:dyDescent="0.3">
      <c r="A27" s="105" t="s">
        <v>7</v>
      </c>
      <c r="B27" s="122" t="s">
        <v>67</v>
      </c>
      <c r="C27" s="122" t="s">
        <v>68</v>
      </c>
      <c r="D27" s="111">
        <v>0</v>
      </c>
      <c r="E27" s="121">
        <v>0.5</v>
      </c>
      <c r="F27" s="108">
        <f t="shared" si="0"/>
        <v>6</v>
      </c>
      <c r="G27" s="108">
        <f t="shared" si="1"/>
        <v>6</v>
      </c>
      <c r="H27" s="80">
        <v>6</v>
      </c>
      <c r="I27" s="109">
        <f t="shared" si="2"/>
        <v>6</v>
      </c>
      <c r="J27" s="110">
        <f t="shared" si="3"/>
        <v>6</v>
      </c>
      <c r="K27" s="59"/>
      <c r="L27" s="60"/>
      <c r="M27" s="89"/>
      <c r="N27" s="60"/>
      <c r="O27" s="62"/>
      <c r="P27" s="82"/>
      <c r="Q27" s="83"/>
      <c r="R27" s="67"/>
      <c r="S27" s="65"/>
      <c r="T27" s="66"/>
      <c r="U27" s="66"/>
      <c r="V27" s="84"/>
      <c r="W27" s="67"/>
      <c r="X27" s="67"/>
      <c r="Y27" s="60"/>
    </row>
    <row r="28" spans="1:25" s="68" customFormat="1" ht="35.25" customHeight="1" x14ac:dyDescent="0.3">
      <c r="A28" s="105" t="s">
        <v>6</v>
      </c>
      <c r="B28" s="122" t="s">
        <v>69</v>
      </c>
      <c r="C28" s="123" t="s">
        <v>70</v>
      </c>
      <c r="D28" s="124">
        <v>0</v>
      </c>
      <c r="E28" s="125">
        <v>0.3</v>
      </c>
      <c r="F28" s="108">
        <f t="shared" si="0"/>
        <v>2.5</v>
      </c>
      <c r="G28" s="108">
        <f t="shared" si="1"/>
        <v>2.5</v>
      </c>
      <c r="H28" s="80">
        <v>2.5</v>
      </c>
      <c r="I28" s="109">
        <f t="shared" si="2"/>
        <v>2.5</v>
      </c>
      <c r="J28" s="110">
        <f t="shared" si="3"/>
        <v>2.5</v>
      </c>
      <c r="K28" s="59"/>
      <c r="L28" s="60"/>
      <c r="M28" s="89"/>
      <c r="N28" s="60"/>
      <c r="O28" s="62"/>
      <c r="P28" s="82"/>
      <c r="Q28" s="83"/>
      <c r="R28" s="67"/>
      <c r="S28" s="65"/>
      <c r="T28" s="66"/>
      <c r="U28" s="66"/>
      <c r="V28" s="84"/>
      <c r="W28" s="67"/>
      <c r="X28" s="67"/>
      <c r="Y28" s="60"/>
    </row>
    <row r="29" spans="1:25" s="68" customFormat="1" ht="35.25" customHeight="1" x14ac:dyDescent="0.3">
      <c r="A29" s="105" t="s">
        <v>71</v>
      </c>
      <c r="B29" s="122" t="s">
        <v>72</v>
      </c>
      <c r="C29" s="122" t="s">
        <v>73</v>
      </c>
      <c r="D29" s="111">
        <v>0</v>
      </c>
      <c r="E29" s="112">
        <v>0.5</v>
      </c>
      <c r="F29" s="108">
        <f t="shared" si="0"/>
        <v>2</v>
      </c>
      <c r="G29" s="108">
        <f t="shared" si="1"/>
        <v>2</v>
      </c>
      <c r="H29" s="80">
        <v>2</v>
      </c>
      <c r="I29" s="109">
        <f t="shared" si="2"/>
        <v>2</v>
      </c>
      <c r="J29" s="110">
        <f t="shared" si="3"/>
        <v>2</v>
      </c>
      <c r="K29" s="59"/>
      <c r="L29" s="60"/>
      <c r="M29" s="89"/>
      <c r="N29" s="60"/>
      <c r="O29" s="62"/>
      <c r="P29" s="82"/>
      <c r="Q29" s="83"/>
      <c r="R29" s="67"/>
      <c r="S29" s="65"/>
      <c r="T29" s="66"/>
      <c r="U29" s="66"/>
      <c r="V29" s="84"/>
      <c r="W29" s="67"/>
      <c r="X29" s="67"/>
      <c r="Y29" s="60"/>
    </row>
    <row r="30" spans="1:25" s="68" customFormat="1" ht="35.25" customHeight="1" x14ac:dyDescent="0.3">
      <c r="A30" s="105" t="s">
        <v>74</v>
      </c>
      <c r="B30" s="122" t="s">
        <v>75</v>
      </c>
      <c r="C30" s="122" t="s">
        <v>76</v>
      </c>
      <c r="D30" s="111">
        <v>0.3</v>
      </c>
      <c r="E30" s="112">
        <v>0.5</v>
      </c>
      <c r="F30" s="108">
        <f t="shared" si="0"/>
        <v>10.049999999999999</v>
      </c>
      <c r="G30" s="108">
        <f t="shared" si="1"/>
        <v>10.35</v>
      </c>
      <c r="H30" s="80">
        <v>10.65</v>
      </c>
      <c r="I30" s="109">
        <f t="shared" si="2"/>
        <v>10.950000000000001</v>
      </c>
      <c r="J30" s="110">
        <f t="shared" si="3"/>
        <v>11.250000000000002</v>
      </c>
      <c r="K30" s="59"/>
      <c r="L30" s="60"/>
      <c r="M30" s="89"/>
      <c r="N30" s="60"/>
      <c r="O30" s="62"/>
      <c r="P30" s="82"/>
      <c r="Q30" s="83"/>
      <c r="R30" s="67"/>
      <c r="S30" s="65"/>
      <c r="T30" s="66"/>
      <c r="U30" s="66"/>
      <c r="V30" s="84"/>
      <c r="W30" s="67"/>
      <c r="X30" s="67"/>
      <c r="Y30" s="60"/>
    </row>
    <row r="31" spans="1:25" s="68" customFormat="1" ht="35.25" customHeight="1" x14ac:dyDescent="0.3">
      <c r="A31" s="126" t="s">
        <v>5</v>
      </c>
      <c r="B31" s="127" t="s">
        <v>77</v>
      </c>
      <c r="C31" s="127" t="s">
        <v>78</v>
      </c>
      <c r="D31" s="111">
        <v>0</v>
      </c>
      <c r="E31" s="112">
        <v>0.5</v>
      </c>
      <c r="F31" s="108">
        <f t="shared" si="0"/>
        <v>1</v>
      </c>
      <c r="G31" s="108">
        <f t="shared" si="1"/>
        <v>1</v>
      </c>
      <c r="H31" s="80">
        <v>1</v>
      </c>
      <c r="I31" s="109">
        <f t="shared" si="2"/>
        <v>1</v>
      </c>
      <c r="J31" s="110">
        <f t="shared" si="3"/>
        <v>1</v>
      </c>
      <c r="K31" s="59"/>
      <c r="L31" s="60"/>
      <c r="M31" s="89"/>
      <c r="N31" s="60"/>
      <c r="O31" s="62"/>
      <c r="P31" s="128"/>
      <c r="Q31" s="129"/>
      <c r="R31" s="113"/>
      <c r="S31" s="128"/>
      <c r="T31" s="61"/>
      <c r="U31" s="61"/>
      <c r="V31" s="130"/>
      <c r="W31" s="113"/>
      <c r="X31" s="113"/>
      <c r="Y31" s="60"/>
    </row>
    <row r="32" spans="1:25" s="68" customFormat="1" ht="35.25" customHeight="1" x14ac:dyDescent="0.3">
      <c r="A32" s="131" t="s">
        <v>79</v>
      </c>
      <c r="B32" s="132" t="s">
        <v>80</v>
      </c>
      <c r="C32" s="132" t="s">
        <v>81</v>
      </c>
      <c r="D32" s="111">
        <v>0</v>
      </c>
      <c r="E32" s="112">
        <v>0.5</v>
      </c>
      <c r="F32" s="108"/>
      <c r="G32" s="108"/>
      <c r="H32" s="80"/>
      <c r="I32" s="109"/>
      <c r="J32" s="110"/>
      <c r="K32" s="59"/>
      <c r="L32" s="60"/>
      <c r="M32" s="89"/>
      <c r="N32" s="60"/>
      <c r="O32" s="62"/>
      <c r="P32" s="133" t="s">
        <v>82</v>
      </c>
      <c r="Q32" s="134" t="s">
        <v>83</v>
      </c>
      <c r="R32" s="135">
        <v>26</v>
      </c>
      <c r="S32" s="133"/>
      <c r="T32" s="136">
        <f t="shared" ref="T32:T38" si="4">U32-R32</f>
        <v>-52</v>
      </c>
      <c r="U32" s="136">
        <f t="shared" ref="U32:U38" si="5">V32-R32</f>
        <v>-26</v>
      </c>
      <c r="V32" s="137">
        <f>'[1]SAMPLE MEASURES'!AF32</f>
        <v>0</v>
      </c>
      <c r="W32" s="135">
        <f t="shared" ref="W32:W38" si="6">V32+R32</f>
        <v>26</v>
      </c>
      <c r="X32" s="135">
        <f t="shared" ref="X32:X38" si="7">W32+R32</f>
        <v>52</v>
      </c>
    </row>
    <row r="33" spans="1:24" s="68" customFormat="1" ht="35.25" customHeight="1" x14ac:dyDescent="0.3">
      <c r="A33" s="138" t="s">
        <v>84</v>
      </c>
      <c r="B33" s="139" t="s">
        <v>85</v>
      </c>
      <c r="C33" s="139" t="s">
        <v>86</v>
      </c>
      <c r="D33" s="111">
        <v>0</v>
      </c>
      <c r="E33" s="112">
        <v>0.5</v>
      </c>
      <c r="F33" s="108"/>
      <c r="G33" s="108"/>
      <c r="H33" s="80"/>
      <c r="I33" s="109"/>
      <c r="J33" s="110"/>
      <c r="K33" s="59"/>
      <c r="L33" s="60"/>
      <c r="M33" s="89"/>
      <c r="N33" s="60"/>
      <c r="O33" s="62"/>
      <c r="P33" s="133"/>
      <c r="Q33" s="134"/>
      <c r="R33" s="135"/>
      <c r="S33" s="133"/>
      <c r="T33" s="136"/>
      <c r="U33" s="136"/>
      <c r="V33" s="137"/>
      <c r="W33" s="135"/>
      <c r="X33" s="135"/>
    </row>
    <row r="34" spans="1:24" s="68" customFormat="1" ht="35.25" customHeight="1" x14ac:dyDescent="0.3">
      <c r="A34" s="140"/>
      <c r="B34" s="141" t="s">
        <v>87</v>
      </c>
      <c r="C34" s="141"/>
      <c r="D34" s="109"/>
      <c r="E34" s="142"/>
      <c r="F34" s="108"/>
      <c r="G34" s="108"/>
      <c r="H34" s="80"/>
      <c r="I34" s="109"/>
      <c r="J34" s="110"/>
      <c r="K34" s="59"/>
      <c r="L34" s="60"/>
      <c r="M34" s="89"/>
      <c r="N34" s="60"/>
      <c r="O34" s="62"/>
      <c r="P34" s="133"/>
      <c r="Q34" s="134"/>
      <c r="R34" s="135"/>
      <c r="S34" s="133"/>
      <c r="T34" s="136"/>
      <c r="U34" s="136"/>
      <c r="V34" s="137"/>
      <c r="W34" s="135"/>
      <c r="X34" s="135"/>
    </row>
    <row r="35" spans="1:24" s="68" customFormat="1" ht="35.25" customHeight="1" x14ac:dyDescent="0.3">
      <c r="A35" s="143" t="s">
        <v>40</v>
      </c>
      <c r="B35" s="144" t="s">
        <v>88</v>
      </c>
      <c r="C35" s="144" t="s">
        <v>89</v>
      </c>
      <c r="D35" s="145">
        <v>0</v>
      </c>
      <c r="E35" s="146">
        <v>0.5</v>
      </c>
      <c r="F35" s="108">
        <f t="shared" si="0"/>
        <v>14.5</v>
      </c>
      <c r="G35" s="108">
        <f t="shared" si="1"/>
        <v>14.5</v>
      </c>
      <c r="H35" s="80">
        <v>14.5</v>
      </c>
      <c r="I35" s="109">
        <f t="shared" si="2"/>
        <v>14.5</v>
      </c>
      <c r="J35" s="110">
        <f t="shared" si="3"/>
        <v>14.5</v>
      </c>
      <c r="K35" s="59"/>
      <c r="L35" s="60"/>
      <c r="M35" s="89"/>
      <c r="N35" s="60"/>
      <c r="O35" s="62"/>
      <c r="P35" s="133"/>
      <c r="Q35" s="134"/>
      <c r="R35" s="135"/>
      <c r="S35" s="133"/>
      <c r="T35" s="136"/>
      <c r="U35" s="136"/>
      <c r="V35" s="137"/>
      <c r="W35" s="135"/>
      <c r="X35" s="135"/>
    </row>
    <row r="36" spans="1:24" x14ac:dyDescent="0.3">
      <c r="A36" s="147"/>
      <c r="B36" s="148"/>
      <c r="C36" s="148"/>
      <c r="D36" s="147"/>
      <c r="E36" s="149"/>
      <c r="F36" s="150"/>
      <c r="G36" s="150"/>
      <c r="H36" s="151"/>
      <c r="I36" s="152"/>
      <c r="J36" s="153"/>
      <c r="K36" s="24"/>
      <c r="L36" s="26"/>
      <c r="M36" s="154"/>
      <c r="N36" s="26"/>
      <c r="O36" s="155"/>
      <c r="P36" s="156"/>
      <c r="Q36" s="157"/>
      <c r="R36" s="158"/>
      <c r="S36" s="156"/>
      <c r="T36" s="159"/>
      <c r="U36" s="159"/>
      <c r="V36" s="160"/>
      <c r="W36" s="158"/>
      <c r="X36" s="158"/>
    </row>
    <row r="37" spans="1:24" x14ac:dyDescent="0.3">
      <c r="A37" s="147"/>
      <c r="B37" s="148"/>
      <c r="C37" s="148"/>
      <c r="D37" s="147"/>
      <c r="E37" s="149"/>
      <c r="F37" s="150"/>
      <c r="G37" s="150"/>
      <c r="H37" s="151"/>
      <c r="I37" s="152"/>
      <c r="J37" s="153"/>
      <c r="K37" s="24"/>
      <c r="L37" s="26"/>
      <c r="M37" s="154"/>
      <c r="N37" s="26"/>
      <c r="O37" s="155"/>
      <c r="P37" s="156"/>
      <c r="Q37" s="157"/>
      <c r="R37" s="158"/>
      <c r="S37" s="156"/>
      <c r="T37" s="159"/>
      <c r="U37" s="159"/>
      <c r="V37" s="160"/>
      <c r="W37" s="158"/>
      <c r="X37" s="158"/>
    </row>
    <row r="38" spans="1:24" ht="16.2" thickBot="1" x14ac:dyDescent="0.35">
      <c r="A38" s="161"/>
      <c r="B38" s="162"/>
      <c r="C38" s="163"/>
      <c r="D38" s="164">
        <v>0</v>
      </c>
      <c r="E38" s="165">
        <v>0.5</v>
      </c>
      <c r="F38" s="166">
        <f t="shared" si="0"/>
        <v>0</v>
      </c>
      <c r="G38" s="166">
        <f t="shared" si="1"/>
        <v>0</v>
      </c>
      <c r="H38" s="167"/>
      <c r="I38" s="168">
        <f t="shared" si="2"/>
        <v>0</v>
      </c>
      <c r="J38" s="169">
        <f t="shared" si="3"/>
        <v>0</v>
      </c>
      <c r="K38" s="40"/>
      <c r="L38" s="42"/>
      <c r="M38" s="170"/>
      <c r="N38" s="42"/>
      <c r="O38" s="171"/>
      <c r="P38" s="156" t="s">
        <v>82</v>
      </c>
      <c r="Q38" s="157" t="s">
        <v>83</v>
      </c>
      <c r="R38" s="158">
        <v>27</v>
      </c>
      <c r="S38" s="156"/>
      <c r="T38" s="159">
        <f t="shared" si="4"/>
        <v>-54</v>
      </c>
      <c r="U38" s="159">
        <f t="shared" si="5"/>
        <v>-27</v>
      </c>
      <c r="V38" s="160">
        <f>'[1]SAMPLE MEASURES'!AF38</f>
        <v>0</v>
      </c>
      <c r="W38" s="158">
        <f t="shared" si="6"/>
        <v>27</v>
      </c>
      <c r="X38" s="158">
        <f t="shared" si="7"/>
        <v>54</v>
      </c>
    </row>
    <row r="39" spans="1:24" ht="16.2" thickBot="1" x14ac:dyDescent="0.35">
      <c r="A39" s="172" t="s">
        <v>90</v>
      </c>
      <c r="B39" s="173"/>
      <c r="C39" s="173"/>
      <c r="D39" s="174"/>
      <c r="E39" s="175"/>
      <c r="F39" s="175"/>
      <c r="G39" s="175"/>
      <c r="H39" s="175"/>
      <c r="I39" s="175"/>
      <c r="J39" s="175"/>
      <c r="K39" s="175"/>
      <c r="L39" s="176"/>
      <c r="M39" s="177"/>
      <c r="N39" s="177"/>
      <c r="O39" s="178"/>
    </row>
    <row r="40" spans="1:24" x14ac:dyDescent="0.3">
      <c r="A40" s="179"/>
      <c r="B40" s="180"/>
      <c r="C40" s="180"/>
      <c r="D40" s="181"/>
      <c r="E40" s="182"/>
      <c r="F40" s="182"/>
      <c r="G40" s="182"/>
      <c r="H40" s="182"/>
      <c r="I40" s="182"/>
      <c r="J40" s="182"/>
      <c r="K40" s="182"/>
      <c r="L40" s="183"/>
      <c r="M40" s="26"/>
      <c r="N40" s="26"/>
      <c r="O40" s="27"/>
    </row>
    <row r="41" spans="1:24" x14ac:dyDescent="0.3">
      <c r="A41" s="179"/>
      <c r="B41" s="180"/>
      <c r="C41" s="180"/>
      <c r="D41" s="181"/>
      <c r="E41" s="182"/>
      <c r="F41" s="182"/>
      <c r="G41" s="182"/>
      <c r="H41" s="182"/>
      <c r="I41" s="182"/>
      <c r="J41" s="182"/>
      <c r="K41" s="182"/>
      <c r="L41" s="183"/>
      <c r="M41" s="26"/>
      <c r="N41" s="26"/>
      <c r="O41" s="27"/>
    </row>
    <row r="42" spans="1:24" x14ac:dyDescent="0.3">
      <c r="A42" s="179"/>
      <c r="B42" s="180"/>
      <c r="C42" s="180"/>
      <c r="D42" s="181"/>
      <c r="E42" s="182"/>
      <c r="F42" s="182"/>
      <c r="G42" s="182"/>
      <c r="H42" s="182"/>
      <c r="I42" s="182"/>
      <c r="J42" s="182"/>
      <c r="K42" s="182"/>
      <c r="L42" s="26"/>
      <c r="M42" s="26"/>
      <c r="N42" s="26"/>
      <c r="O42" s="27"/>
    </row>
    <row r="43" spans="1:24" x14ac:dyDescent="0.3">
      <c r="A43" s="179"/>
      <c r="B43" s="180"/>
      <c r="C43" s="180"/>
      <c r="D43" s="181"/>
      <c r="E43" s="182"/>
      <c r="F43" s="182"/>
      <c r="G43" s="182"/>
      <c r="H43" s="182"/>
      <c r="I43" s="182"/>
      <c r="J43" s="182"/>
      <c r="K43" s="182"/>
      <c r="L43" s="26"/>
      <c r="M43" s="26"/>
      <c r="N43" s="26"/>
      <c r="O43" s="27"/>
    </row>
    <row r="44" spans="1:24" x14ac:dyDescent="0.3">
      <c r="A44" s="179"/>
      <c r="B44" s="184"/>
      <c r="C44" s="184"/>
      <c r="D44" s="181"/>
      <c r="E44" s="182"/>
      <c r="F44" s="182"/>
      <c r="G44" s="182"/>
      <c r="H44" s="182"/>
      <c r="I44" s="182"/>
      <c r="J44" s="182"/>
      <c r="K44" s="182"/>
      <c r="L44" s="26"/>
      <c r="M44" s="26"/>
      <c r="N44" s="26"/>
      <c r="O44" s="27"/>
    </row>
    <row r="45" spans="1:24" x14ac:dyDescent="0.3">
      <c r="A45" s="179"/>
      <c r="B45" s="184"/>
      <c r="C45" s="184"/>
      <c r="D45" s="181"/>
      <c r="E45" s="182"/>
      <c r="F45" s="182"/>
      <c r="G45" s="182"/>
      <c r="H45" s="182"/>
      <c r="I45" s="182"/>
      <c r="J45" s="182"/>
      <c r="K45" s="182"/>
      <c r="L45" s="26"/>
      <c r="M45" s="26"/>
      <c r="N45" s="26"/>
      <c r="O45" s="27"/>
    </row>
    <row r="46" spans="1:24" x14ac:dyDescent="0.3">
      <c r="A46" s="179"/>
      <c r="B46" s="181"/>
      <c r="C46" s="181"/>
      <c r="D46" s="181"/>
      <c r="E46" s="182"/>
      <c r="F46" s="182"/>
      <c r="G46" s="182"/>
      <c r="H46" s="182"/>
      <c r="I46" s="182"/>
      <c r="J46" s="182"/>
      <c r="K46" s="182"/>
      <c r="L46" s="26"/>
      <c r="M46" s="26"/>
      <c r="N46" s="26"/>
      <c r="O46" s="27"/>
    </row>
    <row r="47" spans="1:24" x14ac:dyDescent="0.3">
      <c r="A47" s="179"/>
      <c r="B47" s="181"/>
      <c r="C47" s="181"/>
      <c r="D47" s="181"/>
      <c r="E47" s="182"/>
      <c r="F47" s="182"/>
      <c r="G47" s="182"/>
      <c r="H47" s="182"/>
      <c r="I47" s="182"/>
      <c r="J47" s="182"/>
      <c r="K47" s="182"/>
      <c r="L47" s="26"/>
      <c r="M47" s="26"/>
      <c r="N47" s="26"/>
      <c r="O47" s="27"/>
    </row>
    <row r="48" spans="1:24" x14ac:dyDescent="0.3">
      <c r="A48" s="179"/>
      <c r="B48" s="181"/>
      <c r="C48" s="181"/>
      <c r="D48" s="181"/>
      <c r="E48" s="182"/>
      <c r="F48" s="182"/>
      <c r="G48" s="182"/>
      <c r="H48" s="182"/>
      <c r="I48" s="182"/>
      <c r="J48" s="182"/>
      <c r="K48" s="182"/>
      <c r="L48" s="26"/>
      <c r="M48" s="26"/>
      <c r="N48" s="26"/>
      <c r="O48" s="27"/>
    </row>
    <row r="49" spans="1:15" ht="16.2" thickBot="1" x14ac:dyDescent="0.35">
      <c r="A49" s="185"/>
      <c r="B49" s="186"/>
      <c r="C49" s="186"/>
      <c r="D49" s="186"/>
      <c r="E49" s="187"/>
      <c r="F49" s="187"/>
      <c r="G49" s="187"/>
      <c r="H49" s="187"/>
      <c r="I49" s="187"/>
      <c r="J49" s="187"/>
      <c r="K49" s="187"/>
      <c r="L49" s="42"/>
      <c r="M49" s="42"/>
      <c r="N49" s="42"/>
      <c r="O49" s="43"/>
    </row>
    <row r="50" spans="1:15" ht="16.2" thickBot="1" x14ac:dyDescent="0.35">
      <c r="A50" s="188" t="s">
        <v>91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77"/>
      <c r="M50" s="177"/>
      <c r="N50" s="177"/>
      <c r="O50" s="178"/>
    </row>
  </sheetData>
  <mergeCells count="10">
    <mergeCell ref="E4:F4"/>
    <mergeCell ref="H4:I4"/>
    <mergeCell ref="A5:P5"/>
    <mergeCell ref="A50:K50"/>
    <mergeCell ref="E1:F1"/>
    <mergeCell ref="H1:I1"/>
    <mergeCell ref="E2:F2"/>
    <mergeCell ref="H2:I2"/>
    <mergeCell ref="E3:F3"/>
    <mergeCell ref="H3:I3"/>
  </mergeCells>
  <pageMargins left="0" right="0" top="0.5" bottom="0.5" header="0" footer="0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B94D-075C-464C-AA5F-59DF4A285926}">
  <sheetPr>
    <pageSetUpPr fitToPage="1"/>
  </sheetPr>
  <dimension ref="A1:Y50"/>
  <sheetViews>
    <sheetView view="pageBreakPreview" zoomScale="85" zoomScaleNormal="100" zoomScaleSheetLayoutView="85" workbookViewId="0">
      <selection activeCell="E10" sqref="E10"/>
    </sheetView>
  </sheetViews>
  <sheetFormatPr defaultColWidth="12.5546875" defaultRowHeight="15.6" x14ac:dyDescent="0.3"/>
  <cols>
    <col min="1" max="1" width="15.33203125" style="15" customWidth="1"/>
    <col min="2" max="3" width="53.33203125" style="15" customWidth="1"/>
    <col min="4" max="4" width="15.5546875" style="15" customWidth="1"/>
    <col min="5" max="5" width="10.6640625" style="15" customWidth="1"/>
    <col min="6" max="6" width="11.5546875" style="15" customWidth="1"/>
    <col min="7" max="7" width="15.44140625" style="15" customWidth="1"/>
    <col min="8" max="8" width="12.5546875" style="15"/>
    <col min="9" max="10" width="8.6640625" style="15" customWidth="1"/>
    <col min="11" max="11" width="39" style="15" customWidth="1"/>
    <col min="12" max="12" width="8.44140625" style="15" customWidth="1"/>
    <col min="13" max="13" width="6.109375" style="15" customWidth="1"/>
    <col min="14" max="14" width="12.5546875" style="15"/>
    <col min="15" max="15" width="20.5546875" style="15" customWidth="1"/>
    <col min="16" max="16" width="7.44140625" style="15" hidden="1" customWidth="1"/>
    <col min="17" max="17" width="14.44140625" style="15" customWidth="1"/>
    <col min="18" max="16384" width="12.5546875" style="15"/>
  </cols>
  <sheetData>
    <row r="1" spans="1:25" x14ac:dyDescent="0.3">
      <c r="A1" s="1" t="str">
        <f>[1]COVERSHEET!A1</f>
        <v>Season</v>
      </c>
      <c r="B1" s="2" t="str">
        <f>[1]COVERSHEET!B1</f>
        <v>SPRING 25</v>
      </c>
      <c r="C1" s="3"/>
      <c r="D1" s="4" t="str">
        <f>[1]COVERSHEET!C1</f>
        <v>Date Created</v>
      </c>
      <c r="E1" s="5" t="str">
        <f>[1]COVERSHEET!D1</f>
        <v>09/04/2024.  ER</v>
      </c>
      <c r="F1" s="6"/>
      <c r="G1" s="1" t="str">
        <f>[1]COVERSHEET!F1</f>
        <v>Proto Rcd</v>
      </c>
      <c r="H1" s="7" t="str">
        <f>[1]COVERSHEET!G1</f>
        <v>00/00/2024</v>
      </c>
      <c r="I1" s="8"/>
      <c r="J1" s="9"/>
      <c r="K1" s="10"/>
      <c r="L1" s="11"/>
      <c r="M1" s="12"/>
      <c r="N1" s="13"/>
      <c r="O1" s="14"/>
    </row>
    <row r="2" spans="1:25" x14ac:dyDescent="0.3">
      <c r="A2" s="16" t="str">
        <f>[1]COVERSHEET!A2</f>
        <v>Style Name</v>
      </c>
      <c r="B2" s="17" t="str">
        <f>[1]COVERSHEET!B2</f>
        <v>PALACE MAHARISHI SHAOLIN TAG LONGSLEEVE</v>
      </c>
      <c r="C2" s="18"/>
      <c r="D2" s="19" t="str">
        <f>[1]COVERSHEET!C2</f>
        <v>COMMENTS P1</v>
      </c>
      <c r="E2" s="20" t="str">
        <f>[1]COVERSHEET!D2</f>
        <v>00/00/2024</v>
      </c>
      <c r="F2" s="21"/>
      <c r="G2" s="16" t="str">
        <f>[1]COVERSHEET!F2</f>
        <v>2nd Proto</v>
      </c>
      <c r="H2" s="22" t="str">
        <f>[1]COVERSHEET!G2</f>
        <v>00/00/2024</v>
      </c>
      <c r="I2" s="23"/>
      <c r="J2" s="9"/>
      <c r="K2" s="10"/>
      <c r="L2" s="24"/>
      <c r="M2" s="25"/>
      <c r="N2" s="26"/>
      <c r="O2" s="27"/>
    </row>
    <row r="3" spans="1:25" x14ac:dyDescent="0.3">
      <c r="A3" s="16" t="str">
        <f>[1]COVERSHEET!A3</f>
        <v>Code</v>
      </c>
      <c r="B3" s="28" t="str">
        <f>[1]COVERSHEET!B3</f>
        <v>P28MHES001_002_003</v>
      </c>
      <c r="C3" s="29"/>
      <c r="D3" s="30" t="str">
        <f>[1]COVERSHEET!C3</f>
        <v>COMMENTS P2</v>
      </c>
      <c r="E3" s="20" t="str">
        <f>[1]COVERSHEET!D3</f>
        <v>00/00/2024</v>
      </c>
      <c r="F3" s="21"/>
      <c r="G3" s="16" t="str">
        <f>[1]COVERSHEET!F3</f>
        <v>Sample Sealed</v>
      </c>
      <c r="H3" s="22" t="str">
        <f>[1]COVERSHEET!G3</f>
        <v>00/00/2024</v>
      </c>
      <c r="I3" s="23"/>
      <c r="J3" s="9"/>
      <c r="K3" s="10"/>
      <c r="L3" s="24"/>
      <c r="M3" s="25"/>
      <c r="N3" s="26"/>
      <c r="O3" s="27"/>
    </row>
    <row r="4" spans="1:25" ht="50.1" customHeight="1" thickBot="1" x14ac:dyDescent="0.35">
      <c r="A4" s="31" t="str">
        <f>[1]COVERSHEET!A4</f>
        <v>Block ES4B</v>
      </c>
      <c r="B4" s="32" t="str">
        <f>[1]COVERSHEET!B4</f>
        <v>LONG SLEEVE T-SHIRT
3.8CM GRADING 
RIB CUFF AND NON RIB CUFF MEASURES</v>
      </c>
      <c r="C4" s="33"/>
      <c r="D4" s="34" t="str">
        <f>[1]COVERSHEET!C4</f>
        <v>COMMENTS P3</v>
      </c>
      <c r="E4" s="35" t="str">
        <f>[1]COVERSHEET!D4</f>
        <v>00/00/2024</v>
      </c>
      <c r="F4" s="36"/>
      <c r="G4" s="37" t="str">
        <f>[1]COVERSHEET!F4</f>
        <v>Approved By</v>
      </c>
      <c r="H4" s="38" t="str">
        <f>[1]COVERSHEET!G4</f>
        <v>X</v>
      </c>
      <c r="I4" s="39"/>
      <c r="J4" s="9"/>
      <c r="K4" s="10"/>
      <c r="L4" s="40"/>
      <c r="M4" s="41"/>
      <c r="N4" s="42"/>
      <c r="O4" s="43"/>
    </row>
    <row r="5" spans="1:25" ht="23.1" customHeight="1" thickBot="1" x14ac:dyDescent="0.35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25" ht="24" customHeight="1" x14ac:dyDescent="0.3">
      <c r="A6" s="47" t="s">
        <v>1</v>
      </c>
      <c r="B6" s="48" t="s">
        <v>2</v>
      </c>
      <c r="C6" s="48"/>
      <c r="D6" s="49" t="s">
        <v>3</v>
      </c>
      <c r="E6" s="50" t="s">
        <v>4</v>
      </c>
      <c r="F6" s="50" t="s">
        <v>5</v>
      </c>
      <c r="G6" s="50" t="s">
        <v>6</v>
      </c>
      <c r="H6" s="51" t="s">
        <v>7</v>
      </c>
      <c r="I6" s="50" t="s">
        <v>8</v>
      </c>
      <c r="J6" s="52" t="s">
        <v>9</v>
      </c>
      <c r="K6" s="11"/>
      <c r="L6" s="13"/>
      <c r="M6" s="13"/>
      <c r="N6" s="13"/>
      <c r="O6" s="14"/>
      <c r="P6" s="26"/>
      <c r="Q6" s="26"/>
      <c r="R6" s="26"/>
      <c r="S6" s="26"/>
      <c r="T6" s="26"/>
      <c r="U6" s="26"/>
      <c r="V6" s="26"/>
      <c r="W6" s="26"/>
      <c r="X6" s="26"/>
    </row>
    <row r="7" spans="1:25" s="68" customFormat="1" ht="35.25" customHeight="1" x14ac:dyDescent="0.3">
      <c r="A7" s="53" t="s">
        <v>10</v>
      </c>
      <c r="B7" s="54" t="s">
        <v>11</v>
      </c>
      <c r="C7" s="54" t="s">
        <v>12</v>
      </c>
      <c r="D7" s="53">
        <v>2</v>
      </c>
      <c r="E7" s="53">
        <v>1</v>
      </c>
      <c r="F7" s="55">
        <f>G7-D7</f>
        <v>71</v>
      </c>
      <c r="G7" s="55">
        <f>H7-D7</f>
        <v>73</v>
      </c>
      <c r="H7" s="56">
        <v>75</v>
      </c>
      <c r="I7" s="57">
        <f>H7+D7</f>
        <v>77</v>
      </c>
      <c r="J7" s="58">
        <f>I7+D7</f>
        <v>79</v>
      </c>
      <c r="K7" s="59"/>
      <c r="L7" s="60"/>
      <c r="M7" s="61"/>
      <c r="N7" s="60"/>
      <c r="O7" s="62"/>
      <c r="P7" s="63"/>
      <c r="Q7" s="64"/>
      <c r="R7" s="65"/>
      <c r="S7" s="65"/>
      <c r="T7" s="66"/>
      <c r="U7" s="66"/>
      <c r="V7" s="63"/>
      <c r="W7" s="67"/>
      <c r="X7" s="67"/>
      <c r="Y7" s="60"/>
    </row>
    <row r="8" spans="1:25" s="68" customFormat="1" ht="35.25" customHeight="1" x14ac:dyDescent="0.3">
      <c r="A8" s="53" t="s">
        <v>13</v>
      </c>
      <c r="B8" s="54" t="s">
        <v>14</v>
      </c>
      <c r="C8" s="54" t="s">
        <v>15</v>
      </c>
      <c r="D8" s="53">
        <v>2</v>
      </c>
      <c r="E8" s="53">
        <v>1</v>
      </c>
      <c r="F8" s="55">
        <f t="shared" ref="F8:F38" si="0">G8-D8</f>
        <v>69</v>
      </c>
      <c r="G8" s="55">
        <f t="shared" ref="G8:G38" si="1">H8-D8</f>
        <v>71</v>
      </c>
      <c r="H8" s="69">
        <v>73</v>
      </c>
      <c r="I8" s="57">
        <f t="shared" ref="I8:I38" si="2">H8+D8</f>
        <v>75</v>
      </c>
      <c r="J8" s="58">
        <f t="shared" ref="J8:J38" si="3">I8+D8</f>
        <v>77</v>
      </c>
      <c r="K8" s="190" t="s">
        <v>92</v>
      </c>
      <c r="L8" s="60"/>
      <c r="M8" s="61"/>
      <c r="N8" s="60"/>
      <c r="O8" s="62"/>
      <c r="P8" s="63"/>
      <c r="Q8" s="64"/>
      <c r="R8" s="65"/>
      <c r="S8" s="65"/>
      <c r="T8" s="66"/>
      <c r="U8" s="66"/>
      <c r="V8" s="63"/>
      <c r="W8" s="67"/>
      <c r="X8" s="67"/>
      <c r="Y8" s="60"/>
    </row>
    <row r="9" spans="1:25" s="68" customFormat="1" ht="35.25" customHeight="1" x14ac:dyDescent="0.3">
      <c r="A9" s="53" t="s">
        <v>16</v>
      </c>
      <c r="B9" s="54" t="s">
        <v>17</v>
      </c>
      <c r="C9" s="54" t="s">
        <v>18</v>
      </c>
      <c r="D9" s="53">
        <v>3.8</v>
      </c>
      <c r="E9" s="53">
        <v>1</v>
      </c>
      <c r="F9" s="55">
        <f t="shared" si="0"/>
        <v>50.800000000000004</v>
      </c>
      <c r="G9" s="55">
        <f t="shared" si="1"/>
        <v>54.6</v>
      </c>
      <c r="H9" s="69">
        <v>58.4</v>
      </c>
      <c r="I9" s="57">
        <f t="shared" si="2"/>
        <v>62.199999999999996</v>
      </c>
      <c r="J9" s="58">
        <f t="shared" si="3"/>
        <v>66</v>
      </c>
      <c r="K9" s="59"/>
      <c r="L9" s="60"/>
      <c r="M9" s="61"/>
      <c r="N9" s="60"/>
      <c r="O9" s="62"/>
      <c r="P9" s="63"/>
      <c r="Q9" s="64"/>
      <c r="R9" s="65"/>
      <c r="S9" s="65"/>
      <c r="T9" s="66"/>
      <c r="U9" s="66"/>
      <c r="V9" s="63"/>
      <c r="W9" s="67"/>
      <c r="X9" s="67"/>
      <c r="Y9" s="60"/>
    </row>
    <row r="10" spans="1:25" s="68" customFormat="1" ht="35.25" customHeight="1" x14ac:dyDescent="0.3">
      <c r="A10" s="70" t="s">
        <v>19</v>
      </c>
      <c r="B10" s="54" t="s">
        <v>20</v>
      </c>
      <c r="C10" s="54" t="s">
        <v>21</v>
      </c>
      <c r="D10" s="53">
        <v>3.8</v>
      </c>
      <c r="E10" s="71">
        <v>1</v>
      </c>
      <c r="F10" s="55"/>
      <c r="G10" s="55"/>
      <c r="H10" s="69"/>
      <c r="I10" s="57"/>
      <c r="J10" s="58"/>
      <c r="K10" s="59"/>
      <c r="L10" s="60"/>
      <c r="M10" s="61"/>
      <c r="N10" s="60"/>
      <c r="O10" s="62"/>
      <c r="P10" s="65"/>
      <c r="Q10" s="64"/>
      <c r="R10" s="65"/>
      <c r="S10" s="65"/>
      <c r="T10" s="66"/>
      <c r="U10" s="66"/>
      <c r="V10" s="72"/>
      <c r="W10" s="67"/>
      <c r="X10" s="67"/>
      <c r="Y10" s="60"/>
    </row>
    <row r="11" spans="1:25" s="68" customFormat="1" ht="35.25" customHeight="1" x14ac:dyDescent="0.3">
      <c r="A11" s="53" t="s">
        <v>22</v>
      </c>
      <c r="B11" s="54" t="s">
        <v>23</v>
      </c>
      <c r="C11" s="73" t="s">
        <v>24</v>
      </c>
      <c r="D11" s="74">
        <v>3.8</v>
      </c>
      <c r="E11" s="75">
        <v>1</v>
      </c>
      <c r="F11" s="55">
        <f t="shared" si="0"/>
        <v>50.800000000000004</v>
      </c>
      <c r="G11" s="55">
        <f t="shared" si="1"/>
        <v>54.6</v>
      </c>
      <c r="H11" s="69">
        <v>58.4</v>
      </c>
      <c r="I11" s="57">
        <f t="shared" si="2"/>
        <v>62.199999999999996</v>
      </c>
      <c r="J11" s="58">
        <f t="shared" si="3"/>
        <v>66</v>
      </c>
      <c r="K11" s="59"/>
      <c r="L11" s="60"/>
      <c r="M11" s="61"/>
      <c r="N11" s="60"/>
      <c r="O11" s="62"/>
      <c r="P11" s="63"/>
      <c r="Q11" s="64"/>
      <c r="R11" s="65"/>
      <c r="S11" s="65"/>
      <c r="T11" s="66"/>
      <c r="U11" s="66"/>
      <c r="V11" s="72"/>
      <c r="W11" s="67"/>
      <c r="X11" s="67"/>
      <c r="Y11" s="60"/>
    </row>
    <row r="12" spans="1:25" s="68" customFormat="1" ht="35.25" customHeight="1" x14ac:dyDescent="0.3">
      <c r="A12" s="53" t="s">
        <v>25</v>
      </c>
      <c r="B12" s="54" t="s">
        <v>26</v>
      </c>
      <c r="C12" s="54" t="s">
        <v>27</v>
      </c>
      <c r="D12" s="76">
        <v>2.2000000000000002</v>
      </c>
      <c r="E12" s="77">
        <v>0.5</v>
      </c>
      <c r="F12" s="55">
        <f t="shared" si="0"/>
        <v>77.599999999999994</v>
      </c>
      <c r="G12" s="55">
        <f t="shared" si="1"/>
        <v>79.8</v>
      </c>
      <c r="H12" s="69">
        <v>82</v>
      </c>
      <c r="I12" s="57">
        <f t="shared" si="2"/>
        <v>84.2</v>
      </c>
      <c r="J12" s="58">
        <f t="shared" si="3"/>
        <v>86.4</v>
      </c>
      <c r="K12" s="59"/>
      <c r="L12" s="60"/>
      <c r="M12" s="61"/>
      <c r="N12" s="60"/>
      <c r="O12" s="62"/>
      <c r="P12" s="63"/>
      <c r="Q12" s="64"/>
      <c r="R12" s="65"/>
      <c r="S12" s="65"/>
      <c r="T12" s="66"/>
      <c r="U12" s="66"/>
      <c r="V12" s="72"/>
      <c r="W12" s="67"/>
      <c r="X12" s="67"/>
      <c r="Y12" s="60"/>
    </row>
    <row r="13" spans="1:25" s="68" customFormat="1" ht="35.25" customHeight="1" x14ac:dyDescent="0.3">
      <c r="A13" s="53" t="s">
        <v>28</v>
      </c>
      <c r="B13" s="54" t="s">
        <v>29</v>
      </c>
      <c r="C13" s="54" t="s">
        <v>30</v>
      </c>
      <c r="D13" s="53">
        <v>3.8</v>
      </c>
      <c r="E13" s="53">
        <v>1</v>
      </c>
      <c r="F13" s="55">
        <f t="shared" si="0"/>
        <v>45.400000000000006</v>
      </c>
      <c r="G13" s="55">
        <f t="shared" si="1"/>
        <v>49.2</v>
      </c>
      <c r="H13" s="69">
        <v>53</v>
      </c>
      <c r="I13" s="57">
        <f t="shared" si="2"/>
        <v>56.8</v>
      </c>
      <c r="J13" s="58">
        <f t="shared" si="3"/>
        <v>60.599999999999994</v>
      </c>
      <c r="K13" s="59"/>
      <c r="L13" s="60"/>
      <c r="M13" s="61"/>
      <c r="N13" s="60"/>
      <c r="O13" s="62"/>
      <c r="P13" s="63"/>
      <c r="Q13" s="64"/>
      <c r="R13" s="65"/>
      <c r="S13" s="65"/>
      <c r="T13" s="66"/>
      <c r="U13" s="66"/>
      <c r="V13" s="72"/>
      <c r="W13" s="67"/>
      <c r="X13" s="67"/>
      <c r="Y13" s="60"/>
    </row>
    <row r="14" spans="1:25" s="68" customFormat="1" ht="35.25" customHeight="1" x14ac:dyDescent="0.3">
      <c r="A14" s="53" t="s">
        <v>31</v>
      </c>
      <c r="B14" s="54" t="s">
        <v>32</v>
      </c>
      <c r="C14" s="78" t="s">
        <v>33</v>
      </c>
      <c r="D14" s="79">
        <v>1</v>
      </c>
      <c r="E14" s="79">
        <v>1</v>
      </c>
      <c r="F14" s="55">
        <f t="shared" si="0"/>
        <v>23</v>
      </c>
      <c r="G14" s="55">
        <f t="shared" si="1"/>
        <v>24</v>
      </c>
      <c r="H14" s="80">
        <v>25</v>
      </c>
      <c r="I14" s="57">
        <f t="shared" si="2"/>
        <v>26</v>
      </c>
      <c r="J14" s="58">
        <f t="shared" si="3"/>
        <v>27</v>
      </c>
      <c r="K14" s="59"/>
      <c r="L14" s="60"/>
      <c r="M14" s="81"/>
      <c r="N14" s="60"/>
      <c r="O14" s="62"/>
      <c r="P14" s="82"/>
      <c r="Q14" s="83"/>
      <c r="R14" s="67"/>
      <c r="S14" s="65"/>
      <c r="T14" s="66"/>
      <c r="U14" s="66"/>
      <c r="V14" s="84"/>
      <c r="W14" s="67"/>
      <c r="X14" s="67"/>
      <c r="Y14" s="60"/>
    </row>
    <row r="15" spans="1:25" s="68" customFormat="1" ht="35.25" customHeight="1" x14ac:dyDescent="0.3">
      <c r="A15" s="53" t="s">
        <v>34</v>
      </c>
      <c r="B15" s="54" t="s">
        <v>35</v>
      </c>
      <c r="C15" s="78" t="s">
        <v>36</v>
      </c>
      <c r="D15" s="79">
        <v>0.7</v>
      </c>
      <c r="E15" s="79">
        <v>0.5</v>
      </c>
      <c r="F15" s="55">
        <f t="shared" si="0"/>
        <v>17.600000000000001</v>
      </c>
      <c r="G15" s="55">
        <f t="shared" si="1"/>
        <v>18.3</v>
      </c>
      <c r="H15" s="69">
        <v>19</v>
      </c>
      <c r="I15" s="57">
        <f t="shared" si="2"/>
        <v>19.7</v>
      </c>
      <c r="J15" s="58">
        <f t="shared" si="3"/>
        <v>20.399999999999999</v>
      </c>
      <c r="K15" s="59"/>
      <c r="L15" s="60"/>
      <c r="M15" s="61"/>
      <c r="N15" s="60"/>
      <c r="O15" s="62"/>
      <c r="P15" s="63"/>
      <c r="Q15" s="64"/>
      <c r="R15" s="65"/>
      <c r="S15" s="65"/>
      <c r="T15" s="66"/>
      <c r="U15" s="66"/>
      <c r="V15" s="72"/>
      <c r="W15" s="67"/>
      <c r="X15" s="67"/>
      <c r="Y15" s="60"/>
    </row>
    <row r="16" spans="1:25" s="68" customFormat="1" ht="35.25" customHeight="1" x14ac:dyDescent="0.3">
      <c r="A16" s="70" t="s">
        <v>37</v>
      </c>
      <c r="B16" s="54" t="s">
        <v>38</v>
      </c>
      <c r="C16" s="78" t="s">
        <v>39</v>
      </c>
      <c r="D16" s="79">
        <v>0.5</v>
      </c>
      <c r="E16" s="79">
        <v>0.5</v>
      </c>
      <c r="F16" s="55">
        <f t="shared" si="0"/>
        <v>14.5</v>
      </c>
      <c r="G16" s="55">
        <f t="shared" si="1"/>
        <v>15</v>
      </c>
      <c r="H16" s="69">
        <v>15.5</v>
      </c>
      <c r="I16" s="57">
        <f t="shared" si="2"/>
        <v>16</v>
      </c>
      <c r="J16" s="58">
        <f t="shared" si="3"/>
        <v>16.5</v>
      </c>
      <c r="K16" s="59"/>
      <c r="L16" s="60"/>
      <c r="M16" s="61"/>
      <c r="N16" s="60"/>
      <c r="O16" s="62"/>
      <c r="P16" s="63"/>
      <c r="Q16" s="64"/>
      <c r="R16" s="65"/>
      <c r="S16" s="65"/>
      <c r="T16" s="66"/>
      <c r="U16" s="66"/>
      <c r="V16" s="63"/>
      <c r="W16" s="67"/>
      <c r="X16" s="67"/>
      <c r="Y16" s="60"/>
    </row>
    <row r="17" spans="1:25" s="68" customFormat="1" ht="35.25" customHeight="1" x14ac:dyDescent="0.3">
      <c r="A17" s="85" t="s">
        <v>40</v>
      </c>
      <c r="B17" s="86" t="s">
        <v>41</v>
      </c>
      <c r="C17" s="86" t="s">
        <v>42</v>
      </c>
      <c r="D17" s="53">
        <v>0.3</v>
      </c>
      <c r="E17" s="53">
        <v>0.5</v>
      </c>
      <c r="F17" s="55">
        <f t="shared" si="0"/>
        <v>8.8999999999999986</v>
      </c>
      <c r="G17" s="55">
        <f t="shared" si="1"/>
        <v>9.1999999999999993</v>
      </c>
      <c r="H17" s="69">
        <v>9.5</v>
      </c>
      <c r="I17" s="57">
        <f t="shared" si="2"/>
        <v>9.8000000000000007</v>
      </c>
      <c r="J17" s="58">
        <f t="shared" si="3"/>
        <v>10.100000000000001</v>
      </c>
      <c r="K17" s="59"/>
      <c r="L17" s="60"/>
      <c r="M17" s="87"/>
      <c r="N17" s="60"/>
      <c r="O17" s="62"/>
      <c r="P17" s="63"/>
      <c r="Q17" s="64"/>
      <c r="R17" s="65"/>
      <c r="S17" s="65"/>
      <c r="T17" s="66"/>
      <c r="U17" s="66"/>
      <c r="V17" s="72"/>
      <c r="W17" s="67"/>
      <c r="X17" s="67"/>
      <c r="Y17" s="60"/>
    </row>
    <row r="18" spans="1:25" s="68" customFormat="1" ht="35.25" customHeight="1" x14ac:dyDescent="0.3">
      <c r="A18" s="53" t="s">
        <v>43</v>
      </c>
      <c r="B18" s="88" t="s">
        <v>44</v>
      </c>
      <c r="C18" s="88" t="s">
        <v>45</v>
      </c>
      <c r="D18" s="57">
        <v>0.7</v>
      </c>
      <c r="E18" s="53">
        <v>0.5</v>
      </c>
      <c r="F18" s="55">
        <f>G18-D18</f>
        <v>17.950000000000003</v>
      </c>
      <c r="G18" s="55">
        <f>H18-D18</f>
        <v>18.650000000000002</v>
      </c>
      <c r="H18" s="80">
        <v>19.350000000000001</v>
      </c>
      <c r="I18" s="57">
        <f>H18+D18</f>
        <v>20.05</v>
      </c>
      <c r="J18" s="58">
        <f>I18+D18</f>
        <v>20.75</v>
      </c>
      <c r="K18" s="59"/>
      <c r="L18" s="60"/>
      <c r="M18" s="89"/>
      <c r="O18" s="62"/>
      <c r="P18" s="63"/>
      <c r="Q18" s="64"/>
      <c r="R18" s="65"/>
      <c r="S18" s="65"/>
      <c r="T18" s="66"/>
      <c r="U18" s="66"/>
      <c r="V18" s="72"/>
      <c r="W18" s="67"/>
      <c r="X18" s="67"/>
      <c r="Y18" s="60"/>
    </row>
    <row r="19" spans="1:25" s="68" customFormat="1" ht="35.25" customHeight="1" thickBot="1" x14ac:dyDescent="0.35">
      <c r="A19" s="90" t="s">
        <v>46</v>
      </c>
      <c r="B19" s="91" t="s">
        <v>47</v>
      </c>
      <c r="C19" s="91" t="s">
        <v>48</v>
      </c>
      <c r="D19" s="92">
        <v>0</v>
      </c>
      <c r="E19" s="93">
        <v>0.5</v>
      </c>
      <c r="F19" s="94">
        <f>G19-D19</f>
        <v>31</v>
      </c>
      <c r="G19" s="94">
        <f>H19-D19</f>
        <v>31</v>
      </c>
      <c r="H19" s="95">
        <v>31</v>
      </c>
      <c r="I19" s="92">
        <f>H19+D19</f>
        <v>31</v>
      </c>
      <c r="J19" s="96">
        <f>I19+D19</f>
        <v>31</v>
      </c>
      <c r="K19" s="59"/>
      <c r="L19" s="60"/>
      <c r="M19" s="89"/>
      <c r="N19" s="60"/>
      <c r="O19" s="62"/>
      <c r="P19" s="63"/>
      <c r="Q19" s="64"/>
      <c r="R19" s="65"/>
      <c r="S19" s="65"/>
      <c r="T19" s="66"/>
      <c r="U19" s="66"/>
      <c r="V19" s="72"/>
      <c r="W19" s="67"/>
      <c r="X19" s="67"/>
      <c r="Y19" s="60"/>
    </row>
    <row r="20" spans="1:25" s="68" customFormat="1" ht="35.25" customHeight="1" x14ac:dyDescent="0.3">
      <c r="A20" s="97"/>
      <c r="B20" s="98"/>
      <c r="C20" s="99"/>
      <c r="D20" s="100"/>
      <c r="E20" s="100"/>
      <c r="F20" s="101"/>
      <c r="G20" s="101"/>
      <c r="H20" s="102"/>
      <c r="I20" s="103"/>
      <c r="J20" s="104"/>
      <c r="K20" s="59"/>
      <c r="L20" s="60"/>
      <c r="M20" s="89"/>
      <c r="N20" s="60"/>
      <c r="O20" s="62"/>
      <c r="P20" s="63"/>
      <c r="Q20" s="64"/>
      <c r="R20" s="65"/>
      <c r="S20" s="65"/>
      <c r="T20" s="66"/>
      <c r="U20" s="66"/>
      <c r="V20" s="72"/>
      <c r="W20" s="67"/>
      <c r="X20" s="67"/>
      <c r="Y20" s="60"/>
    </row>
    <row r="21" spans="1:25" s="68" customFormat="1" ht="35.25" customHeight="1" x14ac:dyDescent="0.3">
      <c r="A21" s="105" t="s">
        <v>49</v>
      </c>
      <c r="B21" s="106" t="s">
        <v>50</v>
      </c>
      <c r="C21" s="106" t="s">
        <v>51</v>
      </c>
      <c r="D21" s="107">
        <v>1.2</v>
      </c>
      <c r="E21" s="107">
        <v>0.5</v>
      </c>
      <c r="F21" s="108">
        <f t="shared" si="0"/>
        <v>47.599999999999994</v>
      </c>
      <c r="G21" s="108">
        <f t="shared" si="1"/>
        <v>48.8</v>
      </c>
      <c r="H21" s="69">
        <v>50</v>
      </c>
      <c r="I21" s="109">
        <f t="shared" si="2"/>
        <v>51.2</v>
      </c>
      <c r="J21" s="110">
        <f t="shared" si="3"/>
        <v>52.400000000000006</v>
      </c>
      <c r="K21" s="59"/>
      <c r="L21" s="60"/>
      <c r="M21" s="87"/>
      <c r="N21" s="60"/>
      <c r="O21" s="62"/>
      <c r="P21" s="63"/>
      <c r="Q21" s="64"/>
      <c r="R21" s="65"/>
      <c r="S21" s="65"/>
      <c r="T21" s="66"/>
      <c r="U21" s="66"/>
      <c r="V21" s="72"/>
      <c r="W21" s="67"/>
      <c r="X21" s="67"/>
      <c r="Y21" s="60"/>
    </row>
    <row r="22" spans="1:25" s="68" customFormat="1" ht="35.25" customHeight="1" x14ac:dyDescent="0.3">
      <c r="A22" s="105" t="s">
        <v>52</v>
      </c>
      <c r="B22" s="106" t="s">
        <v>53</v>
      </c>
      <c r="C22" s="106" t="s">
        <v>54</v>
      </c>
      <c r="D22" s="111">
        <v>0.7</v>
      </c>
      <c r="E22" s="112">
        <v>0.5</v>
      </c>
      <c r="F22" s="108">
        <f t="shared" si="0"/>
        <v>16.600000000000001</v>
      </c>
      <c r="G22" s="108">
        <f t="shared" si="1"/>
        <v>17.3</v>
      </c>
      <c r="H22" s="80">
        <v>18</v>
      </c>
      <c r="I22" s="109">
        <f t="shared" si="2"/>
        <v>18.7</v>
      </c>
      <c r="J22" s="110">
        <f t="shared" si="3"/>
        <v>19.399999999999999</v>
      </c>
      <c r="K22" s="59"/>
      <c r="L22" s="60"/>
      <c r="M22" s="113"/>
      <c r="N22" s="60"/>
      <c r="O22" s="62"/>
      <c r="P22" s="82"/>
      <c r="Q22" s="114"/>
      <c r="R22" s="67"/>
      <c r="S22" s="65"/>
      <c r="T22" s="66"/>
      <c r="U22" s="66"/>
      <c r="V22" s="115"/>
      <c r="W22" s="67"/>
      <c r="X22" s="67"/>
      <c r="Y22" s="60"/>
    </row>
    <row r="23" spans="1:25" s="68" customFormat="1" ht="35.25" customHeight="1" x14ac:dyDescent="0.3">
      <c r="A23" s="116" t="s">
        <v>55</v>
      </c>
      <c r="B23" s="117" t="s">
        <v>56</v>
      </c>
      <c r="C23" s="117" t="s">
        <v>57</v>
      </c>
      <c r="D23" s="107">
        <v>1.9</v>
      </c>
      <c r="E23" s="107">
        <v>0.5</v>
      </c>
      <c r="F23" s="108">
        <f t="shared" si="0"/>
        <v>45.2</v>
      </c>
      <c r="G23" s="108">
        <f t="shared" si="1"/>
        <v>47.1</v>
      </c>
      <c r="H23" s="56">
        <v>49</v>
      </c>
      <c r="I23" s="109">
        <f t="shared" si="2"/>
        <v>50.9</v>
      </c>
      <c r="J23" s="110">
        <f t="shared" si="3"/>
        <v>52.8</v>
      </c>
      <c r="K23" s="59"/>
      <c r="L23" s="60"/>
      <c r="M23" s="113"/>
      <c r="N23" s="60"/>
      <c r="O23" s="62"/>
      <c r="P23" s="82"/>
      <c r="Q23" s="114"/>
      <c r="R23" s="67"/>
      <c r="S23" s="65"/>
      <c r="T23" s="66"/>
      <c r="U23" s="66"/>
      <c r="V23" s="115"/>
      <c r="W23" s="67"/>
      <c r="X23" s="67"/>
      <c r="Y23" s="60"/>
    </row>
    <row r="24" spans="1:25" s="68" customFormat="1" ht="35.25" customHeight="1" x14ac:dyDescent="0.3">
      <c r="A24" s="116" t="s">
        <v>58</v>
      </c>
      <c r="B24" s="117" t="s">
        <v>59</v>
      </c>
      <c r="C24" s="117" t="s">
        <v>60</v>
      </c>
      <c r="D24" s="107">
        <v>1.9</v>
      </c>
      <c r="E24" s="107">
        <v>0.5</v>
      </c>
      <c r="F24" s="108">
        <f t="shared" si="0"/>
        <v>45.2</v>
      </c>
      <c r="G24" s="108">
        <f t="shared" si="1"/>
        <v>47.1</v>
      </c>
      <c r="H24" s="69">
        <v>49</v>
      </c>
      <c r="I24" s="109">
        <f t="shared" si="2"/>
        <v>50.9</v>
      </c>
      <c r="J24" s="110">
        <f t="shared" si="3"/>
        <v>52.8</v>
      </c>
      <c r="K24" s="59"/>
      <c r="L24" s="60"/>
      <c r="M24" s="113"/>
      <c r="N24" s="60"/>
      <c r="O24" s="62"/>
      <c r="P24" s="82"/>
      <c r="Q24" s="114"/>
      <c r="R24" s="67"/>
      <c r="S24" s="65"/>
      <c r="T24" s="66"/>
      <c r="U24" s="66"/>
      <c r="V24" s="115"/>
      <c r="W24" s="67"/>
      <c r="X24" s="67"/>
      <c r="Y24" s="60"/>
    </row>
    <row r="25" spans="1:25" s="68" customFormat="1" ht="35.25" customHeight="1" x14ac:dyDescent="0.3">
      <c r="A25" s="105" t="s">
        <v>61</v>
      </c>
      <c r="B25" s="106" t="s">
        <v>62</v>
      </c>
      <c r="C25" s="118" t="s">
        <v>63</v>
      </c>
      <c r="D25" s="119">
        <v>2</v>
      </c>
      <c r="E25" s="119">
        <v>1</v>
      </c>
      <c r="F25" s="108">
        <f t="shared" si="0"/>
        <v>36</v>
      </c>
      <c r="G25" s="108">
        <f t="shared" si="1"/>
        <v>38</v>
      </c>
      <c r="H25" s="80">
        <v>40</v>
      </c>
      <c r="I25" s="109">
        <f t="shared" si="2"/>
        <v>42</v>
      </c>
      <c r="J25" s="110">
        <f t="shared" si="3"/>
        <v>44</v>
      </c>
      <c r="K25" s="59"/>
      <c r="L25" s="60"/>
      <c r="M25" s="113"/>
      <c r="N25" s="60"/>
      <c r="O25" s="62"/>
      <c r="P25" s="82"/>
      <c r="Q25" s="83"/>
      <c r="R25" s="67"/>
      <c r="S25" s="65"/>
      <c r="T25" s="66"/>
      <c r="U25" s="66"/>
      <c r="V25" s="84"/>
      <c r="W25" s="67"/>
      <c r="X25" s="67"/>
      <c r="Y25" s="60"/>
    </row>
    <row r="26" spans="1:25" s="68" customFormat="1" ht="35.25" customHeight="1" x14ac:dyDescent="0.3">
      <c r="A26" s="105" t="s">
        <v>64</v>
      </c>
      <c r="B26" s="120" t="s">
        <v>65</v>
      </c>
      <c r="C26" s="120" t="s">
        <v>66</v>
      </c>
      <c r="D26" s="112">
        <v>0</v>
      </c>
      <c r="E26" s="121">
        <v>0.5</v>
      </c>
      <c r="F26" s="108">
        <f t="shared" si="0"/>
        <v>2.5</v>
      </c>
      <c r="G26" s="108">
        <f t="shared" si="1"/>
        <v>2.5</v>
      </c>
      <c r="H26" s="80">
        <v>2.5</v>
      </c>
      <c r="I26" s="109">
        <f t="shared" si="2"/>
        <v>2.5</v>
      </c>
      <c r="J26" s="110">
        <f t="shared" si="3"/>
        <v>2.5</v>
      </c>
      <c r="K26" s="59"/>
      <c r="L26" s="60"/>
      <c r="M26" s="89"/>
      <c r="N26" s="60"/>
      <c r="O26" s="62"/>
      <c r="P26" s="82"/>
      <c r="Q26" s="83"/>
      <c r="R26" s="67"/>
      <c r="S26" s="65"/>
      <c r="T26" s="66"/>
      <c r="U26" s="66"/>
      <c r="V26" s="84"/>
      <c r="W26" s="67"/>
      <c r="X26" s="67"/>
      <c r="Y26" s="60"/>
    </row>
    <row r="27" spans="1:25" s="68" customFormat="1" ht="35.25" customHeight="1" x14ac:dyDescent="0.3">
      <c r="A27" s="105" t="s">
        <v>7</v>
      </c>
      <c r="B27" s="122" t="s">
        <v>67</v>
      </c>
      <c r="C27" s="122" t="s">
        <v>68</v>
      </c>
      <c r="D27" s="111">
        <v>0</v>
      </c>
      <c r="E27" s="121">
        <v>0.5</v>
      </c>
      <c r="F27" s="108">
        <f t="shared" si="0"/>
        <v>6</v>
      </c>
      <c r="G27" s="108">
        <f t="shared" si="1"/>
        <v>6</v>
      </c>
      <c r="H27" s="80">
        <v>6</v>
      </c>
      <c r="I27" s="109">
        <f t="shared" si="2"/>
        <v>6</v>
      </c>
      <c r="J27" s="110">
        <f t="shared" si="3"/>
        <v>6</v>
      </c>
      <c r="K27" s="59"/>
      <c r="L27" s="60"/>
      <c r="M27" s="89"/>
      <c r="N27" s="60"/>
      <c r="O27" s="62"/>
      <c r="P27" s="82"/>
      <c r="Q27" s="83"/>
      <c r="R27" s="67"/>
      <c r="S27" s="65"/>
      <c r="T27" s="66"/>
      <c r="U27" s="66"/>
      <c r="V27" s="84"/>
      <c r="W27" s="67"/>
      <c r="X27" s="67"/>
      <c r="Y27" s="60"/>
    </row>
    <row r="28" spans="1:25" s="68" customFormat="1" ht="35.25" customHeight="1" x14ac:dyDescent="0.3">
      <c r="A28" s="105" t="s">
        <v>6</v>
      </c>
      <c r="B28" s="122" t="s">
        <v>69</v>
      </c>
      <c r="C28" s="123" t="s">
        <v>70</v>
      </c>
      <c r="D28" s="124">
        <v>0</v>
      </c>
      <c r="E28" s="125">
        <v>0.3</v>
      </c>
      <c r="F28" s="108">
        <f t="shared" si="0"/>
        <v>2.5</v>
      </c>
      <c r="G28" s="108">
        <f t="shared" si="1"/>
        <v>2.5</v>
      </c>
      <c r="H28" s="80">
        <v>2.5</v>
      </c>
      <c r="I28" s="109">
        <f t="shared" si="2"/>
        <v>2.5</v>
      </c>
      <c r="J28" s="110">
        <f t="shared" si="3"/>
        <v>2.5</v>
      </c>
      <c r="K28" s="59"/>
      <c r="L28" s="60"/>
      <c r="M28" s="89"/>
      <c r="N28" s="60"/>
      <c r="O28" s="62"/>
      <c r="P28" s="82"/>
      <c r="Q28" s="83"/>
      <c r="R28" s="67"/>
      <c r="S28" s="65"/>
      <c r="T28" s="66"/>
      <c r="U28" s="66"/>
      <c r="V28" s="84"/>
      <c r="W28" s="67"/>
      <c r="X28" s="67"/>
      <c r="Y28" s="60"/>
    </row>
    <row r="29" spans="1:25" s="68" customFormat="1" ht="35.25" customHeight="1" x14ac:dyDescent="0.3">
      <c r="A29" s="105" t="s">
        <v>71</v>
      </c>
      <c r="B29" s="122" t="s">
        <v>72</v>
      </c>
      <c r="C29" s="122" t="s">
        <v>73</v>
      </c>
      <c r="D29" s="111">
        <v>0</v>
      </c>
      <c r="E29" s="112">
        <v>0.5</v>
      </c>
      <c r="F29" s="108">
        <f t="shared" si="0"/>
        <v>2</v>
      </c>
      <c r="G29" s="108">
        <f t="shared" si="1"/>
        <v>2</v>
      </c>
      <c r="H29" s="80">
        <v>2</v>
      </c>
      <c r="I29" s="109">
        <f t="shared" si="2"/>
        <v>2</v>
      </c>
      <c r="J29" s="110">
        <f t="shared" si="3"/>
        <v>2</v>
      </c>
      <c r="K29" s="59"/>
      <c r="L29" s="60"/>
      <c r="M29" s="89"/>
      <c r="N29" s="60"/>
      <c r="O29" s="62"/>
      <c r="P29" s="82"/>
      <c r="Q29" s="83"/>
      <c r="R29" s="67"/>
      <c r="S29" s="65"/>
      <c r="T29" s="66"/>
      <c r="U29" s="66"/>
      <c r="V29" s="84"/>
      <c r="W29" s="67"/>
      <c r="X29" s="67"/>
      <c r="Y29" s="60"/>
    </row>
    <row r="30" spans="1:25" s="68" customFormat="1" ht="35.25" customHeight="1" x14ac:dyDescent="0.3">
      <c r="A30" s="105" t="s">
        <v>74</v>
      </c>
      <c r="B30" s="122" t="s">
        <v>75</v>
      </c>
      <c r="C30" s="122" t="s">
        <v>76</v>
      </c>
      <c r="D30" s="111">
        <v>0.3</v>
      </c>
      <c r="E30" s="112">
        <v>0.5</v>
      </c>
      <c r="F30" s="108">
        <f t="shared" si="0"/>
        <v>10.049999999999999</v>
      </c>
      <c r="G30" s="108">
        <f t="shared" si="1"/>
        <v>10.35</v>
      </c>
      <c r="H30" s="80">
        <v>10.65</v>
      </c>
      <c r="I30" s="109">
        <f t="shared" si="2"/>
        <v>10.950000000000001</v>
      </c>
      <c r="J30" s="110">
        <f t="shared" si="3"/>
        <v>11.250000000000002</v>
      </c>
      <c r="K30" s="59"/>
      <c r="L30" s="60"/>
      <c r="M30" s="89"/>
      <c r="N30" s="60"/>
      <c r="O30" s="62"/>
      <c r="P30" s="82"/>
      <c r="Q30" s="83"/>
      <c r="R30" s="67"/>
      <c r="S30" s="65"/>
      <c r="T30" s="66"/>
      <c r="U30" s="66"/>
      <c r="V30" s="84"/>
      <c r="W30" s="67"/>
      <c r="X30" s="67"/>
      <c r="Y30" s="60"/>
    </row>
    <row r="31" spans="1:25" s="68" customFormat="1" ht="35.25" customHeight="1" x14ac:dyDescent="0.3">
      <c r="A31" s="126" t="s">
        <v>5</v>
      </c>
      <c r="B31" s="127" t="s">
        <v>77</v>
      </c>
      <c r="C31" s="127" t="s">
        <v>78</v>
      </c>
      <c r="D31" s="111">
        <v>0</v>
      </c>
      <c r="E31" s="112">
        <v>0.5</v>
      </c>
      <c r="F31" s="108">
        <f t="shared" si="0"/>
        <v>1</v>
      </c>
      <c r="G31" s="108">
        <f t="shared" si="1"/>
        <v>1</v>
      </c>
      <c r="H31" s="80">
        <v>1</v>
      </c>
      <c r="I31" s="109">
        <f t="shared" si="2"/>
        <v>1</v>
      </c>
      <c r="J31" s="110">
        <f t="shared" si="3"/>
        <v>1</v>
      </c>
      <c r="K31" s="59"/>
      <c r="L31" s="60"/>
      <c r="M31" s="89"/>
      <c r="N31" s="60"/>
      <c r="O31" s="62"/>
      <c r="P31" s="128"/>
      <c r="Q31" s="129"/>
      <c r="R31" s="113"/>
      <c r="S31" s="128"/>
      <c r="T31" s="61"/>
      <c r="U31" s="61"/>
      <c r="V31" s="130"/>
      <c r="W31" s="113"/>
      <c r="X31" s="113"/>
      <c r="Y31" s="60"/>
    </row>
    <row r="32" spans="1:25" s="68" customFormat="1" ht="35.25" customHeight="1" x14ac:dyDescent="0.3">
      <c r="A32" s="131" t="s">
        <v>79</v>
      </c>
      <c r="B32" s="132" t="s">
        <v>80</v>
      </c>
      <c r="C32" s="132" t="s">
        <v>81</v>
      </c>
      <c r="D32" s="111">
        <v>0</v>
      </c>
      <c r="E32" s="112">
        <v>0.5</v>
      </c>
      <c r="F32" s="108"/>
      <c r="G32" s="108"/>
      <c r="H32" s="80"/>
      <c r="I32" s="109"/>
      <c r="J32" s="110"/>
      <c r="K32" s="59"/>
      <c r="L32" s="60"/>
      <c r="M32" s="89"/>
      <c r="N32" s="60"/>
      <c r="O32" s="62"/>
      <c r="P32" s="133" t="s">
        <v>82</v>
      </c>
      <c r="Q32" s="134" t="s">
        <v>83</v>
      </c>
      <c r="R32" s="135">
        <v>26</v>
      </c>
      <c r="S32" s="133"/>
      <c r="T32" s="136">
        <f t="shared" ref="T32:T38" si="4">U32-R32</f>
        <v>-52</v>
      </c>
      <c r="U32" s="136">
        <f t="shared" ref="U32:U38" si="5">V32-R32</f>
        <v>-26</v>
      </c>
      <c r="V32" s="137">
        <f>'[1]SAMPLE MEASURES'!AF32</f>
        <v>0</v>
      </c>
      <c r="W32" s="135">
        <f t="shared" ref="W32:W38" si="6">V32+R32</f>
        <v>26</v>
      </c>
      <c r="X32" s="135">
        <f t="shared" ref="X32:X38" si="7">W32+R32</f>
        <v>52</v>
      </c>
    </row>
    <row r="33" spans="1:24" s="68" customFormat="1" ht="35.25" customHeight="1" x14ac:dyDescent="0.3">
      <c r="A33" s="138" t="s">
        <v>84</v>
      </c>
      <c r="B33" s="139" t="s">
        <v>85</v>
      </c>
      <c r="C33" s="139" t="s">
        <v>86</v>
      </c>
      <c r="D33" s="111">
        <v>0</v>
      </c>
      <c r="E33" s="112">
        <v>0.5</v>
      </c>
      <c r="F33" s="108"/>
      <c r="G33" s="108"/>
      <c r="H33" s="80"/>
      <c r="I33" s="109"/>
      <c r="J33" s="110"/>
      <c r="K33" s="59"/>
      <c r="L33" s="60"/>
      <c r="M33" s="89"/>
      <c r="N33" s="60"/>
      <c r="O33" s="62"/>
      <c r="P33" s="133"/>
      <c r="Q33" s="134"/>
      <c r="R33" s="135"/>
      <c r="S33" s="133"/>
      <c r="T33" s="136"/>
      <c r="U33" s="136"/>
      <c r="V33" s="137"/>
      <c r="W33" s="135"/>
      <c r="X33" s="135"/>
    </row>
    <row r="34" spans="1:24" s="68" customFormat="1" ht="35.25" customHeight="1" x14ac:dyDescent="0.3">
      <c r="A34" s="140"/>
      <c r="B34" s="141" t="s">
        <v>87</v>
      </c>
      <c r="C34" s="141"/>
      <c r="D34" s="109"/>
      <c r="E34" s="142"/>
      <c r="F34" s="108"/>
      <c r="G34" s="108"/>
      <c r="H34" s="80"/>
      <c r="I34" s="109"/>
      <c r="J34" s="110"/>
      <c r="K34" s="59"/>
      <c r="L34" s="60"/>
      <c r="M34" s="89"/>
      <c r="N34" s="60"/>
      <c r="O34" s="62"/>
      <c r="P34" s="133"/>
      <c r="Q34" s="134"/>
      <c r="R34" s="135"/>
      <c r="S34" s="133"/>
      <c r="T34" s="136"/>
      <c r="U34" s="136"/>
      <c r="V34" s="137"/>
      <c r="W34" s="135"/>
      <c r="X34" s="135"/>
    </row>
    <row r="35" spans="1:24" s="68" customFormat="1" ht="35.25" customHeight="1" x14ac:dyDescent="0.3">
      <c r="A35" s="143" t="s">
        <v>40</v>
      </c>
      <c r="B35" s="144" t="s">
        <v>88</v>
      </c>
      <c r="C35" s="144" t="s">
        <v>89</v>
      </c>
      <c r="D35" s="145">
        <v>0</v>
      </c>
      <c r="E35" s="146">
        <v>0.5</v>
      </c>
      <c r="F35" s="108">
        <f t="shared" si="0"/>
        <v>14.5</v>
      </c>
      <c r="G35" s="108">
        <f t="shared" si="1"/>
        <v>14.5</v>
      </c>
      <c r="H35" s="80">
        <v>14.5</v>
      </c>
      <c r="I35" s="109">
        <f t="shared" si="2"/>
        <v>14.5</v>
      </c>
      <c r="J35" s="110">
        <f t="shared" si="3"/>
        <v>14.5</v>
      </c>
      <c r="K35" s="59"/>
      <c r="L35" s="60"/>
      <c r="M35" s="89"/>
      <c r="N35" s="60"/>
      <c r="O35" s="62"/>
      <c r="P35" s="133"/>
      <c r="Q35" s="134"/>
      <c r="R35" s="135"/>
      <c r="S35" s="133"/>
      <c r="T35" s="136"/>
      <c r="U35" s="136"/>
      <c r="V35" s="137"/>
      <c r="W35" s="135"/>
      <c r="X35" s="135"/>
    </row>
    <row r="36" spans="1:24" x14ac:dyDescent="0.3">
      <c r="A36" s="147"/>
      <c r="B36" s="148"/>
      <c r="C36" s="148"/>
      <c r="D36" s="147"/>
      <c r="E36" s="149"/>
      <c r="F36" s="150"/>
      <c r="G36" s="150"/>
      <c r="H36" s="151"/>
      <c r="I36" s="152"/>
      <c r="J36" s="153"/>
      <c r="K36" s="24"/>
      <c r="L36" s="26"/>
      <c r="M36" s="154"/>
      <c r="N36" s="26"/>
      <c r="O36" s="155"/>
      <c r="P36" s="156"/>
      <c r="Q36" s="157"/>
      <c r="R36" s="158"/>
      <c r="S36" s="156"/>
      <c r="T36" s="159"/>
      <c r="U36" s="159"/>
      <c r="V36" s="160"/>
      <c r="W36" s="158"/>
      <c r="X36" s="158"/>
    </row>
    <row r="37" spans="1:24" x14ac:dyDescent="0.3">
      <c r="A37" s="147"/>
      <c r="B37" s="148"/>
      <c r="C37" s="148"/>
      <c r="D37" s="147"/>
      <c r="E37" s="149"/>
      <c r="F37" s="150"/>
      <c r="G37" s="150"/>
      <c r="H37" s="151"/>
      <c r="I37" s="152"/>
      <c r="J37" s="153"/>
      <c r="K37" s="24"/>
      <c r="L37" s="26"/>
      <c r="M37" s="154"/>
      <c r="N37" s="26"/>
      <c r="O37" s="155"/>
      <c r="P37" s="156"/>
      <c r="Q37" s="157"/>
      <c r="R37" s="158"/>
      <c r="S37" s="156"/>
      <c r="T37" s="159"/>
      <c r="U37" s="159"/>
      <c r="V37" s="160"/>
      <c r="W37" s="158"/>
      <c r="X37" s="158"/>
    </row>
    <row r="38" spans="1:24" ht="16.2" thickBot="1" x14ac:dyDescent="0.35">
      <c r="A38" s="161"/>
      <c r="B38" s="162"/>
      <c r="C38" s="163"/>
      <c r="D38" s="164">
        <v>0</v>
      </c>
      <c r="E38" s="165">
        <v>0.5</v>
      </c>
      <c r="F38" s="166">
        <f t="shared" si="0"/>
        <v>0</v>
      </c>
      <c r="G38" s="166">
        <f t="shared" si="1"/>
        <v>0</v>
      </c>
      <c r="H38" s="167"/>
      <c r="I38" s="168">
        <f t="shared" si="2"/>
        <v>0</v>
      </c>
      <c r="J38" s="169">
        <f t="shared" si="3"/>
        <v>0</v>
      </c>
      <c r="K38" s="40"/>
      <c r="L38" s="42"/>
      <c r="M38" s="170"/>
      <c r="N38" s="42"/>
      <c r="O38" s="171"/>
      <c r="P38" s="156" t="s">
        <v>82</v>
      </c>
      <c r="Q38" s="157" t="s">
        <v>83</v>
      </c>
      <c r="R38" s="158">
        <v>27</v>
      </c>
      <c r="S38" s="156"/>
      <c r="T38" s="159">
        <f t="shared" si="4"/>
        <v>-54</v>
      </c>
      <c r="U38" s="159">
        <f t="shared" si="5"/>
        <v>-27</v>
      </c>
      <c r="V38" s="160">
        <f>'[1]SAMPLE MEASURES'!AF38</f>
        <v>0</v>
      </c>
      <c r="W38" s="158">
        <f t="shared" si="6"/>
        <v>27</v>
      </c>
      <c r="X38" s="158">
        <f t="shared" si="7"/>
        <v>54</v>
      </c>
    </row>
    <row r="39" spans="1:24" ht="16.2" thickBot="1" x14ac:dyDescent="0.35">
      <c r="A39" s="172" t="s">
        <v>90</v>
      </c>
      <c r="B39" s="173"/>
      <c r="C39" s="173"/>
      <c r="D39" s="174"/>
      <c r="E39" s="175"/>
      <c r="F39" s="175"/>
      <c r="G39" s="175"/>
      <c r="H39" s="175"/>
      <c r="I39" s="175"/>
      <c r="J39" s="175"/>
      <c r="K39" s="175"/>
      <c r="L39" s="176"/>
      <c r="M39" s="177"/>
      <c r="N39" s="177"/>
      <c r="O39" s="178"/>
    </row>
    <row r="40" spans="1:24" x14ac:dyDescent="0.3">
      <c r="A40" s="179"/>
      <c r="B40" s="180"/>
      <c r="C40" s="180"/>
      <c r="D40" s="181"/>
      <c r="E40" s="182"/>
      <c r="F40" s="182"/>
      <c r="G40" s="182"/>
      <c r="H40" s="182"/>
      <c r="I40" s="182"/>
      <c r="J40" s="182"/>
      <c r="K40" s="182"/>
      <c r="L40" s="183"/>
      <c r="M40" s="26"/>
      <c r="N40" s="26"/>
      <c r="O40" s="27"/>
    </row>
    <row r="41" spans="1:24" x14ac:dyDescent="0.3">
      <c r="A41" s="179"/>
      <c r="B41" s="180"/>
      <c r="C41" s="180"/>
      <c r="D41" s="181"/>
      <c r="E41" s="182"/>
      <c r="F41" s="182"/>
      <c r="G41" s="182"/>
      <c r="H41" s="182"/>
      <c r="I41" s="182"/>
      <c r="J41" s="182"/>
      <c r="K41" s="182"/>
      <c r="L41" s="183"/>
      <c r="M41" s="26"/>
      <c r="N41" s="26"/>
      <c r="O41" s="27"/>
    </row>
    <row r="42" spans="1:24" x14ac:dyDescent="0.3">
      <c r="A42" s="179"/>
      <c r="B42" s="180"/>
      <c r="C42" s="180"/>
      <c r="D42" s="181"/>
      <c r="E42" s="182"/>
      <c r="F42" s="182"/>
      <c r="G42" s="182"/>
      <c r="H42" s="182"/>
      <c r="I42" s="182"/>
      <c r="J42" s="182"/>
      <c r="K42" s="182"/>
      <c r="L42" s="26"/>
      <c r="M42" s="26"/>
      <c r="N42" s="26"/>
      <c r="O42" s="27"/>
    </row>
    <row r="43" spans="1:24" x14ac:dyDescent="0.3">
      <c r="A43" s="179"/>
      <c r="B43" s="180"/>
      <c r="C43" s="180"/>
      <c r="D43" s="181"/>
      <c r="E43" s="182"/>
      <c r="F43" s="182"/>
      <c r="G43" s="182"/>
      <c r="H43" s="182"/>
      <c r="I43" s="182"/>
      <c r="J43" s="182"/>
      <c r="K43" s="182"/>
      <c r="L43" s="26"/>
      <c r="M43" s="26"/>
      <c r="N43" s="26"/>
      <c r="O43" s="27"/>
    </row>
    <row r="44" spans="1:24" x14ac:dyDescent="0.3">
      <c r="A44" s="179"/>
      <c r="B44" s="184"/>
      <c r="C44" s="184"/>
      <c r="D44" s="181"/>
      <c r="E44" s="182"/>
      <c r="F44" s="182"/>
      <c r="G44" s="182"/>
      <c r="H44" s="182"/>
      <c r="I44" s="182"/>
      <c r="J44" s="182"/>
      <c r="K44" s="182"/>
      <c r="L44" s="26"/>
      <c r="M44" s="26"/>
      <c r="N44" s="26"/>
      <c r="O44" s="27"/>
    </row>
    <row r="45" spans="1:24" x14ac:dyDescent="0.3">
      <c r="A45" s="179"/>
      <c r="B45" s="184"/>
      <c r="C45" s="184"/>
      <c r="D45" s="181"/>
      <c r="E45" s="182"/>
      <c r="F45" s="182"/>
      <c r="G45" s="182"/>
      <c r="H45" s="182"/>
      <c r="I45" s="182"/>
      <c r="J45" s="182"/>
      <c r="K45" s="182"/>
      <c r="L45" s="26"/>
      <c r="M45" s="26"/>
      <c r="N45" s="26"/>
      <c r="O45" s="27"/>
    </row>
    <row r="46" spans="1:24" x14ac:dyDescent="0.3">
      <c r="A46" s="179"/>
      <c r="B46" s="181"/>
      <c r="C46" s="181"/>
      <c r="D46" s="181"/>
      <c r="E46" s="182"/>
      <c r="F46" s="182"/>
      <c r="G46" s="182"/>
      <c r="H46" s="182"/>
      <c r="I46" s="182"/>
      <c r="J46" s="182"/>
      <c r="K46" s="182"/>
      <c r="L46" s="26"/>
      <c r="M46" s="26"/>
      <c r="N46" s="26"/>
      <c r="O46" s="27"/>
    </row>
    <row r="47" spans="1:24" x14ac:dyDescent="0.3">
      <c r="A47" s="179"/>
      <c r="B47" s="181"/>
      <c r="C47" s="181"/>
      <c r="D47" s="181"/>
      <c r="E47" s="182"/>
      <c r="F47" s="182"/>
      <c r="G47" s="182"/>
      <c r="H47" s="182"/>
      <c r="I47" s="182"/>
      <c r="J47" s="182"/>
      <c r="K47" s="182"/>
      <c r="L47" s="26"/>
      <c r="M47" s="26"/>
      <c r="N47" s="26"/>
      <c r="O47" s="27"/>
    </row>
    <row r="48" spans="1:24" x14ac:dyDescent="0.3">
      <c r="A48" s="179"/>
      <c r="B48" s="181"/>
      <c r="C48" s="181"/>
      <c r="D48" s="181"/>
      <c r="E48" s="182"/>
      <c r="F48" s="182"/>
      <c r="G48" s="182"/>
      <c r="H48" s="182"/>
      <c r="I48" s="182"/>
      <c r="J48" s="182"/>
      <c r="K48" s="182"/>
      <c r="L48" s="26"/>
      <c r="M48" s="26"/>
      <c r="N48" s="26"/>
      <c r="O48" s="27"/>
    </row>
    <row r="49" spans="1:15" ht="16.2" thickBot="1" x14ac:dyDescent="0.35">
      <c r="A49" s="185"/>
      <c r="B49" s="186"/>
      <c r="C49" s="186"/>
      <c r="D49" s="186"/>
      <c r="E49" s="187"/>
      <c r="F49" s="187"/>
      <c r="G49" s="187"/>
      <c r="H49" s="187"/>
      <c r="I49" s="187"/>
      <c r="J49" s="187"/>
      <c r="K49" s="187"/>
      <c r="L49" s="42"/>
      <c r="M49" s="42"/>
      <c r="N49" s="42"/>
      <c r="O49" s="43"/>
    </row>
    <row r="50" spans="1:15" ht="16.2" thickBot="1" x14ac:dyDescent="0.35">
      <c r="A50" s="188" t="s">
        <v>91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77"/>
      <c r="M50" s="177"/>
      <c r="N50" s="177"/>
      <c r="O50" s="178"/>
    </row>
  </sheetData>
  <mergeCells count="10">
    <mergeCell ref="E4:F4"/>
    <mergeCell ref="H4:I4"/>
    <mergeCell ref="A5:P5"/>
    <mergeCell ref="A50:K50"/>
    <mergeCell ref="E1:F1"/>
    <mergeCell ref="H1:I1"/>
    <mergeCell ref="E2:F2"/>
    <mergeCell ref="H2:I2"/>
    <mergeCell ref="E3:F3"/>
    <mergeCell ref="H3:I3"/>
  </mergeCells>
  <pageMargins left="0" right="0" top="0.5" bottom="0.5" header="0" footer="0"/>
  <pageSetup paperSize="9"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06B612-CD71-4E03-B2C8-44B3E8FF4460}"/>
</file>

<file path=customXml/itemProps2.xml><?xml version="1.0" encoding="utf-8"?>
<ds:datastoreItem xmlns:ds="http://schemas.openxmlformats.org/officeDocument/2006/customXml" ds:itemID="{FCA23806-54F4-4396-8EFB-65C7B7A4FD05}"/>
</file>

<file path=customXml/itemProps3.xml><?xml version="1.0" encoding="utf-8"?>
<ds:datastoreItem xmlns:ds="http://schemas.openxmlformats.org/officeDocument/2006/customXml" ds:itemID="{BACCB9FB-6011-46C2-876A-72A3EB4126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GRADING</vt:lpstr>
      <vt:lpstr>UPDATE14-05-2024-</vt:lpstr>
      <vt:lpstr>GRADING!Print_Area</vt:lpstr>
      <vt:lpstr>'UPDATE14-05-2024-'!Print_Area</vt:lpstr>
      <vt:lpstr>GRADING!Print_Titles</vt:lpstr>
      <vt:lpstr>'UPDATE14-05-2024-'!Print_Titles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dcterms:created xsi:type="dcterms:W3CDTF">2024-06-19T06:07:20Z</dcterms:created>
  <dcterms:modified xsi:type="dcterms:W3CDTF">2024-06-19T06:08:26Z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