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4-SS25/1-SPRING 25/2-PRODUCTION/2-STYLE-FILE/TECH PACK/MAHARISHI/"/>
    </mc:Choice>
  </mc:AlternateContent>
  <xr:revisionPtr revIDLastSave="0" documentId="8_{C18899D7-9B15-4AFE-92D6-0AF6468E2997}" xr6:coauthVersionLast="47" xr6:coauthVersionMax="47" xr10:uidLastSave="{00000000-0000-0000-0000-000000000000}"/>
  <bookViews>
    <workbookView xWindow="-108" yWindow="-108" windowWidth="23256" windowHeight="12456" xr2:uid="{50460C22-94B6-4D24-81E2-7D70092668CC}"/>
  </bookViews>
  <sheets>
    <sheet name="GRADING " sheetId="1" r:id="rId1"/>
    <sheet name="UPDATE 14-5-2024" sheetId="2" r:id="rId2"/>
  </sheets>
  <externalReferences>
    <externalReference r:id="rId3"/>
  </externalReferences>
  <definedNames>
    <definedName name="_Fill" hidden="1">#REF!</definedName>
    <definedName name="NAVY" hidden="1">#REF!</definedName>
    <definedName name="_xlnm.Print_Area" localSheetId="0">'GRADING '!$A$1:$K$47</definedName>
    <definedName name="_xlnm.Print_Area" localSheetId="1">'UPDATE 14-5-2024'!$A$1:$N$47</definedName>
    <definedName name="_xlnm.Print_Titles" localSheetId="0">'GRADING '!$1:$6</definedName>
    <definedName name="_xlnm.Print_Titles" localSheetId="1">'UPDATE 14-5-2024'!$1:$6</definedName>
    <definedName name="SESEAM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5" i="2" l="1"/>
  <c r="W35" i="2" s="1"/>
  <c r="X35" i="2" s="1"/>
  <c r="I35" i="2"/>
  <c r="J35" i="2" s="1"/>
  <c r="G35" i="2"/>
  <c r="F35" i="2" s="1"/>
  <c r="I33" i="2"/>
  <c r="J33" i="2" s="1"/>
  <c r="G33" i="2"/>
  <c r="F33" i="2"/>
  <c r="V32" i="2"/>
  <c r="U32" i="2" s="1"/>
  <c r="T32" i="2" s="1"/>
  <c r="J32" i="2"/>
  <c r="I32" i="2"/>
  <c r="G32" i="2"/>
  <c r="F32" i="2"/>
  <c r="I31" i="2"/>
  <c r="J31" i="2" s="1"/>
  <c r="G31" i="2"/>
  <c r="F31" i="2" s="1"/>
  <c r="J30" i="2"/>
  <c r="I30" i="2"/>
  <c r="G30" i="2"/>
  <c r="F30" i="2"/>
  <c r="I29" i="2"/>
  <c r="J29" i="2" s="1"/>
  <c r="G29" i="2"/>
  <c r="F29" i="2" s="1"/>
  <c r="J28" i="2"/>
  <c r="I28" i="2"/>
  <c r="G28" i="2"/>
  <c r="F28" i="2"/>
  <c r="I27" i="2"/>
  <c r="J27" i="2" s="1"/>
  <c r="G27" i="2"/>
  <c r="F27" i="2" s="1"/>
  <c r="J26" i="2"/>
  <c r="I26" i="2"/>
  <c r="G26" i="2"/>
  <c r="F26" i="2"/>
  <c r="I25" i="2"/>
  <c r="J25" i="2" s="1"/>
  <c r="G25" i="2"/>
  <c r="F25" i="2" s="1"/>
  <c r="J24" i="2"/>
  <c r="I24" i="2"/>
  <c r="G24" i="2"/>
  <c r="F24" i="2"/>
  <c r="I23" i="2"/>
  <c r="J23" i="2" s="1"/>
  <c r="G23" i="2"/>
  <c r="F23" i="2" s="1"/>
  <c r="J22" i="2"/>
  <c r="I22" i="2"/>
  <c r="G22" i="2"/>
  <c r="F22" i="2"/>
  <c r="I21" i="2"/>
  <c r="J21" i="2" s="1"/>
  <c r="G21" i="2"/>
  <c r="F21" i="2" s="1"/>
  <c r="J19" i="2"/>
  <c r="I19" i="2"/>
  <c r="G19" i="2"/>
  <c r="F19" i="2"/>
  <c r="I18" i="2"/>
  <c r="J18" i="2" s="1"/>
  <c r="G18" i="2"/>
  <c r="F18" i="2" s="1"/>
  <c r="J17" i="2"/>
  <c r="I17" i="2"/>
  <c r="G17" i="2"/>
  <c r="F17" i="2"/>
  <c r="I14" i="2"/>
  <c r="J14" i="2" s="1"/>
  <c r="G14" i="2"/>
  <c r="F14" i="2" s="1"/>
  <c r="J13" i="2"/>
  <c r="I13" i="2"/>
  <c r="G13" i="2"/>
  <c r="F13" i="2"/>
  <c r="I12" i="2"/>
  <c r="J12" i="2" s="1"/>
  <c r="G12" i="2"/>
  <c r="F12" i="2" s="1"/>
  <c r="I11" i="2"/>
  <c r="J11" i="2" s="1"/>
  <c r="G11" i="2"/>
  <c r="F11" i="2"/>
  <c r="I9" i="2"/>
  <c r="J9" i="2" s="1"/>
  <c r="G9" i="2"/>
  <c r="F9" i="2" s="1"/>
  <c r="J8" i="2"/>
  <c r="I8" i="2"/>
  <c r="G8" i="2"/>
  <c r="F8" i="2"/>
  <c r="I7" i="2"/>
  <c r="J7" i="2" s="1"/>
  <c r="G7" i="2"/>
  <c r="F7" i="2" s="1"/>
  <c r="H4" i="2"/>
  <c r="G4" i="2"/>
  <c r="E4" i="2"/>
  <c r="D4" i="2"/>
  <c r="B4" i="2"/>
  <c r="A4" i="2"/>
  <c r="H3" i="2"/>
  <c r="G3" i="2"/>
  <c r="E3" i="2"/>
  <c r="D3" i="2"/>
  <c r="B3" i="2"/>
  <c r="A3" i="2"/>
  <c r="H2" i="2"/>
  <c r="G2" i="2"/>
  <c r="E2" i="2"/>
  <c r="D2" i="2"/>
  <c r="B2" i="2"/>
  <c r="A2" i="2"/>
  <c r="H1" i="2"/>
  <c r="G1" i="2"/>
  <c r="E1" i="2"/>
  <c r="D1" i="2"/>
  <c r="B1" i="2"/>
  <c r="A1" i="2"/>
  <c r="V35" i="1"/>
  <c r="W35" i="1" s="1"/>
  <c r="X35" i="1" s="1"/>
  <c r="U35" i="1"/>
  <c r="T35" i="1"/>
  <c r="J35" i="1"/>
  <c r="I35" i="1"/>
  <c r="G35" i="1"/>
  <c r="F35" i="1"/>
  <c r="I33" i="1"/>
  <c r="J33" i="1" s="1"/>
  <c r="G33" i="1"/>
  <c r="F33" i="1"/>
  <c r="V32" i="1"/>
  <c r="W32" i="1" s="1"/>
  <c r="X32" i="1" s="1"/>
  <c r="U32" i="1"/>
  <c r="T32" i="1" s="1"/>
  <c r="I32" i="1"/>
  <c r="J32" i="1" s="1"/>
  <c r="G32" i="1"/>
  <c r="F32" i="1"/>
  <c r="I31" i="1"/>
  <c r="J31" i="1" s="1"/>
  <c r="G31" i="1"/>
  <c r="F31" i="1" s="1"/>
  <c r="I30" i="1"/>
  <c r="J30" i="1" s="1"/>
  <c r="G30" i="1"/>
  <c r="F30" i="1"/>
  <c r="I29" i="1"/>
  <c r="J29" i="1" s="1"/>
  <c r="G29" i="1"/>
  <c r="F29" i="1" s="1"/>
  <c r="I28" i="1"/>
  <c r="J28" i="1" s="1"/>
  <c r="G28" i="1"/>
  <c r="F28" i="1"/>
  <c r="I27" i="1"/>
  <c r="J27" i="1" s="1"/>
  <c r="G27" i="1"/>
  <c r="F27" i="1" s="1"/>
  <c r="I26" i="1"/>
  <c r="J26" i="1" s="1"/>
  <c r="G26" i="1"/>
  <c r="F26" i="1"/>
  <c r="I25" i="1"/>
  <c r="J25" i="1" s="1"/>
  <c r="G25" i="1"/>
  <c r="F25" i="1" s="1"/>
  <c r="I24" i="1"/>
  <c r="J24" i="1" s="1"/>
  <c r="G24" i="1"/>
  <c r="F24" i="1"/>
  <c r="I23" i="1"/>
  <c r="J23" i="1" s="1"/>
  <c r="G23" i="1"/>
  <c r="F23" i="1" s="1"/>
  <c r="I22" i="1"/>
  <c r="J22" i="1" s="1"/>
  <c r="G22" i="1"/>
  <c r="F22" i="1"/>
  <c r="I21" i="1"/>
  <c r="J21" i="1" s="1"/>
  <c r="G21" i="1"/>
  <c r="F21" i="1" s="1"/>
  <c r="I19" i="1"/>
  <c r="J19" i="1" s="1"/>
  <c r="G19" i="1"/>
  <c r="F19" i="1"/>
  <c r="I18" i="1"/>
  <c r="J18" i="1" s="1"/>
  <c r="G18" i="1"/>
  <c r="F18" i="1" s="1"/>
  <c r="I17" i="1"/>
  <c r="J17" i="1" s="1"/>
  <c r="G17" i="1"/>
  <c r="F17" i="1"/>
  <c r="I14" i="1"/>
  <c r="J14" i="1" s="1"/>
  <c r="G14" i="1"/>
  <c r="F14" i="1" s="1"/>
  <c r="I13" i="1"/>
  <c r="J13" i="1" s="1"/>
  <c r="G13" i="1"/>
  <c r="F13" i="1"/>
  <c r="I12" i="1"/>
  <c r="J12" i="1" s="1"/>
  <c r="G12" i="1"/>
  <c r="F12" i="1" s="1"/>
  <c r="I11" i="1"/>
  <c r="J11" i="1" s="1"/>
  <c r="G11" i="1"/>
  <c r="F11" i="1"/>
  <c r="I9" i="1"/>
  <c r="J9" i="1" s="1"/>
  <c r="G9" i="1"/>
  <c r="F9" i="1" s="1"/>
  <c r="I8" i="1"/>
  <c r="J8" i="1" s="1"/>
  <c r="G8" i="1"/>
  <c r="F8" i="1"/>
  <c r="I7" i="1"/>
  <c r="J7" i="1" s="1"/>
  <c r="G7" i="1"/>
  <c r="F7" i="1" s="1"/>
  <c r="H4" i="1"/>
  <c r="G4" i="1"/>
  <c r="E4" i="1"/>
  <c r="D4" i="1"/>
  <c r="B4" i="1"/>
  <c r="A4" i="1"/>
  <c r="H3" i="1"/>
  <c r="G3" i="1"/>
  <c r="E3" i="1"/>
  <c r="D3" i="1"/>
  <c r="B3" i="1"/>
  <c r="A3" i="1"/>
  <c r="H2" i="1"/>
  <c r="G2" i="1"/>
  <c r="E2" i="1"/>
  <c r="D2" i="1"/>
  <c r="B2" i="1"/>
  <c r="A2" i="1"/>
  <c r="H1" i="1"/>
  <c r="G1" i="1"/>
  <c r="E1" i="1"/>
  <c r="D1" i="1"/>
  <c r="B1" i="1"/>
  <c r="A1" i="1"/>
  <c r="U35" i="2" l="1"/>
  <c r="T35" i="2" s="1"/>
  <c r="W32" i="2"/>
  <c r="X32" i="2" s="1"/>
</calcChain>
</file>

<file path=xl/sharedStrings.xml><?xml version="1.0" encoding="utf-8"?>
<sst xmlns="http://schemas.openxmlformats.org/spreadsheetml/2006/main" count="189" uniqueCount="90">
  <si>
    <t>ES1B - SHORT SLEEVE T-SHIRT</t>
  </si>
  <si>
    <t>REF</t>
  </si>
  <si>
    <t>DESCRIPTION</t>
  </si>
  <si>
    <t>GRADE</t>
  </si>
  <si>
    <t>TOL +/-</t>
  </si>
  <si>
    <t>S</t>
  </si>
  <si>
    <t>M</t>
  </si>
  <si>
    <t>L</t>
  </si>
  <si>
    <t>XL</t>
  </si>
  <si>
    <t>XXL</t>
  </si>
  <si>
    <t>A1</t>
  </si>
  <si>
    <t>FRONT LENGTH - from SNP to front hem</t>
  </si>
  <si>
    <t>DÀI THÂN TRƯỚC TỪ ĐỈNH VAI ĐẾN LAI</t>
  </si>
  <si>
    <t>A2</t>
  </si>
  <si>
    <t>BACK LENGTH - from CB neck point to back hem</t>
  </si>
  <si>
    <t>DÀI THÂN SAU TỪ GIỮA CỔ SAU ĐẾN LAI</t>
  </si>
  <si>
    <t>B</t>
  </si>
  <si>
    <t>1/2 CHEST AT ARMPIT - 2cm below underarm point</t>
  </si>
  <si>
    <t>1/2 NGỰC TẠI NÁCH (DƯỚI NÁCH 2CM)</t>
  </si>
  <si>
    <t>C1</t>
  </si>
  <si>
    <t>1/2 HEM  STRETCHED FLAT</t>
  </si>
  <si>
    <t>1/2 LAI ĐO CĂNG - ĐỂ PHẲNG</t>
  </si>
  <si>
    <t>C2</t>
  </si>
  <si>
    <t xml:space="preserve">1/2 HEM  RELAXED - bottom edge of rib </t>
  </si>
  <si>
    <t>1/2 LAI ĐO ÊM</t>
  </si>
  <si>
    <t>D1</t>
  </si>
  <si>
    <r>
      <t xml:space="preserve">SLEEVE LENGTH - from </t>
    </r>
    <r>
      <rPr>
        <sz val="12"/>
        <color rgb="FFFF0000"/>
        <rFont val="Arial"/>
        <family val="2"/>
      </rPr>
      <t>SNP to hem</t>
    </r>
    <r>
      <rPr>
        <sz val="12"/>
        <rFont val="Arial"/>
        <family val="2"/>
      </rPr>
      <t xml:space="preserve"> inc cuff (not inc neck rib)</t>
    </r>
  </si>
  <si>
    <t>DÀI TAY NGOÀI - ĐO TỪ ĐỈNH VAI ĐẾN LAI TAY</t>
  </si>
  <si>
    <t>E</t>
  </si>
  <si>
    <t>SHOULDER TO SHOULDER - from shoulder point to shoulder point</t>
  </si>
  <si>
    <t>TỪ ĐỈNH VAI ĐẾN ĐỈNH VAI</t>
  </si>
  <si>
    <t>G1</t>
  </si>
  <si>
    <t>BICEP - 2cm below u/arm on sleeve - to meet top arm line at  90• angle)</t>
  </si>
  <si>
    <t>BẮP TAY - DƯỚI NÁCH 2CM</t>
  </si>
  <si>
    <t>H</t>
  </si>
  <si>
    <t>ELBOW  WIDTH- half way down underarm - to meet top arm line at  90• angle)</t>
  </si>
  <si>
    <t>RỘNG KHỦY TAY</t>
  </si>
  <si>
    <t>J1</t>
  </si>
  <si>
    <t>CUFF WIDTH STRETCHED FLAT - 2cm above rib</t>
  </si>
  <si>
    <t>RỘNG LAI TAY ĐO CĂNG - ĐƯỜNG TRA RIB LÊN 2CM</t>
  </si>
  <si>
    <t>J2</t>
  </si>
  <si>
    <t>SLEEVE HEM RELAXED</t>
  </si>
  <si>
    <t>LAI TAY ĐO ÊM</t>
  </si>
  <si>
    <t xml:space="preserve">P </t>
  </si>
  <si>
    <t xml:space="preserve">NECK WIDTH - SNP to SNP </t>
  </si>
  <si>
    <t>RỘNG CỔ -  TỪ ĐỈNH VAI ĐẾN ĐỈNH VAI</t>
  </si>
  <si>
    <t>NS</t>
  </si>
  <si>
    <t>MINIMUM NECK STRETCH (TO ENSURE NECK OPENING STRETCHES OVER HEAD )</t>
  </si>
  <si>
    <t>CĂNG CỔ TỐI THIỂU -  ĐỂ ĐẢM BẢO ĐẦU CÓ THỂ CHUI QUA ĐƯỢC</t>
  </si>
  <si>
    <t>D2</t>
  </si>
  <si>
    <t>UNDERARM - from u/arm pt to sleeve hem edge</t>
  </si>
  <si>
    <t>DÀI TAY TRONG - TỪ ĐIỂM NÁCH ĐẾN LAI TAY</t>
  </si>
  <si>
    <t>E2</t>
  </si>
  <si>
    <t>SHOULDER (SINGLE)</t>
  </si>
  <si>
    <t>VAI CON</t>
  </si>
  <si>
    <t>F1</t>
  </si>
  <si>
    <r>
      <t xml:space="preserve">X CHEST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</si>
  <si>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NGANG THÂN TRƯỚC - TỪ ĐỈNH VAI XUỐNG 18.5CM</t>
  </si>
  <si>
    <t>F2</t>
  </si>
  <si>
    <r>
      <t xml:space="preserve">X BACK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</si>
  <si>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NGANG THÂN SAU - TỪ ĐỈNH VAI XUỐNG 18.5CM</t>
  </si>
  <si>
    <t>G2</t>
  </si>
  <si>
    <r>
      <t xml:space="preserve">ARMHOLE - </t>
    </r>
    <r>
      <rPr>
        <sz val="12"/>
        <color rgb="FFFF0000"/>
        <rFont val="Arial"/>
        <family val="2"/>
      </rPr>
      <t>SNP TO UNDERARM</t>
    </r>
    <r>
      <rPr>
        <sz val="12"/>
        <rFont val="Arial"/>
        <family val="2"/>
      </rPr>
      <t xml:space="preserve"> - in a straight line with garment lay flat</t>
    </r>
  </si>
  <si>
    <t>NÁCH ĐO THẲNG - TỪ ĐỈNH VAI ĐẾN ĐIỂM NÁCH</t>
  </si>
  <si>
    <t>NT</t>
  </si>
  <si>
    <t>NECK TRIM DEPTH</t>
  </si>
  <si>
    <t>TO BẢN BO CỔ</t>
  </si>
  <si>
    <t>CUFF DEPTH</t>
  </si>
  <si>
    <t>TO BẢN BO LAI</t>
  </si>
  <si>
    <t xml:space="preserve">HEM DEPTH </t>
  </si>
  <si>
    <t>TO BẢN LAI ÁO</t>
  </si>
  <si>
    <t>Q</t>
  </si>
  <si>
    <t>SNP LEVELTO BACK NECK DROP (from invisible line to CB neck seam)</t>
  </si>
  <si>
    <t>HẠ CỔ SAU</t>
  </si>
  <si>
    <t>R</t>
  </si>
  <si>
    <t>SNP LEVEL TO FRONT NECK DROP (from invisible line to CF neck seam)</t>
  </si>
  <si>
    <t>HẠ CỔ TRƯỚC</t>
  </si>
  <si>
    <t>SHOULDER SEAM AHEAD</t>
  </si>
  <si>
    <t>CHỒM VAI</t>
  </si>
  <si>
    <t>Q1</t>
  </si>
  <si>
    <t>BACK BUGGY DEPTH AT CB</t>
  </si>
  <si>
    <t>CAO ĐÔ SAU</t>
  </si>
  <si>
    <t>A</t>
  </si>
  <si>
    <t>LENGTH</t>
  </si>
  <si>
    <t>Q2</t>
  </si>
  <si>
    <t>ON BACK NECKLINE - DISTANCE FROM BACK BUGGY TOP CORNER TO SNP</t>
  </si>
  <si>
    <t>TO ĐẮP ĐÔ TRÊN VAI</t>
  </si>
  <si>
    <t>COMMENTS</t>
  </si>
  <si>
    <t>Copyright 2016 © PALACE all rights reserved. PALACE is a trademark of Palace Skateboards Limited. Copying strictly forbiden.</t>
  </si>
  <si>
    <t>CHINH CHO HỢP LÍ DÀI ÁO TRƯỚC VÀ HẠ CỔ 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</si>
</sst>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ptos Narrow"/>
      <family val="1"/>
      <charset val="136"/>
      <scheme val="minor"/>
    </font>
    <font>
      <sz val="12"/>
      <name val="Helvetica"/>
      <family val="2"/>
    </font>
    <font>
      <sz val="12"/>
      <color rgb="FFFF0000"/>
      <name val="Helvetica"/>
      <family val="2"/>
    </font>
    <font>
      <sz val="12"/>
      <color rgb="FFFF0000"/>
      <name val="Arial"/>
      <family val="2"/>
    </font>
    <font>
      <b/>
      <sz val="12"/>
      <name val="Helvetica"/>
      <family val="2"/>
    </font>
    <font>
      <sz val="12"/>
      <color theme="0"/>
      <name val="Helvetica"/>
      <family val="2"/>
    </font>
    <font>
      <sz val="12"/>
      <color theme="0"/>
      <name val="Arial"/>
      <family val="2"/>
    </font>
    <font>
      <sz val="8"/>
      <name val="Helvetica"/>
      <family val="2"/>
    </font>
    <font>
      <sz val="9"/>
      <name val="Helvetica"/>
      <family val="2"/>
    </font>
    <font>
      <b/>
      <sz val="8"/>
      <color rgb="FF000000"/>
      <name val="Helvetica"/>
      <family val="2"/>
    </font>
    <font>
      <sz val="9"/>
      <color rgb="FFFF0000"/>
      <name val="Helvetica"/>
      <family val="2"/>
    </font>
    <font>
      <sz val="9"/>
      <color theme="0"/>
      <name val="Helvetica"/>
      <family val="2"/>
    </font>
    <font>
      <sz val="9"/>
      <color theme="0"/>
      <name val="Arial"/>
      <family val="2"/>
    </font>
    <font>
      <sz val="8"/>
      <color theme="0"/>
      <name val="Helvetica"/>
      <family val="2"/>
    </font>
    <font>
      <sz val="8"/>
      <color theme="0"/>
      <name val="Arial"/>
      <family val="2"/>
    </font>
    <font>
      <b/>
      <sz val="8"/>
      <color theme="0"/>
      <name val="Helvetica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sz val="12"/>
      <color rgb="FFFF000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79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3" borderId="4" xfId="1" applyFont="1" applyFill="1" applyBorder="1" applyAlignment="1">
      <alignment horizontal="left" vertical="center"/>
    </xf>
    <xf numFmtId="14" fontId="2" fillId="3" borderId="5" xfId="1" applyNumberFormat="1" applyFont="1" applyFill="1" applyBorder="1" applyAlignment="1">
      <alignment horizontal="left" vertical="center"/>
    </xf>
    <xf numFmtId="14" fontId="2" fillId="3" borderId="6" xfId="1" applyNumberFormat="1" applyFont="1" applyFill="1" applyBorder="1" applyAlignment="1">
      <alignment horizontal="left" vertical="center"/>
    </xf>
    <xf numFmtId="14" fontId="2" fillId="2" borderId="3" xfId="1" applyNumberFormat="1" applyFont="1" applyFill="1" applyBorder="1" applyAlignment="1">
      <alignment horizontal="left" vertical="center"/>
    </xf>
    <xf numFmtId="14" fontId="2" fillId="2" borderId="6" xfId="1" applyNumberFormat="1" applyFont="1" applyFill="1" applyBorder="1" applyAlignment="1">
      <alignment horizontal="left" vertical="center"/>
    </xf>
    <xf numFmtId="0" fontId="3" fillId="0" borderId="7" xfId="1" applyFont="1" applyBorder="1"/>
    <xf numFmtId="0" fontId="3" fillId="0" borderId="8" xfId="1" applyFont="1" applyBorder="1"/>
    <xf numFmtId="0" fontId="1" fillId="3" borderId="9" xfId="1" applyFill="1" applyBorder="1"/>
    <xf numFmtId="0" fontId="4" fillId="3" borderId="10" xfId="1" applyFont="1" applyFill="1" applyBorder="1" applyAlignment="1">
      <alignment horizontal="center" vertical="center"/>
    </xf>
    <xf numFmtId="0" fontId="1" fillId="3" borderId="10" xfId="1" applyFill="1" applyBorder="1"/>
    <xf numFmtId="0" fontId="1" fillId="3" borderId="11" xfId="1" applyFill="1" applyBorder="1"/>
    <xf numFmtId="0" fontId="1" fillId="0" borderId="0" xfId="1"/>
    <xf numFmtId="0" fontId="2" fillId="2" borderId="12" xfId="1" applyFont="1" applyFill="1" applyBorder="1" applyAlignment="1">
      <alignment horizontal="left" vertical="center"/>
    </xf>
    <xf numFmtId="0" fontId="5" fillId="2" borderId="13" xfId="1" applyFont="1" applyFill="1" applyBorder="1"/>
    <xf numFmtId="0" fontId="5" fillId="2" borderId="0" xfId="1" applyFont="1" applyFill="1"/>
    <xf numFmtId="0" fontId="2" fillId="3" borderId="14" xfId="1" applyFont="1" applyFill="1" applyBorder="1" applyAlignment="1">
      <alignment horizontal="left" vertical="center"/>
    </xf>
    <xf numFmtId="14" fontId="2" fillId="3" borderId="15" xfId="1" applyNumberFormat="1" applyFont="1" applyFill="1" applyBorder="1" applyAlignment="1">
      <alignment horizontal="left" vertical="center"/>
    </xf>
    <xf numFmtId="14" fontId="2" fillId="3" borderId="16" xfId="1" applyNumberFormat="1" applyFont="1" applyFill="1" applyBorder="1" applyAlignment="1">
      <alignment horizontal="left" vertical="center"/>
    </xf>
    <xf numFmtId="14" fontId="2" fillId="2" borderId="17" xfId="1" applyNumberFormat="1" applyFont="1" applyFill="1" applyBorder="1" applyAlignment="1">
      <alignment horizontal="left" vertical="center"/>
    </xf>
    <xf numFmtId="14" fontId="2" fillId="2" borderId="16" xfId="1" applyNumberFormat="1" applyFont="1" applyFill="1" applyBorder="1" applyAlignment="1">
      <alignment horizontal="left" vertical="center"/>
    </xf>
    <xf numFmtId="0" fontId="1" fillId="3" borderId="14" xfId="1" applyFill="1" applyBorder="1"/>
    <xf numFmtId="0" fontId="4" fillId="3" borderId="0" xfId="1" applyFont="1" applyFill="1" applyAlignment="1">
      <alignment horizontal="center" vertical="center"/>
    </xf>
    <xf numFmtId="0" fontId="1" fillId="3" borderId="0" xfId="1" applyFill="1"/>
    <xf numFmtId="0" fontId="1" fillId="3" borderId="18" xfId="1" applyFill="1" applyBorder="1"/>
    <xf numFmtId="0" fontId="5" fillId="2" borderId="19" xfId="1" applyFont="1" applyFill="1" applyBorder="1"/>
    <xf numFmtId="0" fontId="5" fillId="2" borderId="20" xfId="1" applyFont="1" applyFill="1" applyBorder="1"/>
    <xf numFmtId="0" fontId="2" fillId="3" borderId="21" xfId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left" vertical="center"/>
    </xf>
    <xf numFmtId="0" fontId="2" fillId="2" borderId="23" xfId="1" applyFont="1" applyFill="1" applyBorder="1" applyAlignment="1">
      <alignment horizontal="left" vertical="center" wrapText="1"/>
    </xf>
    <xf numFmtId="0" fontId="2" fillId="2" borderId="24" xfId="1" applyFont="1" applyFill="1" applyBorder="1" applyAlignment="1">
      <alignment horizontal="left" vertical="center" wrapText="1"/>
    </xf>
    <xf numFmtId="0" fontId="2" fillId="3" borderId="25" xfId="1" applyFont="1" applyFill="1" applyBorder="1" applyAlignment="1">
      <alignment horizontal="left" vertical="center"/>
    </xf>
    <xf numFmtId="14" fontId="2" fillId="3" borderId="26" xfId="1" applyNumberFormat="1" applyFont="1" applyFill="1" applyBorder="1" applyAlignment="1">
      <alignment horizontal="left" vertical="center"/>
    </xf>
    <xf numFmtId="14" fontId="2" fillId="3" borderId="27" xfId="1" applyNumberFormat="1" applyFont="1" applyFill="1" applyBorder="1" applyAlignment="1">
      <alignment horizontal="left" vertical="center"/>
    </xf>
    <xf numFmtId="0" fontId="2" fillId="2" borderId="22" xfId="1" applyFont="1" applyFill="1" applyBorder="1" applyAlignment="1">
      <alignment horizontal="left" vertical="center"/>
    </xf>
    <xf numFmtId="0" fontId="2" fillId="2" borderId="24" xfId="1" applyFont="1" applyFill="1" applyBorder="1" applyAlignment="1">
      <alignment horizontal="left" vertical="center"/>
    </xf>
    <xf numFmtId="0" fontId="2" fillId="2" borderId="27" xfId="1" applyFont="1" applyFill="1" applyBorder="1" applyAlignment="1">
      <alignment horizontal="left" vertical="center"/>
    </xf>
    <xf numFmtId="0" fontId="1" fillId="3" borderId="28" xfId="1" applyFill="1" applyBorder="1"/>
    <xf numFmtId="0" fontId="4" fillId="3" borderId="29" xfId="1" applyFont="1" applyFill="1" applyBorder="1" applyAlignment="1">
      <alignment horizontal="center" vertical="center"/>
    </xf>
    <xf numFmtId="0" fontId="1" fillId="3" borderId="29" xfId="1" applyFill="1" applyBorder="1"/>
    <xf numFmtId="0" fontId="1" fillId="3" borderId="30" xfId="1" applyFill="1" applyBorder="1"/>
    <xf numFmtId="0" fontId="7" fillId="4" borderId="31" xfId="1" applyFont="1" applyFill="1" applyBorder="1" applyAlignment="1">
      <alignment horizontal="center" vertical="center"/>
    </xf>
    <xf numFmtId="0" fontId="4" fillId="4" borderId="32" xfId="1" applyFont="1" applyFill="1" applyBorder="1" applyAlignment="1">
      <alignment horizontal="center" vertical="center"/>
    </xf>
    <xf numFmtId="0" fontId="4" fillId="4" borderId="33" xfId="1" applyFont="1" applyFill="1" applyBorder="1" applyAlignment="1">
      <alignment horizontal="center" vertical="center"/>
    </xf>
    <xf numFmtId="0" fontId="8" fillId="0" borderId="34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left" vertical="center" wrapText="1"/>
    </xf>
    <xf numFmtId="0" fontId="8" fillId="0" borderId="36" xfId="1" applyFont="1" applyBorder="1" applyAlignment="1">
      <alignment horizontal="center" vertical="center" wrapText="1"/>
    </xf>
    <xf numFmtId="0" fontId="8" fillId="5" borderId="37" xfId="1" applyFont="1" applyFill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1" fillId="3" borderId="9" xfId="1" applyFill="1" applyBorder="1" applyAlignment="1">
      <alignment vertical="center" wrapText="1"/>
    </xf>
    <xf numFmtId="0" fontId="1" fillId="3" borderId="10" xfId="1" applyFill="1" applyBorder="1" applyAlignment="1">
      <alignment vertical="center" wrapText="1"/>
    </xf>
    <xf numFmtId="0" fontId="1" fillId="3" borderId="11" xfId="1" applyFill="1" applyBorder="1" applyAlignment="1">
      <alignment vertical="center" wrapText="1"/>
    </xf>
    <xf numFmtId="0" fontId="1" fillId="3" borderId="0" xfId="1" applyFill="1" applyAlignment="1">
      <alignment vertical="center" wrapText="1"/>
    </xf>
    <xf numFmtId="0" fontId="1" fillId="0" borderId="0" xfId="1" applyAlignment="1">
      <alignment vertical="center" wrapText="1"/>
    </xf>
    <xf numFmtId="0" fontId="9" fillId="6" borderId="8" xfId="1" applyFont="1" applyFill="1" applyBorder="1" applyAlignment="1">
      <alignment horizontal="center" vertical="center" wrapText="1"/>
    </xf>
    <xf numFmtId="0" fontId="9" fillId="6" borderId="8" xfId="1" applyFont="1" applyFill="1" applyBorder="1" applyAlignment="1">
      <alignment vertical="center" wrapText="1"/>
    </xf>
    <xf numFmtId="0" fontId="11" fillId="6" borderId="8" xfId="2" applyFont="1" applyFill="1" applyBorder="1" applyAlignment="1">
      <alignment horizontal="center" vertical="center" wrapText="1"/>
    </xf>
    <xf numFmtId="0" fontId="8" fillId="7" borderId="8" xfId="1" applyFont="1" applyFill="1" applyBorder="1" applyAlignment="1">
      <alignment horizontal="center" vertical="center" wrapText="1"/>
    </xf>
    <xf numFmtId="0" fontId="11" fillId="6" borderId="8" xfId="1" applyFont="1" applyFill="1" applyBorder="1" applyAlignment="1">
      <alignment horizontal="center" vertical="center" wrapText="1"/>
    </xf>
    <xf numFmtId="0" fontId="11" fillId="6" borderId="15" xfId="1" applyFont="1" applyFill="1" applyBorder="1" applyAlignment="1">
      <alignment horizontal="center" vertical="center" wrapText="1"/>
    </xf>
    <xf numFmtId="0" fontId="1" fillId="3" borderId="14" xfId="1" applyFill="1" applyBorder="1" applyAlignment="1">
      <alignment vertical="center" wrapText="1"/>
    </xf>
    <xf numFmtId="0" fontId="12" fillId="3" borderId="0" xfId="2" applyFont="1" applyFill="1" applyAlignment="1">
      <alignment horizontal="center" vertical="center" wrapText="1"/>
    </xf>
    <xf numFmtId="0" fontId="11" fillId="3" borderId="18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0" fontId="9" fillId="3" borderId="0" xfId="1" applyFont="1" applyFill="1" applyAlignment="1">
      <alignment vertical="center" wrapText="1"/>
    </xf>
    <xf numFmtId="0" fontId="11" fillId="3" borderId="0" xfId="2" applyFont="1" applyFill="1" applyAlignment="1">
      <alignment horizontal="center" vertical="center" wrapText="1"/>
    </xf>
    <xf numFmtId="0" fontId="11" fillId="3" borderId="0" xfId="1" applyFont="1" applyFill="1" applyAlignment="1">
      <alignment horizontal="center" vertical="center" wrapText="1"/>
    </xf>
    <xf numFmtId="0" fontId="8" fillId="7" borderId="36" xfId="1" applyFont="1" applyFill="1" applyBorder="1" applyAlignment="1">
      <alignment horizontal="center" vertical="center" wrapText="1"/>
    </xf>
    <xf numFmtId="0" fontId="9" fillId="6" borderId="12" xfId="1" applyFont="1" applyFill="1" applyBorder="1" applyAlignment="1">
      <alignment horizontal="center" vertical="center" wrapText="1"/>
    </xf>
    <xf numFmtId="0" fontId="9" fillId="6" borderId="7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9" fillId="6" borderId="36" xfId="1" applyFont="1" applyFill="1" applyBorder="1" applyAlignment="1">
      <alignment vertical="center" wrapText="1"/>
    </xf>
    <xf numFmtId="0" fontId="9" fillId="8" borderId="36" xfId="1" applyFont="1" applyFill="1" applyBorder="1" applyAlignment="1">
      <alignment horizontal="center" vertical="center" wrapText="1"/>
    </xf>
    <xf numFmtId="0" fontId="9" fillId="8" borderId="38" xfId="1" applyFont="1" applyFill="1" applyBorder="1" applyAlignment="1">
      <alignment horizontal="center" vertical="center" wrapText="1"/>
    </xf>
    <xf numFmtId="0" fontId="9" fillId="8" borderId="8" xfId="1" applyFont="1" applyFill="1" applyBorder="1" applyAlignment="1">
      <alignment horizontal="center" vertical="center" wrapText="1"/>
    </xf>
    <xf numFmtId="0" fontId="9" fillId="8" borderId="7" xfId="1" applyFont="1" applyFill="1" applyBorder="1" applyAlignment="1">
      <alignment horizontal="center" vertical="center" wrapText="1"/>
    </xf>
    <xf numFmtId="0" fontId="9" fillId="6" borderId="15" xfId="1" applyFont="1" applyFill="1" applyBorder="1" applyAlignment="1">
      <alignment vertical="center" wrapText="1"/>
    </xf>
    <xf numFmtId="0" fontId="9" fillId="6" borderId="15" xfId="1" applyFont="1" applyFill="1" applyBorder="1" applyAlignment="1">
      <alignment horizontal="center" vertical="center" wrapText="1"/>
    </xf>
    <xf numFmtId="0" fontId="14" fillId="7" borderId="36" xfId="1" applyFont="1" applyFill="1" applyBorder="1" applyAlignment="1">
      <alignment horizontal="center" vertical="center" wrapText="1"/>
    </xf>
    <xf numFmtId="0" fontId="12" fillId="3" borderId="0" xfId="3" applyFont="1" applyFill="1" applyAlignment="1">
      <alignment horizontal="center" vertical="center" wrapText="1"/>
    </xf>
    <xf numFmtId="0" fontId="11" fillId="3" borderId="0" xfId="1" applyFont="1" applyFill="1" applyAlignment="1">
      <alignment horizontal="left" vertical="center" wrapText="1"/>
    </xf>
    <xf numFmtId="0" fontId="14" fillId="3" borderId="0" xfId="1" applyFont="1" applyFill="1" applyAlignment="1">
      <alignment horizontal="center" vertical="center" wrapText="1"/>
    </xf>
    <xf numFmtId="0" fontId="9" fillId="9" borderId="39" xfId="1" applyFont="1" applyFill="1" applyBorder="1" applyAlignment="1">
      <alignment horizontal="center" vertical="center" wrapText="1"/>
    </xf>
    <xf numFmtId="0" fontId="9" fillId="9" borderId="40" xfId="1" applyFont="1" applyFill="1" applyBorder="1" applyAlignment="1">
      <alignment vertical="center" wrapText="1"/>
    </xf>
    <xf numFmtId="0" fontId="9" fillId="6" borderId="8" xfId="1" applyFont="1" applyFill="1" applyBorder="1" applyAlignment="1">
      <alignment horizontal="left" vertical="center" wrapText="1"/>
    </xf>
    <xf numFmtId="0" fontId="12" fillId="3" borderId="0" xfId="4" applyFont="1" applyFill="1" applyAlignment="1">
      <alignment horizontal="center" vertical="center" wrapText="1"/>
    </xf>
    <xf numFmtId="0" fontId="11" fillId="6" borderId="40" xfId="1" applyFont="1" applyFill="1" applyBorder="1" applyAlignment="1">
      <alignment horizontal="center" vertical="center" wrapText="1"/>
    </xf>
    <xf numFmtId="0" fontId="11" fillId="6" borderId="40" xfId="1" applyFont="1" applyFill="1" applyBorder="1" applyAlignment="1">
      <alignment horizontal="left" vertical="center" wrapText="1"/>
    </xf>
    <xf numFmtId="0" fontId="9" fillId="6" borderId="41" xfId="1" applyFont="1" applyFill="1" applyBorder="1" applyAlignment="1">
      <alignment horizontal="center" vertical="center" wrapText="1"/>
    </xf>
    <xf numFmtId="0" fontId="11" fillId="6" borderId="40" xfId="2" applyFont="1" applyFill="1" applyBorder="1" applyAlignment="1">
      <alignment horizontal="center" vertical="center" wrapText="1"/>
    </xf>
    <xf numFmtId="0" fontId="14" fillId="7" borderId="42" xfId="1" applyFont="1" applyFill="1" applyBorder="1" applyAlignment="1">
      <alignment horizontal="center" vertical="center" wrapText="1"/>
    </xf>
    <xf numFmtId="0" fontId="11" fillId="6" borderId="43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44" xfId="1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11" fillId="3" borderId="44" xfId="2" applyFont="1" applyFill="1" applyBorder="1" applyAlignment="1">
      <alignment horizontal="center" vertical="center" wrapText="1"/>
    </xf>
    <xf numFmtId="0" fontId="8" fillId="10" borderId="44" xfId="1" applyFont="1" applyFill="1" applyBorder="1" applyAlignment="1">
      <alignment horizontal="center" vertical="center" wrapText="1"/>
    </xf>
    <xf numFmtId="0" fontId="11" fillId="3" borderId="44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11" fillId="3" borderId="8" xfId="2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0" fontId="11" fillId="3" borderId="15" xfId="1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12" fillId="3" borderId="0" xfId="1" applyFont="1" applyFill="1" applyAlignment="1">
      <alignment horizontal="center" vertical="center" wrapText="1"/>
    </xf>
    <xf numFmtId="0" fontId="11" fillId="3" borderId="0" xfId="1" applyFont="1" applyFill="1" applyAlignment="1">
      <alignment vertical="center" wrapText="1"/>
    </xf>
    <xf numFmtId="0" fontId="9" fillId="3" borderId="12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vertical="center" wrapText="1"/>
    </xf>
    <xf numFmtId="0" fontId="9" fillId="0" borderId="15" xfId="1" applyFont="1" applyBorder="1" applyAlignment="1">
      <alignment vertical="center" wrapText="1"/>
    </xf>
    <xf numFmtId="0" fontId="9" fillId="11" borderId="15" xfId="1" applyFont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36" xfId="1" applyFont="1" applyBorder="1" applyAlignment="1">
      <alignment horizontal="left" vertical="center" wrapText="1"/>
    </xf>
    <xf numFmtId="0" fontId="11" fillId="0" borderId="36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left" vertical="center" wrapText="1"/>
    </xf>
    <xf numFmtId="0" fontId="12" fillId="3" borderId="0" xfId="2" applyFont="1" applyFill="1" applyAlignment="1">
      <alignment horizontal="left" vertical="center" wrapText="1"/>
    </xf>
    <xf numFmtId="0" fontId="13" fillId="3" borderId="0" xfId="1" applyFont="1" applyFill="1" applyAlignment="1">
      <alignment horizontal="center" vertical="center" wrapText="1"/>
    </xf>
    <xf numFmtId="0" fontId="11" fillId="10" borderId="12" xfId="1" applyFont="1" applyFill="1" applyBorder="1" applyAlignment="1">
      <alignment horizontal="center" vertical="center" wrapText="1"/>
    </xf>
    <xf numFmtId="0" fontId="11" fillId="10" borderId="7" xfId="1" applyFont="1" applyFill="1" applyBorder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  <xf numFmtId="0" fontId="15" fillId="0" borderId="0" xfId="2" applyFont="1" applyAlignment="1">
      <alignment horizontal="left" vertical="center" wrapText="1"/>
    </xf>
    <xf numFmtId="0" fontId="15" fillId="0" borderId="0" xfId="2" applyFont="1" applyAlignment="1">
      <alignment horizontal="center" vertical="center" wrapText="1"/>
    </xf>
    <xf numFmtId="0" fontId="16" fillId="3" borderId="0" xfId="1" applyFont="1" applyFill="1" applyAlignment="1">
      <alignment horizontal="center" vertical="center" wrapText="1"/>
    </xf>
    <xf numFmtId="0" fontId="11" fillId="10" borderId="45" xfId="1" applyFont="1" applyFill="1" applyBorder="1" applyAlignment="1">
      <alignment horizontal="center" vertical="center" wrapText="1"/>
    </xf>
    <xf numFmtId="0" fontId="11" fillId="10" borderId="38" xfId="1" applyFont="1" applyFill="1" applyBorder="1" applyAlignment="1">
      <alignment horizontal="left" vertical="center" wrapText="1"/>
    </xf>
    <xf numFmtId="0" fontId="17" fillId="3" borderId="45" xfId="1" applyFont="1" applyFill="1" applyBorder="1" applyAlignment="1">
      <alignment horizontal="center" vertical="center"/>
    </xf>
    <xf numFmtId="0" fontId="17" fillId="3" borderId="38" xfId="1" applyFont="1" applyFill="1" applyBorder="1" applyAlignment="1">
      <alignment horizontal="left" vertical="center"/>
    </xf>
    <xf numFmtId="0" fontId="17" fillId="3" borderId="8" xfId="1" applyFont="1" applyFill="1" applyBorder="1" applyAlignment="1">
      <alignment horizontal="center" vertical="center"/>
    </xf>
    <xf numFmtId="0" fontId="17" fillId="3" borderId="37" xfId="1" applyFont="1" applyFill="1" applyBorder="1" applyAlignment="1">
      <alignment horizontal="center" vertical="center"/>
    </xf>
    <xf numFmtId="0" fontId="18" fillId="3" borderId="8" xfId="2" applyFont="1" applyFill="1" applyBorder="1" applyAlignment="1">
      <alignment horizontal="center" vertical="center"/>
    </xf>
    <xf numFmtId="0" fontId="19" fillId="10" borderId="38" xfId="1" applyFont="1" applyFill="1" applyBorder="1" applyAlignment="1">
      <alignment horizontal="center" vertical="center"/>
    </xf>
    <xf numFmtId="0" fontId="18" fillId="3" borderId="8" xfId="1" applyFont="1" applyFill="1" applyBorder="1" applyAlignment="1">
      <alignment horizontal="center" vertical="center"/>
    </xf>
    <xf numFmtId="0" fontId="18" fillId="3" borderId="15" xfId="1" applyFont="1" applyFill="1" applyBorder="1" applyAlignment="1">
      <alignment horizontal="center" vertical="center"/>
    </xf>
    <xf numFmtId="0" fontId="20" fillId="3" borderId="0" xfId="4" applyFont="1" applyFill="1" applyAlignment="1">
      <alignment horizontal="center" vertical="center"/>
    </xf>
    <xf numFmtId="0" fontId="18" fillId="3" borderId="18" xfId="1" applyFont="1" applyFill="1" applyBorder="1" applyAlignment="1">
      <alignment horizontal="center" vertical="center"/>
    </xf>
    <xf numFmtId="0" fontId="21" fillId="0" borderId="0" xfId="1" applyFont="1" applyAlignment="1">
      <alignment horizontal="center"/>
    </xf>
    <xf numFmtId="0" fontId="21" fillId="0" borderId="0" xfId="2" applyFont="1" applyAlignment="1">
      <alignment horizontal="left" vertical="center" indent="1"/>
    </xf>
    <xf numFmtId="0" fontId="21" fillId="0" borderId="0" xfId="1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2" fillId="3" borderId="0" xfId="1" applyFont="1" applyFill="1" applyAlignment="1">
      <alignment horizontal="center" vertical="center"/>
    </xf>
    <xf numFmtId="0" fontId="21" fillId="3" borderId="22" xfId="1" applyFont="1" applyFill="1" applyBorder="1" applyAlignment="1">
      <alignment horizontal="center"/>
    </xf>
    <xf numFmtId="0" fontId="21" fillId="3" borderId="46" xfId="2" applyFont="1" applyFill="1" applyBorder="1" applyAlignment="1">
      <alignment horizontal="left" vertical="center" indent="1"/>
    </xf>
    <xf numFmtId="0" fontId="21" fillId="3" borderId="40" xfId="2" applyFont="1" applyFill="1" applyBorder="1" applyAlignment="1">
      <alignment horizontal="left" vertical="center" indent="1"/>
    </xf>
    <xf numFmtId="0" fontId="23" fillId="3" borderId="8" xfId="1" applyFont="1" applyFill="1" applyBorder="1" applyAlignment="1">
      <alignment horizontal="center" vertical="center"/>
    </xf>
    <xf numFmtId="0" fontId="24" fillId="3" borderId="8" xfId="1" applyFont="1" applyFill="1" applyBorder="1" applyAlignment="1">
      <alignment horizontal="center" vertical="center"/>
    </xf>
    <xf numFmtId="0" fontId="21" fillId="3" borderId="8" xfId="2" applyFont="1" applyFill="1" applyBorder="1" applyAlignment="1">
      <alignment horizontal="center" vertical="center"/>
    </xf>
    <xf numFmtId="0" fontId="25" fillId="10" borderId="36" xfId="1" applyFont="1" applyFill="1" applyBorder="1" applyAlignment="1">
      <alignment horizontal="center" vertical="center"/>
    </xf>
    <xf numFmtId="0" fontId="21" fillId="3" borderId="8" xfId="1" applyFont="1" applyFill="1" applyBorder="1" applyAlignment="1">
      <alignment horizontal="center" vertical="center"/>
    </xf>
    <xf numFmtId="0" fontId="21" fillId="3" borderId="15" xfId="1" applyFont="1" applyFill="1" applyBorder="1" applyAlignment="1">
      <alignment horizontal="center" vertical="center"/>
    </xf>
    <xf numFmtId="0" fontId="20" fillId="3" borderId="29" xfId="4" applyFont="1" applyFill="1" applyBorder="1" applyAlignment="1">
      <alignment horizontal="center" vertical="center"/>
    </xf>
    <xf numFmtId="0" fontId="18" fillId="3" borderId="30" xfId="1" applyFont="1" applyFill="1" applyBorder="1" applyAlignment="1">
      <alignment horizontal="center" vertical="center"/>
    </xf>
    <xf numFmtId="0" fontId="18" fillId="3" borderId="31" xfId="1" applyFont="1" applyFill="1" applyBorder="1" applyAlignment="1">
      <alignment horizontal="left" vertical="center" indent="1"/>
    </xf>
    <xf numFmtId="0" fontId="26" fillId="3" borderId="32" xfId="1" applyFont="1" applyFill="1" applyBorder="1" applyAlignment="1">
      <alignment vertical="center"/>
    </xf>
    <xf numFmtId="0" fontId="18" fillId="3" borderId="32" xfId="1" applyFont="1" applyFill="1" applyBorder="1" applyAlignment="1">
      <alignment horizontal="left" vertical="center" indent="1"/>
    </xf>
    <xf numFmtId="0" fontId="18" fillId="3" borderId="32" xfId="1" applyFont="1" applyFill="1" applyBorder="1" applyAlignment="1">
      <alignment vertical="center"/>
    </xf>
    <xf numFmtId="0" fontId="27" fillId="0" borderId="32" xfId="1" applyFont="1" applyBorder="1" applyAlignment="1">
      <alignment horizontal="center" vertical="center"/>
    </xf>
    <xf numFmtId="0" fontId="1" fillId="3" borderId="32" xfId="1" applyFill="1" applyBorder="1"/>
    <xf numFmtId="0" fontId="1" fillId="3" borderId="33" xfId="1" applyFill="1" applyBorder="1"/>
    <xf numFmtId="0" fontId="18" fillId="3" borderId="47" xfId="1" applyFont="1" applyFill="1" applyBorder="1" applyAlignment="1">
      <alignment horizontal="left" vertical="center" indent="1"/>
    </xf>
    <xf numFmtId="0" fontId="26" fillId="3" borderId="0" xfId="1" applyFont="1" applyFill="1" applyAlignment="1">
      <alignment vertical="center"/>
    </xf>
    <xf numFmtId="0" fontId="18" fillId="3" borderId="0" xfId="1" applyFont="1" applyFill="1" applyAlignment="1">
      <alignment horizontal="left" vertical="center" indent="1"/>
    </xf>
    <xf numFmtId="0" fontId="18" fillId="3" borderId="0" xfId="1" applyFont="1" applyFill="1" applyAlignment="1">
      <alignment vertical="center"/>
    </xf>
    <xf numFmtId="0" fontId="27" fillId="0" borderId="0" xfId="1" applyFont="1" applyAlignment="1">
      <alignment horizontal="center" vertical="center"/>
    </xf>
    <xf numFmtId="0" fontId="17" fillId="3" borderId="0" xfId="1" applyFont="1" applyFill="1" applyAlignment="1">
      <alignment vertical="center"/>
    </xf>
    <xf numFmtId="0" fontId="18" fillId="3" borderId="48" xfId="1" applyFont="1" applyFill="1" applyBorder="1" applyAlignment="1">
      <alignment horizontal="left" vertical="center" indent="1"/>
    </xf>
    <xf numFmtId="0" fontId="18" fillId="3" borderId="29" xfId="1" applyFont="1" applyFill="1" applyBorder="1" applyAlignment="1">
      <alignment horizontal="left" vertical="center" indent="1"/>
    </xf>
    <xf numFmtId="0" fontId="18" fillId="3" borderId="29" xfId="1" applyFont="1" applyFill="1" applyBorder="1" applyAlignment="1">
      <alignment vertical="center"/>
    </xf>
    <xf numFmtId="0" fontId="4" fillId="3" borderId="31" xfId="1" applyFont="1" applyFill="1" applyBorder="1" applyAlignment="1">
      <alignment horizontal="center" vertical="center"/>
    </xf>
    <xf numFmtId="0" fontId="4" fillId="3" borderId="32" xfId="1" applyFont="1" applyFill="1" applyBorder="1" applyAlignment="1">
      <alignment horizontal="center" vertical="center"/>
    </xf>
    <xf numFmtId="0" fontId="28" fillId="5" borderId="14" xfId="1" applyFont="1" applyFill="1" applyBorder="1" applyAlignment="1">
      <alignment horizontal="center" vertical="center" wrapText="1"/>
    </xf>
    <xf numFmtId="0" fontId="28" fillId="5" borderId="0" xfId="1" applyFont="1" applyFill="1" applyAlignment="1">
      <alignment horizontal="center" vertical="center" wrapText="1"/>
    </xf>
  </cellXfs>
  <cellStyles count="5">
    <cellStyle name="Normal" xfId="0" builtinId="0"/>
    <cellStyle name="Normal 3 4" xfId="1" xr:uid="{2F1C6B04-4384-4A5E-9C83-B42ED32353DB}"/>
    <cellStyle name="一般 2 2" xfId="3" xr:uid="{946AE309-CB58-495B-919C-4154178AA4B1}"/>
    <cellStyle name="一般 2 3" xfId="2" xr:uid="{37619BE6-4CBC-43D8-A076-9141DF7932B8}"/>
    <cellStyle name="一般 4" xfId="4" xr:uid="{31031AA5-9747-43DE-9B47-3359D8570D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357574</xdr:colOff>
      <xdr:row>1</xdr:row>
      <xdr:rowOff>108713</xdr:rowOff>
    </xdr:from>
    <xdr:to>
      <xdr:col>14</xdr:col>
      <xdr:colOff>602930</xdr:colOff>
      <xdr:row>3</xdr:row>
      <xdr:rowOff>136480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C53F6F-D8AA-4E78-BAB0-FF7F7940F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10834" y="306833"/>
          <a:ext cx="2104636" cy="424007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9B6205-52C7-4326-A0D1-56EDCE8A57EA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2B5B1D-3AD7-4217-8E86-7CB1950FA64A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B6B624-EE2F-4040-B57B-72A0AE8ED532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F08D97-789A-4B08-8A12-5AFAB6BFEB38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E8B7E8-ADA6-48DF-A442-19846091A46B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C3D70E-1E5D-4B9F-95CC-94DFCE9B3D98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2CF2AF-558D-419C-A082-8F88A6DDF4CE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50EFD6-0928-4435-BDE3-9000B20BE2C5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6A92A9-5005-4A02-8993-E732CB561701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996E10-2CF6-486E-8336-DD19E0DF012A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5A5377-DC96-46EE-A6FC-6A697F5F79C1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01DA2E-618D-4C2B-A9CA-F8E59876813B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B22D1C-4234-4114-BE12-A89A4587CB35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2EC2FD-96A4-4C9D-A193-127A479CC0F4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BEA458-031B-4062-ACF2-3B7E4794F983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1A1E63-174C-40EA-9C7D-05A6BE8DF763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DEF620-388A-4E32-904E-940EAA63961B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AA8627-0A3A-46B0-B983-FD8898E03CBD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89C0A0-84C1-446E-99F2-A4D17909C478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7CC28E-9B7B-4F31-945D-A402925F4BF7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8859A4-CAD5-424C-9052-4CC532B3E32E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CE9319-88BB-4118-B9BB-219B40DE3D13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5E1818-69A2-40E9-BD31-949BF9EEDCA2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B90C87-9F1B-4A96-897C-0A63D864FEDE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9B779D-A3E1-4BB3-A9E4-330A58AED635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1256AF-BDFF-4760-8AEC-402F814469FF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E0BDAC-BDB1-4652-B407-BD2030DDC57D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659C9C-147E-4A9C-80E5-87EEDD64FF93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7BCD2F-2DAF-4B6D-9BA3-848639E4A9F9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F211D7-7588-4396-8E63-3D9013B0B11D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6A351C-1F23-420F-89CC-9BE6C771134B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6E4C9D-6DC7-459F-9D8C-05004163DAF1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177EC6-6AC8-4D59-94C7-DF3CEB5CF715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BB7242-84FD-42A3-85A6-CB4BB9FB05E5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5D9CC2-7FB5-483A-B908-090874048144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6FD3A9-60FD-4A71-A5C9-788DFEC39D42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34655B-BDE2-4692-AC0D-00E73FA8C043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124A78-710A-4EA1-AA6C-594CE35A9262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CF36CD-2A56-4FEA-AA4A-6D8D372317B0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202E58-F2B6-4013-90D8-E6DFD211CE68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B95F91-DA91-4CBA-8BC0-14E7E51E1A20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CE631C-34E7-4302-AE3C-4060A5156AF0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CB671B-65CD-41C8-8837-49913002CF42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9B2631-4E68-4B07-AA99-03263ECBC16B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67EF0E-D7E6-4BAD-AFEB-DF35CADA3B7F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F3B15D-67EC-4490-A155-DCF03D685798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53C939-EC1D-41C7-948F-3FBB642C4BE9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B57879-F430-43DA-B6AF-F8A6F77308CC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FB0FFF-4EEF-486A-9422-F46BA51DE5F1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A97637-D171-436F-8CFD-0389B61C3B96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0DC0C9-EB97-4326-BB7A-3922C4090A54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09947D-AB52-495B-983F-E72B93E97689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0ED514-303C-439A-BE56-6D391A867662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D4F08F-D275-4C35-86C1-D92679AC3536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0E55EF-715E-4573-8DFD-7479D7141168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451BB0-79FE-4122-A98B-F663872320FC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D69525-EE39-4674-9C45-12DE0187F96C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F2AAAC-AF34-4C14-BC75-41EC1362D8AE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77F7C6-ABFD-453E-9A69-F29DDAEE59DD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811B6B-6ECA-4271-9211-BB9F84321B58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4B57F9-6202-4124-AF59-13C5616034B1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DA6F7F-6298-44EA-9C96-603FD2604242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6084A1-2B72-4C36-9514-3EEF4C349C9D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79C01D-9126-4B99-ABE6-F933D0002ED4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5390EA-9F50-4907-92AF-F3A1CAD07F7C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FFE28C-E7F6-4705-9EF1-D45BBBF3F96F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E551ED-C577-4DC6-9656-9EEF2F8C5EF0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A6D983-BE9A-4C2B-9CC2-ED9530EE23FB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6D0AEC-59C3-4E6B-9253-53223BC01624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AAD76D-F574-4331-B878-FEE6175B89F6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DBFA64-5296-4534-8FCB-A3AD021B4B14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C2B96A-C5B9-4F8E-BA00-50C1B80519A5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DFC818-4797-4280-927E-9EA85FBE35D9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F8792A-607A-40D3-A239-C848F8DA0B43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B47445-6123-45B3-B27B-5C3761258A19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64CA58-9020-499A-8D99-44C1EA4CE4EB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F8C361-3FCB-4A78-8FD1-3BED6D63991C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E14EC4-7F61-4856-85B9-FF877E28D00E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68787B-EF40-4C49-8AB7-E60E7DEFE1BB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11F590-8276-40AE-871B-C1F277F7E05A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576DD6-EA7B-436F-BBF3-F8EF1B9CA77F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BD8B34-5C02-4390-89E0-34992341660B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0F66A0-3AB8-4B0F-AA11-DD4A4CF8F0B3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C03321-6440-4A53-B829-CC4572DF55EA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E09D42-B3F2-471C-B3D6-07514E6DE5EE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BFBFFB-C2C2-48E3-8D06-22E6A27EE2F1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44DBC8-4B2A-4EEA-83F8-9E8A6DA2F23F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AB88C9-1C39-4264-B9AF-28022F93DE89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3BE787-B36B-4C53-BA74-3786D31E5E16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F13735-8040-4296-850D-73D5A8D9E149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A2F405-7D68-4E63-B736-B8DD1CB9B6E4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8F35E5-589E-4AD1-85EA-B7235493E919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D69EFA-3867-4109-99BB-00B5F2C71BEF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D5CAE9-2664-49A8-AA2C-A246D5014638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62507F-A116-46CB-B6F6-2D9AABA33E9D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973C6B-231A-4627-B4FD-130E2F187C48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F202B0-5947-40AA-AE3B-43D7D45769AC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856A0D-B6A6-4FDF-9817-586A02C51E98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16CAA6-6501-4A81-9706-4876BDD03D75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55F3B1-B549-4834-A7A8-7D389061B49A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70B906-3E13-4FE3-BF11-2704D45D324B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4BF35E-E088-4F61-8ED0-1A3895ED735E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DEB419-59D0-439A-B4BD-304E1F33534F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AC0293-CDA2-47D9-8040-C2D2EEE3AE68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9090"/>
    <xdr:sp macro="" textlink="">
      <xdr:nvSpPr>
        <xdr:cNvPr id="1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E0BA5A-5E97-4DAC-88F1-74742E9D49BD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9090"/>
    <xdr:sp macro="" textlink="">
      <xdr:nvSpPr>
        <xdr:cNvPr id="1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813C0B-B686-4440-B6BF-2E748F6F83FF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579CEA-64EF-4F9B-B1F8-CAEEE13389A2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0C5672-9553-4666-99A8-8E664EA70399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44F414-44FF-4B8C-8833-FEDE2F4ADF06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6E9BF3-5E48-4C2A-91CA-28699ED3AB65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9AF423-F7A1-4AD3-9535-F9962652C2C0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9AD000-4619-45FD-A053-A90FA2FA5684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A5672E-8ED1-476A-8155-623C01D2240C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ABA025-DCB1-4D98-B61A-3509F13DCA0F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341552-047E-4EA2-B79B-BFFAC416FB4C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7ADA36-B3FF-484D-8DB2-1C0702C3B816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649661-CA41-4A3D-BFD4-FF7357EAA8CB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9EB9CB-897B-424A-9C38-EAF368940F4B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967AAE-1E00-49BF-A02E-AD5BCE87C844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FFB3FC-CC4B-49D4-818F-21A724BAA984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E4CA1E-DD51-477F-A3C6-BBEBAC1D7560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E99E80-1945-4FDA-B409-43069E8680CC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6BF53B-DB1B-406B-B1DF-0CFE41E2FA5C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F9DBB7-553F-4823-9DEB-36B8ADC736F6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59BBD7-6660-4DBB-845C-C0A3A464A9FE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108C53-A3EE-4561-B0CA-4221321D49FE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801BBD-9BB2-4873-9F24-EE25DBC099AD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87050E-91BA-4DB7-A414-80C4A5808119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52ABBE-78A8-42B8-9BD1-F07F78130559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1F86AD-DCB1-43E1-A0F1-25C677533F02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3C10AC-69B5-4AB5-A5A3-B2F433EE9E97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14C679-F20E-40B6-A499-62CA0ECC9AC0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4003AC-B323-400B-9D88-6C006E0AE6DD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A020DB-7229-42F0-9547-71146C1F3BC6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83A98C-465D-42DD-9E1D-AC9B8D1DAA60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4E88F8-2200-4A77-8B58-E7CBF4440FE5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709E6C-0CF4-4CA6-BE15-81CC8D1DD3E0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AE86D6-5913-481B-9D42-14AA5A579E8E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383804</xdr:rowOff>
    </xdr:to>
    <xdr:sp macro="" textlink="">
      <xdr:nvSpPr>
        <xdr:cNvPr id="1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5252F2-00D0-47D4-B28C-066964C159D7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82620"/>
          <a:ext cx="304800" cy="333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383804</xdr:rowOff>
    </xdr:to>
    <xdr:sp macro="" textlink="">
      <xdr:nvSpPr>
        <xdr:cNvPr id="1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6AC8CA-8C0F-41F2-9227-00CAD7FE86AF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82620"/>
          <a:ext cx="304800" cy="333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387614</xdr:rowOff>
    </xdr:to>
    <xdr:sp macro="" textlink="">
      <xdr:nvSpPr>
        <xdr:cNvPr id="1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E1C1EA-6492-41C3-9BDF-555F418CAE8A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82620"/>
          <a:ext cx="304800" cy="336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387614</xdr:rowOff>
    </xdr:to>
    <xdr:sp macro="" textlink="">
      <xdr:nvSpPr>
        <xdr:cNvPr id="1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5C57BF-1C6B-4CC0-BB0D-3EEB16C005B2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82620"/>
          <a:ext cx="304800" cy="336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383804</xdr:rowOff>
    </xdr:to>
    <xdr:sp macro="" textlink="">
      <xdr:nvSpPr>
        <xdr:cNvPr id="1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D72232-5FBB-460B-B7CE-E5F8B3096EC5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82620"/>
          <a:ext cx="304800" cy="333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383804</xdr:rowOff>
    </xdr:to>
    <xdr:sp macro="" textlink="">
      <xdr:nvSpPr>
        <xdr:cNvPr id="1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4D2CFF-61BF-47BE-B157-A4A5AFCFE6F4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82620"/>
          <a:ext cx="304800" cy="333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371104</xdr:rowOff>
    </xdr:to>
    <xdr:sp macro="" textlink="">
      <xdr:nvSpPr>
        <xdr:cNvPr id="1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600C6A-79E3-404F-B9BE-0D5508C9FC66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66060"/>
          <a:ext cx="304800" cy="333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371104</xdr:rowOff>
    </xdr:to>
    <xdr:sp macro="" textlink="">
      <xdr:nvSpPr>
        <xdr:cNvPr id="1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836C55-334C-46C3-A2A2-53FE47A07F9D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66060"/>
          <a:ext cx="304800" cy="333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374914</xdr:rowOff>
    </xdr:to>
    <xdr:sp macro="" textlink="">
      <xdr:nvSpPr>
        <xdr:cNvPr id="1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3264D5-034A-4550-8CA4-65FD3B06F7AE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66060"/>
          <a:ext cx="304800" cy="336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374914</xdr:rowOff>
    </xdr:to>
    <xdr:sp macro="" textlink="">
      <xdr:nvSpPr>
        <xdr:cNvPr id="1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224473-902F-4112-BF99-632D73D986C6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66060"/>
          <a:ext cx="304800" cy="336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371104</xdr:rowOff>
    </xdr:to>
    <xdr:sp macro="" textlink="">
      <xdr:nvSpPr>
        <xdr:cNvPr id="1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542FE8-7F57-4328-B08D-C2502BA60FEB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66060"/>
          <a:ext cx="304800" cy="333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371104</xdr:rowOff>
    </xdr:to>
    <xdr:sp macro="" textlink="">
      <xdr:nvSpPr>
        <xdr:cNvPr id="1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18DF6D-22FE-4136-8784-9D3C10B92B05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66060"/>
          <a:ext cx="304800" cy="333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EB3074-ACC1-49E1-A7DE-08DC4D816816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CC7C11-99BF-41B3-962E-2156EB4E8812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1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CD32C4-A4EA-49F4-86F9-A08B833BB6FE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1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1640DE-2CF6-42DC-A4B3-3AD39E27162B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261204-5617-447D-95C7-B1292525D5B6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F8DFAE-9A57-48B3-9DFD-902EBC22D12C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2595D7-11B6-412F-9737-28C1B3D13D5B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57770D-8436-4CE3-9E4D-0A3893F7E7CB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1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ADB484-9339-449E-A722-87AB88235B64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1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CC9A68-126B-41F0-ADB9-6C0490B70975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56AF9B-0BD6-4897-A84E-528E5685B896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43334F-1573-4D0B-8C64-054B4C462A48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357574</xdr:colOff>
      <xdr:row>1</xdr:row>
      <xdr:rowOff>108713</xdr:rowOff>
    </xdr:from>
    <xdr:to>
      <xdr:col>14</xdr:col>
      <xdr:colOff>602930</xdr:colOff>
      <xdr:row>3</xdr:row>
      <xdr:rowOff>136480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FF3319-CB51-40FE-8634-32FE2A303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10834" y="306833"/>
          <a:ext cx="2104636" cy="424007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546C12-0C11-4D4E-BCC7-26551940FE9B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5D8F55-3B72-4C0B-8084-0430D6322AD8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8DABD7-38E9-40F6-92C3-EC3C4811311F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2203A4-C80C-4CDE-ACFA-891F31270AC2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6D9A45-D2B8-4869-AC0F-32535597D841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AE6FE6-2EAB-48F7-AE98-3D7A5C28E824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B52CA1-95C1-4F1D-846F-3B3AA8739058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B31719-D1A1-4D82-9BA7-713E3B85F911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84EA3C-78B2-4A89-A7A2-3B0C93046D71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A11948-8E52-4852-9466-B4B7361A7B5F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754725-2087-45D2-9F73-6F703753812E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57CC11-A537-4666-9A64-68EE1848166F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CC6371-179D-46A9-9EB8-A943F85A5B68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23A503-84B3-4135-93EC-1ACDEC87DCEA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D26732-949B-4BB8-903E-A6B6FBA2C8B7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0E9ADA-C15B-41D5-B447-25800AB47B99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EC60B8-ECFE-4F0B-A748-74524526B36B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3BA434-7A20-463A-87AC-31BEC7838B6C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BF45F5-6EBA-4F49-8318-7DA394E54B3A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954A13-79FC-4DAE-A676-6AA888CFEF35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2970C8-B96C-4C00-94A3-925B250149DF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8C90A1-FD83-4594-8B9B-8AE4F2311ECE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B71312-34F3-4B13-B1B1-17663BD1680B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47CE3B-592F-4556-9FC6-862EC1DB572A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A515C4-BA6F-4BDE-8703-5DC8A6C3427E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101B68-FEE4-47C7-B1EB-7B050F53065B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CC9F31-BF97-42D1-A416-FB06569B5A51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AEBB0B-7DCE-4F50-AA9F-D177FF91E00C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F60972-227E-4FF3-ADC1-8B16FB8755C7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20DA56-F427-43A2-9EBC-2A1FCFB7E6FF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7B03D7-3125-465A-8075-30BE2E5C6815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6AF6AD-90DA-4324-AED2-41552B0DD2C4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A5D485-71E6-4284-8522-04EC1DEC26C9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72BCF8-C238-4F34-B420-AEB4F5466CE2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B0ACBF-7652-4995-A2B7-BCB2A966DE70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6994EE-C595-4ABA-86CC-C8F225E5AB7D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8073AA-61A1-4B97-B1F9-FED3645C940C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561630-16AF-4C56-A107-644532826163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E32990-C8A5-4559-82C5-32DC33CFEED5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B37710-117F-4B61-B04D-64C9E93445AE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C5A6ED-5F57-4E1D-A170-E60F50C0A03D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B31DED-B2B4-4225-BD27-747FAC8FE1DF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54FC08-F784-4C2D-94EC-5521F2AE856F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E02C0D-A713-43CE-B878-DB5B1936A837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855EF2-F536-4AAA-9898-B430BF81C3DF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6E0ECF-1704-40EE-AFD7-20DFF901C5FC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FEBB51-3B2E-488D-84AD-08B485BF49F8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F22073-6A24-401B-A76A-D949B3B1C8F1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AE5F21-5216-4DD2-8203-91A8221F8EAC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D99A14-61C7-4C2A-BAC5-953254A3A1B0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C55331-CEDA-4852-A104-B0969261B29C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C9AFDD-A6FB-4C56-865F-44BEDD4EB26D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D80333-10A2-443A-811B-E6D8107588C4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E6DDBE-905B-426A-B623-1D3F4C9BA2EB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C411B2-4E2A-41BA-9635-5999494EF4C3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10CB1D-938D-42CB-88D1-C254AAD60504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6543C8-7FA4-4D2A-BE20-0F91BAAF08F5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858F71-8D56-47FE-B2D4-BA32E14955C9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4D6D81-8030-4059-83B1-5886388A10AD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F2F0AA-ADE2-4003-888B-39F4B9D7A511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9B64C4-3EFD-41D4-BCF9-67C24506686F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EB1761-A6FE-4E4F-81FD-7B8305B6EBA8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964B30-27CA-413D-B76F-B268E2F31209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9665BF-12FD-4C0F-BEB4-4DEA3CF85A30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6A807D-632D-4FE7-BDED-D24E4E4DD372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681EE9-38C5-416E-9185-87C96FAD3D6A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F856F5-3403-431C-9E11-E0643F54CC25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01AC02-539C-4877-BB7F-F64F6EB89C40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07B293-FFB9-486B-9A77-7888514ADDA0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F528A1-148B-4847-B9A7-388C45036FA2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7762B9-D79A-41E7-BE98-5FEB7EF26BBD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0FA0FE-3FB3-4ACC-B8FD-5D643B954C91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1CEC96-300E-45E1-B195-D528B13C6BE5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75E75B-3FB1-40C5-8DA6-728AA7AFE962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1CD58B-13FB-44E1-8601-9BF6A731B85C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2BD53D-6D87-4A19-8A75-F4DF68B62946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162225-C1D5-4FA8-A21E-FD47E48541C0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811E9F-9641-497B-B046-DEBD47972A4C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3D9B7E-82D3-4F9C-A0CF-0B9088944291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4767E8-3880-454F-8F73-3F79749A6977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D36E42-AF00-4A90-8F18-A0615F81D7A0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1B13EE-6A3B-4E87-851B-F2A29DB6FDB6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227904-7879-4425-AC4A-4447170E871A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EBB422-E949-452A-A577-60E2FD45633E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081063-D93D-40C8-8C9F-D584E5595675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E589A4-7D69-47C5-A95F-257BF06E5E58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141408-6BD9-4CB7-A875-2B645419B02D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480FDD-E07F-401B-B49C-CFA0AD2036E1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64CB7D-F0F0-41AB-B862-23D2C363C9E3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2B4BC8-8315-4008-98BA-731C49AADAF6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4D50D1-EDFF-4EF1-A6F0-2CABCDD015A8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882DA7-76A4-4468-9FB4-4B7D7FBDEEBF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2377FA-9692-4EC0-8E4E-DC589EBD87B3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516D03-14B4-47FD-B31C-08840082D27B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AA1E52-3DBC-4AD2-AA86-C9138C34CA4F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327E67-E725-4D4B-9497-47B0E3EDE2C3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318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98B32D-D893-46B0-92AD-0504F62308E0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3E6822-65F3-4A7B-A5AD-174B4827EF21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36ABF7-AC08-4A80-B5D0-ED747BB25A0D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9DBA14-B20B-4269-86A4-4D3DA699940A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E64ECC-BB17-4515-9587-4BF81FA21A7B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953F9B-DD8A-486A-A9A8-1550FF0AAE31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EADD6C-8B67-4531-BB91-2F136DAFA051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79D326-9EA8-4D99-A8B5-AE3BB24A0EE1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9090"/>
    <xdr:sp macro="" textlink="">
      <xdr:nvSpPr>
        <xdr:cNvPr id="1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59055B-9E51-4E4D-B81D-030F9E1EDDAA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9090"/>
    <xdr:sp macro="" textlink="">
      <xdr:nvSpPr>
        <xdr:cNvPr id="1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BA7CC7-422C-4A95-90DC-4CA1416E2363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C950C1-B5B4-430F-B57E-FF92E16D8D69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AEF540-3CF6-454F-BB46-B9514099DF40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B7B09A-C8C1-4674-B20B-A6BD142C2ECE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D5C6D6-96B8-47C7-A271-C43EDD043063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1D0DA8-9E94-44CB-B066-808928C09765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C61887-6885-4C39-BB51-9FF49864F691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EB01B7-F5DC-4A70-AC70-7863FF987F04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3F005A-BF9E-4626-9951-4CE556B4D7EF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614AA2-4D14-4AF2-B73D-7D56A000F4E1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97C256-215D-4333-A694-4207A6879100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F2C1DE-FDCA-41B5-A187-644C9EAB4BD6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58B656-A584-4DA4-8792-CD1935EB030A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F56296-A2E8-4E32-A9C5-37D3F0EC31D8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9DA170-30A7-45E0-A7C1-DA87B6BF3100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279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DC5449-07CD-4B2B-A7F3-D7B649E456AA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3B08C9-6E6D-4698-9990-48CF0FA76768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69D1AC-565C-4645-9BEA-C163920F476B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449ACD-67E3-4978-A38A-CF5033EE6772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FD4B33-875C-463C-A100-08BD2984AF5C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D37B5B-60B9-4BB0-B4F3-F3625F368ACA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95494E-E993-44EF-8C7A-D0B30A363C2E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776A3C-86FB-4CF0-BD94-0D7B8C5D8D16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227683-679E-4845-BF35-9573421C0340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CE1EF1-5556-4A04-9817-0574A8D47C12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68A7A3-5874-4BDC-84B3-731556C8E8CC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9946A3-D9ED-4C33-9CF7-D84013CF5182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6F27C8-9AFE-49F5-AF48-9A2EAE754FBF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13C0DF-FEDB-465C-912A-58F2DA9E9A63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AAAE63-EF08-463F-9DE9-0294E2C0F13C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C7AC0B-0903-4E71-8FA7-8E1B340EDF6D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4A2CA9-4C91-4074-9867-9953BB8BEC5D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D0D06C-9AA2-41EC-A682-DC1082DF5007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3568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383804</xdr:rowOff>
    </xdr:to>
    <xdr:sp macro="" textlink="">
      <xdr:nvSpPr>
        <xdr:cNvPr id="1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EDADDF-2799-4021-A4C8-30519ECFF04A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82620"/>
          <a:ext cx="304800" cy="333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383804</xdr:rowOff>
    </xdr:to>
    <xdr:sp macro="" textlink="">
      <xdr:nvSpPr>
        <xdr:cNvPr id="1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FF785B-BB1E-48C9-8CBB-B171E7DC9439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82620"/>
          <a:ext cx="304800" cy="333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387614</xdr:rowOff>
    </xdr:to>
    <xdr:sp macro="" textlink="">
      <xdr:nvSpPr>
        <xdr:cNvPr id="1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847514-B099-4B54-AA3E-2868249FAD0E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82620"/>
          <a:ext cx="304800" cy="336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387614</xdr:rowOff>
    </xdr:to>
    <xdr:sp macro="" textlink="">
      <xdr:nvSpPr>
        <xdr:cNvPr id="1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2EC346-DB64-4414-B413-74E406AC106D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82620"/>
          <a:ext cx="304800" cy="336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383804</xdr:rowOff>
    </xdr:to>
    <xdr:sp macro="" textlink="">
      <xdr:nvSpPr>
        <xdr:cNvPr id="1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4C7330-BFA5-44E8-B805-BC45915E3465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82620"/>
          <a:ext cx="304800" cy="333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383804</xdr:rowOff>
    </xdr:to>
    <xdr:sp macro="" textlink="">
      <xdr:nvSpPr>
        <xdr:cNvPr id="1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4F491A-72B2-4340-BD31-39E3E5B42748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82620"/>
          <a:ext cx="304800" cy="333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371104</xdr:rowOff>
    </xdr:to>
    <xdr:sp macro="" textlink="">
      <xdr:nvSpPr>
        <xdr:cNvPr id="1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067A66-97E8-4CDB-8BB7-08BCF5DE01E9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66060"/>
          <a:ext cx="304800" cy="333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371104</xdr:rowOff>
    </xdr:to>
    <xdr:sp macro="" textlink="">
      <xdr:nvSpPr>
        <xdr:cNvPr id="1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850CA0-A8BE-42D8-A9D6-9909DFD8606D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66060"/>
          <a:ext cx="304800" cy="333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374914</xdr:rowOff>
    </xdr:to>
    <xdr:sp macro="" textlink="">
      <xdr:nvSpPr>
        <xdr:cNvPr id="1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4B2420-24FC-4FF5-935B-90A0A4D3AF4E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66060"/>
          <a:ext cx="304800" cy="336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374914</xdr:rowOff>
    </xdr:to>
    <xdr:sp macro="" textlink="">
      <xdr:nvSpPr>
        <xdr:cNvPr id="1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B9784C-0798-44B6-8EF2-396738C29ACF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66060"/>
          <a:ext cx="304800" cy="336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371104</xdr:rowOff>
    </xdr:to>
    <xdr:sp macro="" textlink="">
      <xdr:nvSpPr>
        <xdr:cNvPr id="1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2F05AF-F8E8-433D-BAFC-EC33EBFD9749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66060"/>
          <a:ext cx="304800" cy="333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371104</xdr:rowOff>
    </xdr:to>
    <xdr:sp macro="" textlink="">
      <xdr:nvSpPr>
        <xdr:cNvPr id="1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1017E0-D2E3-425D-A00F-7D5D6993372C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66060"/>
          <a:ext cx="304800" cy="333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301186-33A4-4F4B-814E-0278169168FD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49C689-B296-45F4-8377-577728434B91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1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3F4754-AD60-4560-9E32-8713DFED85C3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1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525586-3813-4699-A261-80C2449D5084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D29235-37D5-4E2B-9D55-33B4DECB8E9E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BA963B-47A8-4F5E-8F2C-36E03550298C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7A4A46-3E5F-4891-A9BD-B0ED5BCA7ACA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70D183-7F51-46D5-B6BB-BA60AFE7D896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1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281FA0-965B-4A59-94A1-C3A1C7CA9E3D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1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399E9F-598F-4531-9C75-46A2A8F91137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75B23E-024B-49C3-9156-07EA5856B724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27AF55-B79B-4D57-A31E-CDDB9152B7C3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58648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oang.nguyen\AppData\Local\Microsoft\Windows\INetCache\Content.Outlook\3F2N0B56\PALACE-P28MHTS67-UA%20UDATE%20TH&#212;NG%20S&#7888;%2014-05-2024-%20CUTTING%20DOCKET.xlsx" TargetMode="External"/><Relationship Id="rId1" Type="http://schemas.openxmlformats.org/officeDocument/2006/relationships/externalLinkPath" Target="file:///C:\Users\hoang.nguyen\AppData\Local\Microsoft\Windows\INetCache\Content.Outlook\3F2N0B56\PALACE-P28MHTS67-UA%20UDATE%20TH&#212;NG%20S&#7888;%2014-05-2024-%20CUTTING%20DOCK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1. CUTTING DOCKET (2)"/>
      <sheetName val="2. TRIM CARD"/>
      <sheetName val="POM"/>
      <sheetName val="COVERSHEET"/>
      <sheetName val="GRADING "/>
      <sheetName val="UPDATE 14-5-2024"/>
      <sheetName val="SAMPLE MEASURES (2)"/>
      <sheetName val="FORM SIGN"/>
      <sheetName val="FORM SIGN (2)"/>
      <sheetName val="MC"/>
      <sheetName val="PP MEETING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>
        <row r="1">
          <cell r="A1" t="str">
            <v>Season</v>
          </cell>
          <cell r="B1" t="str">
            <v xml:space="preserve">SPRING 25
</v>
          </cell>
          <cell r="C1" t="str">
            <v>Date Created</v>
          </cell>
          <cell r="D1" t="str">
            <v>09/04/2024.  ER</v>
          </cell>
          <cell r="F1" t="str">
            <v>Proto Rcd</v>
          </cell>
          <cell r="G1" t="str">
            <v>00/00/2024</v>
          </cell>
        </row>
        <row r="2">
          <cell r="A2" t="str">
            <v>Style Name</v>
          </cell>
          <cell r="B2" t="str">
            <v>PALACE MAHARISHI TEMPLEA STAR KOR OM T-SHIRT</v>
          </cell>
          <cell r="C2" t="str">
            <v>COMMENTS P1</v>
          </cell>
          <cell r="D2" t="str">
            <v>00/00/2024</v>
          </cell>
          <cell r="F2" t="str">
            <v>2nd Proto</v>
          </cell>
          <cell r="G2" t="str">
            <v>00/00/2024</v>
          </cell>
        </row>
        <row r="3">
          <cell r="A3" t="str">
            <v>Code</v>
          </cell>
          <cell r="B3" t="str">
            <v>P28MHES004_005_006_007</v>
          </cell>
          <cell r="C3" t="str">
            <v>COMMENTS P2</v>
          </cell>
          <cell r="D3" t="str">
            <v>00/00/2024</v>
          </cell>
          <cell r="F3" t="str">
            <v>Sample Sealed</v>
          </cell>
          <cell r="G3" t="str">
            <v>00/00/2024</v>
          </cell>
        </row>
        <row r="4">
          <cell r="A4" t="str">
            <v>Block ES1B</v>
          </cell>
          <cell r="B4" t="str">
            <v xml:space="preserve">SHORT SLEEVE T-SHIRT
3.8CM GRADING 
</v>
          </cell>
          <cell r="C4" t="str">
            <v>COMMENTS P3</v>
          </cell>
          <cell r="D4" t="str">
            <v>00/00/2024</v>
          </cell>
          <cell r="F4" t="str">
            <v>Approved By</v>
          </cell>
          <cell r="G4" t="str">
            <v>X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AE2E5-5ECA-4DD8-830F-BCB26002EABF}">
  <sheetPr>
    <pageSetUpPr fitToPage="1"/>
  </sheetPr>
  <dimension ref="A1:Y47"/>
  <sheetViews>
    <sheetView tabSelected="1" view="pageBreakPreview" topLeftCell="A19" zoomScaleNormal="125" zoomScaleSheetLayoutView="100" workbookViewId="0">
      <selection activeCell="B43" sqref="B43"/>
    </sheetView>
  </sheetViews>
  <sheetFormatPr defaultColWidth="12.5546875" defaultRowHeight="15.6" x14ac:dyDescent="0.3"/>
  <cols>
    <col min="1" max="1" width="15.33203125" style="15" customWidth="1"/>
    <col min="2" max="3" width="53.33203125" style="15" customWidth="1"/>
    <col min="4" max="4" width="15.5546875" style="15" customWidth="1"/>
    <col min="5" max="5" width="10.6640625" style="15" customWidth="1"/>
    <col min="6" max="6" width="11.5546875" style="15" customWidth="1"/>
    <col min="7" max="7" width="15.44140625" style="15" customWidth="1"/>
    <col min="8" max="8" width="12.5546875" style="15"/>
    <col min="9" max="10" width="8.6640625" style="15" customWidth="1"/>
    <col min="11" max="11" width="8.5546875" style="15" customWidth="1"/>
    <col min="12" max="12" width="8.44140625" style="15" customWidth="1"/>
    <col min="13" max="13" width="6.109375" style="15" customWidth="1"/>
    <col min="14" max="14" width="12.5546875" style="15"/>
    <col min="15" max="15" width="20.5546875" style="15" customWidth="1"/>
    <col min="16" max="16" width="7.44140625" style="15" hidden="1" customWidth="1"/>
    <col min="17" max="17" width="14.44140625" style="15" customWidth="1"/>
    <col min="18" max="16384" width="12.5546875" style="15"/>
  </cols>
  <sheetData>
    <row r="1" spans="1:25" x14ac:dyDescent="0.3">
      <c r="A1" s="1" t="str">
        <f>[1]COVERSHEET!A1</f>
        <v>Season</v>
      </c>
      <c r="B1" s="2" t="str">
        <f>[1]COVERSHEET!B1</f>
        <v xml:space="preserve">SPRING 25
</v>
      </c>
      <c r="C1" s="3"/>
      <c r="D1" s="4" t="str">
        <f>[1]COVERSHEET!C1</f>
        <v>Date Created</v>
      </c>
      <c r="E1" s="5" t="str">
        <f>[1]COVERSHEET!D1</f>
        <v>09/04/2024.  ER</v>
      </c>
      <c r="F1" s="6"/>
      <c r="G1" s="1" t="str">
        <f>[1]COVERSHEET!F1</f>
        <v>Proto Rcd</v>
      </c>
      <c r="H1" s="7" t="str">
        <f>[1]COVERSHEET!G1</f>
        <v>00/00/2024</v>
      </c>
      <c r="I1" s="8"/>
      <c r="J1" s="9"/>
      <c r="K1" s="10"/>
      <c r="L1" s="11"/>
      <c r="M1" s="12"/>
      <c r="N1" s="13"/>
      <c r="O1" s="14"/>
    </row>
    <row r="2" spans="1:25" x14ac:dyDescent="0.3">
      <c r="A2" s="16" t="str">
        <f>[1]COVERSHEET!A2</f>
        <v>Style Name</v>
      </c>
      <c r="B2" s="17" t="str">
        <f>[1]COVERSHEET!B2</f>
        <v>PALACE MAHARISHI TEMPLEA STAR KOR OM T-SHIRT</v>
      </c>
      <c r="C2" s="18"/>
      <c r="D2" s="19" t="str">
        <f>[1]COVERSHEET!C2</f>
        <v>COMMENTS P1</v>
      </c>
      <c r="E2" s="20" t="str">
        <f>[1]COVERSHEET!D2</f>
        <v>00/00/2024</v>
      </c>
      <c r="F2" s="21"/>
      <c r="G2" s="16" t="str">
        <f>[1]COVERSHEET!F2</f>
        <v>2nd Proto</v>
      </c>
      <c r="H2" s="22" t="str">
        <f>[1]COVERSHEET!G2</f>
        <v>00/00/2024</v>
      </c>
      <c r="I2" s="23"/>
      <c r="J2" s="9"/>
      <c r="K2" s="10"/>
      <c r="L2" s="24"/>
      <c r="M2" s="25"/>
      <c r="N2" s="26"/>
      <c r="O2" s="27"/>
    </row>
    <row r="3" spans="1:25" x14ac:dyDescent="0.3">
      <c r="A3" s="16" t="str">
        <f>[1]COVERSHEET!A3</f>
        <v>Code</v>
      </c>
      <c r="B3" s="28" t="str">
        <f>[1]COVERSHEET!B3</f>
        <v>P28MHES004_005_006_007</v>
      </c>
      <c r="C3" s="29"/>
      <c r="D3" s="30" t="str">
        <f>[1]COVERSHEET!C3</f>
        <v>COMMENTS P2</v>
      </c>
      <c r="E3" s="20" t="str">
        <f>[1]COVERSHEET!D3</f>
        <v>00/00/2024</v>
      </c>
      <c r="F3" s="21"/>
      <c r="G3" s="16" t="str">
        <f>[1]COVERSHEET!F3</f>
        <v>Sample Sealed</v>
      </c>
      <c r="H3" s="22" t="str">
        <f>[1]COVERSHEET!G3</f>
        <v>00/00/2024</v>
      </c>
      <c r="I3" s="23"/>
      <c r="J3" s="9"/>
      <c r="K3" s="10"/>
      <c r="L3" s="24"/>
      <c r="M3" s="25"/>
      <c r="N3" s="26"/>
      <c r="O3" s="27"/>
    </row>
    <row r="4" spans="1:25" ht="50.1" customHeight="1" thickBot="1" x14ac:dyDescent="0.35">
      <c r="A4" s="31" t="str">
        <f>[1]COVERSHEET!A4</f>
        <v>Block ES1B</v>
      </c>
      <c r="B4" s="32" t="str">
        <f>[1]COVERSHEET!B4</f>
        <v xml:space="preserve">SHORT SLEEVE T-SHIRT
3.8CM GRADING 
</v>
      </c>
      <c r="C4" s="33"/>
      <c r="D4" s="34" t="str">
        <f>[1]COVERSHEET!C4</f>
        <v>COMMENTS P3</v>
      </c>
      <c r="E4" s="35" t="str">
        <f>[1]COVERSHEET!D4</f>
        <v>00/00/2024</v>
      </c>
      <c r="F4" s="36"/>
      <c r="G4" s="37" t="str">
        <f>[1]COVERSHEET!F4</f>
        <v>Approved By</v>
      </c>
      <c r="H4" s="38" t="str">
        <f>[1]COVERSHEET!G4</f>
        <v>X</v>
      </c>
      <c r="I4" s="39"/>
      <c r="J4" s="9"/>
      <c r="K4" s="10"/>
      <c r="L4" s="40"/>
      <c r="M4" s="41"/>
      <c r="N4" s="42"/>
      <c r="O4" s="43"/>
    </row>
    <row r="5" spans="1:25" ht="23.1" customHeight="1" thickBot="1" x14ac:dyDescent="0.35">
      <c r="A5" s="44" t="s">
        <v>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</row>
    <row r="6" spans="1:25" s="56" customFormat="1" ht="32.25" customHeight="1" x14ac:dyDescent="0.3">
      <c r="A6" s="47" t="s">
        <v>1</v>
      </c>
      <c r="B6" s="48" t="s">
        <v>2</v>
      </c>
      <c r="C6" s="48"/>
      <c r="D6" s="49" t="s">
        <v>3</v>
      </c>
      <c r="E6" s="49" t="s">
        <v>4</v>
      </c>
      <c r="F6" s="49" t="s">
        <v>5</v>
      </c>
      <c r="G6" s="49" t="s">
        <v>6</v>
      </c>
      <c r="H6" s="50" t="s">
        <v>7</v>
      </c>
      <c r="I6" s="49" t="s">
        <v>8</v>
      </c>
      <c r="J6" s="51" t="s">
        <v>9</v>
      </c>
      <c r="K6" s="52"/>
      <c r="L6" s="53"/>
      <c r="M6" s="53"/>
      <c r="N6" s="53"/>
      <c r="O6" s="54"/>
      <c r="P6" s="55"/>
      <c r="Q6" s="55"/>
      <c r="R6" s="55"/>
      <c r="S6" s="55"/>
      <c r="T6" s="55"/>
      <c r="U6" s="55"/>
      <c r="V6" s="55"/>
      <c r="W6" s="55"/>
      <c r="X6" s="55"/>
    </row>
    <row r="7" spans="1:25" s="56" customFormat="1" ht="32.25" customHeight="1" x14ac:dyDescent="0.3">
      <c r="A7" s="57" t="s">
        <v>10</v>
      </c>
      <c r="B7" s="58" t="s">
        <v>11</v>
      </c>
      <c r="C7" s="58" t="s">
        <v>12</v>
      </c>
      <c r="D7" s="57">
        <v>2</v>
      </c>
      <c r="E7" s="57">
        <v>1</v>
      </c>
      <c r="F7" s="59">
        <f>G7-D7</f>
        <v>71</v>
      </c>
      <c r="G7" s="59">
        <f>H7-D7</f>
        <v>73</v>
      </c>
      <c r="H7" s="60">
        <v>75</v>
      </c>
      <c r="I7" s="61">
        <f>H7+D7</f>
        <v>77</v>
      </c>
      <c r="J7" s="62">
        <f>I7+D7</f>
        <v>79</v>
      </c>
      <c r="K7" s="63"/>
      <c r="L7" s="55"/>
      <c r="M7" s="64"/>
      <c r="N7" s="55"/>
      <c r="O7" s="65"/>
      <c r="P7" s="66"/>
      <c r="Q7" s="67"/>
      <c r="R7" s="66"/>
      <c r="S7" s="66"/>
      <c r="T7" s="68"/>
      <c r="U7" s="68"/>
      <c r="V7" s="66"/>
      <c r="W7" s="69"/>
      <c r="X7" s="69"/>
      <c r="Y7" s="55"/>
    </row>
    <row r="8" spans="1:25" s="56" customFormat="1" ht="32.25" customHeight="1" x14ac:dyDescent="0.3">
      <c r="A8" s="57" t="s">
        <v>13</v>
      </c>
      <c r="B8" s="58" t="s">
        <v>14</v>
      </c>
      <c r="C8" s="58" t="s">
        <v>15</v>
      </c>
      <c r="D8" s="57">
        <v>2</v>
      </c>
      <c r="E8" s="57">
        <v>1</v>
      </c>
      <c r="F8" s="59">
        <f t="shared" ref="F8:F35" si="0">G8-D8</f>
        <v>68.5</v>
      </c>
      <c r="G8" s="59">
        <f t="shared" ref="G8:G35" si="1">H8-D8</f>
        <v>70.5</v>
      </c>
      <c r="H8" s="70">
        <v>72.5</v>
      </c>
      <c r="I8" s="61">
        <f t="shared" ref="I8:I35" si="2">H8+D8</f>
        <v>74.5</v>
      </c>
      <c r="J8" s="62">
        <f t="shared" ref="J8:J35" si="3">I8+D8</f>
        <v>76.5</v>
      </c>
      <c r="K8" s="63"/>
      <c r="L8" s="55"/>
      <c r="M8" s="64"/>
      <c r="N8" s="55"/>
      <c r="O8" s="65"/>
      <c r="P8" s="66"/>
      <c r="Q8" s="67"/>
      <c r="R8" s="66"/>
      <c r="S8" s="66"/>
      <c r="T8" s="68"/>
      <c r="U8" s="68"/>
      <c r="V8" s="66"/>
      <c r="W8" s="69"/>
      <c r="X8" s="69"/>
      <c r="Y8" s="55"/>
    </row>
    <row r="9" spans="1:25" s="56" customFormat="1" ht="32.25" customHeight="1" x14ac:dyDescent="0.3">
      <c r="A9" s="57" t="s">
        <v>16</v>
      </c>
      <c r="B9" s="58" t="s">
        <v>17</v>
      </c>
      <c r="C9" s="58" t="s">
        <v>18</v>
      </c>
      <c r="D9" s="57">
        <v>3.8</v>
      </c>
      <c r="E9" s="57">
        <v>1</v>
      </c>
      <c r="F9" s="59">
        <f t="shared" si="0"/>
        <v>50.800000000000004</v>
      </c>
      <c r="G9" s="59">
        <f t="shared" si="1"/>
        <v>54.6</v>
      </c>
      <c r="H9" s="70">
        <v>58.4</v>
      </c>
      <c r="I9" s="61">
        <f t="shared" si="2"/>
        <v>62.199999999999996</v>
      </c>
      <c r="J9" s="62">
        <f t="shared" si="3"/>
        <v>66</v>
      </c>
      <c r="K9" s="63"/>
      <c r="L9" s="55"/>
      <c r="M9" s="64"/>
      <c r="N9" s="55"/>
      <c r="O9" s="65"/>
      <c r="P9" s="66"/>
      <c r="Q9" s="67"/>
      <c r="R9" s="66"/>
      <c r="S9" s="66"/>
      <c r="T9" s="68"/>
      <c r="U9" s="68"/>
      <c r="V9" s="66"/>
      <c r="W9" s="69"/>
      <c r="X9" s="69"/>
      <c r="Y9" s="55"/>
    </row>
    <row r="10" spans="1:25" s="56" customFormat="1" ht="32.25" customHeight="1" x14ac:dyDescent="0.3">
      <c r="A10" s="71" t="s">
        <v>19</v>
      </c>
      <c r="B10" s="58" t="s">
        <v>20</v>
      </c>
      <c r="C10" s="58" t="s">
        <v>21</v>
      </c>
      <c r="D10" s="57">
        <v>3.8</v>
      </c>
      <c r="E10" s="72">
        <v>1</v>
      </c>
      <c r="F10" s="59"/>
      <c r="G10" s="59"/>
      <c r="H10" s="70"/>
      <c r="I10" s="61"/>
      <c r="J10" s="62"/>
      <c r="K10" s="63"/>
      <c r="L10" s="55"/>
      <c r="M10" s="64"/>
      <c r="N10" s="55"/>
      <c r="O10" s="65"/>
      <c r="P10" s="66"/>
      <c r="Q10" s="67"/>
      <c r="R10" s="66"/>
      <c r="S10" s="66"/>
      <c r="T10" s="68"/>
      <c r="U10" s="68"/>
      <c r="V10" s="73"/>
      <c r="W10" s="69"/>
      <c r="X10" s="69"/>
      <c r="Y10" s="55"/>
    </row>
    <row r="11" spans="1:25" s="56" customFormat="1" ht="32.25" customHeight="1" x14ac:dyDescent="0.3">
      <c r="A11" s="57" t="s">
        <v>22</v>
      </c>
      <c r="B11" s="58" t="s">
        <v>23</v>
      </c>
      <c r="C11" s="74" t="s">
        <v>24</v>
      </c>
      <c r="D11" s="75">
        <v>3.8</v>
      </c>
      <c r="E11" s="76">
        <v>1</v>
      </c>
      <c r="F11" s="59">
        <f t="shared" si="0"/>
        <v>50.800000000000004</v>
      </c>
      <c r="G11" s="59">
        <f t="shared" si="1"/>
        <v>54.6</v>
      </c>
      <c r="H11" s="70">
        <v>58.4</v>
      </c>
      <c r="I11" s="61">
        <f t="shared" si="2"/>
        <v>62.199999999999996</v>
      </c>
      <c r="J11" s="62">
        <f t="shared" si="3"/>
        <v>66</v>
      </c>
      <c r="K11" s="63"/>
      <c r="L11" s="55"/>
      <c r="M11" s="64"/>
      <c r="N11" s="55"/>
      <c r="O11" s="65"/>
      <c r="P11" s="66"/>
      <c r="Q11" s="67"/>
      <c r="R11" s="66"/>
      <c r="S11" s="66"/>
      <c r="T11" s="68"/>
      <c r="U11" s="68"/>
      <c r="V11" s="73"/>
      <c r="W11" s="69"/>
      <c r="X11" s="69"/>
      <c r="Y11" s="55"/>
    </row>
    <row r="12" spans="1:25" s="56" customFormat="1" ht="32.25" customHeight="1" x14ac:dyDescent="0.3">
      <c r="A12" s="57" t="s">
        <v>25</v>
      </c>
      <c r="B12" s="58" t="s">
        <v>26</v>
      </c>
      <c r="C12" s="58" t="s">
        <v>27</v>
      </c>
      <c r="D12" s="77">
        <v>2.2000000000000002</v>
      </c>
      <c r="E12" s="78">
        <v>0.5</v>
      </c>
      <c r="F12" s="59">
        <f t="shared" si="0"/>
        <v>39.599999999999994</v>
      </c>
      <c r="G12" s="59">
        <f t="shared" si="1"/>
        <v>41.8</v>
      </c>
      <c r="H12" s="70">
        <v>44</v>
      </c>
      <c r="I12" s="61">
        <f t="shared" si="2"/>
        <v>46.2</v>
      </c>
      <c r="J12" s="62">
        <f t="shared" si="3"/>
        <v>48.400000000000006</v>
      </c>
      <c r="K12" s="63"/>
      <c r="L12" s="55"/>
      <c r="M12" s="64"/>
      <c r="N12" s="55"/>
      <c r="O12" s="65"/>
      <c r="P12" s="66"/>
      <c r="Q12" s="67"/>
      <c r="R12" s="66"/>
      <c r="S12" s="66"/>
      <c r="T12" s="68"/>
      <c r="U12" s="68"/>
      <c r="V12" s="73"/>
      <c r="W12" s="69"/>
      <c r="X12" s="69"/>
      <c r="Y12" s="55"/>
    </row>
    <row r="13" spans="1:25" s="56" customFormat="1" ht="32.25" customHeight="1" x14ac:dyDescent="0.3">
      <c r="A13" s="57" t="s">
        <v>28</v>
      </c>
      <c r="B13" s="58" t="s">
        <v>29</v>
      </c>
      <c r="C13" s="58" t="s">
        <v>30</v>
      </c>
      <c r="D13" s="57">
        <v>3.8</v>
      </c>
      <c r="E13" s="57">
        <v>1</v>
      </c>
      <c r="F13" s="59">
        <f t="shared" si="0"/>
        <v>45.400000000000006</v>
      </c>
      <c r="G13" s="59">
        <f t="shared" si="1"/>
        <v>49.2</v>
      </c>
      <c r="H13" s="70">
        <v>53</v>
      </c>
      <c r="I13" s="61">
        <f t="shared" si="2"/>
        <v>56.8</v>
      </c>
      <c r="J13" s="62">
        <f t="shared" si="3"/>
        <v>60.599999999999994</v>
      </c>
      <c r="K13" s="63"/>
      <c r="L13" s="55"/>
      <c r="M13" s="64"/>
      <c r="N13" s="55"/>
      <c r="O13" s="65"/>
      <c r="P13" s="66"/>
      <c r="Q13" s="67"/>
      <c r="R13" s="66"/>
      <c r="S13" s="66"/>
      <c r="T13" s="68"/>
      <c r="U13" s="68"/>
      <c r="V13" s="73"/>
      <c r="W13" s="69"/>
      <c r="X13" s="69"/>
      <c r="Y13" s="55"/>
    </row>
    <row r="14" spans="1:25" s="56" customFormat="1" ht="32.25" customHeight="1" x14ac:dyDescent="0.3">
      <c r="A14" s="57" t="s">
        <v>31</v>
      </c>
      <c r="B14" s="58" t="s">
        <v>32</v>
      </c>
      <c r="C14" s="79" t="s">
        <v>33</v>
      </c>
      <c r="D14" s="80">
        <v>1</v>
      </c>
      <c r="E14" s="80">
        <v>1</v>
      </c>
      <c r="F14" s="59">
        <f t="shared" si="0"/>
        <v>22</v>
      </c>
      <c r="G14" s="59">
        <f t="shared" si="1"/>
        <v>23</v>
      </c>
      <c r="H14" s="81">
        <v>24</v>
      </c>
      <c r="I14" s="61">
        <f t="shared" si="2"/>
        <v>25</v>
      </c>
      <c r="J14" s="62">
        <f t="shared" si="3"/>
        <v>26</v>
      </c>
      <c r="K14" s="63"/>
      <c r="L14" s="55"/>
      <c r="M14" s="82"/>
      <c r="N14" s="55"/>
      <c r="O14" s="65"/>
      <c r="P14" s="69"/>
      <c r="Q14" s="83"/>
      <c r="R14" s="69"/>
      <c r="S14" s="66"/>
      <c r="T14" s="68"/>
      <c r="U14" s="68"/>
      <c r="V14" s="84"/>
      <c r="W14" s="69"/>
      <c r="X14" s="69"/>
      <c r="Y14" s="55"/>
    </row>
    <row r="15" spans="1:25" s="56" customFormat="1" ht="32.25" customHeight="1" x14ac:dyDescent="0.3">
      <c r="A15" s="57" t="s">
        <v>34</v>
      </c>
      <c r="B15" s="58" t="s">
        <v>35</v>
      </c>
      <c r="C15" s="79" t="s">
        <v>36</v>
      </c>
      <c r="D15" s="80">
        <v>0.7</v>
      </c>
      <c r="E15" s="80">
        <v>0.5</v>
      </c>
      <c r="F15" s="59"/>
      <c r="G15" s="59"/>
      <c r="H15" s="70"/>
      <c r="I15" s="61"/>
      <c r="J15" s="62"/>
      <c r="K15" s="63"/>
      <c r="L15" s="55"/>
      <c r="M15" s="64"/>
      <c r="N15" s="55"/>
      <c r="O15" s="65"/>
      <c r="P15" s="66"/>
      <c r="Q15" s="67"/>
      <c r="R15" s="66"/>
      <c r="S15" s="66"/>
      <c r="T15" s="68"/>
      <c r="U15" s="68"/>
      <c r="V15" s="73"/>
      <c r="W15" s="69"/>
      <c r="X15" s="69"/>
      <c r="Y15" s="55"/>
    </row>
    <row r="16" spans="1:25" s="56" customFormat="1" ht="32.25" customHeight="1" x14ac:dyDescent="0.3">
      <c r="A16" s="71" t="s">
        <v>37</v>
      </c>
      <c r="B16" s="58" t="s">
        <v>38</v>
      </c>
      <c r="C16" s="79" t="s">
        <v>39</v>
      </c>
      <c r="D16" s="80">
        <v>0.5</v>
      </c>
      <c r="E16" s="80">
        <v>0.5</v>
      </c>
      <c r="F16" s="59"/>
      <c r="G16" s="59"/>
      <c r="H16" s="70"/>
      <c r="I16" s="61"/>
      <c r="J16" s="62"/>
      <c r="K16" s="63"/>
      <c r="L16" s="55"/>
      <c r="M16" s="64"/>
      <c r="N16" s="55"/>
      <c r="O16" s="65"/>
      <c r="P16" s="66"/>
      <c r="Q16" s="67"/>
      <c r="R16" s="66"/>
      <c r="S16" s="66"/>
      <c r="T16" s="68"/>
      <c r="U16" s="68"/>
      <c r="V16" s="66"/>
      <c r="W16" s="69"/>
      <c r="X16" s="69"/>
      <c r="Y16" s="55"/>
    </row>
    <row r="17" spans="1:25" s="56" customFormat="1" ht="32.25" customHeight="1" x14ac:dyDescent="0.3">
      <c r="A17" s="85" t="s">
        <v>40</v>
      </c>
      <c r="B17" s="86" t="s">
        <v>41</v>
      </c>
      <c r="C17" s="86" t="s">
        <v>42</v>
      </c>
      <c r="D17" s="57">
        <v>0.3</v>
      </c>
      <c r="E17" s="57">
        <v>0.5</v>
      </c>
      <c r="F17" s="59">
        <f t="shared" si="0"/>
        <v>19.399999999999999</v>
      </c>
      <c r="G17" s="59">
        <f t="shared" si="1"/>
        <v>19.7</v>
      </c>
      <c r="H17" s="70">
        <v>20</v>
      </c>
      <c r="I17" s="61">
        <f t="shared" si="2"/>
        <v>20.3</v>
      </c>
      <c r="J17" s="62">
        <f t="shared" si="3"/>
        <v>20.6</v>
      </c>
      <c r="K17" s="63"/>
      <c r="L17" s="55"/>
      <c r="M17" s="82"/>
      <c r="N17" s="55"/>
      <c r="O17" s="65"/>
      <c r="P17" s="66"/>
      <c r="Q17" s="67"/>
      <c r="R17" s="66"/>
      <c r="S17" s="66"/>
      <c r="T17" s="68"/>
      <c r="U17" s="68"/>
      <c r="V17" s="73"/>
      <c r="W17" s="69"/>
      <c r="X17" s="69"/>
      <c r="Y17" s="55"/>
    </row>
    <row r="18" spans="1:25" s="56" customFormat="1" ht="32.25" customHeight="1" x14ac:dyDescent="0.3">
      <c r="A18" s="57" t="s">
        <v>43</v>
      </c>
      <c r="B18" s="87" t="s">
        <v>44</v>
      </c>
      <c r="C18" s="87" t="s">
        <v>45</v>
      </c>
      <c r="D18" s="61">
        <v>0.7</v>
      </c>
      <c r="E18" s="57">
        <v>0.5</v>
      </c>
      <c r="F18" s="59">
        <f>G18-D18</f>
        <v>17.950000000000003</v>
      </c>
      <c r="G18" s="59">
        <f>H18-D18</f>
        <v>18.650000000000002</v>
      </c>
      <c r="H18" s="81">
        <v>19.350000000000001</v>
      </c>
      <c r="I18" s="61">
        <f>H18+D18</f>
        <v>20.05</v>
      </c>
      <c r="J18" s="62">
        <f>I18+D18</f>
        <v>20.75</v>
      </c>
      <c r="K18" s="63"/>
      <c r="L18" s="55"/>
      <c r="M18" s="88"/>
      <c r="O18" s="65"/>
      <c r="P18" s="66"/>
      <c r="Q18" s="67"/>
      <c r="R18" s="66"/>
      <c r="S18" s="66"/>
      <c r="T18" s="68"/>
      <c r="U18" s="68"/>
      <c r="V18" s="73"/>
      <c r="W18" s="69"/>
      <c r="X18" s="69"/>
      <c r="Y18" s="55"/>
    </row>
    <row r="19" spans="1:25" s="56" customFormat="1" ht="32.25" customHeight="1" thickBot="1" x14ac:dyDescent="0.35">
      <c r="A19" s="89" t="s">
        <v>46</v>
      </c>
      <c r="B19" s="90" t="s">
        <v>47</v>
      </c>
      <c r="C19" s="90" t="s">
        <v>48</v>
      </c>
      <c r="D19" s="89">
        <v>0</v>
      </c>
      <c r="E19" s="91">
        <v>0.5</v>
      </c>
      <c r="F19" s="92">
        <f>G19-D19</f>
        <v>31</v>
      </c>
      <c r="G19" s="92">
        <f>H19-D19</f>
        <v>31</v>
      </c>
      <c r="H19" s="93">
        <v>31</v>
      </c>
      <c r="I19" s="89">
        <f>H19+D19</f>
        <v>31</v>
      </c>
      <c r="J19" s="94">
        <f>I19+D19</f>
        <v>31</v>
      </c>
      <c r="K19" s="63"/>
      <c r="L19" s="55"/>
      <c r="M19" s="88"/>
      <c r="N19" s="55"/>
      <c r="O19" s="65"/>
      <c r="P19" s="66"/>
      <c r="Q19" s="67"/>
      <c r="R19" s="66"/>
      <c r="S19" s="66"/>
      <c r="T19" s="68"/>
      <c r="U19" s="68"/>
      <c r="V19" s="73"/>
      <c r="W19" s="69"/>
      <c r="X19" s="69"/>
      <c r="Y19" s="55"/>
    </row>
    <row r="20" spans="1:25" s="56" customFormat="1" ht="32.25" customHeight="1" x14ac:dyDescent="0.3">
      <c r="A20" s="95"/>
      <c r="B20" s="96"/>
      <c r="C20" s="97"/>
      <c r="D20" s="98"/>
      <c r="E20" s="98"/>
      <c r="F20" s="99"/>
      <c r="G20" s="99"/>
      <c r="H20" s="100"/>
      <c r="I20" s="101"/>
      <c r="J20" s="102"/>
      <c r="K20" s="63"/>
      <c r="L20" s="55"/>
      <c r="M20" s="88"/>
      <c r="N20" s="55"/>
      <c r="O20" s="65"/>
      <c r="P20" s="66"/>
      <c r="Q20" s="67"/>
      <c r="R20" s="66"/>
      <c r="S20" s="66"/>
      <c r="T20" s="68"/>
      <c r="U20" s="68"/>
      <c r="V20" s="73"/>
      <c r="W20" s="69"/>
      <c r="X20" s="69"/>
      <c r="Y20" s="55"/>
    </row>
    <row r="21" spans="1:25" s="56" customFormat="1" ht="32.25" customHeight="1" x14ac:dyDescent="0.3">
      <c r="A21" s="103" t="s">
        <v>49</v>
      </c>
      <c r="B21" s="104" t="s">
        <v>50</v>
      </c>
      <c r="C21" s="104" t="s">
        <v>51</v>
      </c>
      <c r="D21" s="105">
        <v>1.2</v>
      </c>
      <c r="E21" s="105">
        <v>0.5</v>
      </c>
      <c r="F21" s="106">
        <f t="shared" si="0"/>
        <v>9.1000000000000014</v>
      </c>
      <c r="G21" s="106">
        <f t="shared" si="1"/>
        <v>10.3</v>
      </c>
      <c r="H21" s="70">
        <v>11.5</v>
      </c>
      <c r="I21" s="107">
        <f t="shared" si="2"/>
        <v>12.7</v>
      </c>
      <c r="J21" s="108">
        <f t="shared" si="3"/>
        <v>13.899999999999999</v>
      </c>
      <c r="K21" s="63"/>
      <c r="L21" s="55"/>
      <c r="M21" s="82"/>
      <c r="N21" s="55"/>
      <c r="O21" s="65"/>
      <c r="P21" s="66"/>
      <c r="Q21" s="67"/>
      <c r="R21" s="66"/>
      <c r="S21" s="66"/>
      <c r="T21" s="68"/>
      <c r="U21" s="68"/>
      <c r="V21" s="73"/>
      <c r="W21" s="69"/>
      <c r="X21" s="69"/>
      <c r="Y21" s="55"/>
    </row>
    <row r="22" spans="1:25" s="56" customFormat="1" ht="32.25" customHeight="1" x14ac:dyDescent="0.3">
      <c r="A22" s="103" t="s">
        <v>52</v>
      </c>
      <c r="B22" s="104" t="s">
        <v>53</v>
      </c>
      <c r="C22" s="104" t="s">
        <v>54</v>
      </c>
      <c r="D22" s="109">
        <v>0.7</v>
      </c>
      <c r="E22" s="110">
        <v>0.5</v>
      </c>
      <c r="F22" s="106">
        <f t="shared" si="0"/>
        <v>16.600000000000001</v>
      </c>
      <c r="G22" s="106">
        <f t="shared" si="1"/>
        <v>17.3</v>
      </c>
      <c r="H22" s="81">
        <v>18</v>
      </c>
      <c r="I22" s="107">
        <f t="shared" si="2"/>
        <v>18.7</v>
      </c>
      <c r="J22" s="108">
        <f t="shared" si="3"/>
        <v>19.399999999999999</v>
      </c>
      <c r="K22" s="63"/>
      <c r="L22" s="55"/>
      <c r="M22" s="111"/>
      <c r="N22" s="55"/>
      <c r="O22" s="65"/>
      <c r="P22" s="69"/>
      <c r="Q22" s="112"/>
      <c r="R22" s="69"/>
      <c r="S22" s="66"/>
      <c r="T22" s="68"/>
      <c r="U22" s="68"/>
      <c r="V22" s="84"/>
      <c r="W22" s="69"/>
      <c r="X22" s="69"/>
      <c r="Y22" s="55"/>
    </row>
    <row r="23" spans="1:25" s="56" customFormat="1" ht="32.25" customHeight="1" x14ac:dyDescent="0.3">
      <c r="A23" s="113" t="s">
        <v>55</v>
      </c>
      <c r="B23" s="114" t="s">
        <v>56</v>
      </c>
      <c r="C23" s="114" t="s">
        <v>57</v>
      </c>
      <c r="D23" s="105">
        <v>1.9</v>
      </c>
      <c r="E23" s="105">
        <v>0.5</v>
      </c>
      <c r="F23" s="106">
        <f t="shared" si="0"/>
        <v>45.2</v>
      </c>
      <c r="G23" s="106">
        <f t="shared" si="1"/>
        <v>47.1</v>
      </c>
      <c r="H23" s="60">
        <v>49</v>
      </c>
      <c r="I23" s="107">
        <f t="shared" si="2"/>
        <v>50.9</v>
      </c>
      <c r="J23" s="108">
        <f t="shared" si="3"/>
        <v>52.8</v>
      </c>
      <c r="K23" s="63"/>
      <c r="L23" s="55"/>
      <c r="M23" s="111"/>
      <c r="N23" s="55"/>
      <c r="O23" s="65"/>
      <c r="P23" s="69"/>
      <c r="Q23" s="112"/>
      <c r="R23" s="69"/>
      <c r="S23" s="66"/>
      <c r="T23" s="68"/>
      <c r="U23" s="68"/>
      <c r="V23" s="84"/>
      <c r="W23" s="69"/>
      <c r="X23" s="69"/>
      <c r="Y23" s="55"/>
    </row>
    <row r="24" spans="1:25" s="56" customFormat="1" ht="32.25" customHeight="1" x14ac:dyDescent="0.3">
      <c r="A24" s="113" t="s">
        <v>58</v>
      </c>
      <c r="B24" s="114" t="s">
        <v>59</v>
      </c>
      <c r="C24" s="114" t="s">
        <v>60</v>
      </c>
      <c r="D24" s="105">
        <v>1.9</v>
      </c>
      <c r="E24" s="105">
        <v>0.5</v>
      </c>
      <c r="F24" s="106">
        <f t="shared" si="0"/>
        <v>45.2</v>
      </c>
      <c r="G24" s="106">
        <f t="shared" si="1"/>
        <v>47.1</v>
      </c>
      <c r="H24" s="70">
        <v>49</v>
      </c>
      <c r="I24" s="107">
        <f t="shared" si="2"/>
        <v>50.9</v>
      </c>
      <c r="J24" s="108">
        <f t="shared" si="3"/>
        <v>52.8</v>
      </c>
      <c r="K24" s="63"/>
      <c r="L24" s="55"/>
      <c r="M24" s="111"/>
      <c r="N24" s="55"/>
      <c r="O24" s="65"/>
      <c r="P24" s="69"/>
      <c r="Q24" s="112"/>
      <c r="R24" s="69"/>
      <c r="S24" s="66"/>
      <c r="T24" s="68"/>
      <c r="U24" s="68"/>
      <c r="V24" s="84"/>
      <c r="W24" s="69"/>
      <c r="X24" s="69"/>
      <c r="Y24" s="55"/>
    </row>
    <row r="25" spans="1:25" s="56" customFormat="1" ht="32.25" customHeight="1" x14ac:dyDescent="0.3">
      <c r="A25" s="103" t="s">
        <v>61</v>
      </c>
      <c r="B25" s="104" t="s">
        <v>62</v>
      </c>
      <c r="C25" s="115" t="s">
        <v>63</v>
      </c>
      <c r="D25" s="116">
        <v>2</v>
      </c>
      <c r="E25" s="116">
        <v>1</v>
      </c>
      <c r="F25" s="106">
        <f t="shared" si="0"/>
        <v>35</v>
      </c>
      <c r="G25" s="106">
        <f t="shared" si="1"/>
        <v>37</v>
      </c>
      <c r="H25" s="81">
        <v>39</v>
      </c>
      <c r="I25" s="107">
        <f t="shared" si="2"/>
        <v>41</v>
      </c>
      <c r="J25" s="108">
        <f t="shared" si="3"/>
        <v>43</v>
      </c>
      <c r="K25" s="63"/>
      <c r="L25" s="55"/>
      <c r="M25" s="111"/>
      <c r="N25" s="55"/>
      <c r="O25" s="65"/>
      <c r="P25" s="69"/>
      <c r="Q25" s="83"/>
      <c r="R25" s="69"/>
      <c r="S25" s="66"/>
      <c r="T25" s="68"/>
      <c r="U25" s="68"/>
      <c r="V25" s="84"/>
      <c r="W25" s="69"/>
      <c r="X25" s="69"/>
      <c r="Y25" s="55"/>
    </row>
    <row r="26" spans="1:25" s="56" customFormat="1" ht="32.25" customHeight="1" x14ac:dyDescent="0.3">
      <c r="A26" s="103" t="s">
        <v>64</v>
      </c>
      <c r="B26" s="104" t="s">
        <v>65</v>
      </c>
      <c r="C26" s="104" t="s">
        <v>66</v>
      </c>
      <c r="D26" s="110">
        <v>0</v>
      </c>
      <c r="E26" s="117">
        <v>0.5</v>
      </c>
      <c r="F26" s="106">
        <f t="shared" si="0"/>
        <v>2.5</v>
      </c>
      <c r="G26" s="106">
        <f t="shared" si="1"/>
        <v>2.5</v>
      </c>
      <c r="H26" s="81">
        <v>2.5</v>
      </c>
      <c r="I26" s="107">
        <f t="shared" si="2"/>
        <v>2.5</v>
      </c>
      <c r="J26" s="108">
        <f t="shared" si="3"/>
        <v>2.5</v>
      </c>
      <c r="K26" s="63"/>
      <c r="L26" s="55"/>
      <c r="M26" s="88"/>
      <c r="N26" s="55"/>
      <c r="O26" s="65"/>
      <c r="P26" s="69"/>
      <c r="Q26" s="83"/>
      <c r="R26" s="69"/>
      <c r="S26" s="66"/>
      <c r="T26" s="68"/>
      <c r="U26" s="68"/>
      <c r="V26" s="84"/>
      <c r="W26" s="69"/>
      <c r="X26" s="69"/>
      <c r="Y26" s="55"/>
    </row>
    <row r="27" spans="1:25" s="56" customFormat="1" ht="32.25" customHeight="1" x14ac:dyDescent="0.3">
      <c r="A27" s="103" t="s">
        <v>7</v>
      </c>
      <c r="B27" s="118" t="s">
        <v>67</v>
      </c>
      <c r="C27" s="118" t="s">
        <v>68</v>
      </c>
      <c r="D27" s="109">
        <v>0</v>
      </c>
      <c r="E27" s="117">
        <v>0.5</v>
      </c>
      <c r="F27" s="106">
        <f t="shared" si="0"/>
        <v>2.5</v>
      </c>
      <c r="G27" s="106">
        <f t="shared" si="1"/>
        <v>2.5</v>
      </c>
      <c r="H27" s="81">
        <v>2.5</v>
      </c>
      <c r="I27" s="107">
        <f t="shared" si="2"/>
        <v>2.5</v>
      </c>
      <c r="J27" s="108">
        <f t="shared" si="3"/>
        <v>2.5</v>
      </c>
      <c r="K27" s="63"/>
      <c r="L27" s="55"/>
      <c r="M27" s="88"/>
      <c r="N27" s="55"/>
      <c r="O27" s="65"/>
      <c r="P27" s="69"/>
      <c r="Q27" s="83"/>
      <c r="R27" s="69"/>
      <c r="S27" s="66"/>
      <c r="T27" s="68"/>
      <c r="U27" s="68"/>
      <c r="V27" s="84"/>
      <c r="W27" s="69"/>
      <c r="X27" s="69"/>
      <c r="Y27" s="55"/>
    </row>
    <row r="28" spans="1:25" s="56" customFormat="1" ht="32.25" customHeight="1" x14ac:dyDescent="0.3">
      <c r="A28" s="103" t="s">
        <v>6</v>
      </c>
      <c r="B28" s="118" t="s">
        <v>69</v>
      </c>
      <c r="C28" s="119" t="s">
        <v>70</v>
      </c>
      <c r="D28" s="120">
        <v>0</v>
      </c>
      <c r="E28" s="121">
        <v>0.3</v>
      </c>
      <c r="F28" s="106">
        <f t="shared" si="0"/>
        <v>2.5</v>
      </c>
      <c r="G28" s="106">
        <f t="shared" si="1"/>
        <v>2.5</v>
      </c>
      <c r="H28" s="81">
        <v>2.5</v>
      </c>
      <c r="I28" s="107">
        <f t="shared" si="2"/>
        <v>2.5</v>
      </c>
      <c r="J28" s="108">
        <f t="shared" si="3"/>
        <v>2.5</v>
      </c>
      <c r="K28" s="63"/>
      <c r="L28" s="55"/>
      <c r="M28" s="88"/>
      <c r="N28" s="55"/>
      <c r="O28" s="65"/>
      <c r="P28" s="69"/>
      <c r="Q28" s="83"/>
      <c r="R28" s="69"/>
      <c r="S28" s="66"/>
      <c r="T28" s="68"/>
      <c r="U28" s="68"/>
      <c r="V28" s="84"/>
      <c r="W28" s="69"/>
      <c r="X28" s="69"/>
      <c r="Y28" s="55"/>
    </row>
    <row r="29" spans="1:25" s="56" customFormat="1" ht="32.25" customHeight="1" x14ac:dyDescent="0.3">
      <c r="A29" s="103" t="s">
        <v>71</v>
      </c>
      <c r="B29" s="118" t="s">
        <v>72</v>
      </c>
      <c r="C29" s="118" t="s">
        <v>73</v>
      </c>
      <c r="D29" s="109">
        <v>0</v>
      </c>
      <c r="E29" s="110">
        <v>0.5</v>
      </c>
      <c r="F29" s="106">
        <f t="shared" si="0"/>
        <v>2</v>
      </c>
      <c r="G29" s="106">
        <f t="shared" si="1"/>
        <v>2</v>
      </c>
      <c r="H29" s="81">
        <v>2</v>
      </c>
      <c r="I29" s="107">
        <f t="shared" si="2"/>
        <v>2</v>
      </c>
      <c r="J29" s="108">
        <f t="shared" si="3"/>
        <v>2</v>
      </c>
      <c r="K29" s="63"/>
      <c r="L29" s="55"/>
      <c r="M29" s="88"/>
      <c r="N29" s="55"/>
      <c r="O29" s="65"/>
      <c r="P29" s="69"/>
      <c r="Q29" s="83"/>
      <c r="R29" s="69"/>
      <c r="S29" s="66"/>
      <c r="T29" s="68"/>
      <c r="U29" s="68"/>
      <c r="V29" s="84"/>
      <c r="W29" s="69"/>
      <c r="X29" s="69"/>
      <c r="Y29" s="55"/>
    </row>
    <row r="30" spans="1:25" s="56" customFormat="1" ht="32.25" customHeight="1" x14ac:dyDescent="0.3">
      <c r="A30" s="103" t="s">
        <v>74</v>
      </c>
      <c r="B30" s="118" t="s">
        <v>75</v>
      </c>
      <c r="C30" s="118" t="s">
        <v>76</v>
      </c>
      <c r="D30" s="109">
        <v>0.3</v>
      </c>
      <c r="E30" s="110">
        <v>0.5</v>
      </c>
      <c r="F30" s="106">
        <f t="shared" si="0"/>
        <v>10.049999999999999</v>
      </c>
      <c r="G30" s="106">
        <f t="shared" si="1"/>
        <v>10.35</v>
      </c>
      <c r="H30" s="81">
        <v>10.65</v>
      </c>
      <c r="I30" s="107">
        <f t="shared" si="2"/>
        <v>10.950000000000001</v>
      </c>
      <c r="J30" s="108">
        <f t="shared" si="3"/>
        <v>11.250000000000002</v>
      </c>
      <c r="K30" s="63"/>
      <c r="L30" s="55"/>
      <c r="M30" s="88"/>
      <c r="N30" s="55"/>
      <c r="O30" s="65"/>
      <c r="P30" s="69"/>
      <c r="Q30" s="83"/>
      <c r="R30" s="69"/>
      <c r="S30" s="66"/>
      <c r="T30" s="68"/>
      <c r="U30" s="68"/>
      <c r="V30" s="84"/>
      <c r="W30" s="69"/>
      <c r="X30" s="69"/>
      <c r="Y30" s="55"/>
    </row>
    <row r="31" spans="1:25" s="56" customFormat="1" ht="32.25" customHeight="1" x14ac:dyDescent="0.3">
      <c r="A31" s="109" t="s">
        <v>5</v>
      </c>
      <c r="B31" s="122" t="s">
        <v>77</v>
      </c>
      <c r="C31" s="122" t="s">
        <v>78</v>
      </c>
      <c r="D31" s="109">
        <v>0</v>
      </c>
      <c r="E31" s="110">
        <v>0.5</v>
      </c>
      <c r="F31" s="106">
        <f t="shared" si="0"/>
        <v>1</v>
      </c>
      <c r="G31" s="106">
        <f t="shared" si="1"/>
        <v>1</v>
      </c>
      <c r="H31" s="81">
        <v>1</v>
      </c>
      <c r="I31" s="107">
        <f t="shared" si="2"/>
        <v>1</v>
      </c>
      <c r="J31" s="108">
        <f t="shared" si="3"/>
        <v>1</v>
      </c>
      <c r="K31" s="63"/>
      <c r="L31" s="55"/>
      <c r="M31" s="88"/>
      <c r="N31" s="55"/>
      <c r="O31" s="65"/>
      <c r="P31" s="111"/>
      <c r="Q31" s="123"/>
      <c r="R31" s="111"/>
      <c r="S31" s="111"/>
      <c r="T31" s="64"/>
      <c r="U31" s="64"/>
      <c r="V31" s="124"/>
      <c r="W31" s="111"/>
      <c r="X31" s="111"/>
      <c r="Y31" s="55"/>
    </row>
    <row r="32" spans="1:25" s="56" customFormat="1" ht="32.25" customHeight="1" x14ac:dyDescent="0.3">
      <c r="A32" s="125" t="s">
        <v>79</v>
      </c>
      <c r="B32" s="126" t="s">
        <v>80</v>
      </c>
      <c r="C32" s="126" t="s">
        <v>81</v>
      </c>
      <c r="D32" s="109">
        <v>0</v>
      </c>
      <c r="E32" s="110">
        <v>0.5</v>
      </c>
      <c r="F32" s="106">
        <f t="shared" si="0"/>
        <v>0</v>
      </c>
      <c r="G32" s="106">
        <f t="shared" si="1"/>
        <v>0</v>
      </c>
      <c r="H32" s="81"/>
      <c r="I32" s="107">
        <f t="shared" si="2"/>
        <v>0</v>
      </c>
      <c r="J32" s="108">
        <f t="shared" si="3"/>
        <v>0</v>
      </c>
      <c r="K32" s="63"/>
      <c r="L32" s="55"/>
      <c r="M32" s="88"/>
      <c r="N32" s="55"/>
      <c r="O32" s="65"/>
      <c r="P32" s="127" t="s">
        <v>82</v>
      </c>
      <c r="Q32" s="128" t="s">
        <v>83</v>
      </c>
      <c r="R32" s="127">
        <v>26</v>
      </c>
      <c r="S32" s="127"/>
      <c r="T32" s="129">
        <f t="shared" ref="T32:T35" si="4">U32-R32</f>
        <v>-52</v>
      </c>
      <c r="U32" s="129">
        <f t="shared" ref="U32:U35" si="5">V32-R32</f>
        <v>-26</v>
      </c>
      <c r="V32" s="130">
        <f>'[1]SAMPLE MEASURES (2)'!AE32</f>
        <v>0</v>
      </c>
      <c r="W32" s="127">
        <f t="shared" ref="W32:W35" si="6">V32+R32</f>
        <v>26</v>
      </c>
      <c r="X32" s="127">
        <f t="shared" ref="X32:X35" si="7">W32+R32</f>
        <v>52</v>
      </c>
    </row>
    <row r="33" spans="1:24" s="56" customFormat="1" ht="32.25" customHeight="1" x14ac:dyDescent="0.3">
      <c r="A33" s="131" t="s">
        <v>84</v>
      </c>
      <c r="B33" s="132" t="s">
        <v>85</v>
      </c>
      <c r="C33" s="132" t="s">
        <v>86</v>
      </c>
      <c r="D33" s="109">
        <v>0</v>
      </c>
      <c r="E33" s="110">
        <v>0.5</v>
      </c>
      <c r="F33" s="106">
        <f t="shared" si="0"/>
        <v>0</v>
      </c>
      <c r="G33" s="106">
        <f t="shared" si="1"/>
        <v>0</v>
      </c>
      <c r="H33" s="81"/>
      <c r="I33" s="107">
        <f t="shared" si="2"/>
        <v>0</v>
      </c>
      <c r="J33" s="108">
        <f t="shared" si="3"/>
        <v>0</v>
      </c>
      <c r="K33" s="63"/>
      <c r="L33" s="55"/>
      <c r="M33" s="88"/>
      <c r="N33" s="55"/>
      <c r="O33" s="65"/>
      <c r="P33" s="127"/>
      <c r="Q33" s="128"/>
      <c r="R33" s="127"/>
      <c r="S33" s="127"/>
      <c r="T33" s="129"/>
      <c r="U33" s="129"/>
      <c r="V33" s="130"/>
      <c r="W33" s="127"/>
      <c r="X33" s="127"/>
    </row>
    <row r="34" spans="1:24" x14ac:dyDescent="0.3">
      <c r="A34" s="133"/>
      <c r="B34" s="134"/>
      <c r="C34" s="134"/>
      <c r="D34" s="135"/>
      <c r="E34" s="136"/>
      <c r="F34" s="137"/>
      <c r="G34" s="137"/>
      <c r="H34" s="138"/>
      <c r="I34" s="139"/>
      <c r="J34" s="140"/>
      <c r="K34" s="24"/>
      <c r="L34" s="26"/>
      <c r="M34" s="141"/>
      <c r="N34" s="26"/>
      <c r="O34" s="142"/>
      <c r="P34" s="143"/>
      <c r="Q34" s="144"/>
      <c r="R34" s="145"/>
      <c r="S34" s="143"/>
      <c r="T34" s="146"/>
      <c r="U34" s="146"/>
      <c r="V34" s="147"/>
      <c r="W34" s="145"/>
      <c r="X34" s="145"/>
    </row>
    <row r="35" spans="1:24" ht="16.2" thickBot="1" x14ac:dyDescent="0.35">
      <c r="A35" s="148"/>
      <c r="B35" s="149"/>
      <c r="C35" s="150"/>
      <c r="D35" s="151">
        <v>0</v>
      </c>
      <c r="E35" s="152">
        <v>0.5</v>
      </c>
      <c r="F35" s="153">
        <f t="shared" si="0"/>
        <v>0</v>
      </c>
      <c r="G35" s="153">
        <f t="shared" si="1"/>
        <v>0</v>
      </c>
      <c r="H35" s="154"/>
      <c r="I35" s="155">
        <f t="shared" si="2"/>
        <v>0</v>
      </c>
      <c r="J35" s="156">
        <f t="shared" si="3"/>
        <v>0</v>
      </c>
      <c r="K35" s="40"/>
      <c r="L35" s="42"/>
      <c r="M35" s="157"/>
      <c r="N35" s="42"/>
      <c r="O35" s="158"/>
      <c r="P35" s="143" t="s">
        <v>82</v>
      </c>
      <c r="Q35" s="144" t="s">
        <v>83</v>
      </c>
      <c r="R35" s="145">
        <v>27</v>
      </c>
      <c r="S35" s="143"/>
      <c r="T35" s="146">
        <f t="shared" si="4"/>
        <v>-54</v>
      </c>
      <c r="U35" s="146">
        <f t="shared" si="5"/>
        <v>-27</v>
      </c>
      <c r="V35" s="147">
        <f>'[1]SAMPLE MEASURES (2)'!AE46</f>
        <v>0</v>
      </c>
      <c r="W35" s="145">
        <f t="shared" si="6"/>
        <v>27</v>
      </c>
      <c r="X35" s="145">
        <f t="shared" si="7"/>
        <v>54</v>
      </c>
    </row>
    <row r="36" spans="1:24" ht="16.2" thickBot="1" x14ac:dyDescent="0.35">
      <c r="A36" s="159" t="s">
        <v>87</v>
      </c>
      <c r="B36" s="160"/>
      <c r="C36" s="160"/>
      <c r="D36" s="161"/>
      <c r="E36" s="162"/>
      <c r="F36" s="162"/>
      <c r="G36" s="162"/>
      <c r="H36" s="162"/>
      <c r="I36" s="162"/>
      <c r="J36" s="162"/>
      <c r="K36" s="162"/>
      <c r="L36" s="163"/>
      <c r="M36" s="164"/>
      <c r="N36" s="164"/>
      <c r="O36" s="165"/>
    </row>
    <row r="37" spans="1:24" x14ac:dyDescent="0.3">
      <c r="A37" s="166"/>
      <c r="B37" s="167"/>
      <c r="C37" s="167"/>
      <c r="D37" s="168"/>
      <c r="E37" s="169"/>
      <c r="F37" s="169"/>
      <c r="G37" s="169"/>
      <c r="H37" s="169"/>
      <c r="I37" s="169"/>
      <c r="J37" s="169"/>
      <c r="K37" s="169"/>
      <c r="L37" s="170"/>
      <c r="M37" s="26"/>
      <c r="N37" s="26"/>
      <c r="O37" s="27"/>
    </row>
    <row r="38" spans="1:24" x14ac:dyDescent="0.3">
      <c r="A38" s="166"/>
      <c r="B38" s="167"/>
      <c r="C38" s="167"/>
      <c r="D38" s="168"/>
      <c r="E38" s="169"/>
      <c r="F38" s="169"/>
      <c r="G38" s="169"/>
      <c r="H38" s="169"/>
      <c r="I38" s="169"/>
      <c r="J38" s="169"/>
      <c r="K38" s="169"/>
      <c r="L38" s="170"/>
      <c r="M38" s="26"/>
      <c r="N38" s="26"/>
      <c r="O38" s="27"/>
    </row>
    <row r="39" spans="1:24" x14ac:dyDescent="0.3">
      <c r="A39" s="166"/>
      <c r="B39" s="167"/>
      <c r="C39" s="167"/>
      <c r="D39" s="168"/>
      <c r="E39" s="169"/>
      <c r="F39" s="169"/>
      <c r="G39" s="169"/>
      <c r="H39" s="169"/>
      <c r="I39" s="169"/>
      <c r="J39" s="169"/>
      <c r="K39" s="169"/>
      <c r="L39" s="26"/>
      <c r="M39" s="26"/>
      <c r="N39" s="26"/>
      <c r="O39" s="27"/>
    </row>
    <row r="40" spans="1:24" x14ac:dyDescent="0.3">
      <c r="A40" s="166"/>
      <c r="B40" s="167"/>
      <c r="C40" s="167"/>
      <c r="D40" s="168"/>
      <c r="E40" s="169"/>
      <c r="F40" s="169"/>
      <c r="G40" s="169"/>
      <c r="H40" s="169"/>
      <c r="I40" s="169"/>
      <c r="J40" s="169"/>
      <c r="K40" s="169"/>
      <c r="L40" s="26"/>
      <c r="M40" s="26"/>
      <c r="N40" s="26"/>
      <c r="O40" s="27"/>
    </row>
    <row r="41" spans="1:24" x14ac:dyDescent="0.3">
      <c r="A41" s="166"/>
      <c r="B41" s="171"/>
      <c r="C41" s="171"/>
      <c r="D41" s="168"/>
      <c r="E41" s="169"/>
      <c r="F41" s="169"/>
      <c r="G41" s="169"/>
      <c r="H41" s="169"/>
      <c r="I41" s="169"/>
      <c r="J41" s="169"/>
      <c r="K41" s="169"/>
      <c r="L41" s="26"/>
      <c r="M41" s="26"/>
      <c r="N41" s="26"/>
      <c r="O41" s="27"/>
    </row>
    <row r="42" spans="1:24" x14ac:dyDescent="0.3">
      <c r="A42" s="166"/>
      <c r="B42" s="171"/>
      <c r="C42" s="171"/>
      <c r="D42" s="168"/>
      <c r="E42" s="169"/>
      <c r="F42" s="169"/>
      <c r="G42" s="169"/>
      <c r="H42" s="169"/>
      <c r="I42" s="169"/>
      <c r="J42" s="169"/>
      <c r="K42" s="169"/>
      <c r="L42" s="26"/>
      <c r="M42" s="26"/>
      <c r="N42" s="26"/>
      <c r="O42" s="27"/>
    </row>
    <row r="43" spans="1:24" x14ac:dyDescent="0.3">
      <c r="A43" s="166"/>
      <c r="B43" s="168"/>
      <c r="C43" s="168"/>
      <c r="D43" s="168"/>
      <c r="E43" s="169"/>
      <c r="F43" s="169"/>
      <c r="G43" s="169"/>
      <c r="H43" s="169"/>
      <c r="I43" s="169"/>
      <c r="J43" s="169"/>
      <c r="K43" s="169"/>
      <c r="L43" s="26"/>
      <c r="M43" s="26"/>
      <c r="N43" s="26"/>
      <c r="O43" s="27"/>
    </row>
    <row r="44" spans="1:24" x14ac:dyDescent="0.3">
      <c r="A44" s="166"/>
      <c r="B44" s="168"/>
      <c r="C44" s="168"/>
      <c r="D44" s="168"/>
      <c r="E44" s="169"/>
      <c r="F44" s="169"/>
      <c r="G44" s="169"/>
      <c r="H44" s="169"/>
      <c r="I44" s="169"/>
      <c r="J44" s="169"/>
      <c r="K44" s="169"/>
      <c r="L44" s="26"/>
      <c r="M44" s="26"/>
      <c r="N44" s="26"/>
      <c r="O44" s="27"/>
    </row>
    <row r="45" spans="1:24" x14ac:dyDescent="0.3">
      <c r="A45" s="166"/>
      <c r="B45" s="168"/>
      <c r="C45" s="168"/>
      <c r="D45" s="168"/>
      <c r="E45" s="169"/>
      <c r="F45" s="169"/>
      <c r="G45" s="169"/>
      <c r="H45" s="169"/>
      <c r="I45" s="169"/>
      <c r="J45" s="169"/>
      <c r="K45" s="169"/>
      <c r="L45" s="26"/>
      <c r="M45" s="26"/>
      <c r="N45" s="26"/>
      <c r="O45" s="27"/>
    </row>
    <row r="46" spans="1:24" ht="16.2" thickBot="1" x14ac:dyDescent="0.35">
      <c r="A46" s="172"/>
      <c r="B46" s="173"/>
      <c r="C46" s="173"/>
      <c r="D46" s="173"/>
      <c r="E46" s="174"/>
      <c r="F46" s="174"/>
      <c r="G46" s="174"/>
      <c r="H46" s="174"/>
      <c r="I46" s="174"/>
      <c r="J46" s="174"/>
      <c r="K46" s="174"/>
      <c r="L46" s="42"/>
      <c r="M46" s="42"/>
      <c r="N46" s="42"/>
      <c r="O46" s="43"/>
    </row>
    <row r="47" spans="1:24" ht="16.2" thickBot="1" x14ac:dyDescent="0.35">
      <c r="A47" s="175" t="s">
        <v>88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64"/>
      <c r="M47" s="164"/>
      <c r="N47" s="164"/>
      <c r="O47" s="165"/>
    </row>
  </sheetData>
  <mergeCells count="10">
    <mergeCell ref="E4:F4"/>
    <mergeCell ref="H4:I4"/>
    <mergeCell ref="A5:P5"/>
    <mergeCell ref="A47:K47"/>
    <mergeCell ref="E1:F1"/>
    <mergeCell ref="H1:I1"/>
    <mergeCell ref="E2:F2"/>
    <mergeCell ref="H2:I2"/>
    <mergeCell ref="E3:F3"/>
    <mergeCell ref="H3:I3"/>
  </mergeCells>
  <pageMargins left="0.7" right="0.7" top="0.75" bottom="0.75" header="0.3" footer="0.3"/>
  <pageSetup paperSize="9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C59AF-13DF-4A37-BD10-5B6B7007E4B8}">
  <sheetPr>
    <pageSetUpPr fitToPage="1"/>
  </sheetPr>
  <dimension ref="A1:Y47"/>
  <sheetViews>
    <sheetView view="pageBreakPreview" topLeftCell="C4" zoomScaleNormal="125" zoomScaleSheetLayoutView="100" workbookViewId="0">
      <selection activeCell="B43" sqref="B43"/>
    </sheetView>
  </sheetViews>
  <sheetFormatPr defaultColWidth="12.5546875" defaultRowHeight="15.6" x14ac:dyDescent="0.3"/>
  <cols>
    <col min="1" max="1" width="15.33203125" style="15" customWidth="1"/>
    <col min="2" max="3" width="53.33203125" style="15" customWidth="1"/>
    <col min="4" max="4" width="15.5546875" style="15" customWidth="1"/>
    <col min="5" max="5" width="10.6640625" style="15" customWidth="1"/>
    <col min="6" max="6" width="11.5546875" style="15" customWidth="1"/>
    <col min="7" max="7" width="15.44140625" style="15" customWidth="1"/>
    <col min="8" max="8" width="12.5546875" style="15"/>
    <col min="9" max="10" width="8.6640625" style="15" customWidth="1"/>
    <col min="11" max="11" width="8.5546875" style="15" customWidth="1"/>
    <col min="12" max="12" width="8.44140625" style="15" customWidth="1"/>
    <col min="13" max="13" width="6.109375" style="15" customWidth="1"/>
    <col min="14" max="14" width="12.5546875" style="15"/>
    <col min="15" max="15" width="20.5546875" style="15" customWidth="1"/>
    <col min="16" max="16" width="7.44140625" style="15" hidden="1" customWidth="1"/>
    <col min="17" max="17" width="14.44140625" style="15" customWidth="1"/>
    <col min="18" max="16384" width="12.5546875" style="15"/>
  </cols>
  <sheetData>
    <row r="1" spans="1:25" x14ac:dyDescent="0.3">
      <c r="A1" s="1" t="str">
        <f>[1]COVERSHEET!A1</f>
        <v>Season</v>
      </c>
      <c r="B1" s="2" t="str">
        <f>[1]COVERSHEET!B1</f>
        <v xml:space="preserve">SPRING 25
</v>
      </c>
      <c r="C1" s="3"/>
      <c r="D1" s="4" t="str">
        <f>[1]COVERSHEET!C1</f>
        <v>Date Created</v>
      </c>
      <c r="E1" s="5" t="str">
        <f>[1]COVERSHEET!D1</f>
        <v>09/04/2024.  ER</v>
      </c>
      <c r="F1" s="6"/>
      <c r="G1" s="1" t="str">
        <f>[1]COVERSHEET!F1</f>
        <v>Proto Rcd</v>
      </c>
      <c r="H1" s="7" t="str">
        <f>[1]COVERSHEET!G1</f>
        <v>00/00/2024</v>
      </c>
      <c r="I1" s="8"/>
      <c r="J1" s="9"/>
      <c r="K1" s="10"/>
      <c r="L1" s="11"/>
      <c r="M1" s="12"/>
      <c r="N1" s="13"/>
      <c r="O1" s="14"/>
    </row>
    <row r="2" spans="1:25" x14ac:dyDescent="0.3">
      <c r="A2" s="16" t="str">
        <f>[1]COVERSHEET!A2</f>
        <v>Style Name</v>
      </c>
      <c r="B2" s="17" t="str">
        <f>[1]COVERSHEET!B2</f>
        <v>PALACE MAHARISHI TEMPLEA STAR KOR OM T-SHIRT</v>
      </c>
      <c r="C2" s="18"/>
      <c r="D2" s="19" t="str">
        <f>[1]COVERSHEET!C2</f>
        <v>COMMENTS P1</v>
      </c>
      <c r="E2" s="20" t="str">
        <f>[1]COVERSHEET!D2</f>
        <v>00/00/2024</v>
      </c>
      <c r="F2" s="21"/>
      <c r="G2" s="16" t="str">
        <f>[1]COVERSHEET!F2</f>
        <v>2nd Proto</v>
      </c>
      <c r="H2" s="22" t="str">
        <f>[1]COVERSHEET!G2</f>
        <v>00/00/2024</v>
      </c>
      <c r="I2" s="23"/>
      <c r="J2" s="9"/>
      <c r="K2" s="10"/>
      <c r="L2" s="24"/>
      <c r="M2" s="25"/>
      <c r="N2" s="26"/>
      <c r="O2" s="27"/>
    </row>
    <row r="3" spans="1:25" x14ac:dyDescent="0.3">
      <c r="A3" s="16" t="str">
        <f>[1]COVERSHEET!A3</f>
        <v>Code</v>
      </c>
      <c r="B3" s="28" t="str">
        <f>[1]COVERSHEET!B3</f>
        <v>P28MHES004_005_006_007</v>
      </c>
      <c r="C3" s="29"/>
      <c r="D3" s="30" t="str">
        <f>[1]COVERSHEET!C3</f>
        <v>COMMENTS P2</v>
      </c>
      <c r="E3" s="20" t="str">
        <f>[1]COVERSHEET!D3</f>
        <v>00/00/2024</v>
      </c>
      <c r="F3" s="21"/>
      <c r="G3" s="16" t="str">
        <f>[1]COVERSHEET!F3</f>
        <v>Sample Sealed</v>
      </c>
      <c r="H3" s="22" t="str">
        <f>[1]COVERSHEET!G3</f>
        <v>00/00/2024</v>
      </c>
      <c r="I3" s="23"/>
      <c r="J3" s="9"/>
      <c r="K3" s="10"/>
      <c r="L3" s="24"/>
      <c r="M3" s="25"/>
      <c r="N3" s="26"/>
      <c r="O3" s="27"/>
    </row>
    <row r="4" spans="1:25" ht="50.1" customHeight="1" thickBot="1" x14ac:dyDescent="0.35">
      <c r="A4" s="31" t="str">
        <f>[1]COVERSHEET!A4</f>
        <v>Block ES1B</v>
      </c>
      <c r="B4" s="32" t="str">
        <f>[1]COVERSHEET!B4</f>
        <v xml:space="preserve">SHORT SLEEVE T-SHIRT
3.8CM GRADING 
</v>
      </c>
      <c r="C4" s="33"/>
      <c r="D4" s="34" t="str">
        <f>[1]COVERSHEET!C4</f>
        <v>COMMENTS P3</v>
      </c>
      <c r="E4" s="35" t="str">
        <f>[1]COVERSHEET!D4</f>
        <v>00/00/2024</v>
      </c>
      <c r="F4" s="36"/>
      <c r="G4" s="37" t="str">
        <f>[1]COVERSHEET!F4</f>
        <v>Approved By</v>
      </c>
      <c r="H4" s="38" t="str">
        <f>[1]COVERSHEET!G4</f>
        <v>X</v>
      </c>
      <c r="I4" s="39"/>
      <c r="J4" s="9"/>
      <c r="K4" s="10"/>
      <c r="L4" s="40"/>
      <c r="M4" s="41"/>
      <c r="N4" s="42"/>
      <c r="O4" s="43"/>
    </row>
    <row r="5" spans="1:25" ht="23.1" customHeight="1" thickBot="1" x14ac:dyDescent="0.35">
      <c r="A5" s="44" t="s">
        <v>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</row>
    <row r="6" spans="1:25" s="56" customFormat="1" ht="32.25" customHeight="1" x14ac:dyDescent="0.3">
      <c r="A6" s="47" t="s">
        <v>1</v>
      </c>
      <c r="B6" s="48" t="s">
        <v>2</v>
      </c>
      <c r="C6" s="48"/>
      <c r="D6" s="49" t="s">
        <v>3</v>
      </c>
      <c r="E6" s="49" t="s">
        <v>4</v>
      </c>
      <c r="F6" s="49" t="s">
        <v>5</v>
      </c>
      <c r="G6" s="49" t="s">
        <v>6</v>
      </c>
      <c r="H6" s="50" t="s">
        <v>7</v>
      </c>
      <c r="I6" s="49" t="s">
        <v>8</v>
      </c>
      <c r="J6" s="51" t="s">
        <v>9</v>
      </c>
      <c r="K6" s="52"/>
      <c r="L6" s="53"/>
      <c r="M6" s="53"/>
      <c r="N6" s="53"/>
      <c r="O6" s="54"/>
      <c r="P6" s="55"/>
      <c r="Q6" s="55"/>
      <c r="R6" s="55"/>
      <c r="S6" s="55"/>
      <c r="T6" s="55"/>
      <c r="U6" s="55"/>
      <c r="V6" s="55"/>
      <c r="W6" s="55"/>
      <c r="X6" s="55"/>
    </row>
    <row r="7" spans="1:25" s="56" customFormat="1" ht="32.25" customHeight="1" x14ac:dyDescent="0.3">
      <c r="A7" s="57" t="s">
        <v>10</v>
      </c>
      <c r="B7" s="58" t="s">
        <v>11</v>
      </c>
      <c r="C7" s="58" t="s">
        <v>12</v>
      </c>
      <c r="D7" s="57">
        <v>2</v>
      </c>
      <c r="E7" s="57">
        <v>1</v>
      </c>
      <c r="F7" s="59">
        <f>G7-D7</f>
        <v>71</v>
      </c>
      <c r="G7" s="59">
        <f>H7-D7</f>
        <v>73</v>
      </c>
      <c r="H7" s="60">
        <v>75</v>
      </c>
      <c r="I7" s="61">
        <f>H7+D7</f>
        <v>77</v>
      </c>
      <c r="J7" s="62">
        <f>I7+D7</f>
        <v>79</v>
      </c>
      <c r="K7" s="63"/>
      <c r="L7" s="55"/>
      <c r="M7" s="64"/>
      <c r="N7" s="55"/>
      <c r="O7" s="65"/>
      <c r="P7" s="66"/>
      <c r="Q7" s="67"/>
      <c r="R7" s="66"/>
      <c r="S7" s="66"/>
      <c r="T7" s="68"/>
      <c r="U7" s="68"/>
      <c r="V7" s="66"/>
      <c r="W7" s="69"/>
      <c r="X7" s="69"/>
      <c r="Y7" s="55"/>
    </row>
    <row r="8" spans="1:25" s="56" customFormat="1" ht="32.25" customHeight="1" x14ac:dyDescent="0.3">
      <c r="A8" s="57" t="s">
        <v>13</v>
      </c>
      <c r="B8" s="58" t="s">
        <v>14</v>
      </c>
      <c r="C8" s="58" t="s">
        <v>15</v>
      </c>
      <c r="D8" s="57">
        <v>2</v>
      </c>
      <c r="E8" s="57">
        <v>1</v>
      </c>
      <c r="F8" s="59">
        <f t="shared" ref="F8:F35" si="0">G8-D8</f>
        <v>69</v>
      </c>
      <c r="G8" s="59">
        <f t="shared" ref="G8:G35" si="1">H8-D8</f>
        <v>71</v>
      </c>
      <c r="H8" s="70">
        <v>73</v>
      </c>
      <c r="I8" s="61">
        <f t="shared" ref="I8:I35" si="2">H8+D8</f>
        <v>75</v>
      </c>
      <c r="J8" s="62">
        <f t="shared" ref="J8:J35" si="3">I8+D8</f>
        <v>77</v>
      </c>
      <c r="K8" s="177" t="s">
        <v>89</v>
      </c>
      <c r="L8" s="178"/>
      <c r="M8" s="178"/>
      <c r="N8" s="178"/>
      <c r="O8" s="65"/>
      <c r="P8" s="66"/>
      <c r="Q8" s="67"/>
      <c r="R8" s="66"/>
      <c r="S8" s="66"/>
      <c r="T8" s="68"/>
      <c r="U8" s="68"/>
      <c r="V8" s="66"/>
      <c r="W8" s="69"/>
      <c r="X8" s="69"/>
      <c r="Y8" s="55"/>
    </row>
    <row r="9" spans="1:25" s="56" customFormat="1" ht="32.25" customHeight="1" x14ac:dyDescent="0.3">
      <c r="A9" s="57" t="s">
        <v>16</v>
      </c>
      <c r="B9" s="58" t="s">
        <v>17</v>
      </c>
      <c r="C9" s="58" t="s">
        <v>18</v>
      </c>
      <c r="D9" s="57">
        <v>3.8</v>
      </c>
      <c r="E9" s="57">
        <v>1</v>
      </c>
      <c r="F9" s="59">
        <f t="shared" si="0"/>
        <v>50.800000000000004</v>
      </c>
      <c r="G9" s="59">
        <f t="shared" si="1"/>
        <v>54.6</v>
      </c>
      <c r="H9" s="70">
        <v>58.4</v>
      </c>
      <c r="I9" s="61">
        <f t="shared" si="2"/>
        <v>62.199999999999996</v>
      </c>
      <c r="J9" s="62">
        <f t="shared" si="3"/>
        <v>66</v>
      </c>
      <c r="K9" s="63"/>
      <c r="L9" s="55"/>
      <c r="M9" s="64"/>
      <c r="N9" s="55"/>
      <c r="O9" s="65"/>
      <c r="P9" s="66"/>
      <c r="Q9" s="67"/>
      <c r="R9" s="66"/>
      <c r="S9" s="66"/>
      <c r="T9" s="68"/>
      <c r="U9" s="68"/>
      <c r="V9" s="66"/>
      <c r="W9" s="69"/>
      <c r="X9" s="69"/>
      <c r="Y9" s="55"/>
    </row>
    <row r="10" spans="1:25" s="56" customFormat="1" ht="32.25" customHeight="1" x14ac:dyDescent="0.3">
      <c r="A10" s="71" t="s">
        <v>19</v>
      </c>
      <c r="B10" s="58" t="s">
        <v>20</v>
      </c>
      <c r="C10" s="58" t="s">
        <v>21</v>
      </c>
      <c r="D10" s="57">
        <v>3.8</v>
      </c>
      <c r="E10" s="72">
        <v>1</v>
      </c>
      <c r="F10" s="59"/>
      <c r="G10" s="59"/>
      <c r="H10" s="70"/>
      <c r="I10" s="61"/>
      <c r="J10" s="62"/>
      <c r="K10" s="63"/>
      <c r="L10" s="55"/>
      <c r="M10" s="64"/>
      <c r="N10" s="55"/>
      <c r="O10" s="65"/>
      <c r="P10" s="66"/>
      <c r="Q10" s="67"/>
      <c r="R10" s="66"/>
      <c r="S10" s="66"/>
      <c r="T10" s="68"/>
      <c r="U10" s="68"/>
      <c r="V10" s="73"/>
      <c r="W10" s="69"/>
      <c r="X10" s="69"/>
      <c r="Y10" s="55"/>
    </row>
    <row r="11" spans="1:25" s="56" customFormat="1" ht="32.25" customHeight="1" x14ac:dyDescent="0.3">
      <c r="A11" s="57" t="s">
        <v>22</v>
      </c>
      <c r="B11" s="58" t="s">
        <v>23</v>
      </c>
      <c r="C11" s="74" t="s">
        <v>24</v>
      </c>
      <c r="D11" s="75">
        <v>3.8</v>
      </c>
      <c r="E11" s="76">
        <v>1</v>
      </c>
      <c r="F11" s="59">
        <f t="shared" si="0"/>
        <v>50.800000000000004</v>
      </c>
      <c r="G11" s="59">
        <f t="shared" si="1"/>
        <v>54.6</v>
      </c>
      <c r="H11" s="70">
        <v>58.4</v>
      </c>
      <c r="I11" s="61">
        <f t="shared" si="2"/>
        <v>62.199999999999996</v>
      </c>
      <c r="J11" s="62">
        <f t="shared" si="3"/>
        <v>66</v>
      </c>
      <c r="K11" s="63"/>
      <c r="L11" s="55"/>
      <c r="M11" s="64"/>
      <c r="N11" s="55"/>
      <c r="O11" s="65"/>
      <c r="P11" s="66"/>
      <c r="Q11" s="67"/>
      <c r="R11" s="66"/>
      <c r="S11" s="66"/>
      <c r="T11" s="68"/>
      <c r="U11" s="68"/>
      <c r="V11" s="73"/>
      <c r="W11" s="69"/>
      <c r="X11" s="69"/>
      <c r="Y11" s="55"/>
    </row>
    <row r="12" spans="1:25" s="56" customFormat="1" ht="32.25" customHeight="1" x14ac:dyDescent="0.3">
      <c r="A12" s="57" t="s">
        <v>25</v>
      </c>
      <c r="B12" s="58" t="s">
        <v>26</v>
      </c>
      <c r="C12" s="58" t="s">
        <v>27</v>
      </c>
      <c r="D12" s="77">
        <v>2.2000000000000002</v>
      </c>
      <c r="E12" s="78">
        <v>0.5</v>
      </c>
      <c r="F12" s="59">
        <f t="shared" si="0"/>
        <v>39.599999999999994</v>
      </c>
      <c r="G12" s="59">
        <f t="shared" si="1"/>
        <v>41.8</v>
      </c>
      <c r="H12" s="70">
        <v>44</v>
      </c>
      <c r="I12" s="61">
        <f t="shared" si="2"/>
        <v>46.2</v>
      </c>
      <c r="J12" s="62">
        <f t="shared" si="3"/>
        <v>48.400000000000006</v>
      </c>
      <c r="K12" s="63"/>
      <c r="L12" s="55"/>
      <c r="M12" s="64"/>
      <c r="N12" s="55"/>
      <c r="O12" s="65"/>
      <c r="P12" s="66"/>
      <c r="Q12" s="67"/>
      <c r="R12" s="66"/>
      <c r="S12" s="66"/>
      <c r="T12" s="68"/>
      <c r="U12" s="68"/>
      <c r="V12" s="73"/>
      <c r="W12" s="69"/>
      <c r="X12" s="69"/>
      <c r="Y12" s="55"/>
    </row>
    <row r="13" spans="1:25" s="56" customFormat="1" ht="32.25" customHeight="1" x14ac:dyDescent="0.3">
      <c r="A13" s="57" t="s">
        <v>28</v>
      </c>
      <c r="B13" s="58" t="s">
        <v>29</v>
      </c>
      <c r="C13" s="58" t="s">
        <v>30</v>
      </c>
      <c r="D13" s="57">
        <v>3.8</v>
      </c>
      <c r="E13" s="57">
        <v>1</v>
      </c>
      <c r="F13" s="59">
        <f t="shared" si="0"/>
        <v>45.400000000000006</v>
      </c>
      <c r="G13" s="59">
        <f t="shared" si="1"/>
        <v>49.2</v>
      </c>
      <c r="H13" s="70">
        <v>53</v>
      </c>
      <c r="I13" s="61">
        <f t="shared" si="2"/>
        <v>56.8</v>
      </c>
      <c r="J13" s="62">
        <f t="shared" si="3"/>
        <v>60.599999999999994</v>
      </c>
      <c r="K13" s="63"/>
      <c r="L13" s="55"/>
      <c r="M13" s="64"/>
      <c r="N13" s="55"/>
      <c r="O13" s="65"/>
      <c r="P13" s="66"/>
      <c r="Q13" s="67"/>
      <c r="R13" s="66"/>
      <c r="S13" s="66"/>
      <c r="T13" s="68"/>
      <c r="U13" s="68"/>
      <c r="V13" s="73"/>
      <c r="W13" s="69"/>
      <c r="X13" s="69"/>
      <c r="Y13" s="55"/>
    </row>
    <row r="14" spans="1:25" s="56" customFormat="1" ht="32.25" customHeight="1" x14ac:dyDescent="0.3">
      <c r="A14" s="57" t="s">
        <v>31</v>
      </c>
      <c r="B14" s="58" t="s">
        <v>32</v>
      </c>
      <c r="C14" s="79" t="s">
        <v>33</v>
      </c>
      <c r="D14" s="80">
        <v>1</v>
      </c>
      <c r="E14" s="80">
        <v>1</v>
      </c>
      <c r="F14" s="59">
        <f t="shared" si="0"/>
        <v>22</v>
      </c>
      <c r="G14" s="59">
        <f t="shared" si="1"/>
        <v>23</v>
      </c>
      <c r="H14" s="81">
        <v>24</v>
      </c>
      <c r="I14" s="61">
        <f t="shared" si="2"/>
        <v>25</v>
      </c>
      <c r="J14" s="62">
        <f t="shared" si="3"/>
        <v>26</v>
      </c>
      <c r="K14" s="63"/>
      <c r="L14" s="55"/>
      <c r="M14" s="82"/>
      <c r="N14" s="55"/>
      <c r="O14" s="65"/>
      <c r="P14" s="69"/>
      <c r="Q14" s="83"/>
      <c r="R14" s="69"/>
      <c r="S14" s="66"/>
      <c r="T14" s="68"/>
      <c r="U14" s="68"/>
      <c r="V14" s="84"/>
      <c r="W14" s="69"/>
      <c r="X14" s="69"/>
      <c r="Y14" s="55"/>
    </row>
    <row r="15" spans="1:25" s="56" customFormat="1" ht="32.25" customHeight="1" x14ac:dyDescent="0.3">
      <c r="A15" s="57" t="s">
        <v>34</v>
      </c>
      <c r="B15" s="58" t="s">
        <v>35</v>
      </c>
      <c r="C15" s="79" t="s">
        <v>36</v>
      </c>
      <c r="D15" s="80">
        <v>0.7</v>
      </c>
      <c r="E15" s="80">
        <v>0.5</v>
      </c>
      <c r="F15" s="59"/>
      <c r="G15" s="59"/>
      <c r="H15" s="70"/>
      <c r="I15" s="61"/>
      <c r="J15" s="62"/>
      <c r="K15" s="63"/>
      <c r="L15" s="55"/>
      <c r="M15" s="64"/>
      <c r="N15" s="55"/>
      <c r="O15" s="65"/>
      <c r="P15" s="66"/>
      <c r="Q15" s="67"/>
      <c r="R15" s="66"/>
      <c r="S15" s="66"/>
      <c r="T15" s="68"/>
      <c r="U15" s="68"/>
      <c r="V15" s="73"/>
      <c r="W15" s="69"/>
      <c r="X15" s="69"/>
      <c r="Y15" s="55"/>
    </row>
    <row r="16" spans="1:25" s="56" customFormat="1" ht="32.25" customHeight="1" x14ac:dyDescent="0.3">
      <c r="A16" s="71" t="s">
        <v>37</v>
      </c>
      <c r="B16" s="58" t="s">
        <v>38</v>
      </c>
      <c r="C16" s="79" t="s">
        <v>39</v>
      </c>
      <c r="D16" s="80">
        <v>0.5</v>
      </c>
      <c r="E16" s="80">
        <v>0.5</v>
      </c>
      <c r="F16" s="59"/>
      <c r="G16" s="59"/>
      <c r="H16" s="70"/>
      <c r="I16" s="61"/>
      <c r="J16" s="62"/>
      <c r="K16" s="63"/>
      <c r="L16" s="55"/>
      <c r="M16" s="64"/>
      <c r="N16" s="55"/>
      <c r="O16" s="65"/>
      <c r="P16" s="66"/>
      <c r="Q16" s="67"/>
      <c r="R16" s="66"/>
      <c r="S16" s="66"/>
      <c r="T16" s="68"/>
      <c r="U16" s="68"/>
      <c r="V16" s="66"/>
      <c r="W16" s="69"/>
      <c r="X16" s="69"/>
      <c r="Y16" s="55"/>
    </row>
    <row r="17" spans="1:25" s="56" customFormat="1" ht="32.25" customHeight="1" x14ac:dyDescent="0.3">
      <c r="A17" s="85" t="s">
        <v>40</v>
      </c>
      <c r="B17" s="86" t="s">
        <v>41</v>
      </c>
      <c r="C17" s="86" t="s">
        <v>42</v>
      </c>
      <c r="D17" s="57">
        <v>0.3</v>
      </c>
      <c r="E17" s="57">
        <v>0.5</v>
      </c>
      <c r="F17" s="59">
        <f t="shared" si="0"/>
        <v>19.399999999999999</v>
      </c>
      <c r="G17" s="59">
        <f t="shared" si="1"/>
        <v>19.7</v>
      </c>
      <c r="H17" s="70">
        <v>20</v>
      </c>
      <c r="I17" s="61">
        <f t="shared" si="2"/>
        <v>20.3</v>
      </c>
      <c r="J17" s="62">
        <f t="shared" si="3"/>
        <v>20.6</v>
      </c>
      <c r="K17" s="63"/>
      <c r="L17" s="55"/>
      <c r="M17" s="82"/>
      <c r="N17" s="55"/>
      <c r="O17" s="65"/>
      <c r="P17" s="66"/>
      <c r="Q17" s="67"/>
      <c r="R17" s="66"/>
      <c r="S17" s="66"/>
      <c r="T17" s="68"/>
      <c r="U17" s="68"/>
      <c r="V17" s="73"/>
      <c r="W17" s="69"/>
      <c r="X17" s="69"/>
      <c r="Y17" s="55"/>
    </row>
    <row r="18" spans="1:25" s="56" customFormat="1" ht="32.25" customHeight="1" x14ac:dyDescent="0.3">
      <c r="A18" s="57" t="s">
        <v>43</v>
      </c>
      <c r="B18" s="87" t="s">
        <v>44</v>
      </c>
      <c r="C18" s="87" t="s">
        <v>45</v>
      </c>
      <c r="D18" s="61">
        <v>0.7</v>
      </c>
      <c r="E18" s="57">
        <v>0.5</v>
      </c>
      <c r="F18" s="59">
        <f>G18-D18</f>
        <v>17.950000000000003</v>
      </c>
      <c r="G18" s="59">
        <f>H18-D18</f>
        <v>18.650000000000002</v>
      </c>
      <c r="H18" s="81">
        <v>19.350000000000001</v>
      </c>
      <c r="I18" s="61">
        <f>H18+D18</f>
        <v>20.05</v>
      </c>
      <c r="J18" s="62">
        <f>I18+D18</f>
        <v>20.75</v>
      </c>
      <c r="K18" s="63"/>
      <c r="L18" s="55"/>
      <c r="M18" s="88"/>
      <c r="O18" s="65"/>
      <c r="P18" s="66"/>
      <c r="Q18" s="67"/>
      <c r="R18" s="66"/>
      <c r="S18" s="66"/>
      <c r="T18" s="68"/>
      <c r="U18" s="68"/>
      <c r="V18" s="73"/>
      <c r="W18" s="69"/>
      <c r="X18" s="69"/>
      <c r="Y18" s="55"/>
    </row>
    <row r="19" spans="1:25" s="56" customFormat="1" ht="32.25" customHeight="1" thickBot="1" x14ac:dyDescent="0.35">
      <c r="A19" s="89" t="s">
        <v>46</v>
      </c>
      <c r="B19" s="90" t="s">
        <v>47</v>
      </c>
      <c r="C19" s="90" t="s">
        <v>48</v>
      </c>
      <c r="D19" s="89">
        <v>0</v>
      </c>
      <c r="E19" s="91">
        <v>0.5</v>
      </c>
      <c r="F19" s="92">
        <f>G19-D19</f>
        <v>31</v>
      </c>
      <c r="G19" s="92">
        <f>H19-D19</f>
        <v>31</v>
      </c>
      <c r="H19" s="93">
        <v>31</v>
      </c>
      <c r="I19" s="89">
        <f>H19+D19</f>
        <v>31</v>
      </c>
      <c r="J19" s="94">
        <f>I19+D19</f>
        <v>31</v>
      </c>
      <c r="K19" s="63"/>
      <c r="L19" s="55"/>
      <c r="M19" s="88"/>
      <c r="N19" s="55"/>
      <c r="O19" s="65"/>
      <c r="P19" s="66"/>
      <c r="Q19" s="67"/>
      <c r="R19" s="66"/>
      <c r="S19" s="66"/>
      <c r="T19" s="68"/>
      <c r="U19" s="68"/>
      <c r="V19" s="73"/>
      <c r="W19" s="69"/>
      <c r="X19" s="69"/>
      <c r="Y19" s="55"/>
    </row>
    <row r="20" spans="1:25" s="56" customFormat="1" ht="32.25" customHeight="1" x14ac:dyDescent="0.3">
      <c r="A20" s="95"/>
      <c r="B20" s="96"/>
      <c r="C20" s="97"/>
      <c r="D20" s="98"/>
      <c r="E20" s="98"/>
      <c r="F20" s="99"/>
      <c r="G20" s="99"/>
      <c r="H20" s="100"/>
      <c r="I20" s="101"/>
      <c r="J20" s="102"/>
      <c r="K20" s="63"/>
      <c r="L20" s="55"/>
      <c r="M20" s="88"/>
      <c r="N20" s="55"/>
      <c r="O20" s="65"/>
      <c r="P20" s="66"/>
      <c r="Q20" s="67"/>
      <c r="R20" s="66"/>
      <c r="S20" s="66"/>
      <c r="T20" s="68"/>
      <c r="U20" s="68"/>
      <c r="V20" s="73"/>
      <c r="W20" s="69"/>
      <c r="X20" s="69"/>
      <c r="Y20" s="55"/>
    </row>
    <row r="21" spans="1:25" s="56" customFormat="1" ht="32.25" customHeight="1" x14ac:dyDescent="0.3">
      <c r="A21" s="103" t="s">
        <v>49</v>
      </c>
      <c r="B21" s="104" t="s">
        <v>50</v>
      </c>
      <c r="C21" s="104" t="s">
        <v>51</v>
      </c>
      <c r="D21" s="105">
        <v>1.2</v>
      </c>
      <c r="E21" s="105">
        <v>0.5</v>
      </c>
      <c r="F21" s="106">
        <f t="shared" si="0"/>
        <v>9.1000000000000014</v>
      </c>
      <c r="G21" s="106">
        <f t="shared" si="1"/>
        <v>10.3</v>
      </c>
      <c r="H21" s="70">
        <v>11.5</v>
      </c>
      <c r="I21" s="107">
        <f t="shared" si="2"/>
        <v>12.7</v>
      </c>
      <c r="J21" s="108">
        <f t="shared" si="3"/>
        <v>13.899999999999999</v>
      </c>
      <c r="K21" s="63"/>
      <c r="L21" s="55"/>
      <c r="M21" s="82"/>
      <c r="N21" s="55"/>
      <c r="O21" s="65"/>
      <c r="P21" s="66"/>
      <c r="Q21" s="67"/>
      <c r="R21" s="66"/>
      <c r="S21" s="66"/>
      <c r="T21" s="68"/>
      <c r="U21" s="68"/>
      <c r="V21" s="73"/>
      <c r="W21" s="69"/>
      <c r="X21" s="69"/>
      <c r="Y21" s="55"/>
    </row>
    <row r="22" spans="1:25" s="56" customFormat="1" ht="32.25" customHeight="1" x14ac:dyDescent="0.3">
      <c r="A22" s="103" t="s">
        <v>52</v>
      </c>
      <c r="B22" s="104" t="s">
        <v>53</v>
      </c>
      <c r="C22" s="104" t="s">
        <v>54</v>
      </c>
      <c r="D22" s="109">
        <v>0.7</v>
      </c>
      <c r="E22" s="110">
        <v>0.5</v>
      </c>
      <c r="F22" s="106">
        <f t="shared" si="0"/>
        <v>16.600000000000001</v>
      </c>
      <c r="G22" s="106">
        <f t="shared" si="1"/>
        <v>17.3</v>
      </c>
      <c r="H22" s="81">
        <v>18</v>
      </c>
      <c r="I22" s="107">
        <f t="shared" si="2"/>
        <v>18.7</v>
      </c>
      <c r="J22" s="108">
        <f t="shared" si="3"/>
        <v>19.399999999999999</v>
      </c>
      <c r="K22" s="63"/>
      <c r="L22" s="55"/>
      <c r="M22" s="111"/>
      <c r="N22" s="55"/>
      <c r="O22" s="65"/>
      <c r="P22" s="69"/>
      <c r="Q22" s="112"/>
      <c r="R22" s="69"/>
      <c r="S22" s="66"/>
      <c r="T22" s="68"/>
      <c r="U22" s="68"/>
      <c r="V22" s="84"/>
      <c r="W22" s="69"/>
      <c r="X22" s="69"/>
      <c r="Y22" s="55"/>
    </row>
    <row r="23" spans="1:25" s="56" customFormat="1" ht="32.25" customHeight="1" x14ac:dyDescent="0.3">
      <c r="A23" s="113" t="s">
        <v>55</v>
      </c>
      <c r="B23" s="114" t="s">
        <v>56</v>
      </c>
      <c r="C23" s="114" t="s">
        <v>57</v>
      </c>
      <c r="D23" s="105">
        <v>1.9</v>
      </c>
      <c r="E23" s="105">
        <v>0.5</v>
      </c>
      <c r="F23" s="106">
        <f t="shared" si="0"/>
        <v>45.2</v>
      </c>
      <c r="G23" s="106">
        <f t="shared" si="1"/>
        <v>47.1</v>
      </c>
      <c r="H23" s="60">
        <v>49</v>
      </c>
      <c r="I23" s="107">
        <f t="shared" si="2"/>
        <v>50.9</v>
      </c>
      <c r="J23" s="108">
        <f t="shared" si="3"/>
        <v>52.8</v>
      </c>
      <c r="K23" s="63"/>
      <c r="L23" s="55"/>
      <c r="M23" s="111"/>
      <c r="N23" s="55"/>
      <c r="O23" s="65"/>
      <c r="P23" s="69"/>
      <c r="Q23" s="112"/>
      <c r="R23" s="69"/>
      <c r="S23" s="66"/>
      <c r="T23" s="68"/>
      <c r="U23" s="68"/>
      <c r="V23" s="84"/>
      <c r="W23" s="69"/>
      <c r="X23" s="69"/>
      <c r="Y23" s="55"/>
    </row>
    <row r="24" spans="1:25" s="56" customFormat="1" ht="32.25" customHeight="1" x14ac:dyDescent="0.3">
      <c r="A24" s="113" t="s">
        <v>58</v>
      </c>
      <c r="B24" s="114" t="s">
        <v>59</v>
      </c>
      <c r="C24" s="114" t="s">
        <v>60</v>
      </c>
      <c r="D24" s="105">
        <v>1.9</v>
      </c>
      <c r="E24" s="105">
        <v>0.5</v>
      </c>
      <c r="F24" s="106">
        <f t="shared" si="0"/>
        <v>45.2</v>
      </c>
      <c r="G24" s="106">
        <f t="shared" si="1"/>
        <v>47.1</v>
      </c>
      <c r="H24" s="70">
        <v>49</v>
      </c>
      <c r="I24" s="107">
        <f t="shared" si="2"/>
        <v>50.9</v>
      </c>
      <c r="J24" s="108">
        <f t="shared" si="3"/>
        <v>52.8</v>
      </c>
      <c r="K24" s="63"/>
      <c r="L24" s="55"/>
      <c r="M24" s="111"/>
      <c r="N24" s="55"/>
      <c r="O24" s="65"/>
      <c r="P24" s="69"/>
      <c r="Q24" s="112"/>
      <c r="R24" s="69"/>
      <c r="S24" s="66"/>
      <c r="T24" s="68"/>
      <c r="U24" s="68"/>
      <c r="V24" s="84"/>
      <c r="W24" s="69"/>
      <c r="X24" s="69"/>
      <c r="Y24" s="55"/>
    </row>
    <row r="25" spans="1:25" s="56" customFormat="1" ht="32.25" customHeight="1" x14ac:dyDescent="0.3">
      <c r="A25" s="103" t="s">
        <v>61</v>
      </c>
      <c r="B25" s="104" t="s">
        <v>62</v>
      </c>
      <c r="C25" s="115" t="s">
        <v>63</v>
      </c>
      <c r="D25" s="116">
        <v>2</v>
      </c>
      <c r="E25" s="116">
        <v>1</v>
      </c>
      <c r="F25" s="106">
        <f t="shared" si="0"/>
        <v>35</v>
      </c>
      <c r="G25" s="106">
        <f t="shared" si="1"/>
        <v>37</v>
      </c>
      <c r="H25" s="81">
        <v>39</v>
      </c>
      <c r="I25" s="107">
        <f t="shared" si="2"/>
        <v>41</v>
      </c>
      <c r="J25" s="108">
        <f t="shared" si="3"/>
        <v>43</v>
      </c>
      <c r="K25" s="63"/>
      <c r="L25" s="55"/>
      <c r="M25" s="111"/>
      <c r="N25" s="55"/>
      <c r="O25" s="65"/>
      <c r="P25" s="69"/>
      <c r="Q25" s="83"/>
      <c r="R25" s="69"/>
      <c r="S25" s="66"/>
      <c r="T25" s="68"/>
      <c r="U25" s="68"/>
      <c r="V25" s="84"/>
      <c r="W25" s="69"/>
      <c r="X25" s="69"/>
      <c r="Y25" s="55"/>
    </row>
    <row r="26" spans="1:25" s="56" customFormat="1" ht="32.25" customHeight="1" x14ac:dyDescent="0.3">
      <c r="A26" s="103" t="s">
        <v>64</v>
      </c>
      <c r="B26" s="104" t="s">
        <v>65</v>
      </c>
      <c r="C26" s="104" t="s">
        <v>66</v>
      </c>
      <c r="D26" s="110">
        <v>0</v>
      </c>
      <c r="E26" s="117">
        <v>0.5</v>
      </c>
      <c r="F26" s="106">
        <f t="shared" si="0"/>
        <v>2.5</v>
      </c>
      <c r="G26" s="106">
        <f t="shared" si="1"/>
        <v>2.5</v>
      </c>
      <c r="H26" s="81">
        <v>2.5</v>
      </c>
      <c r="I26" s="107">
        <f t="shared" si="2"/>
        <v>2.5</v>
      </c>
      <c r="J26" s="108">
        <f t="shared" si="3"/>
        <v>2.5</v>
      </c>
      <c r="K26" s="63"/>
      <c r="L26" s="55"/>
      <c r="M26" s="88"/>
      <c r="N26" s="55"/>
      <c r="O26" s="65"/>
      <c r="P26" s="69"/>
      <c r="Q26" s="83"/>
      <c r="R26" s="69"/>
      <c r="S26" s="66"/>
      <c r="T26" s="68"/>
      <c r="U26" s="68"/>
      <c r="V26" s="84"/>
      <c r="W26" s="69"/>
      <c r="X26" s="69"/>
      <c r="Y26" s="55"/>
    </row>
    <row r="27" spans="1:25" s="56" customFormat="1" ht="32.25" customHeight="1" x14ac:dyDescent="0.3">
      <c r="A27" s="103" t="s">
        <v>7</v>
      </c>
      <c r="B27" s="118" t="s">
        <v>67</v>
      </c>
      <c r="C27" s="118" t="s">
        <v>68</v>
      </c>
      <c r="D27" s="109">
        <v>0</v>
      </c>
      <c r="E27" s="117">
        <v>0.5</v>
      </c>
      <c r="F27" s="106">
        <f t="shared" si="0"/>
        <v>2.5</v>
      </c>
      <c r="G27" s="106">
        <f t="shared" si="1"/>
        <v>2.5</v>
      </c>
      <c r="H27" s="81">
        <v>2.5</v>
      </c>
      <c r="I27" s="107">
        <f t="shared" si="2"/>
        <v>2.5</v>
      </c>
      <c r="J27" s="108">
        <f t="shared" si="3"/>
        <v>2.5</v>
      </c>
      <c r="K27" s="63"/>
      <c r="L27" s="55"/>
      <c r="M27" s="88"/>
      <c r="N27" s="55"/>
      <c r="O27" s="65"/>
      <c r="P27" s="69"/>
      <c r="Q27" s="83"/>
      <c r="R27" s="69"/>
      <c r="S27" s="66"/>
      <c r="T27" s="68"/>
      <c r="U27" s="68"/>
      <c r="V27" s="84"/>
      <c r="W27" s="69"/>
      <c r="X27" s="69"/>
      <c r="Y27" s="55"/>
    </row>
    <row r="28" spans="1:25" s="56" customFormat="1" ht="32.25" customHeight="1" x14ac:dyDescent="0.3">
      <c r="A28" s="103" t="s">
        <v>6</v>
      </c>
      <c r="B28" s="118" t="s">
        <v>69</v>
      </c>
      <c r="C28" s="119" t="s">
        <v>70</v>
      </c>
      <c r="D28" s="120">
        <v>0</v>
      </c>
      <c r="E28" s="121">
        <v>0.3</v>
      </c>
      <c r="F28" s="106">
        <f t="shared" si="0"/>
        <v>2.5</v>
      </c>
      <c r="G28" s="106">
        <f t="shared" si="1"/>
        <v>2.5</v>
      </c>
      <c r="H28" s="81">
        <v>2.5</v>
      </c>
      <c r="I28" s="107">
        <f t="shared" si="2"/>
        <v>2.5</v>
      </c>
      <c r="J28" s="108">
        <f t="shared" si="3"/>
        <v>2.5</v>
      </c>
      <c r="K28" s="63"/>
      <c r="L28" s="55"/>
      <c r="M28" s="88"/>
      <c r="N28" s="55"/>
      <c r="O28" s="65"/>
      <c r="P28" s="69"/>
      <c r="Q28" s="83"/>
      <c r="R28" s="69"/>
      <c r="S28" s="66"/>
      <c r="T28" s="68"/>
      <c r="U28" s="68"/>
      <c r="V28" s="84"/>
      <c r="W28" s="69"/>
      <c r="X28" s="69"/>
      <c r="Y28" s="55"/>
    </row>
    <row r="29" spans="1:25" s="56" customFormat="1" ht="32.25" customHeight="1" x14ac:dyDescent="0.3">
      <c r="A29" s="103" t="s">
        <v>71</v>
      </c>
      <c r="B29" s="118" t="s">
        <v>72</v>
      </c>
      <c r="C29" s="118" t="s">
        <v>73</v>
      </c>
      <c r="D29" s="109">
        <v>0</v>
      </c>
      <c r="E29" s="110">
        <v>0.5</v>
      </c>
      <c r="F29" s="106">
        <f t="shared" si="0"/>
        <v>2</v>
      </c>
      <c r="G29" s="106">
        <f t="shared" si="1"/>
        <v>2</v>
      </c>
      <c r="H29" s="81">
        <v>2</v>
      </c>
      <c r="I29" s="107">
        <f t="shared" si="2"/>
        <v>2</v>
      </c>
      <c r="J29" s="108">
        <f t="shared" si="3"/>
        <v>2</v>
      </c>
      <c r="K29" s="63"/>
      <c r="L29" s="55"/>
      <c r="M29" s="88"/>
      <c r="N29" s="55"/>
      <c r="O29" s="65"/>
      <c r="P29" s="69"/>
      <c r="Q29" s="83"/>
      <c r="R29" s="69"/>
      <c r="S29" s="66"/>
      <c r="T29" s="68"/>
      <c r="U29" s="68"/>
      <c r="V29" s="84"/>
      <c r="W29" s="69"/>
      <c r="X29" s="69"/>
      <c r="Y29" s="55"/>
    </row>
    <row r="30" spans="1:25" s="56" customFormat="1" ht="32.25" customHeight="1" x14ac:dyDescent="0.3">
      <c r="A30" s="103" t="s">
        <v>74</v>
      </c>
      <c r="B30" s="118" t="s">
        <v>75</v>
      </c>
      <c r="C30" s="118" t="s">
        <v>76</v>
      </c>
      <c r="D30" s="109">
        <v>0.3</v>
      </c>
      <c r="E30" s="110">
        <v>0.5</v>
      </c>
      <c r="F30" s="106">
        <f t="shared" si="0"/>
        <v>10.049999999999999</v>
      </c>
      <c r="G30" s="106">
        <f t="shared" si="1"/>
        <v>10.35</v>
      </c>
      <c r="H30" s="81">
        <v>10.65</v>
      </c>
      <c r="I30" s="107">
        <f t="shared" si="2"/>
        <v>10.950000000000001</v>
      </c>
      <c r="J30" s="108">
        <f t="shared" si="3"/>
        <v>11.250000000000002</v>
      </c>
      <c r="K30" s="63"/>
      <c r="L30" s="55"/>
      <c r="M30" s="88"/>
      <c r="N30" s="55"/>
      <c r="O30" s="65"/>
      <c r="P30" s="69"/>
      <c r="Q30" s="83"/>
      <c r="R30" s="69"/>
      <c r="S30" s="66"/>
      <c r="T30" s="68"/>
      <c r="U30" s="68"/>
      <c r="V30" s="84"/>
      <c r="W30" s="69"/>
      <c r="X30" s="69"/>
      <c r="Y30" s="55"/>
    </row>
    <row r="31" spans="1:25" s="56" customFormat="1" ht="32.25" customHeight="1" x14ac:dyDescent="0.3">
      <c r="A31" s="109" t="s">
        <v>5</v>
      </c>
      <c r="B31" s="122" t="s">
        <v>77</v>
      </c>
      <c r="C31" s="122" t="s">
        <v>78</v>
      </c>
      <c r="D31" s="109">
        <v>0</v>
      </c>
      <c r="E31" s="110">
        <v>0.5</v>
      </c>
      <c r="F31" s="106">
        <f t="shared" si="0"/>
        <v>1</v>
      </c>
      <c r="G31" s="106">
        <f t="shared" si="1"/>
        <v>1</v>
      </c>
      <c r="H31" s="81">
        <v>1</v>
      </c>
      <c r="I31" s="107">
        <f t="shared" si="2"/>
        <v>1</v>
      </c>
      <c r="J31" s="108">
        <f t="shared" si="3"/>
        <v>1</v>
      </c>
      <c r="K31" s="63"/>
      <c r="L31" s="55"/>
      <c r="M31" s="88"/>
      <c r="N31" s="55"/>
      <c r="O31" s="65"/>
      <c r="P31" s="111"/>
      <c r="Q31" s="123"/>
      <c r="R31" s="111"/>
      <c r="S31" s="111"/>
      <c r="T31" s="64"/>
      <c r="U31" s="64"/>
      <c r="V31" s="124"/>
      <c r="W31" s="111"/>
      <c r="X31" s="111"/>
      <c r="Y31" s="55"/>
    </row>
    <row r="32" spans="1:25" s="56" customFormat="1" ht="32.25" customHeight="1" x14ac:dyDescent="0.3">
      <c r="A32" s="125" t="s">
        <v>79</v>
      </c>
      <c r="B32" s="126" t="s">
        <v>80</v>
      </c>
      <c r="C32" s="126" t="s">
        <v>81</v>
      </c>
      <c r="D32" s="109">
        <v>0</v>
      </c>
      <c r="E32" s="110">
        <v>0.5</v>
      </c>
      <c r="F32" s="106">
        <f t="shared" si="0"/>
        <v>0</v>
      </c>
      <c r="G32" s="106">
        <f t="shared" si="1"/>
        <v>0</v>
      </c>
      <c r="H32" s="81"/>
      <c r="I32" s="107">
        <f t="shared" si="2"/>
        <v>0</v>
      </c>
      <c r="J32" s="108">
        <f t="shared" si="3"/>
        <v>0</v>
      </c>
      <c r="K32" s="63"/>
      <c r="L32" s="55"/>
      <c r="M32" s="88"/>
      <c r="N32" s="55"/>
      <c r="O32" s="65"/>
      <c r="P32" s="127" t="s">
        <v>82</v>
      </c>
      <c r="Q32" s="128" t="s">
        <v>83</v>
      </c>
      <c r="R32" s="127">
        <v>26</v>
      </c>
      <c r="S32" s="127"/>
      <c r="T32" s="129">
        <f t="shared" ref="T32:T35" si="4">U32-R32</f>
        <v>-52</v>
      </c>
      <c r="U32" s="129">
        <f t="shared" ref="U32:U35" si="5">V32-R32</f>
        <v>-26</v>
      </c>
      <c r="V32" s="130">
        <f>'[1]SAMPLE MEASURES (2)'!AE32</f>
        <v>0</v>
      </c>
      <c r="W32" s="127">
        <f t="shared" ref="W32:W35" si="6">V32+R32</f>
        <v>26</v>
      </c>
      <c r="X32" s="127">
        <f t="shared" ref="X32:X35" si="7">W32+R32</f>
        <v>52</v>
      </c>
    </row>
    <row r="33" spans="1:24" s="56" customFormat="1" ht="32.25" customHeight="1" x14ac:dyDescent="0.3">
      <c r="A33" s="131" t="s">
        <v>84</v>
      </c>
      <c r="B33" s="132" t="s">
        <v>85</v>
      </c>
      <c r="C33" s="132" t="s">
        <v>86</v>
      </c>
      <c r="D33" s="109">
        <v>0</v>
      </c>
      <c r="E33" s="110">
        <v>0.5</v>
      </c>
      <c r="F33" s="106">
        <f t="shared" si="0"/>
        <v>0</v>
      </c>
      <c r="G33" s="106">
        <f t="shared" si="1"/>
        <v>0</v>
      </c>
      <c r="H33" s="81"/>
      <c r="I33" s="107">
        <f t="shared" si="2"/>
        <v>0</v>
      </c>
      <c r="J33" s="108">
        <f t="shared" si="3"/>
        <v>0</v>
      </c>
      <c r="K33" s="63"/>
      <c r="L33" s="55"/>
      <c r="M33" s="88"/>
      <c r="N33" s="55"/>
      <c r="O33" s="65"/>
      <c r="P33" s="127"/>
      <c r="Q33" s="128"/>
      <c r="R33" s="127"/>
      <c r="S33" s="127"/>
      <c r="T33" s="129"/>
      <c r="U33" s="129"/>
      <c r="V33" s="130"/>
      <c r="W33" s="127"/>
      <c r="X33" s="127"/>
    </row>
    <row r="34" spans="1:24" x14ac:dyDescent="0.3">
      <c r="A34" s="133"/>
      <c r="B34" s="134"/>
      <c r="C34" s="134"/>
      <c r="D34" s="135"/>
      <c r="E34" s="136"/>
      <c r="F34" s="137"/>
      <c r="G34" s="137"/>
      <c r="H34" s="138"/>
      <c r="I34" s="139"/>
      <c r="J34" s="140"/>
      <c r="K34" s="24"/>
      <c r="L34" s="26"/>
      <c r="M34" s="141"/>
      <c r="N34" s="26"/>
      <c r="O34" s="142"/>
      <c r="P34" s="143"/>
      <c r="Q34" s="144"/>
      <c r="R34" s="145"/>
      <c r="S34" s="143"/>
      <c r="T34" s="146"/>
      <c r="U34" s="146"/>
      <c r="V34" s="147"/>
      <c r="W34" s="145"/>
      <c r="X34" s="145"/>
    </row>
    <row r="35" spans="1:24" ht="16.2" thickBot="1" x14ac:dyDescent="0.35">
      <c r="A35" s="148"/>
      <c r="B35" s="149"/>
      <c r="C35" s="150"/>
      <c r="D35" s="151">
        <v>0</v>
      </c>
      <c r="E35" s="152">
        <v>0.5</v>
      </c>
      <c r="F35" s="153">
        <f t="shared" si="0"/>
        <v>0</v>
      </c>
      <c r="G35" s="153">
        <f t="shared" si="1"/>
        <v>0</v>
      </c>
      <c r="H35" s="154"/>
      <c r="I35" s="155">
        <f t="shared" si="2"/>
        <v>0</v>
      </c>
      <c r="J35" s="156">
        <f t="shared" si="3"/>
        <v>0</v>
      </c>
      <c r="K35" s="40"/>
      <c r="L35" s="42"/>
      <c r="M35" s="157"/>
      <c r="N35" s="42"/>
      <c r="O35" s="158"/>
      <c r="P35" s="143" t="s">
        <v>82</v>
      </c>
      <c r="Q35" s="144" t="s">
        <v>83</v>
      </c>
      <c r="R35" s="145">
        <v>27</v>
      </c>
      <c r="S35" s="143"/>
      <c r="T35" s="146">
        <f t="shared" si="4"/>
        <v>-54</v>
      </c>
      <c r="U35" s="146">
        <f t="shared" si="5"/>
        <v>-27</v>
      </c>
      <c r="V35" s="147">
        <f>'[1]SAMPLE MEASURES (2)'!AE46</f>
        <v>0</v>
      </c>
      <c r="W35" s="145">
        <f t="shared" si="6"/>
        <v>27</v>
      </c>
      <c r="X35" s="145">
        <f t="shared" si="7"/>
        <v>54</v>
      </c>
    </row>
    <row r="36" spans="1:24" ht="16.2" thickBot="1" x14ac:dyDescent="0.35">
      <c r="A36" s="159" t="s">
        <v>87</v>
      </c>
      <c r="B36" s="160"/>
      <c r="C36" s="160"/>
      <c r="D36" s="161"/>
      <c r="E36" s="162"/>
      <c r="F36" s="162"/>
      <c r="G36" s="162"/>
      <c r="H36" s="162"/>
      <c r="I36" s="162"/>
      <c r="J36" s="162"/>
      <c r="K36" s="162"/>
      <c r="L36" s="163"/>
      <c r="M36" s="164"/>
      <c r="N36" s="164"/>
      <c r="O36" s="165"/>
    </row>
    <row r="37" spans="1:24" x14ac:dyDescent="0.3">
      <c r="A37" s="166"/>
      <c r="B37" s="167"/>
      <c r="C37" s="167"/>
      <c r="D37" s="168"/>
      <c r="E37" s="169"/>
      <c r="F37" s="169"/>
      <c r="G37" s="169"/>
      <c r="H37" s="169"/>
      <c r="I37" s="169"/>
      <c r="J37" s="169"/>
      <c r="K37" s="169"/>
      <c r="L37" s="170"/>
      <c r="M37" s="26"/>
      <c r="N37" s="26"/>
      <c r="O37" s="27"/>
    </row>
    <row r="38" spans="1:24" x14ac:dyDescent="0.3">
      <c r="A38" s="166"/>
      <c r="B38" s="167"/>
      <c r="C38" s="167"/>
      <c r="D38" s="168"/>
      <c r="E38" s="169"/>
      <c r="F38" s="169"/>
      <c r="G38" s="169"/>
      <c r="H38" s="169"/>
      <c r="I38" s="169"/>
      <c r="J38" s="169"/>
      <c r="K38" s="169"/>
      <c r="L38" s="170"/>
      <c r="M38" s="26"/>
      <c r="N38" s="26"/>
      <c r="O38" s="27"/>
    </row>
    <row r="39" spans="1:24" x14ac:dyDescent="0.3">
      <c r="A39" s="166"/>
      <c r="B39" s="167"/>
      <c r="C39" s="167"/>
      <c r="D39" s="168"/>
      <c r="E39" s="169"/>
      <c r="F39" s="169"/>
      <c r="G39" s="169"/>
      <c r="H39" s="169"/>
      <c r="I39" s="169"/>
      <c r="J39" s="169"/>
      <c r="K39" s="169"/>
      <c r="L39" s="26"/>
      <c r="M39" s="26"/>
      <c r="N39" s="26"/>
      <c r="O39" s="27"/>
    </row>
    <row r="40" spans="1:24" x14ac:dyDescent="0.3">
      <c r="A40" s="166"/>
      <c r="B40" s="167"/>
      <c r="C40" s="167"/>
      <c r="D40" s="168"/>
      <c r="E40" s="169"/>
      <c r="F40" s="169"/>
      <c r="G40" s="169"/>
      <c r="H40" s="169"/>
      <c r="I40" s="169"/>
      <c r="J40" s="169"/>
      <c r="K40" s="169"/>
      <c r="L40" s="26"/>
      <c r="M40" s="26"/>
      <c r="N40" s="26"/>
      <c r="O40" s="27"/>
    </row>
    <row r="41" spans="1:24" x14ac:dyDescent="0.3">
      <c r="A41" s="166"/>
      <c r="B41" s="171"/>
      <c r="C41" s="171"/>
      <c r="D41" s="168"/>
      <c r="E41" s="169"/>
      <c r="F41" s="169"/>
      <c r="G41" s="169"/>
      <c r="H41" s="169"/>
      <c r="I41" s="169"/>
      <c r="J41" s="169"/>
      <c r="K41" s="169"/>
      <c r="L41" s="26"/>
      <c r="M41" s="26"/>
      <c r="N41" s="26"/>
      <c r="O41" s="27"/>
    </row>
    <row r="42" spans="1:24" x14ac:dyDescent="0.3">
      <c r="A42" s="166"/>
      <c r="B42" s="171"/>
      <c r="C42" s="171"/>
      <c r="D42" s="168"/>
      <c r="E42" s="169"/>
      <c r="F42" s="169"/>
      <c r="G42" s="169"/>
      <c r="H42" s="169"/>
      <c r="I42" s="169"/>
      <c r="J42" s="169"/>
      <c r="K42" s="169"/>
      <c r="L42" s="26"/>
      <c r="M42" s="26"/>
      <c r="N42" s="26"/>
      <c r="O42" s="27"/>
    </row>
    <row r="43" spans="1:24" x14ac:dyDescent="0.3">
      <c r="A43" s="166"/>
      <c r="B43" s="168"/>
      <c r="C43" s="168"/>
      <c r="D43" s="168"/>
      <c r="E43" s="169"/>
      <c r="F43" s="169"/>
      <c r="G43" s="169"/>
      <c r="H43" s="169"/>
      <c r="I43" s="169"/>
      <c r="J43" s="169"/>
      <c r="K43" s="169"/>
      <c r="L43" s="26"/>
      <c r="M43" s="26"/>
      <c r="N43" s="26"/>
      <c r="O43" s="27"/>
    </row>
    <row r="44" spans="1:24" x14ac:dyDescent="0.3">
      <c r="A44" s="166"/>
      <c r="B44" s="168"/>
      <c r="C44" s="168"/>
      <c r="D44" s="168"/>
      <c r="E44" s="169"/>
      <c r="F44" s="169"/>
      <c r="G44" s="169"/>
      <c r="H44" s="169"/>
      <c r="I44" s="169"/>
      <c r="J44" s="169"/>
      <c r="K44" s="169"/>
      <c r="L44" s="26"/>
      <c r="M44" s="26"/>
      <c r="N44" s="26"/>
      <c r="O44" s="27"/>
    </row>
    <row r="45" spans="1:24" x14ac:dyDescent="0.3">
      <c r="A45" s="166"/>
      <c r="B45" s="168"/>
      <c r="C45" s="168"/>
      <c r="D45" s="168"/>
      <c r="E45" s="169"/>
      <c r="F45" s="169"/>
      <c r="G45" s="169"/>
      <c r="H45" s="169"/>
      <c r="I45" s="169"/>
      <c r="J45" s="169"/>
      <c r="K45" s="169"/>
      <c r="L45" s="26"/>
      <c r="M45" s="26"/>
      <c r="N45" s="26"/>
      <c r="O45" s="27"/>
    </row>
    <row r="46" spans="1:24" ht="16.2" thickBot="1" x14ac:dyDescent="0.35">
      <c r="A46" s="172"/>
      <c r="B46" s="173"/>
      <c r="C46" s="173"/>
      <c r="D46" s="173"/>
      <c r="E46" s="174"/>
      <c r="F46" s="174"/>
      <c r="G46" s="174"/>
      <c r="H46" s="174"/>
      <c r="I46" s="174"/>
      <c r="J46" s="174"/>
      <c r="K46" s="174"/>
      <c r="L46" s="42"/>
      <c r="M46" s="42"/>
      <c r="N46" s="42"/>
      <c r="O46" s="43"/>
    </row>
    <row r="47" spans="1:24" ht="16.2" thickBot="1" x14ac:dyDescent="0.35">
      <c r="A47" s="175" t="s">
        <v>88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64"/>
      <c r="M47" s="164"/>
      <c r="N47" s="164"/>
      <c r="O47" s="165"/>
    </row>
  </sheetData>
  <mergeCells count="11">
    <mergeCell ref="E4:F4"/>
    <mergeCell ref="H4:I4"/>
    <mergeCell ref="A5:P5"/>
    <mergeCell ref="K8:N8"/>
    <mergeCell ref="A47:K47"/>
    <mergeCell ref="E1:F1"/>
    <mergeCell ref="H1:I1"/>
    <mergeCell ref="E2:F2"/>
    <mergeCell ref="H2:I2"/>
    <mergeCell ref="E3:F3"/>
    <mergeCell ref="H3:I3"/>
  </mergeCells>
  <pageMargins left="0.7" right="0.7" top="0.75" bottom="0.75" header="0.3" footer="0.3"/>
  <pageSetup paperSize="9" scale="5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9A679B-25A0-4E68-B754-B3A1EF2E037A}"/>
</file>

<file path=customXml/itemProps2.xml><?xml version="1.0" encoding="utf-8"?>
<ds:datastoreItem xmlns:ds="http://schemas.openxmlformats.org/officeDocument/2006/customXml" ds:itemID="{675AFF47-8AC4-4AFA-87CE-6638BC856470}"/>
</file>

<file path=customXml/itemProps3.xml><?xml version="1.0" encoding="utf-8"?>
<ds:datastoreItem xmlns:ds="http://schemas.openxmlformats.org/officeDocument/2006/customXml" ds:itemID="{2071C39E-2387-46F1-AB15-F274EB0593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GRADING </vt:lpstr>
      <vt:lpstr>UPDATE 14-5-2024</vt:lpstr>
      <vt:lpstr>'GRADING '!Print_Area</vt:lpstr>
      <vt:lpstr>'UPDATE 14-5-2024'!Print_Area</vt:lpstr>
      <vt:lpstr>'GRADING '!Print_Titles</vt:lpstr>
      <vt:lpstr>'UPDATE 14-5-2024'!Print_Titles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Loan Vo Thi Kim</dc:creator>
  <cp:lastModifiedBy>Loan Vo Thi Kim</cp:lastModifiedBy>
  <dcterms:created xsi:type="dcterms:W3CDTF">2024-06-19T06:11:48Z</dcterms:created>
  <dcterms:modified xsi:type="dcterms:W3CDTF">2024-06-19T06:12:25Z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