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ich.nguyen\OneDrive - CONG TY TNHH UN-AVAILABLE\2-CUSTOMER-FOLDER\PALACE\4-SS25\1-SPRING 25\2-PRODUCTION\4-INTERNAL-PURCHASE-ORDER\4-2-TRIM-ORDER\TRIM-PO\SIGN-PO\MAHARISHI\"/>
    </mc:Choice>
  </mc:AlternateContent>
  <xr:revisionPtr revIDLastSave="0" documentId="13_ncr:1_{236EAAED-1866-4DE9-BAD8-189B90DA84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R.QT-1.BM2" sheetId="4" r:id="rId1"/>
    <sheet name="DETAIL " sheetId="6" r:id="rId2"/>
  </sheets>
  <definedNames>
    <definedName name="_xlnm._FilterDatabase" localSheetId="1" hidden="1">'DETAIL '!$A$4:$M$7</definedName>
    <definedName name="_xlnm.Print_Area" localSheetId="1">'DETAIL '!$A$1:$M$8</definedName>
    <definedName name="_xlnm.Print_Area" localSheetId="0">'MER.QT-1.BM2'!$A$1:$O$17</definedName>
    <definedName name="_xlnm.Print_Titles" localSheetId="1">'DETAIL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6" l="1"/>
  <c r="F7" i="6" l="1"/>
  <c r="A5" i="6"/>
  <c r="G6" i="6" l="1"/>
  <c r="H6" i="6" s="1"/>
  <c r="A6" i="6"/>
  <c r="H7" i="6" l="1"/>
  <c r="I11" i="4" s="1"/>
  <c r="I12" i="4" l="1"/>
  <c r="I15" i="4" s="1"/>
  <c r="G7" i="6"/>
  <c r="K12" i="4" l="1"/>
  <c r="M12" i="4" s="1"/>
  <c r="H7" i="4"/>
  <c r="H8" i="4"/>
  <c r="K11" i="4" l="1"/>
  <c r="K15" i="4" s="1"/>
  <c r="M11" i="4" l="1"/>
  <c r="M15" i="4" s="1"/>
</calcChain>
</file>

<file path=xl/sharedStrings.xml><?xml version="1.0" encoding="utf-8"?>
<sst xmlns="http://schemas.openxmlformats.org/spreadsheetml/2006/main" count="69" uniqueCount="64">
  <si>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</si>
  <si>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</si>
  <si>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</si>
  <si>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</si>
  <si>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</si>
  <si>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</si>
  <si>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</si>
  <si>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</si>
  <si>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</si>
  <si>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</si>
  <si>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</si>
  <si>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</si>
  <si>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</si>
  <si>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</si>
  <si>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</si>
  <si>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</si>
  <si>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</si>
  <si>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</si>
  <si>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</si>
  <si>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</si>
  <si>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</si>
  <si>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</si>
  <si>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</si>
  <si>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</si>
  <si>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</si>
  <si>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</si>
  <si>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</si>
  <si>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</si>
  <si>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</si>
  <si>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</si>
  <si>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</si>
  <si>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</si>
  <si>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</si>
  <si>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</si>
  <si>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</si>
  <si>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</si>
  <si>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</si>
  <si>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</si>
  <si>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</si>
  <si>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</si>
  <si>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</si>
  <si>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</si>
  <si>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</si>
  <si>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</si>
  <si>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</si>
  <si>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</si>
  <si>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</si>
  <si>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</si>
  <si>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</si>
  <si>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</si>
  <si>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</si>
  <si>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CARE LABEL</t>
  </si>
  <si>
    <t>VERSION TIẾNG ANH</t>
  </si>
  <si>
    <t>ALL STYLES</t>
  </si>
  <si>
    <t>VERSION TIẾNG HÀN - SẼ GỬI LAYOUT SAU</t>
  </si>
  <si>
    <t>SH TRIMS</t>
  </si>
  <si>
    <t xml:space="preserve">PALACE </t>
  </si>
  <si>
    <t>BÍCH</t>
  </si>
  <si>
    <t>SS25 - SPRING</t>
  </si>
  <si>
    <t>MAHARISHI</t>
  </si>
  <si>
    <t xml:space="preserve">PALACE MAHARISHI TEMPLEA STAR KOR OM T-SHIRT </t>
  </si>
  <si>
    <t>100% ORGANIC COTTON</t>
  </si>
  <si>
    <t>P28MHTS67</t>
  </si>
  <si>
    <t>P19  SS25   G2725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</si>
</sst>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8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6"/>
      <color theme="1"/>
      <name val="Muli"/>
    </font>
    <font>
      <sz val="14"/>
      <color theme="1"/>
      <name val="Muli"/>
    </font>
    <font>
      <sz val="13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33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7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1" fillId="0" borderId="16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254002</xdr:colOff>
      <xdr:row>10</xdr:row>
      <xdr:rowOff>354542</xdr:rowOff>
    </xdr:from>
    <xdr:to>
      <xdr:col>3</xdr:col>
      <xdr:colOff>1356507</xdr:colOff>
      <xdr:row>10</xdr:row>
      <xdr:rowOff>2307167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2" y="4016375"/>
          <a:ext cx="1102505" cy="1952625"/>
        </a:xfrm>
        <a:prstGeom prst="rect">
          <a:avLst/>
        </a:prstGeom>
      </xdr:spPr>
    </xdr:pic>
    <xdr:clientData/>
  </xdr:twoCellAnchor>
  <xdr:twoCellAnchor>
    <xdr:from>
      <xdr:col>3</xdr:col>
      <xdr:colOff>169333</xdr:colOff>
      <xdr:row>11</xdr:row>
      <xdr:rowOff>433916</xdr:rowOff>
    </xdr:from>
    <xdr:to>
      <xdr:col>3</xdr:col>
      <xdr:colOff>1251634</xdr:colOff>
      <xdr:row>11</xdr:row>
      <xdr:rowOff>2005541</xdr:rowOff>
    </xdr:to>
    <xdr:pic>
      <xdr:nvPicPr>
        <xdr:cNvPr id="2" name="Picture 1" descr="A label with text and symbols&#10;&#10;Description automatically generated">
          <a:extLst>
            <a:ext uri="{FF2B5EF4-FFF2-40B4-BE49-F238E27FC236}">
              <a16:creationId xmlns:a16="http://schemas.microsoft.com/office/drawing/2014/main" id="{4494EBBF-B319-4BC0-B0E6-8EB238B4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0333" y="7228416"/>
          <a:ext cx="1082301" cy="157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126999</xdr:colOff>
      <xdr:row>4</xdr:row>
      <xdr:rowOff>0</xdr:rowOff>
    </xdr:from>
    <xdr:ext cx="1518763" cy="194548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31635" y="1146738"/>
          <a:ext cx="1518763" cy="1945486"/>
        </a:xfrm>
        <a:prstGeom prst="rect">
          <a:avLst/>
        </a:prstGeom>
      </xdr:spPr>
    </xdr:pic>
    <xdr:clientData/>
  </xdr:oneCellAnchor>
  <xdr:twoCellAnchor>
    <xdr:from>
      <xdr:col>8</xdr:col>
      <xdr:colOff>205440</xdr:colOff>
      <xdr:row>4</xdr:row>
      <xdr:rowOff>0</xdr:rowOff>
    </xdr:from>
    <xdr:to>
      <xdr:col>8</xdr:col>
      <xdr:colOff>1470869</xdr:colOff>
      <xdr:row>5</xdr:row>
      <xdr:rowOff>219363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35622" y="1549705"/>
          <a:ext cx="1265429" cy="163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zoomScale="60" zoomScaleNormal="40" zoomScalePageLayoutView="55" workbookViewId="0">
      <selection activeCell="N6" sqref="N6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21.726562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6" t="s">
        <v>55</v>
      </c>
      <c r="C5" s="106"/>
      <c r="D5" s="106"/>
      <c r="E5" s="15"/>
      <c r="F5" s="52" t="s">
        <v>8</v>
      </c>
      <c r="G5" s="58"/>
      <c r="H5" s="107" t="s">
        <v>56</v>
      </c>
      <c r="I5" s="108"/>
      <c r="J5" s="16"/>
      <c r="K5" s="16"/>
      <c r="L5" s="17"/>
      <c r="M5" s="18" t="s">
        <v>9</v>
      </c>
      <c r="N5" s="53">
        <v>45502</v>
      </c>
    </row>
    <row r="6" spans="1:18" ht="21.75" customHeight="1">
      <c r="A6" s="19" t="s">
        <v>10</v>
      </c>
      <c r="B6" s="109"/>
      <c r="C6" s="109"/>
      <c r="D6" s="109"/>
      <c r="E6" s="15"/>
      <c r="F6" s="52" t="s">
        <v>11</v>
      </c>
      <c r="G6" s="58"/>
      <c r="H6" s="110" t="s">
        <v>58</v>
      </c>
      <c r="I6" s="111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12"/>
      <c r="C7" s="112"/>
      <c r="D7" s="5"/>
      <c r="E7" s="15"/>
      <c r="F7" s="52" t="s">
        <v>14</v>
      </c>
      <c r="G7" s="58"/>
      <c r="H7" s="113">
        <f>N5+20</f>
        <v>45522</v>
      </c>
      <c r="I7" s="114"/>
      <c r="J7" s="16"/>
      <c r="K7" s="16"/>
      <c r="L7" s="17"/>
      <c r="M7" s="18" t="s">
        <v>15</v>
      </c>
      <c r="N7" s="102" t="s">
        <v>63</v>
      </c>
    </row>
    <row r="8" spans="1:18" ht="21.75" customHeight="1">
      <c r="A8" s="20" t="s">
        <v>16</v>
      </c>
      <c r="B8" s="115"/>
      <c r="C8" s="115"/>
      <c r="D8" s="11"/>
      <c r="E8" s="15"/>
      <c r="F8" s="52" t="s">
        <v>17</v>
      </c>
      <c r="G8" s="58"/>
      <c r="H8" s="116">
        <f>N5+30</f>
        <v>45532</v>
      </c>
      <c r="I8" s="117"/>
      <c r="J8" s="21"/>
      <c r="K8" s="21"/>
      <c r="L8" s="17"/>
      <c r="M8" s="18" t="s">
        <v>18</v>
      </c>
      <c r="N8" s="55" t="s">
        <v>57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193" customHeight="1">
      <c r="A11" s="72" t="s">
        <v>53</v>
      </c>
      <c r="B11" s="73"/>
      <c r="C11" s="73" t="s">
        <v>51</v>
      </c>
      <c r="D11" s="73"/>
      <c r="E11" s="72" t="s">
        <v>38</v>
      </c>
      <c r="F11" s="74"/>
      <c r="G11" s="75" t="s">
        <v>37</v>
      </c>
      <c r="H11" s="76" t="s">
        <v>36</v>
      </c>
      <c r="I11" s="77">
        <f>'DETAIL '!H7</f>
        <v>595</v>
      </c>
      <c r="J11" s="78">
        <v>0</v>
      </c>
      <c r="K11" s="79">
        <f t="shared" ref="K11:K12" si="0">I11-J11</f>
        <v>595</v>
      </c>
      <c r="L11" s="80">
        <v>620</v>
      </c>
      <c r="M11" s="81">
        <f t="shared" ref="M11:M12" si="1">L11*K11</f>
        <v>368900</v>
      </c>
      <c r="N11" s="83" t="s">
        <v>52</v>
      </c>
      <c r="R11" s="97"/>
    </row>
    <row r="12" spans="1:18" ht="179.15" customHeight="1">
      <c r="A12" s="72" t="s">
        <v>53</v>
      </c>
      <c r="B12" s="73"/>
      <c r="C12" s="73" t="s">
        <v>51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I11</f>
        <v>595</v>
      </c>
      <c r="J12" s="78">
        <v>0</v>
      </c>
      <c r="K12" s="79">
        <f t="shared" si="0"/>
        <v>595</v>
      </c>
      <c r="L12" s="80">
        <v>550</v>
      </c>
      <c r="M12" s="81">
        <f t="shared" si="1"/>
        <v>327250</v>
      </c>
      <c r="N12" s="83" t="s">
        <v>54</v>
      </c>
    </row>
    <row r="13" spans="1:18" ht="61.5" customHeight="1">
      <c r="A13" s="118" t="s">
        <v>39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6" customFormat="1" ht="54" customHeight="1">
      <c r="A15" s="88"/>
      <c r="B15" s="88"/>
      <c r="C15" s="88"/>
      <c r="D15" s="88"/>
      <c r="E15" s="88"/>
      <c r="F15" s="88"/>
      <c r="G15" s="89"/>
      <c r="H15" s="90" t="s">
        <v>32</v>
      </c>
      <c r="I15" s="91">
        <f>SUM(I11:I14)</f>
        <v>1190</v>
      </c>
      <c r="J15" s="92"/>
      <c r="K15" s="91">
        <f>SUM(K11:K14)</f>
        <v>1190</v>
      </c>
      <c r="L15" s="93"/>
      <c r="M15" s="94">
        <f>SUM(M11:M14)</f>
        <v>696150</v>
      </c>
      <c r="N15" s="95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21" t="s">
        <v>33</v>
      </c>
      <c r="B17" s="121"/>
      <c r="C17" s="36"/>
      <c r="D17" s="37"/>
      <c r="E17" s="122" t="s">
        <v>34</v>
      </c>
      <c r="F17" s="122"/>
      <c r="G17" s="122"/>
      <c r="H17" s="38"/>
      <c r="I17" s="39"/>
      <c r="J17" s="39"/>
      <c r="K17" s="39"/>
      <c r="L17" s="123" t="s">
        <v>35</v>
      </c>
      <c r="M17" s="123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8:C8"/>
    <mergeCell ref="H8:I8"/>
    <mergeCell ref="A13:N13"/>
    <mergeCell ref="A17:B17"/>
    <mergeCell ref="E17:G17"/>
    <mergeCell ref="L17:M17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4:M8"/>
  <sheetViews>
    <sheetView view="pageBreakPreview" zoomScale="55" zoomScaleNormal="115" zoomScaleSheetLayoutView="55" workbookViewId="0">
      <selection activeCell="H16" sqref="H16"/>
    </sheetView>
  </sheetViews>
  <sheetFormatPr defaultColWidth="9.1796875" defaultRowHeight="20.25" customHeight="1"/>
  <cols>
    <col min="1" max="1" width="4.7265625" style="67" bestFit="1" customWidth="1"/>
    <col min="2" max="2" width="18.7265625" style="67" customWidth="1"/>
    <col min="3" max="3" width="18" style="67" customWidth="1"/>
    <col min="4" max="4" width="59.7265625" style="67" customWidth="1"/>
    <col min="5" max="5" width="32.1796875" style="67" customWidth="1"/>
    <col min="6" max="6" width="11.26953125" style="70" hidden="1" customWidth="1"/>
    <col min="7" max="7" width="8.81640625" style="70" hidden="1" customWidth="1"/>
    <col min="8" max="8" width="14.54296875" style="70" customWidth="1"/>
    <col min="9" max="9" width="23.26953125" style="67" customWidth="1"/>
    <col min="10" max="10" width="9.1796875" style="71"/>
    <col min="11" max="11" width="9.1796875" style="67"/>
    <col min="12" max="12" width="12.6328125" style="67" bestFit="1" customWidth="1"/>
    <col min="13" max="16384" width="9.1796875" style="67"/>
  </cols>
  <sheetData>
    <row r="4" spans="1:13" ht="20.25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27" t="s">
        <v>47</v>
      </c>
      <c r="K4" s="128"/>
      <c r="L4" s="128"/>
      <c r="M4" s="129"/>
    </row>
    <row r="5" spans="1:13" s="87" customFormat="1" ht="31.5" customHeight="1">
      <c r="A5" s="82">
        <f t="shared" ref="A5:A6" si="0">ROW()-4</f>
        <v>1</v>
      </c>
      <c r="B5" s="105" t="s">
        <v>62</v>
      </c>
      <c r="C5" s="103" t="s">
        <v>59</v>
      </c>
      <c r="D5" s="85" t="s">
        <v>60</v>
      </c>
      <c r="E5" s="104" t="s">
        <v>61</v>
      </c>
      <c r="F5" s="82">
        <v>1162</v>
      </c>
      <c r="G5" s="82">
        <f t="shared" ref="G5" si="1">ROUNDUP(F5*6%,0)</f>
        <v>70</v>
      </c>
      <c r="H5" s="82">
        <v>595</v>
      </c>
      <c r="I5" s="99"/>
      <c r="J5" s="100"/>
      <c r="K5" s="100"/>
      <c r="L5" s="100"/>
      <c r="M5" s="101"/>
    </row>
    <row r="6" spans="1:13" s="87" customFormat="1" ht="31.5" customHeight="1">
      <c r="A6" s="82">
        <f t="shared" si="0"/>
        <v>2</v>
      </c>
      <c r="B6" s="84"/>
      <c r="C6" s="84"/>
      <c r="D6" s="85"/>
      <c r="E6" s="86"/>
      <c r="F6" s="82"/>
      <c r="G6" s="82">
        <f t="shared" ref="G6" si="2">ROUNDUP(F6*8%,0)</f>
        <v>0</v>
      </c>
      <c r="H6" s="82">
        <f t="shared" ref="H6" si="3">F6+G6</f>
        <v>0</v>
      </c>
      <c r="I6" s="98"/>
      <c r="J6" s="99"/>
      <c r="K6" s="100"/>
      <c r="L6" s="100"/>
      <c r="M6" s="101"/>
    </row>
    <row r="7" spans="1:13" ht="20.25" customHeight="1">
      <c r="A7" s="124" t="s">
        <v>48</v>
      </c>
      <c r="B7" s="125"/>
      <c r="C7" s="125"/>
      <c r="D7" s="125"/>
      <c r="E7" s="126"/>
      <c r="F7" s="69">
        <f>SUM(F5:F6)</f>
        <v>1162</v>
      </c>
      <c r="G7" s="69">
        <f>SUM(G5:G6)</f>
        <v>70</v>
      </c>
      <c r="H7" s="69">
        <f>SUM(H5:H6)</f>
        <v>595</v>
      </c>
      <c r="I7" s="68"/>
      <c r="J7" s="130"/>
      <c r="K7" s="131"/>
      <c r="L7" s="131"/>
      <c r="M7" s="132"/>
    </row>
    <row r="8" spans="1:13" ht="20.25" customHeight="1">
      <c r="A8" s="124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6"/>
    </row>
  </sheetData>
  <mergeCells count="4">
    <mergeCell ref="A8:M8"/>
    <mergeCell ref="J4:M4"/>
    <mergeCell ref="A7:E7"/>
    <mergeCell ref="J7:M7"/>
  </mergeCells>
  <pageMargins left="0.25" right="0.25" top="0.75" bottom="0.75" header="0.3" footer="0.3"/>
  <pageSetup paperSize="9" scale="46" fitToHeight="0" orientation="portrait" r:id="rId1"/>
  <rowBreaks count="1" manualBreakCount="1">
    <brk id="7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MER.QT-1.BM2</vt:lpstr>
      <vt:lpstr>DETAIL </vt:lpstr>
      <vt:lpstr>'DETAIL '!Print_Area</vt:lpstr>
      <vt:lpstr>'MER.QT-1.BM2'!Print_Area</vt:lpstr>
      <vt:lpstr>'DETAIL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2024-05-17T06:51:20Z</cp:lastPrinted>
  <dcterms:created xsi:type="dcterms:W3CDTF">2020-11-11T02:21:38Z</dcterms:created>
  <dcterms:modified xsi:type="dcterms:W3CDTF">2024-11-18T01:03:54Z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