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7-AW26/2-AUTUMN 26/2-PRODUCTION/4-INTERNAL-PURCHASE-ORDER/4-2-TRIM-ORDER/TRIM-PO/DRAFT-PO/"/>
    </mc:Choice>
  </mc:AlternateContent>
  <xr:revisionPtr revIDLastSave="633" documentId="13_ncr:1_{EAEC8C61-CA93-4E81-BDDC-E84B4B03C465}" xr6:coauthVersionLast="47" xr6:coauthVersionMax="47" xr10:uidLastSave="{EF4120A2-F4AD-4997-BAE0-66458D4F75B9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1-100% -printable" sheetId="11" r:id="rId3"/>
    <sheet name="L2-74-26 (all)" sheetId="9" r:id="rId4"/>
    <sheet name="L3-MESH" sheetId="14" r:id="rId5"/>
    <sheet name="L4-woven" sheetId="15" r:id="rId6"/>
    <sheet name="L5-POLARTEC" sheetId="16" r:id="rId7"/>
    <sheet name="L6-WAFFLE" sheetId="20" r:id="rId8"/>
    <sheet name="L-ĐẶC BIỆT" sheetId="13" r:id="rId9"/>
  </sheets>
  <externalReferences>
    <externalReference r:id="rId10"/>
  </externalReferences>
  <definedNames>
    <definedName name="_xlnm._FilterDatabase" localSheetId="1" hidden="1">DETAIL!$A$4:$N$36</definedName>
    <definedName name="_xlnm.Print_Area" localSheetId="1">DETAIL!$A$1:$M$36</definedName>
    <definedName name="_xlnm.Print_Area" localSheetId="0">'MER.QT-1.BM2'!$A$1:$O$17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G35" i="12"/>
  <c r="G34" i="12"/>
  <c r="G31" i="12"/>
  <c r="G5" i="12"/>
  <c r="F36" i="12" l="1"/>
  <c r="G21" i="12"/>
  <c r="H21" i="12" s="1"/>
  <c r="A21" i="12"/>
  <c r="G20" i="12"/>
  <c r="H20" i="12" s="1"/>
  <c r="A20" i="12"/>
  <c r="G19" i="12"/>
  <c r="H19" i="12" s="1"/>
  <c r="A19" i="12"/>
  <c r="G18" i="12"/>
  <c r="H18" i="12" s="1"/>
  <c r="A18" i="12"/>
  <c r="G17" i="12"/>
  <c r="H17" i="12" s="1"/>
  <c r="A17" i="12"/>
  <c r="G16" i="12"/>
  <c r="H16" i="12" s="1"/>
  <c r="A16" i="12"/>
  <c r="G15" i="12"/>
  <c r="H15" i="12" s="1"/>
  <c r="A15" i="12"/>
  <c r="G14" i="12"/>
  <c r="H14" i="12" s="1"/>
  <c r="A14" i="12"/>
  <c r="G13" i="12"/>
  <c r="H13" i="12" s="1"/>
  <c r="A13" i="12"/>
  <c r="G12" i="12"/>
  <c r="H12" i="12" s="1"/>
  <c r="A12" i="12"/>
  <c r="G11" i="12"/>
  <c r="H11" i="12" s="1"/>
  <c r="A11" i="12"/>
  <c r="G10" i="12"/>
  <c r="H10" i="12" s="1"/>
  <c r="A10" i="12"/>
  <c r="G9" i="12"/>
  <c r="H9" i="12" s="1"/>
  <c r="A9" i="12"/>
  <c r="A30" i="12" l="1"/>
  <c r="A31" i="12"/>
  <c r="A32" i="12"/>
  <c r="A33" i="12"/>
  <c r="A34" i="12"/>
  <c r="A35" i="12"/>
  <c r="G30" i="12" l="1"/>
  <c r="H30" i="12" s="1"/>
  <c r="G6" i="12" l="1"/>
  <c r="H6" i="12" s="1"/>
  <c r="G7" i="12"/>
  <c r="H7" i="12" s="1"/>
  <c r="G8" i="12"/>
  <c r="H8" i="12" s="1"/>
  <c r="G22" i="12"/>
  <c r="H22" i="12" s="1"/>
  <c r="G23" i="12"/>
  <c r="H23" i="12" s="1"/>
  <c r="G24" i="12"/>
  <c r="H24" i="12" s="1"/>
  <c r="G25" i="12"/>
  <c r="H25" i="12" s="1"/>
  <c r="G26" i="12"/>
  <c r="H26" i="12" s="1"/>
  <c r="G27" i="12"/>
  <c r="H27" i="12" s="1"/>
  <c r="G28" i="12"/>
  <c r="H28" i="12" s="1"/>
  <c r="G29" i="12"/>
  <c r="H29" i="12" s="1"/>
  <c r="H31" i="12"/>
  <c r="G32" i="12"/>
  <c r="H32" i="12" s="1"/>
  <c r="G33" i="12"/>
  <c r="H33" i="12" s="1"/>
  <c r="H34" i="12"/>
  <c r="H35" i="12"/>
  <c r="H5" i="12"/>
  <c r="A29" i="12" l="1"/>
  <c r="A28" i="12"/>
  <c r="A27" i="12"/>
  <c r="A26" i="12"/>
  <c r="A25" i="12"/>
  <c r="A24" i="12"/>
  <c r="A23" i="12"/>
  <c r="A22" i="12"/>
  <c r="A8" i="12"/>
  <c r="A7" i="12"/>
  <c r="A6" i="12"/>
  <c r="G36" i="12"/>
  <c r="A5" i="12"/>
  <c r="H36" i="12" l="1"/>
  <c r="I11" i="4" s="1"/>
  <c r="I12" i="4" s="1"/>
  <c r="H7" i="4" l="1"/>
  <c r="H8" i="4"/>
  <c r="I15" i="4" l="1"/>
  <c r="K11" i="4" l="1"/>
  <c r="K12" i="4" l="1"/>
  <c r="M12" i="4" s="1"/>
  <c r="M11" i="4"/>
  <c r="M15" i="4" l="1"/>
  <c r="K15" i="4"/>
  <c r="N16" i="12" l="1"/>
  <c r="N28" i="12"/>
  <c r="N21" i="12"/>
  <c r="N10" i="12"/>
  <c r="N34" i="12"/>
  <c r="N23" i="12"/>
  <c r="N12" i="12"/>
  <c r="N25" i="12"/>
  <c r="N26" i="12"/>
  <c r="N27" i="12"/>
  <c r="N17" i="12"/>
  <c r="N29" i="12"/>
  <c r="N6" i="12"/>
  <c r="N18" i="12"/>
  <c r="N30" i="12"/>
  <c r="N7" i="12"/>
  <c r="N19" i="12"/>
  <c r="N31" i="12"/>
  <c r="N8" i="12"/>
  <c r="N20" i="12"/>
  <c r="N32" i="12"/>
  <c r="N9" i="12"/>
  <c r="N33" i="12"/>
  <c r="N22" i="12"/>
  <c r="N11" i="12"/>
  <c r="N35" i="12"/>
  <c r="N24" i="12"/>
  <c r="N13" i="12"/>
  <c r="N14" i="12"/>
  <c r="N15" i="12"/>
  <c r="N5" i="12"/>
</calcChain>
</file>

<file path=xl/sharedStrings.xml><?xml version="1.0" encoding="utf-8"?>
<sst xmlns="http://schemas.openxmlformats.org/spreadsheetml/2006/main" count="229" uniqueCount="142">
  <si>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</si>
  <si>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</si>
  <si>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</si>
  <si>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</si>
  <si>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</si>
  <si>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</si>
  <si>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</si>
  <si>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</si>
  <si>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</si>
  <si>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</si>
  <si>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</si>
  <si>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</si>
  <si>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</si>
  <si>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</si>
  <si>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</si>
  <si>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</si>
  <si>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</si>
  <si>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</si>
  <si>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</si>
  <si>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</si>
  <si>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</si>
  <si>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</si>
  <si>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</si>
  <si>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</si>
  <si>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</si>
  <si>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</si>
  <si>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</si>
  <si>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</si>
  <si>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</si>
  <si>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</si>
  <si>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</si>
  <si>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</si>
  <si>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</si>
  <si>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</si>
  <si>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</si>
  <si>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</si>
  <si>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</si>
  <si>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</si>
  <si>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</si>
  <si>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</si>
  <si>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</si>
  <si>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</si>
  <si>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</si>
  <si>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</si>
  <si>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</si>
  <si>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</si>
  <si>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</si>
  <si>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</si>
  <si>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</si>
  <si>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</si>
  <si>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</si>
  <si>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</si>
  <si>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</si>
  <si>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VERSION TIẾNG ANH</t>
  </si>
  <si>
    <t>VERSION TIẾNG HÀN - SẼ GỬI LAYOUT SAU</t>
  </si>
  <si>
    <t>SH TRIMS</t>
  </si>
  <si>
    <t xml:space="preserve">PALACE </t>
  </si>
  <si>
    <t>74% COTTON 26% POLYESTER</t>
  </si>
  <si>
    <t>THAM KHẢO NỘI DUNG, ĐỔI STYLE NAME NHƯ FILE DETAIL</t>
  </si>
  <si>
    <t>TREATMENT</t>
  </si>
  <si>
    <t>QUY</t>
  </si>
  <si>
    <t>PRINTABLE
BASIC
UNISEX</t>
  </si>
  <si>
    <t>L1</t>
  </si>
  <si>
    <t>L2</t>
  </si>
  <si>
    <t>L3</t>
  </si>
  <si>
    <t>L4</t>
  </si>
  <si>
    <t>P19  AW26   G2952</t>
  </si>
  <si>
    <t>AW26 - AUTUMN</t>
  </si>
  <si>
    <t>C0007-HOD868</t>
  </si>
  <si>
    <t>C0007-PAN084</t>
  </si>
  <si>
    <t>C0007-HOD871</t>
  </si>
  <si>
    <t>C0007-LST440</t>
  </si>
  <si>
    <t>C0007-HOD877</t>
  </si>
  <si>
    <t>C0007-LST443</t>
  </si>
  <si>
    <t>C0007-JOG215</t>
  </si>
  <si>
    <t>C0007-HOD880</t>
  </si>
  <si>
    <t>C0007-HOD883</t>
  </si>
  <si>
    <t>C0007-SST2166</t>
  </si>
  <si>
    <t>C0007-CRW406</t>
  </si>
  <si>
    <t>C0007-SST2170</t>
  </si>
  <si>
    <t>C0007-SHR145</t>
  </si>
  <si>
    <t>C0007-PSS028</t>
  </si>
  <si>
    <t>C0007-LST445</t>
  </si>
  <si>
    <t>C0007-SST2175</t>
  </si>
  <si>
    <t>C0007-SHR149</t>
  </si>
  <si>
    <t>C0007-SST2179</t>
  </si>
  <si>
    <t>C0007-CRW410</t>
  </si>
  <si>
    <t>C0007-PLS020</t>
  </si>
  <si>
    <t>C0007-CRW303</t>
  </si>
  <si>
    <t>C0007-CRW413</t>
  </si>
  <si>
    <t>C0007-JKT301</t>
  </si>
  <si>
    <t>C0007-HOD887</t>
  </si>
  <si>
    <t>C0007-LST448</t>
  </si>
  <si>
    <t>C0007-CRW416</t>
  </si>
  <si>
    <t>C0007-HOD905</t>
  </si>
  <si>
    <t>C0007-SST2199</t>
  </si>
  <si>
    <t>C0007-SST2195</t>
  </si>
  <si>
    <t>C0007-PAN088</t>
  </si>
  <si>
    <t>C0007-CRW429</t>
  </si>
  <si>
    <t>BETTY BOOP HOOD</t>
  </si>
  <si>
    <t>BIG RIPSTOP JOGGER</t>
  </si>
  <si>
    <t>BOSSY HOOD</t>
  </si>
  <si>
    <t>DOVE STAMP WAFFLE LONGSLEEVE</t>
  </si>
  <si>
    <t>DOVE STAMP WAFFLE ZIP HOOD</t>
  </si>
  <si>
    <t>HIGHWAY TO HEAVEN JERSEY</t>
  </si>
  <si>
    <t>LEGACY JOGGER</t>
  </si>
  <si>
    <t>LEGACY ZIP HOOD</t>
  </si>
  <si>
    <t>LINE IT UP HOOD</t>
  </si>
  <si>
    <t>MESH TEAM JERSEY</t>
  </si>
  <si>
    <t>MMIX CREW</t>
  </si>
  <si>
    <t>MMIX HEAVY SLUB T-SHIRT</t>
  </si>
  <si>
    <t>MMIX SWEAT SHORT</t>
  </si>
  <si>
    <t>PALACE GOLF MESH POLO</t>
  </si>
  <si>
    <t>PALACE LONDON LONGSLEEVE</t>
  </si>
  <si>
    <t>PALACE LUV U MESH JERSEY</t>
  </si>
  <si>
    <t>PALACE LUV U SHORT</t>
  </si>
  <si>
    <t>PALAZZO JERSEY</t>
  </si>
  <si>
    <t>PALAZZO LONDRA CREW</t>
  </si>
  <si>
    <t>PALAZZO RUGBY</t>
  </si>
  <si>
    <t>PIGMENT COLLEGE BOMBER</t>
  </si>
  <si>
    <t>PIPED 1/4 ZIP</t>
  </si>
  <si>
    <t>POLARTEC® FORCE JACKET</t>
  </si>
  <si>
    <t>PRAY FOR US HOOD</t>
  </si>
  <si>
    <t>TIBETAN POTALA LONGSLEEVE</t>
  </si>
  <si>
    <t>TRIPLE STITCH FUNNEL</t>
  </si>
  <si>
    <t>PALACE SOUTH2 WEST8 HOOD</t>
  </si>
  <si>
    <t>PALACE SOUTH2 WEST8 JERSEY</t>
  </si>
  <si>
    <t>PALACE SOUTH2 WEST8 STAG-FERG T-SHIRT</t>
  </si>
  <si>
    <t>PALACE SOUTH2 WEST8 TRACK BOTTOM</t>
  </si>
  <si>
    <t>PALACE SOUTH2 WEST8 TRACK JACKET</t>
  </si>
  <si>
    <t>CUT &amp; SEW</t>
  </si>
  <si>
    <t>SOUTH2WEST8</t>
  </si>
  <si>
    <t>100% POLYESTER</t>
  </si>
  <si>
    <t>MAIN: 100% POLYESTER
LINING: 100% POLYESTER</t>
  </si>
  <si>
    <t>L5</t>
  </si>
  <si>
    <t>L ĐẶC BIỆT-GIỐNG SB2C000700718 MÃ C0007-SST2017</t>
  </si>
  <si>
    <t>ĐỔI STYLE NAME</t>
  </si>
  <si>
    <t>L2-Bỏ "Do not iron on print"</t>
  </si>
  <si>
    <t>L1-Bỏ "Do not iron on print"</t>
  </si>
  <si>
    <t>L6</t>
  </si>
  <si>
    <t>94% POLYESTER 6%SPANDEX</t>
  </si>
  <si>
    <t xml:space="preserve">	P2-251127-018
	P2-251127-019
	P2-251127-020
	P2-251127-021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</si>
</sst>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sz val="11"/>
      <name val="Muli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5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1" fillId="10" borderId="1" xfId="11" applyFont="1" applyFill="1" applyBorder="1" applyAlignment="1">
      <alignment horizontal="left" vertical="center"/>
    </xf>
    <xf numFmtId="0" fontId="32" fillId="10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21" fillId="0" borderId="1" xfId="11" applyFont="1" applyBorder="1" applyAlignment="1">
      <alignment horizontal="left" vertical="center"/>
    </xf>
    <xf numFmtId="0" fontId="21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 vertical="center"/>
    </xf>
    <xf numFmtId="0" fontId="32" fillId="1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32" fillId="14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1" xfId="1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2" fillId="16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19" fillId="4" borderId="1" xfId="7" quotePrefix="1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  <xdr:twoCellAnchor>
    <xdr:from>
      <xdr:col>9</xdr:col>
      <xdr:colOff>598713</xdr:colOff>
      <xdr:row>4</xdr:row>
      <xdr:rowOff>177429</xdr:rowOff>
    </xdr:from>
    <xdr:to>
      <xdr:col>12</xdr:col>
      <xdr:colOff>14007</xdr:colOff>
      <xdr:row>16</xdr:row>
      <xdr:rowOff>195942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EF222620-4C54-4F8F-AD2D-186EEB0F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599" y="1178915"/>
          <a:ext cx="1276751" cy="509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5</xdr:col>
      <xdr:colOff>91440</xdr:colOff>
      <xdr:row>36</xdr:row>
      <xdr:rowOff>117121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548890" cy="6634126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18</xdr:row>
      <xdr:rowOff>68581</xdr:rowOff>
    </xdr:from>
    <xdr:to>
      <xdr:col>9</xdr:col>
      <xdr:colOff>91440</xdr:colOff>
      <xdr:row>35</xdr:row>
      <xdr:rowOff>173731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2C7FAD-0B39-C835-DA4A-0AC98138D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0880" y="3360421"/>
          <a:ext cx="2346960" cy="321411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22</xdr:row>
      <xdr:rowOff>137160</xdr:rowOff>
    </xdr:from>
    <xdr:to>
      <xdr:col>13</xdr:col>
      <xdr:colOff>219074</xdr:colOff>
      <xdr:row>34</xdr:row>
      <xdr:rowOff>62744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E29672-EACD-4D98-9515-E404EB5A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0" y="4160520"/>
          <a:ext cx="2505074" cy="2120144"/>
        </a:xfrm>
        <a:prstGeom prst="rect">
          <a:avLst/>
        </a:prstGeom>
      </xdr:spPr>
    </xdr:pic>
    <xdr:clientData/>
  </xdr:twoCellAnchor>
  <xdr:twoCellAnchor editAs="oneCell">
    <xdr:from>
      <xdr:col>9</xdr:col>
      <xdr:colOff>411480</xdr:colOff>
      <xdr:row>24</xdr:row>
      <xdr:rowOff>76200</xdr:rowOff>
    </xdr:from>
    <xdr:to>
      <xdr:col>12</xdr:col>
      <xdr:colOff>527191</xdr:colOff>
      <xdr:row>29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68BF6D-097A-B268-C02D-C1202755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7880" y="4465320"/>
          <a:ext cx="1944511" cy="99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6763B-0798-5DC0-AD47-6AD0E0D2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213360</xdr:colOff>
      <xdr:row>17</xdr:row>
      <xdr:rowOff>53340</xdr:rowOff>
    </xdr:from>
    <xdr:to>
      <xdr:col>15</xdr:col>
      <xdr:colOff>270943</xdr:colOff>
      <xdr:row>22</xdr:row>
      <xdr:rowOff>110626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195F7D-3AC0-3405-EFC9-916DC3A9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9360" y="3162300"/>
          <a:ext cx="3105583" cy="9716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0</xdr:rowOff>
    </xdr:from>
    <xdr:to>
      <xdr:col>8</xdr:col>
      <xdr:colOff>307366</xdr:colOff>
      <xdr:row>23</xdr:row>
      <xdr:rowOff>99661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1B7D5F-FCE3-AFED-F334-6FEEEFF5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0"/>
          <a:ext cx="4734586" cy="43059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144781</xdr:colOff>
      <xdr:row>0</xdr:row>
      <xdr:rowOff>15241</xdr:rowOff>
    </xdr:from>
    <xdr:to>
      <xdr:col>7</xdr:col>
      <xdr:colOff>94835</xdr:colOff>
      <xdr:row>27</xdr:row>
      <xdr:rowOff>99061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638AB14-9E73-1AB5-BED8-2A3CAAC5B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1" y="15241"/>
          <a:ext cx="3607654" cy="50215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327660</xdr:colOff>
      <xdr:row>0</xdr:row>
      <xdr:rowOff>0</xdr:rowOff>
    </xdr:from>
    <xdr:ext cx="2598420" cy="5179675"/>
    <xdr:pic>
      <xdr:nvPicPr>
        <xdr:cNvPr id="3" name="Picture 2">
          <a:extLst>
            <a:ext uri="{FF2B5EF4-FFF2-40B4-BE49-F238E27FC236}">
              <a16:creationId xmlns:a16="http://schemas.microsoft.com/office/drawing/2014/main" id="{18C2AEFA-BA2A-4892-B142-8381158FB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0"/>
          <a:ext cx="2598420" cy="51796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5</xdr:col>
      <xdr:colOff>390960</xdr:colOff>
      <xdr:row>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0B5482-06CB-BAF6-0993-0DA0599EF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0"/>
          <a:ext cx="218166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0</xdr:rowOff>
    </xdr:from>
    <xdr:to>
      <xdr:col>4</xdr:col>
      <xdr:colOff>248349</xdr:colOff>
      <xdr:row>20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A43812-F656-6C0E-9E9C-C859C365C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" y="0"/>
          <a:ext cx="1437069" cy="3657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13</xdr:row>
      <xdr:rowOff>53341</xdr:rowOff>
    </xdr:from>
    <xdr:to>
      <xdr:col>4</xdr:col>
      <xdr:colOff>205565</xdr:colOff>
      <xdr:row>19</xdr:row>
      <xdr:rowOff>129541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6EC94-1C44-21FE-CF5F-3B210ACB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" y="2430781"/>
          <a:ext cx="1409525" cy="117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quy_nguyen_un-available_net/Documents/Desktop/PALACE_A26_TRACKING%20PO.xlsx" TargetMode="External"/><Relationship Id="rId1" Type="http://schemas.openxmlformats.org/officeDocument/2006/relationships/externalLinkPath" Target="https://unavailablevn-my.sharepoint.com/personal/quy_nguyen_un-available_net/Documents/Desktop/PALACE_A26_TRACKING%20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792"/>
      <sheetName val="3793"/>
      <sheetName val="#3792,#3792-TOTAL"/>
      <sheetName val="Total"/>
      <sheetName val="FB"/>
      <sheetName val="tồn"/>
    </sheetNames>
    <sheetDataSet>
      <sheetData sheetId="0"/>
      <sheetData sheetId="1"/>
      <sheetData sheetId="2"/>
      <sheetData sheetId="3">
        <row r="1">
          <cell r="G1">
            <v>98</v>
          </cell>
          <cell r="I1" t="str">
            <v>closed 13/2</v>
          </cell>
          <cell r="P1" t="str">
            <v>25/11-đổi từ thêu sang in
21/11-UP C0007-CRW413 BỎ THÊU TAY</v>
          </cell>
        </row>
        <row r="2">
          <cell r="G2" t="str">
            <v>UA Style#</v>
          </cell>
          <cell r="H2" t="str">
            <v>DESCRIPTION</v>
          </cell>
          <cell r="I2" t="str">
            <v>Style Name</v>
          </cell>
          <cell r="J2" t="str">
            <v>FABRIC KIND</v>
          </cell>
          <cell r="K2" t="str">
            <v>FB</v>
          </cell>
          <cell r="L2" t="str">
            <v>COLOR</v>
          </cell>
          <cell r="M2" t="str">
            <v>SAMPLE STATUS</v>
          </cell>
          <cell r="N2" t="str">
            <v>FABRIC STATUS</v>
          </cell>
          <cell r="O2" t="str">
            <v>TRIM STATUS</v>
          </cell>
          <cell r="P2" t="str">
            <v>TREATMENT</v>
          </cell>
        </row>
        <row r="3">
          <cell r="G3" t="str">
            <v>C0007-SST2011</v>
          </cell>
          <cell r="H3" t="str">
            <v>SS TEE</v>
          </cell>
          <cell r="I3" t="str">
            <v>BASICALLY A T-SHIRT</v>
          </cell>
          <cell r="J3" t="str">
            <v>1-0601A05 SINGLE JERSEY
100% COTTON 190GSM</v>
          </cell>
          <cell r="K3" t="str">
            <v>DUSTY OLIVE 18-0515 TPG</v>
          </cell>
          <cell r="L3" t="str">
            <v>ARMY OLIVE</v>
          </cell>
          <cell r="N3" t="str">
            <v>ok 11.6</v>
          </cell>
          <cell r="P3" t="str">
            <v>PRINT ON PANEL AT FRONT</v>
          </cell>
        </row>
        <row r="4">
          <cell r="G4" t="str">
            <v>C0007-SST2011</v>
          </cell>
          <cell r="H4" t="str">
            <v>SS TEE</v>
          </cell>
          <cell r="I4" t="str">
            <v>BASICALLY A T-SHIRT</v>
          </cell>
          <cell r="J4" t="str">
            <v>1-0601A05 SINGLE JERSEY
100% COTTON 190GSM</v>
          </cell>
          <cell r="K4" t="str">
            <v>BLACK</v>
          </cell>
          <cell r="L4" t="str">
            <v>BLACK</v>
          </cell>
          <cell r="N4" t="str">
            <v>ok 11.6</v>
          </cell>
          <cell r="P4" t="str">
            <v>PRINT ON PANEL AT FRONT</v>
          </cell>
        </row>
        <row r="5">
          <cell r="G5" t="str">
            <v>C0007-SST2011</v>
          </cell>
          <cell r="H5" t="str">
            <v>SS TEE</v>
          </cell>
          <cell r="I5" t="str">
            <v>BASICALLY A T-SHIRT</v>
          </cell>
          <cell r="J5" t="str">
            <v>1-0601A05 SINGLE JERSEY
100% COTTON 190GSM</v>
          </cell>
          <cell r="K5" t="str">
            <v>PARFAIT PINK 13-2804 TPG</v>
          </cell>
          <cell r="L5" t="str">
            <v>CHILL PINK</v>
          </cell>
          <cell r="N5" t="str">
            <v>ok 11.6</v>
          </cell>
          <cell r="P5" t="str">
            <v>PRINT ON PANEL AT FRONT</v>
          </cell>
        </row>
        <row r="6">
          <cell r="G6" t="str">
            <v>C0007-SST2011</v>
          </cell>
          <cell r="H6" t="str">
            <v>SS TEE</v>
          </cell>
          <cell r="I6" t="str">
            <v>BASICALLY A T-SHIRT</v>
          </cell>
          <cell r="J6" t="str">
            <v>1-0601A05 SINGLE JERSEY
100% COTTON 190GSM</v>
          </cell>
          <cell r="K6" t="str">
            <v>B1067</v>
          </cell>
          <cell r="L6" t="str">
            <v>GREY MARL</v>
          </cell>
          <cell r="N6" t="str">
            <v>ok 11.6</v>
          </cell>
          <cell r="P6" t="str">
            <v>PRINT ON PANEL AT FRONT</v>
          </cell>
        </row>
        <row r="7">
          <cell r="G7" t="str">
            <v>C0007-SST2011</v>
          </cell>
          <cell r="H7" t="str">
            <v>SS TEE</v>
          </cell>
          <cell r="I7" t="str">
            <v>BASICALLY A T-SHIRT</v>
          </cell>
          <cell r="J7" t="str">
            <v>1-0601A05 SINGLE JERSEY
100% COTTON 190GSM</v>
          </cell>
          <cell r="K7" t="str">
            <v>DRESS BLUES 19-4024</v>
          </cell>
          <cell r="L7" t="str">
            <v>NAVY</v>
          </cell>
          <cell r="N7" t="str">
            <v>ok 11.6</v>
          </cell>
          <cell r="P7" t="str">
            <v>PRINT ON PANEL AT FRONT</v>
          </cell>
        </row>
        <row r="8">
          <cell r="G8" t="str">
            <v>C0007-SST2011</v>
          </cell>
          <cell r="H8" t="str">
            <v>SS TEE</v>
          </cell>
          <cell r="I8" t="str">
            <v>BASICALLY A T-SHIRT</v>
          </cell>
          <cell r="J8" t="str">
            <v>1-0601A05 SINGLE JERSEY
100% COTTON 190GSM</v>
          </cell>
          <cell r="K8" t="str">
            <v>BRIGHT WHITE 11-0601 TPX</v>
          </cell>
          <cell r="L8" t="str">
            <v>WHITE</v>
          </cell>
          <cell r="N8" t="str">
            <v>ok 11.6</v>
          </cell>
          <cell r="P8" t="str">
            <v>PRINT ON PANEL AT FRONT</v>
          </cell>
        </row>
        <row r="9">
          <cell r="G9" t="str">
            <v>C0007-CRW381</v>
          </cell>
          <cell r="H9" t="str">
            <v>CREW NECK</v>
          </cell>
          <cell r="I9" t="str">
            <v>SOFAR CREW</v>
          </cell>
          <cell r="J9" t="str">
            <v>1-0118A01 FLEECE 74% COTTON 26%
POLYESTER 400GSM</v>
          </cell>
          <cell r="K9" t="str">
            <v>BLACK</v>
          </cell>
          <cell r="L9" t="str">
            <v>BLACK</v>
          </cell>
          <cell r="N9" t="str">
            <v>ok 11.6</v>
          </cell>
          <cell r="P9" t="str">
            <v>PRINT ON PANEL AT BACK NECK/ EMB ON PANEL AT FRONT</v>
          </cell>
        </row>
        <row r="10">
          <cell r="G10" t="str">
            <v>C0007-CRW381</v>
          </cell>
          <cell r="H10" t="str">
            <v>CREW NECK</v>
          </cell>
          <cell r="I10" t="str">
            <v>SOFAR CREW</v>
          </cell>
          <cell r="J10" t="str">
            <v>1-0118A01 FLEECE 74% COTTON 26%
POLYESTER 400GSM</v>
          </cell>
          <cell r="K10" t="str">
            <v>PARFAIT PINK 13-2804 TPG</v>
          </cell>
          <cell r="L10" t="str">
            <v>CHILL PINK</v>
          </cell>
          <cell r="N10" t="str">
            <v>ok 11.6</v>
          </cell>
          <cell r="P10" t="str">
            <v>PRINT ON PANEL AT BACK NECK/ EMB ON PANEL AT FRONT</v>
          </cell>
        </row>
        <row r="11">
          <cell r="G11" t="str">
            <v>C0007-CRW381</v>
          </cell>
          <cell r="H11" t="str">
            <v>CREW NECK</v>
          </cell>
          <cell r="I11" t="str">
            <v>SOFAR CREW</v>
          </cell>
          <cell r="J11" t="str">
            <v>1-0118A01 FLEECE 74% COTTON 26%
POLYESTER 400GSM</v>
          </cell>
          <cell r="K11" t="str">
            <v>B1067</v>
          </cell>
          <cell r="L11" t="str">
            <v>GREY MARL</v>
          </cell>
          <cell r="N11" t="str">
            <v>ok 11.6/ không đặt viền cổ dùng tồn code SB1C000700010-001 104m</v>
          </cell>
          <cell r="P11" t="str">
            <v>PRINT ON PANEL AT BACK NECK/ EMB ON PANEL AT FRONT</v>
          </cell>
        </row>
        <row r="12">
          <cell r="G12" t="str">
            <v>C0007-CRW381</v>
          </cell>
          <cell r="H12" t="str">
            <v>CREW NECK</v>
          </cell>
          <cell r="I12" t="str">
            <v>SOFAR CREW</v>
          </cell>
          <cell r="J12" t="str">
            <v>1-0118A01 FLEECE 74% COTTON 26%
POLYESTER 400GSM</v>
          </cell>
          <cell r="K12" t="str">
            <v>DRESS BLUES 19-4024 TPX</v>
          </cell>
          <cell r="L12" t="str">
            <v>NAVY</v>
          </cell>
          <cell r="N12" t="str">
            <v>ok 6/11</v>
          </cell>
          <cell r="P12" t="str">
            <v>PRINT ON PANEL AT BACK NECK/ EMB ON PANEL AT FRONT</v>
          </cell>
        </row>
        <row r="13">
          <cell r="G13" t="str">
            <v>C0007-CRW381</v>
          </cell>
          <cell r="H13" t="str">
            <v>CREW NECK</v>
          </cell>
          <cell r="I13" t="str">
            <v>SOFAR CREW</v>
          </cell>
          <cell r="J13" t="str">
            <v>1-0118A01 FLEECE 74% COTTON 26%
POLYESTER 400GSM</v>
          </cell>
          <cell r="K13" t="str">
            <v>OVERLAND TREK AOP 17-0619 TCX
WOODLAND CAMO</v>
          </cell>
          <cell r="L13" t="str">
            <v>WOODLAND CAMO</v>
          </cell>
          <cell r="N13" t="str">
            <v>ok 6/11</v>
          </cell>
          <cell r="P13" t="str">
            <v>PRINT ON PANEL AT BACK NECK/ EMB ON PANEL AT FRONT</v>
          </cell>
        </row>
        <row r="14">
          <cell r="G14" t="str">
            <v>C0007-LST413</v>
          </cell>
          <cell r="H14" t="str">
            <v>LS TEE</v>
          </cell>
          <cell r="I14" t="str">
            <v>SOFAR LONGSLEEVE</v>
          </cell>
          <cell r="J14" t="str">
            <v>1-0601A05 SINGLE JERSEY
100% COTTON 190GSM</v>
          </cell>
          <cell r="K14" t="str">
            <v>BLACK</v>
          </cell>
          <cell r="L14" t="str">
            <v>BLACK</v>
          </cell>
          <cell r="N14" t="str">
            <v>ok 11.6</v>
          </cell>
          <cell r="P14" t="str">
            <v>PRINT ON PANEL AT BACK NECK/ EMB ON PANEL AT FRONT</v>
          </cell>
        </row>
        <row r="15">
          <cell r="G15" t="str">
            <v>C0007-LST413</v>
          </cell>
          <cell r="H15" t="str">
            <v>LS TEE</v>
          </cell>
          <cell r="I15" t="str">
            <v>SOFAR LONGSLEEVE</v>
          </cell>
          <cell r="J15" t="str">
            <v>1-0601A05 SINGLE JERSEY
100% COTTON 190GSM</v>
          </cell>
          <cell r="K15" t="str">
            <v>PARFAIT PINK 13-2804 TPG</v>
          </cell>
          <cell r="L15" t="str">
            <v>CHILL PINK</v>
          </cell>
          <cell r="N15" t="str">
            <v>ok 11.6</v>
          </cell>
          <cell r="P15" t="str">
            <v>PRINT ON PANEL AT BACK NECK/ EMB ON PANEL AT FRONT</v>
          </cell>
        </row>
        <row r="16">
          <cell r="G16" t="str">
            <v>C0007-LST413</v>
          </cell>
          <cell r="H16" t="str">
            <v>LS TEE</v>
          </cell>
          <cell r="I16" t="str">
            <v>SOFAR LONGSLEEVE</v>
          </cell>
          <cell r="J16" t="str">
            <v>1-0601A05 SINGLE JERSEY
100% COTTON 190GSM</v>
          </cell>
          <cell r="K16" t="str">
            <v>B1067</v>
          </cell>
          <cell r="L16" t="str">
            <v>GREY MARL</v>
          </cell>
          <cell r="N16" t="str">
            <v>ok 11.6</v>
          </cell>
          <cell r="P16" t="str">
            <v>PRINT ON PANEL AT BACK NECK/ EMB ON PANEL AT FRONT</v>
          </cell>
        </row>
        <row r="17">
          <cell r="G17" t="str">
            <v>C0007-LST413</v>
          </cell>
          <cell r="H17" t="str">
            <v>LS TEE</v>
          </cell>
          <cell r="I17" t="str">
            <v>SOFAR LONGSLEEVE</v>
          </cell>
          <cell r="J17" t="str">
            <v>1-0601A05 SINGLE JERSEY
100% COTTON 190GSM</v>
          </cell>
          <cell r="K17" t="str">
            <v>DRESS BLUES 19-4024 TPX</v>
          </cell>
          <cell r="L17" t="str">
            <v>NAVY</v>
          </cell>
          <cell r="N17" t="str">
            <v>ok 11.6</v>
          </cell>
          <cell r="P17" t="str">
            <v>PRINT ON PANEL AT BACK NECK/ EMB ON PANEL AT FRONT</v>
          </cell>
        </row>
        <row r="18">
          <cell r="G18" t="str">
            <v>C0007-LST413</v>
          </cell>
          <cell r="H18" t="str">
            <v>LS TEE</v>
          </cell>
          <cell r="I18" t="str">
            <v>SOFAR LONGSLEEVE</v>
          </cell>
          <cell r="J18" t="str">
            <v>1-0601A05 SINGLE JERSEY
100% COTTON 190GSM</v>
          </cell>
          <cell r="K18" t="str">
            <v>WOODLAND CAMO</v>
          </cell>
          <cell r="L18" t="str">
            <v>WOODLAND CAMO</v>
          </cell>
          <cell r="N18" t="str">
            <v>ok 11.6</v>
          </cell>
          <cell r="P18" t="str">
            <v>PRINT ON PANEL AT BACK NECK/ EMB ON PANEL AT FRONT</v>
          </cell>
        </row>
        <row r="19">
          <cell r="G19" t="str">
            <v>C0007-HOD868</v>
          </cell>
          <cell r="H19" t="str">
            <v>HOODIE</v>
          </cell>
          <cell r="I19" t="str">
            <v>BETTY BOOP HOOD</v>
          </cell>
          <cell r="J19" t="str">
            <v>1-0118A01 FLEECE 74% COTTON 26% POLYESTER 400GSM</v>
          </cell>
          <cell r="K19" t="str">
            <v>JET BLACK
19-0303 TPG</v>
          </cell>
          <cell r="L19" t="str">
            <v>BLACK</v>
          </cell>
          <cell r="N19" t="str">
            <v>ok 10/11</v>
          </cell>
          <cell r="P19" t="str">
            <v>PRINT ON PANEL AT FRONT/ LEFT HOOD</v>
          </cell>
        </row>
        <row r="20">
          <cell r="G20" t="str">
            <v>C0007-HOD868</v>
          </cell>
          <cell r="H20" t="str">
            <v>HOODIE</v>
          </cell>
          <cell r="I20" t="str">
            <v>BETTY BOOP HOOD</v>
          </cell>
          <cell r="J20" t="str">
            <v>1-0118A01 FLEECE 74% COTTON 26% POLYESTER 400GSM</v>
          </cell>
          <cell r="K20" t="str">
            <v>B1067</v>
          </cell>
          <cell r="L20" t="str">
            <v>GREY MARL</v>
          </cell>
          <cell r="N20" t="str">
            <v>OK 10/11</v>
          </cell>
          <cell r="P20" t="str">
            <v>PRINT ON PANEL AT FRONT/ LEFT HOOD</v>
          </cell>
        </row>
        <row r="21">
          <cell r="G21" t="str">
            <v>C0007-HOD868</v>
          </cell>
          <cell r="H21" t="str">
            <v>HOODIE</v>
          </cell>
          <cell r="I21" t="str">
            <v>BETTY BOOP HOOD</v>
          </cell>
          <cell r="J21" t="str">
            <v>1-0118A01 FLEECE 74% COTTON 26% POLYESTER 400GSM</v>
          </cell>
          <cell r="K21" t="str">
            <v>RACING RED
19-1763 TPG</v>
          </cell>
          <cell r="L21" t="str">
            <v>RACEY RED</v>
          </cell>
          <cell r="N21" t="str">
            <v>OK 10/11</v>
          </cell>
          <cell r="P21" t="str">
            <v>PRINT ON PANEL AT FRONT/ LEFT HOOD</v>
          </cell>
        </row>
        <row r="22">
          <cell r="G22" t="str">
            <v>C0007-PAN084</v>
          </cell>
          <cell r="H22" t="str">
            <v>PANTS</v>
          </cell>
          <cell r="I22" t="str">
            <v>BIG RIPSTOP JOGGER</v>
          </cell>
          <cell r="J22" t="str">
            <v>"Main: GB Textile ART NO. GK9549A 100% POLYESTER 110GSM CW: 56""
Lining: MESH_100% POLYESTER_SOLID_65_S0077 (1-1008A42)"</v>
          </cell>
          <cell r="K22" t="str">
            <v>DUSTY OLIVE
18-0515 TPG,
LUNAR ROCK
14-4201 TPG</v>
          </cell>
          <cell r="L22" t="str">
            <v>ARMY OLIVE</v>
          </cell>
          <cell r="M22" t="str">
            <v xml:space="preserve"> Main ĐÃ XUỐNG PO SS1C000700051 chờ labdip lót</v>
          </cell>
          <cell r="N22" t="str">
            <v>lining ok 20/11- 270m gửi khách</v>
          </cell>
          <cell r="P22" t="str">
            <v>NONE</v>
          </cell>
        </row>
        <row r="23">
          <cell r="G23" t="str">
            <v>C0007-PAN084</v>
          </cell>
          <cell r="H23" t="str">
            <v>PANTS</v>
          </cell>
          <cell r="I23" t="str">
            <v>BIG RIPSTOP JOGGER</v>
          </cell>
          <cell r="J23" t="str">
            <v>"Main: GB Textile ART NO. GK9549A 100% POLYESTER 110GSM CW: 56""
Lining: MESH_100% POLYESTER_SOLID_65_S0077 (1-1008A42)"</v>
          </cell>
          <cell r="K23" t="str">
            <v>JET BLACK
19-0303 TPX,
LUNAR ROCK
14-4201 TPG</v>
          </cell>
          <cell r="L23" t="str">
            <v>BLACK</v>
          </cell>
          <cell r="N23" t="str">
            <v>dùng tồn lining-đã mail tồn 7/11-MAIN-OK</v>
          </cell>
          <cell r="P23" t="str">
            <v>NONE</v>
          </cell>
        </row>
        <row r="24">
          <cell r="G24" t="str">
            <v>C0007-PAN084</v>
          </cell>
          <cell r="H24" t="str">
            <v>PANTS</v>
          </cell>
          <cell r="I24" t="str">
            <v>BIG RIPSTOP JOGGER</v>
          </cell>
          <cell r="J24" t="str">
            <v>"Main: GB Textile ART NO. GK9549A 100% POLYESTER 110GSM CW: 56""
Lining: MESH_100% POLYESTER_SOLID_65_S0077 (1-1008A42)"</v>
          </cell>
          <cell r="K24" t="str">
            <v>DRESS BLUES
19-4024 TPG,
LUNAR ROCK
14-4201 TPG</v>
          </cell>
          <cell r="L24" t="str">
            <v>NAVY</v>
          </cell>
          <cell r="N24" t="str">
            <v>MIAN OK-LINING OK 10/11+270M KHÁCH ADDMORE</v>
          </cell>
          <cell r="P24" t="str">
            <v>NONE</v>
          </cell>
        </row>
        <row r="25">
          <cell r="G25" t="str">
            <v>C0007-HOD871</v>
          </cell>
          <cell r="H25" t="str">
            <v>HOODIE</v>
          </cell>
          <cell r="I25" t="str">
            <v>BOSSY HOOD</v>
          </cell>
          <cell r="J25" t="str">
            <v>1-0101A18 FLEECE 100% COTTON 420GSM</v>
          </cell>
          <cell r="K25" t="str">
            <v>DUSTY OLIVE
18-0515 TPG</v>
          </cell>
          <cell r="L25" t="str">
            <v>ARMY OLIVE</v>
          </cell>
          <cell r="N25" t="str">
            <v>OK 10/11</v>
          </cell>
          <cell r="P25" t="str">
            <v>RUBBER PRINT ON GARMENT AT FRONT+ BACK/ ACID ON GARMENT</v>
          </cell>
        </row>
        <row r="26">
          <cell r="G26" t="str">
            <v>C0007-HOD871</v>
          </cell>
          <cell r="H26" t="str">
            <v>HOODIE</v>
          </cell>
          <cell r="I26" t="str">
            <v>BOSSY HOOD</v>
          </cell>
          <cell r="J26" t="str">
            <v>1-0101A18 FLEECE 100% COTTON 420GSM</v>
          </cell>
          <cell r="K26" t="str">
            <v>JET BLACK
19-0303 TPG</v>
          </cell>
          <cell r="L26" t="str">
            <v>BLACK</v>
          </cell>
          <cell r="N26" t="str">
            <v>OK 10/11</v>
          </cell>
          <cell r="P26" t="str">
            <v>EMBOSS ON GARMENT AT FRONT+ BACK/ ACID ON GARMENT</v>
          </cell>
        </row>
        <row r="27">
          <cell r="G27" t="str">
            <v>C0007-HOD871</v>
          </cell>
          <cell r="H27" t="str">
            <v>HOODIE</v>
          </cell>
          <cell r="I27" t="str">
            <v>BOSSY HOOD</v>
          </cell>
          <cell r="J27" t="str">
            <v>1-0101A18 FLEECE 100% COTTON 420GSM</v>
          </cell>
          <cell r="K27" t="str">
            <v>LUNAR ROCK
14-4201 TPG</v>
          </cell>
          <cell r="L27" t="str">
            <v>GREY</v>
          </cell>
          <cell r="N27" t="str">
            <v>OK 10/11</v>
          </cell>
          <cell r="P27" t="str">
            <v>EMBOSS ON GARMENT AT FRONT+ BACK/ ACID ON GARMENT</v>
          </cell>
        </row>
        <row r="28">
          <cell r="G28" t="str">
            <v>C0007-HOD871</v>
          </cell>
          <cell r="H28" t="str">
            <v>HOODIE</v>
          </cell>
          <cell r="I28" t="str">
            <v>BOSSY HOOD</v>
          </cell>
          <cell r="J28" t="str">
            <v>1-0101A18 FLEECE 100% COTTON 420GSM</v>
          </cell>
          <cell r="K28" t="str">
            <v>MAROON BANNER
19-1529 TPG</v>
          </cell>
          <cell r="L28" t="str">
            <v>MAROONISH</v>
          </cell>
          <cell r="N28" t="str">
            <v>OK 10/11</v>
          </cell>
          <cell r="P28" t="str">
            <v>EMBOSS ON GARMENT AT FRONT+ BACK/ ACID ON GARMENT</v>
          </cell>
        </row>
        <row r="29">
          <cell r="G29" t="str">
            <v>C0007-HOD871</v>
          </cell>
          <cell r="H29" t="str">
            <v>HOODIE</v>
          </cell>
          <cell r="I29" t="str">
            <v>BOSSY HOOD</v>
          </cell>
          <cell r="J29" t="str">
            <v>1-0101A18 FLEECE 100% COTTON 420GSM</v>
          </cell>
          <cell r="K29" t="str">
            <v>DRESS BLUES
19-4024 TPG</v>
          </cell>
          <cell r="L29" t="str">
            <v>NAVY</v>
          </cell>
          <cell r="N29" t="str">
            <v>OK 10/11</v>
          </cell>
          <cell r="P29" t="str">
            <v>EMBOSS ON GARMENT AT FRONT+ BACK/ ACID ON GARMENT</v>
          </cell>
        </row>
        <row r="30">
          <cell r="G30" t="str">
            <v>C0007-HOD871</v>
          </cell>
          <cell r="H30" t="str">
            <v>HOODIE</v>
          </cell>
          <cell r="I30" t="str">
            <v>BOSSY HOOD</v>
          </cell>
          <cell r="J30" t="str">
            <v>1-0101A18 FLEECE 100% COTTON 420GSM</v>
          </cell>
          <cell r="K30" t="str">
            <v>DUTCH CANAL
14-4124 TPG</v>
          </cell>
          <cell r="L30" t="str">
            <v>PERFECT BLUE</v>
          </cell>
          <cell r="N30" t="str">
            <v>OK 10/11</v>
          </cell>
          <cell r="P30" t="str">
            <v>EMBOSS ON GARMENT AT FRONT+ BACK/ ACID ON GARMENT</v>
          </cell>
        </row>
        <row r="31">
          <cell r="G31" t="str">
            <v>C0007-LST440</v>
          </cell>
          <cell r="H31" t="str">
            <v>LS TEE</v>
          </cell>
          <cell r="I31" t="str">
            <v>DOVE STAMP WAFFLE LONGSLEEVE</v>
          </cell>
          <cell r="J31" t="str">
            <v>WAFFLE- UA QUESTION</v>
          </cell>
          <cell r="K31" t="str">
            <v>DUSTY OLIVE
18-0515 TPG</v>
          </cell>
          <cell r="L31" t="str">
            <v>ARMY OLIVE</v>
          </cell>
          <cell r="N31" t="str">
            <v>ok 10/11</v>
          </cell>
          <cell r="P31" t="str">
            <v>PRINT ON PANEL AT FRONT</v>
          </cell>
        </row>
        <row r="32">
          <cell r="G32" t="str">
            <v>C0007-LST440</v>
          </cell>
          <cell r="H32" t="str">
            <v>LS TEE</v>
          </cell>
          <cell r="I32" t="str">
            <v>DOVE STAMP WAFFLE LONGSLEEVE</v>
          </cell>
          <cell r="J32" t="str">
            <v>WAFFLE- UA QUESTION</v>
          </cell>
          <cell r="K32" t="str">
            <v>JET BLACK
19-0303 TPX</v>
          </cell>
          <cell r="L32" t="str">
            <v>BLACK</v>
          </cell>
          <cell r="N32" t="str">
            <v>ok 10/11</v>
          </cell>
          <cell r="P32" t="str">
            <v>PRINT ON PANEL AT FRONT</v>
          </cell>
        </row>
        <row r="33">
          <cell r="G33" t="str">
            <v>C0007-LST440</v>
          </cell>
          <cell r="H33" t="str">
            <v>LS TEE</v>
          </cell>
          <cell r="I33" t="str">
            <v>DOVE STAMP WAFFLE LONGSLEEVE</v>
          </cell>
          <cell r="J33" t="str">
            <v>WAFFLE- UA QUESTION</v>
          </cell>
          <cell r="K33" t="str">
            <v>OYSTER MUSHROOM
13-4201 TPX</v>
          </cell>
          <cell r="L33" t="str">
            <v>SNOW CAMO</v>
          </cell>
          <cell r="N33" t="str">
            <v>ok 10/11</v>
          </cell>
          <cell r="P33" t="str">
            <v>PRINT ON PANEL AT FRONT/ DIGITAL ON FABRIC</v>
          </cell>
        </row>
        <row r="34">
          <cell r="G34" t="str">
            <v>C0007-HOD877</v>
          </cell>
          <cell r="H34" t="str">
            <v>HOODIE</v>
          </cell>
          <cell r="I34" t="str">
            <v>DOVE STAMP WAFFLE ZIP HOOD</v>
          </cell>
          <cell r="J34" t="str">
            <v>WAFFLE 100% COTTON 480GSM</v>
          </cell>
          <cell r="K34" t="str">
            <v>DUSTY OLIVE
18-0515 TPG</v>
          </cell>
          <cell r="L34" t="str">
            <v>ARMY OLIVE</v>
          </cell>
          <cell r="N34" t="str">
            <v>OK 10/11</v>
          </cell>
          <cell r="P34" t="str">
            <v>PRINT ON PANEL AT FRONT</v>
          </cell>
        </row>
        <row r="35">
          <cell r="G35" t="str">
            <v>C0007-HOD877</v>
          </cell>
          <cell r="H35" t="str">
            <v>HOODIE</v>
          </cell>
          <cell r="I35" t="str">
            <v>DOVE STAMP WAFFLE ZIP HOOD</v>
          </cell>
          <cell r="J35" t="str">
            <v>WAFFLE 100% COTTON 480GSM</v>
          </cell>
          <cell r="K35" t="str">
            <v>JET BLACK
19-0303 TPG</v>
          </cell>
          <cell r="L35" t="str">
            <v>BLACK</v>
          </cell>
          <cell r="N35" t="str">
            <v>OK 10/11</v>
          </cell>
          <cell r="P35" t="str">
            <v>PRINT ON PANEL AT FRONT</v>
          </cell>
        </row>
        <row r="36">
          <cell r="G36" t="str">
            <v>C0007-HOD877</v>
          </cell>
          <cell r="H36" t="str">
            <v>HOODIE</v>
          </cell>
          <cell r="I36" t="str">
            <v>DOVE STAMP WAFFLE ZIP HOOD</v>
          </cell>
          <cell r="J36" t="str">
            <v>WAFFLE 100% COTTON 480GSM</v>
          </cell>
          <cell r="K36" t="str">
            <v>OYSTER MUSHROOM
13-4201 TPG</v>
          </cell>
          <cell r="L36" t="str">
            <v>SNOW CAMO</v>
          </cell>
          <cell r="M36" t="str">
            <v>chờ labdip shuzong 10/11 chưa có</v>
          </cell>
          <cell r="N36" t="str">
            <v>ok 25/11</v>
          </cell>
          <cell r="P36" t="str">
            <v>PRINT ON PANEL AT FRONT/ DIGITAL ON FABRIC</v>
          </cell>
        </row>
        <row r="37">
          <cell r="G37" t="str">
            <v>C0007-LST443</v>
          </cell>
          <cell r="H37" t="str">
            <v>LS TEE</v>
          </cell>
          <cell r="I37" t="str">
            <v>HIGHWAY TO HEAVEN JERSEY</v>
          </cell>
          <cell r="J37" t="str">
            <v>1-1008A16 MESH 100% POLYESTER 230GSM</v>
          </cell>
          <cell r="K37" t="str">
            <v>ASPHALT
19-0201 TPG</v>
          </cell>
          <cell r="L37" t="str">
            <v>BLACK</v>
          </cell>
          <cell r="N37" t="str">
            <v>OK 11/11-PENDING BO CỔ-ĐÃ SENT PO CHỜ SWATCH IN SUB OK 19/11</v>
          </cell>
          <cell r="P37" t="str">
            <v>SUBLIMATION ON FB</v>
          </cell>
        </row>
        <row r="38">
          <cell r="G38" t="str">
            <v>C0007-LST443</v>
          </cell>
          <cell r="H38" t="str">
            <v>LS TEE</v>
          </cell>
          <cell r="I38" t="str">
            <v>HIGHWAY TO HEAVEN JERSEY</v>
          </cell>
          <cell r="J38" t="str">
            <v>1-1008A16 MESH 100% POLYESTER 230GSM</v>
          </cell>
          <cell r="K38" t="str">
            <v>ASPHALT
19-0201 TPG</v>
          </cell>
          <cell r="L38" t="str">
            <v>MULTI</v>
          </cell>
          <cell r="N38" t="str">
            <v>OK 11/11-PENDING BO CỔ-OK 16/11</v>
          </cell>
          <cell r="P38" t="str">
            <v>SUBLIMATION ON FB</v>
          </cell>
        </row>
        <row r="39">
          <cell r="G39" t="str">
            <v>C0007-JOG215</v>
          </cell>
          <cell r="H39" t="str">
            <v>JOGGERS</v>
          </cell>
          <cell r="I39" t="str">
            <v>LEGACY JOGGER</v>
          </cell>
          <cell r="J39" t="str">
            <v>1-0118A01 FLEECE 74% COTTON 26% POLYESTER 400GSM</v>
          </cell>
          <cell r="K39" t="str">
            <v>JET BLACK
19-0303 TPG</v>
          </cell>
          <cell r="L39" t="str">
            <v>BLACK</v>
          </cell>
          <cell r="N39" t="str">
            <v>ok 10/11ĐỔI LẠI CODE-CHỜ RTING
đã gom 207m order trogn contrast 10/11</v>
          </cell>
          <cell r="P39" t="str">
            <v>EMB ON PANEL AT FRONT</v>
          </cell>
        </row>
        <row r="40">
          <cell r="G40" t="str">
            <v>C0007-JOG215</v>
          </cell>
          <cell r="H40" t="str">
            <v>JOGGERS</v>
          </cell>
          <cell r="I40" t="str">
            <v>LEGACY JOGGER</v>
          </cell>
          <cell r="J40" t="str">
            <v>1-0118A01 FLEECE 74% COTTON 26% POLYESTER 400GSM</v>
          </cell>
          <cell r="K40" t="str">
            <v>B1067, 
DRESS BLUES
19-4024 TPG</v>
          </cell>
          <cell r="L40" t="str">
            <v>GREY MARL</v>
          </cell>
          <cell r="N40" t="str">
            <v>OK 10/11</v>
          </cell>
          <cell r="P40" t="str">
            <v>EMB ON PANEL AT FRONT</v>
          </cell>
        </row>
        <row r="41">
          <cell r="G41" t="str">
            <v>C0007-JOG215</v>
          </cell>
          <cell r="H41" t="str">
            <v>JOGGERS</v>
          </cell>
          <cell r="I41" t="str">
            <v>LEGACY JOGGER</v>
          </cell>
          <cell r="J41" t="str">
            <v>1-0118A01 FLEECE 74% COTTON 26% POLYESTER 400GSM</v>
          </cell>
          <cell r="K41" t="str">
            <v>DIGI PRINT CAMO,
DARK GREEN
19-5513 TPG</v>
          </cell>
          <cell r="L41" t="str">
            <v>WOODLAND CAMO</v>
          </cell>
          <cell r="N41" t="str">
            <v>OK 10/11</v>
          </cell>
          <cell r="P41" t="str">
            <v>EMB ON PANEL AT FRONT/ DIGITAL ON FABRIC</v>
          </cell>
        </row>
        <row r="42">
          <cell r="G42" t="str">
            <v>C0007-HOD880</v>
          </cell>
          <cell r="H42" t="str">
            <v>HOODIE</v>
          </cell>
          <cell r="I42" t="str">
            <v>LEGACY ZIP HOOD</v>
          </cell>
          <cell r="J42" t="str">
            <v>1-0118A01 FLEECE 74% COTTON 26% POLYESTER 400GSM</v>
          </cell>
          <cell r="K42" t="str">
            <v>JET BLACK
19-0303 TPG</v>
          </cell>
          <cell r="L42" t="str">
            <v>BLACK</v>
          </cell>
          <cell r="N42" t="str">
            <v>ok 10/11</v>
          </cell>
          <cell r="P42" t="str">
            <v>EMB ON PANEL AT FRONT</v>
          </cell>
        </row>
        <row r="43">
          <cell r="G43" t="str">
            <v>C0007-HOD880</v>
          </cell>
          <cell r="H43" t="str">
            <v>HOODIE</v>
          </cell>
          <cell r="I43" t="str">
            <v>LEGACY ZIP HOOD</v>
          </cell>
          <cell r="J43" t="str">
            <v>1-0118A01 FLEECE 74% COTTON 26% POLYESTER 400GSM</v>
          </cell>
          <cell r="K43" t="str">
            <v>B1067,
DRESS BLUES
19-4024 TPG</v>
          </cell>
          <cell r="L43" t="str">
            <v>GREY MARL</v>
          </cell>
          <cell r="N43" t="str">
            <v>OK 10/11</v>
          </cell>
          <cell r="P43" t="str">
            <v>EMB ON PANEL AT FRONT</v>
          </cell>
        </row>
        <row r="44">
          <cell r="G44" t="str">
            <v>C0007-HOD880</v>
          </cell>
          <cell r="H44" t="str">
            <v>HOODIE</v>
          </cell>
          <cell r="I44" t="str">
            <v>LEGACY ZIP HOOD</v>
          </cell>
          <cell r="J44" t="str">
            <v>1-0118A01 FLEECE 74% COTTON 26% POLYESTER 400GSM</v>
          </cell>
          <cell r="K44" t="str">
            <v>CAMO,
DARK GREEN
19-5513 TPG</v>
          </cell>
          <cell r="L44" t="str">
            <v>WOODLAND CAMO</v>
          </cell>
          <cell r="N44" t="str">
            <v>OK 10/11</v>
          </cell>
          <cell r="P44" t="str">
            <v>EMB ON PANEL AT FRONT/ DIGITAL ON FABRIC</v>
          </cell>
        </row>
        <row r="45">
          <cell r="G45" t="str">
            <v>C0007-HOD883</v>
          </cell>
          <cell r="H45" t="str">
            <v>HOODIE</v>
          </cell>
          <cell r="I45" t="str">
            <v>LINE IT UP HOOD</v>
          </cell>
          <cell r="J45" t="str">
            <v>1-0118A01 FLEECE 74% COTTON 26% POLYESTER 400GSM</v>
          </cell>
          <cell r="K45" t="str">
            <v>JET BLACK
19-0303 TPG,
BRIGHT WHITE
11-0601 TPG</v>
          </cell>
          <cell r="L45" t="str">
            <v>BLACK</v>
          </cell>
          <cell r="N45" t="str">
            <v>OK 10/11-pending mesh con giống-SENT SWATCH 18/11</v>
          </cell>
          <cell r="P45" t="str">
            <v>EMB ON PANEL AT FRONT</v>
          </cell>
        </row>
        <row r="46">
          <cell r="G46" t="str">
            <v>C0007-HOD883</v>
          </cell>
          <cell r="H46" t="str">
            <v>HOODIE</v>
          </cell>
          <cell r="I46" t="str">
            <v>LINE IT UP HOOD</v>
          </cell>
          <cell r="J46" t="str">
            <v>1-0118A01 FLEECE 74% COTTON 26% POLYESTER 400GSM</v>
          </cell>
          <cell r="K46" t="str">
            <v>B1067,
BRIGHT WHITE
11-0601 TPG</v>
          </cell>
          <cell r="L46" t="str">
            <v>GREY MARL</v>
          </cell>
          <cell r="N46" t="str">
            <v>OK 10/11-pending mesh con giống-SENT SWATCH 18/11</v>
          </cell>
          <cell r="P46" t="str">
            <v>EMB ON PANEL AT FRONT</v>
          </cell>
        </row>
        <row r="47">
          <cell r="G47" t="str">
            <v>C0007-HOD883</v>
          </cell>
          <cell r="H47" t="str">
            <v>HOODIE</v>
          </cell>
          <cell r="I47" t="str">
            <v>LINE IT UP HOOD</v>
          </cell>
          <cell r="J47" t="str">
            <v>1-0118A01 FLEECE 74% COTTON 26% POLYESTER 400GSM</v>
          </cell>
          <cell r="K47" t="str">
            <v>DRESS BLUES
19-4024 TPG,
BRIGHT WHITE
11-0601 TPG</v>
          </cell>
          <cell r="L47" t="str">
            <v>NAVY</v>
          </cell>
          <cell r="N47" t="str">
            <v>OK 10/11-pending mesh con giống-SENT SWATCH 18/11</v>
          </cell>
          <cell r="P47" t="str">
            <v>EMB ON PANEL AT FRONT</v>
          </cell>
        </row>
        <row r="48">
          <cell r="G48" t="str">
            <v>C0007-HOD883</v>
          </cell>
          <cell r="H48" t="str">
            <v>HOODIE</v>
          </cell>
          <cell r="I48" t="str">
            <v>LINE IT UP HOOD</v>
          </cell>
          <cell r="J48" t="str">
            <v>1-0118A01 FLEECE 74% COTTON 26% POLYESTER 400GSM</v>
          </cell>
          <cell r="K48" t="str">
            <v>DUTCH CANAL
14-4124 TPG,
BRIGHT WHITE
11-0601 TPG</v>
          </cell>
          <cell r="L48" t="str">
            <v>PERFECT BLUE</v>
          </cell>
          <cell r="N48" t="str">
            <v>OK 10/11-pending mesh con giống-SENT SWATCH 18/11</v>
          </cell>
          <cell r="P48" t="str">
            <v>EMB ON PANEL AT FRONT</v>
          </cell>
        </row>
        <row r="49">
          <cell r="G49" t="str">
            <v>C0007-SST2166</v>
          </cell>
          <cell r="H49" t="str">
            <v>SS TEE</v>
          </cell>
          <cell r="I49" t="str">
            <v>MESH TEAM JERSEY</v>
          </cell>
          <cell r="J49" t="str">
            <v>1-1008A16 MESH 100% POLYESTER 230GSM + HM231155</v>
          </cell>
          <cell r="K49" t="str">
            <v>JET BLACK
19-0303 TPG,
QUARRY
15-4305 TPG</v>
          </cell>
          <cell r="L49" t="str">
            <v>BLACK</v>
          </cell>
          <cell r="N49" t="str">
            <v>OK 11/11- BO CỔ-ok 12/11 bỏ bo tay</v>
          </cell>
          <cell r="P49" t="str">
            <v>PRINT ON PANEL AT FRONT, BACK, SLEEVES</v>
          </cell>
        </row>
        <row r="50">
          <cell r="G50" t="str">
            <v>C0007-SST2166</v>
          </cell>
          <cell r="H50" t="str">
            <v>SS TEE</v>
          </cell>
          <cell r="I50" t="str">
            <v>MESH TEAM JERSEY</v>
          </cell>
          <cell r="J50" t="str">
            <v>1-1008A16 MESH 100% POLYESTER 230GSM + HM231155</v>
          </cell>
          <cell r="K50" t="str">
            <v>DRESS BLUES
19-4024 TPG,
BRIGHT WHITE
11-0601 TPG</v>
          </cell>
          <cell r="L50" t="str">
            <v>NAVY</v>
          </cell>
          <cell r="N50" t="str">
            <v>OK 11/11- BO CỔ-ok 12/11 bỏ bo tay</v>
          </cell>
          <cell r="P50" t="str">
            <v>PRINT ON PANEL AT FRONT, BACK, SLEEVES</v>
          </cell>
        </row>
        <row r="51">
          <cell r="G51" t="str">
            <v>C0007-SST2166</v>
          </cell>
          <cell r="H51" t="str">
            <v>SS TEE</v>
          </cell>
          <cell r="I51" t="str">
            <v>MESH TEAM JERSEY</v>
          </cell>
          <cell r="J51" t="str">
            <v>1-1008A16 MESH 100% POLYESTER 230GSM + HM231155</v>
          </cell>
          <cell r="K51" t="str">
            <v>DARK GREEN
19-5513 TPG,
BRIGHT WHITE
11-0601 TPG</v>
          </cell>
          <cell r="L51" t="str">
            <v>RACEY GREEN</v>
          </cell>
          <cell r="N51" t="str">
            <v>OK 11/11- BO CỔ-ok 12/11 bỏ bo tay</v>
          </cell>
          <cell r="P51" t="str">
            <v>PRINT ON PANEL AT FRONT, BACK, SLEEVES</v>
          </cell>
        </row>
        <row r="52">
          <cell r="G52" t="str">
            <v>C0007-SST2166</v>
          </cell>
          <cell r="H52" t="str">
            <v>SS TEE</v>
          </cell>
          <cell r="I52" t="str">
            <v>MESH TEAM JERSEY</v>
          </cell>
          <cell r="J52" t="str">
            <v>1-1008A16 MESH 100% POLYESTER 230GSM + HM231155</v>
          </cell>
          <cell r="K52" t="str">
            <v>BRIGHT WHITE
11-0601 TPG,
RACING RED
19-1763 TPG</v>
          </cell>
          <cell r="L52" t="str">
            <v>WHITE</v>
          </cell>
          <cell r="N52" t="str">
            <v>OK 11/11- BO CỔ-ok 12/11 bỏ bo tay</v>
          </cell>
          <cell r="P52" t="str">
            <v>PRINT ON PANEL AT FRONT, BACK, SLEEVES</v>
          </cell>
        </row>
        <row r="53">
          <cell r="G53" t="str">
            <v>C0007-CRW406</v>
          </cell>
          <cell r="H53" t="str">
            <v>CREW NECK</v>
          </cell>
          <cell r="I53" t="str">
            <v>MMIX CREW</v>
          </cell>
          <cell r="J53" t="str">
            <v>1-0118A01 FLEECE 74% COTTON 26% POLYESTER 400GSM</v>
          </cell>
          <cell r="K53" t="str">
            <v>JET BLACK
19-0303 TPG</v>
          </cell>
          <cell r="L53" t="str">
            <v>BLACK</v>
          </cell>
          <cell r="N53" t="str">
            <v>ok 10/11</v>
          </cell>
          <cell r="P53" t="str">
            <v>PRINT ON PANEL AT FRONT, BACK NECK</v>
          </cell>
        </row>
        <row r="54">
          <cell r="G54" t="str">
            <v>C0007-CRW406</v>
          </cell>
          <cell r="H54" t="str">
            <v>CREW NECK</v>
          </cell>
          <cell r="I54" t="str">
            <v>MMIX CREW</v>
          </cell>
          <cell r="J54" t="str">
            <v>1-0118A01 FLEECE 74% COTTON 26% POLYESTER 400GSM</v>
          </cell>
          <cell r="K54" t="str">
            <v>B1067</v>
          </cell>
          <cell r="L54" t="str">
            <v>GREY MARL</v>
          </cell>
          <cell r="N54" t="str">
            <v>OK 10/11</v>
          </cell>
          <cell r="P54" t="str">
            <v>PRINT ON PANEL AT FRONT, BACK NECK</v>
          </cell>
        </row>
        <row r="55">
          <cell r="G55" t="str">
            <v>C0007-CRW406</v>
          </cell>
          <cell r="H55" t="str">
            <v>CREW NECK</v>
          </cell>
          <cell r="I55" t="str">
            <v>MMIX CREW</v>
          </cell>
          <cell r="J55" t="str">
            <v>1-0118A01 FLEECE 74% COTTON 26% POLYESTER 400GSM</v>
          </cell>
          <cell r="K55" t="str">
            <v>DRESS BLUES
19-4024 TPG</v>
          </cell>
          <cell r="L55" t="str">
            <v>NAVY</v>
          </cell>
          <cell r="N55" t="str">
            <v>ok 10/11</v>
          </cell>
          <cell r="P55" t="str">
            <v>PRINT ON PANEL AT FRONT, BACK NECK</v>
          </cell>
        </row>
        <row r="56">
          <cell r="G56" t="str">
            <v>C0007-CRW406</v>
          </cell>
          <cell r="H56" t="str">
            <v>CREW NECK</v>
          </cell>
          <cell r="I56" t="str">
            <v>MMIX CREW</v>
          </cell>
          <cell r="J56" t="str">
            <v>1-0118A01 FLEECE 74% COTTON 26% POLYESTER 400GSM</v>
          </cell>
          <cell r="K56" t="str">
            <v>DARK GREEN
19-5513 TPG</v>
          </cell>
          <cell r="L56" t="str">
            <v>RACEY GREEN</v>
          </cell>
          <cell r="N56" t="str">
            <v>ok 10/11</v>
          </cell>
          <cell r="P56" t="str">
            <v>PRINT ON PANEL AT FRONT, BACK NECK</v>
          </cell>
        </row>
        <row r="57">
          <cell r="G57" t="str">
            <v>C0007-SST2170</v>
          </cell>
          <cell r="H57" t="str">
            <v>SS TEE</v>
          </cell>
          <cell r="I57" t="str">
            <v>MMIX HEAVY SLUB T-SHIRT</v>
          </cell>
          <cell r="J57" t="str">
            <v>1-9101A01-S0078: SLUB JERSEY_100% COTTON_SOLID_290_S0078</v>
          </cell>
          <cell r="K57" t="str">
            <v>JET BLACK
19-0303 TPG</v>
          </cell>
          <cell r="L57" t="str">
            <v>BLACK</v>
          </cell>
          <cell r="N57" t="str">
            <v>ok 10/11</v>
          </cell>
          <cell r="P57" t="str">
            <v>PRINT ON PANEL AT FRONT</v>
          </cell>
        </row>
        <row r="58">
          <cell r="G58" t="str">
            <v>C0007-SST2170</v>
          </cell>
          <cell r="H58" t="str">
            <v>SS TEE</v>
          </cell>
          <cell r="I58" t="str">
            <v>MMIX HEAVY SLUB T-SHIRT</v>
          </cell>
          <cell r="J58" t="str">
            <v>1-9101A02-S0078: SLUB JERSEY_100% COTTON_B1067_290_S0078</v>
          </cell>
          <cell r="K58" t="str">
            <v>B1067</v>
          </cell>
          <cell r="L58" t="str">
            <v>GREY MARL</v>
          </cell>
          <cell r="N58" t="str">
            <v>ok 10/11</v>
          </cell>
          <cell r="P58" t="str">
            <v>PRINT ON PANEL AT FRONT</v>
          </cell>
        </row>
        <row r="59">
          <cell r="G59" t="str">
            <v>C0007-SST2170</v>
          </cell>
          <cell r="H59" t="str">
            <v>SS TEE</v>
          </cell>
          <cell r="I59" t="str">
            <v>MMIX HEAVY SLUB T-SHIRT</v>
          </cell>
          <cell r="J59" t="str">
            <v>1-9101A01-S0078: SLUB JERSEY_100% COTTON_SOLID_290_S0078</v>
          </cell>
          <cell r="K59" t="str">
            <v>DRESS BLUES
19-4024 TPG</v>
          </cell>
          <cell r="L59" t="str">
            <v>NAVY</v>
          </cell>
          <cell r="N59" t="str">
            <v>ok 10/11</v>
          </cell>
          <cell r="P59" t="str">
            <v>PRINT ON PANEL AT FRONT</v>
          </cell>
        </row>
        <row r="60">
          <cell r="G60" t="str">
            <v>C0007-SST2170</v>
          </cell>
          <cell r="H60" t="str">
            <v>SS TEE</v>
          </cell>
          <cell r="I60" t="str">
            <v>MMIX HEAVY SLUB T-SHIRT</v>
          </cell>
          <cell r="J60" t="str">
            <v>1-9101A01-S0078: SLUB JERSEY_100% COTTON_SOLID_290_S0078</v>
          </cell>
          <cell r="K60" t="str">
            <v>DARK GREEN
19-5513 TPG</v>
          </cell>
          <cell r="L60" t="str">
            <v>RACEY GREEN</v>
          </cell>
          <cell r="N60" t="str">
            <v>ok 10/11</v>
          </cell>
          <cell r="P60" t="str">
            <v>PRINT ON PANEL AT FRONT</v>
          </cell>
        </row>
        <row r="61">
          <cell r="G61" t="str">
            <v>C0007-SST2170</v>
          </cell>
          <cell r="H61" t="str">
            <v>SS TEE</v>
          </cell>
          <cell r="I61" t="str">
            <v>MMIX HEAVY SLUB T-SHIRT</v>
          </cell>
          <cell r="J61" t="str">
            <v>1-9101A01-S0078: SLUB JERSEY_100% COTTON_SOLID_290_S0078</v>
          </cell>
          <cell r="K61" t="str">
            <v>BRIGHT WHITE
11-0601 TPG</v>
          </cell>
          <cell r="L61" t="str">
            <v>WHITE</v>
          </cell>
          <cell r="N61" t="str">
            <v>ok 10/11</v>
          </cell>
          <cell r="P61" t="str">
            <v>PRINT ON PANEL AT FRONT</v>
          </cell>
        </row>
        <row r="62">
          <cell r="G62" t="str">
            <v>C0007-SHR145</v>
          </cell>
          <cell r="H62" t="str">
            <v>SHORTS</v>
          </cell>
          <cell r="I62" t="str">
            <v>MMIX SWEAT SHORT</v>
          </cell>
          <cell r="J62" t="str">
            <v>1-0118A01 FLEECE 74% COTTON 26% POLYESTER 400GSM</v>
          </cell>
          <cell r="K62" t="str">
            <v>JET BLACK
19-0303 TPG</v>
          </cell>
          <cell r="L62" t="str">
            <v>BLACK</v>
          </cell>
          <cell r="N62" t="str">
            <v>ok 10/11</v>
          </cell>
          <cell r="P62" t="str">
            <v>PRINT ON PANEL AT LEFT LEG</v>
          </cell>
        </row>
        <row r="63">
          <cell r="G63" t="str">
            <v>C0007-SHR145</v>
          </cell>
          <cell r="H63" t="str">
            <v>SHORTS</v>
          </cell>
          <cell r="I63" t="str">
            <v>MMIX SWEAT SHORT</v>
          </cell>
          <cell r="J63" t="str">
            <v>1-0118A01 FLEECE 74% COTTON 26% POLYESTER 400GSM</v>
          </cell>
          <cell r="K63" t="str">
            <v>B1067</v>
          </cell>
          <cell r="L63" t="str">
            <v>GREY MARL</v>
          </cell>
          <cell r="N63" t="str">
            <v>OK 10/11</v>
          </cell>
          <cell r="P63" t="str">
            <v>PRINT ON PANEL AT LEFT LEG</v>
          </cell>
        </row>
        <row r="64">
          <cell r="G64" t="str">
            <v>C0007-SHR145</v>
          </cell>
          <cell r="H64" t="str">
            <v>SHORTS</v>
          </cell>
          <cell r="I64" t="str">
            <v>MMIX SWEAT SHORT</v>
          </cell>
          <cell r="J64" t="str">
            <v>1-0118A01 FLEECE 74% COTTON 26% POLYESTER 400GSM</v>
          </cell>
          <cell r="K64" t="str">
            <v>DRESS BLUES
19-4024 TPG</v>
          </cell>
          <cell r="L64" t="str">
            <v>NAVY</v>
          </cell>
          <cell r="N64" t="str">
            <v>ok 10/11</v>
          </cell>
          <cell r="P64" t="str">
            <v>PRINT ON PANEL AT LEFT LEG</v>
          </cell>
        </row>
        <row r="65">
          <cell r="G65" t="str">
            <v>C0007-SHR145</v>
          </cell>
          <cell r="H65" t="str">
            <v>SHORTS</v>
          </cell>
          <cell r="I65" t="str">
            <v>MMIX SWEAT SHORT</v>
          </cell>
          <cell r="J65" t="str">
            <v>1-0118A01 FLEECE 74% COTTON 26% POLYESTER 400GSM</v>
          </cell>
          <cell r="K65" t="str">
            <v>DARK GREEN
19-5513 TPG</v>
          </cell>
          <cell r="L65" t="str">
            <v>RACEY GREEN</v>
          </cell>
          <cell r="N65" t="str">
            <v>ok 10/11</v>
          </cell>
          <cell r="P65" t="str">
            <v>PRINT ON PANEL AT LEFT LEG</v>
          </cell>
        </row>
        <row r="66">
          <cell r="G66" t="str">
            <v>C0007-PSS028</v>
          </cell>
          <cell r="H66" t="str">
            <v>SS POLO</v>
          </cell>
          <cell r="I66" t="str">
            <v>PALACE GOLF MESH POLO</v>
          </cell>
          <cell r="J66" t="str">
            <v>1-1008A44 MESH 100% POLYESTER 140GSM</v>
          </cell>
          <cell r="K66" t="str">
            <v>JET BLACK
19-0303 TPG,
BRIGHT WHITE
11-0601 TPG</v>
          </cell>
          <cell r="L66" t="str">
            <v>BLACK</v>
          </cell>
          <cell r="N66" t="str">
            <v>MAIN-.ok 11/11,BO LÁ CỔ-OK 12/11</v>
          </cell>
          <cell r="P66" t="str">
            <v>PRINT ON PANEL AT SLEEVES/ EMB=&gt; PRINT ON PANEL AT FRONT</v>
          </cell>
        </row>
        <row r="67">
          <cell r="G67" t="str">
            <v>C0007-PSS028</v>
          </cell>
          <cell r="H67" t="str">
            <v>SS POLO</v>
          </cell>
          <cell r="I67" t="str">
            <v>PALACE GOLF MESH POLO</v>
          </cell>
          <cell r="J67" t="str">
            <v>1-1008A44 MESH 100% POLYESTER 140GSM</v>
          </cell>
          <cell r="K67" t="str">
            <v>DRESS BLUES
19-4024 TPG,
CLASSIC BLUE
19-4052 TPG,
BRIGHT WHITE
11-0601 TPG</v>
          </cell>
          <cell r="L67" t="str">
            <v>NAVY</v>
          </cell>
          <cell r="N67" t="str">
            <v>MAIN-.ok 11/11,BO LÁ CỔ-OK 12/11</v>
          </cell>
          <cell r="P67" t="str">
            <v>PRINT ON PANEL AT SLEEVES/ EMB=&gt; PRINT ON PANEL AT FRONT</v>
          </cell>
        </row>
        <row r="68">
          <cell r="G68" t="str">
            <v>C0007-PSS028</v>
          </cell>
          <cell r="H68" t="str">
            <v>SS POLO</v>
          </cell>
          <cell r="I68" t="str">
            <v>PALACE GOLF MESH POLO</v>
          </cell>
          <cell r="J68" t="str">
            <v>1-1008A44 MESH 100% POLYESTER 140GSM</v>
          </cell>
          <cell r="K68" t="str">
            <v>BRIGHT WHITE
11-0601 TPG,LUNAR ROCK
14-4201 TPG,
RACING RED
19-1763 TPG</v>
          </cell>
          <cell r="L68" t="str">
            <v>WHITE</v>
          </cell>
          <cell r="N68" t="str">
            <v>OK 11/11/BO LÁ CỔ-OK 12/11/-TUY NHIÊN PIPING RACING CẦN ADDMORE 60M TRONG MÃ SHR149 VÌ CODE CHƯA CẦM MÀU</v>
          </cell>
          <cell r="P68" t="str">
            <v>PRINT ON PANEL AT SLEEVES/ EMB=&gt; PRINT ON PANEL AT FRONT</v>
          </cell>
        </row>
        <row r="69">
          <cell r="G69" t="str">
            <v>C0007-LST445</v>
          </cell>
          <cell r="H69" t="str">
            <v>LS TEE</v>
          </cell>
          <cell r="I69" t="str">
            <v>PALACE LONDON LONGSLEEVE</v>
          </cell>
          <cell r="J69" t="str">
            <v>1-0601A57 SINGLE JERSEY 100% COTTON 230GSM</v>
          </cell>
          <cell r="K69" t="str">
            <v>JET BLACK
19-0303 TPG</v>
          </cell>
          <cell r="L69" t="str">
            <v>BLACK</v>
          </cell>
          <cell r="N69" t="str">
            <v>ok 10/11</v>
          </cell>
          <cell r="P69" t="str">
            <v>PRINT ON PANEL AT GARMENT/ AICD WASH ON GARMENT</v>
          </cell>
        </row>
        <row r="70">
          <cell r="G70" t="str">
            <v>C0007-LST445</v>
          </cell>
          <cell r="H70" t="str">
            <v>LS TEE</v>
          </cell>
          <cell r="I70" t="str">
            <v>PALACE LONDON LONGSLEEVE</v>
          </cell>
          <cell r="J70" t="str">
            <v>1-0601A57 SINGLE JERSEY 100% COTTON 230GSM</v>
          </cell>
          <cell r="K70" t="str">
            <v>DRESS BLUES
19-4024 TPG</v>
          </cell>
          <cell r="L70" t="str">
            <v>NAVY</v>
          </cell>
          <cell r="N70" t="str">
            <v>ok 10/11</v>
          </cell>
          <cell r="P70" t="str">
            <v>PRINT ON PANEL AT GARMENT/ AICD WASH ON GARMENT</v>
          </cell>
        </row>
        <row r="71">
          <cell r="G71" t="str">
            <v>C0007-LST445</v>
          </cell>
          <cell r="H71" t="str">
            <v>LS TEE</v>
          </cell>
          <cell r="I71" t="str">
            <v>PALACE LONDON LONGSLEEVE</v>
          </cell>
          <cell r="J71" t="str">
            <v>1-0601A57 SINGLE JERSEY 100% COTTON 230GSM</v>
          </cell>
          <cell r="K71" t="str">
            <v>BRIGHT WHITE
11-0601 TPG</v>
          </cell>
          <cell r="L71" t="str">
            <v>WHITE</v>
          </cell>
          <cell r="N71" t="str">
            <v>ok 10/11</v>
          </cell>
          <cell r="P71" t="str">
            <v>PRINT ON PANEL AT GARMENT/ AICD WASH ON GARMENT</v>
          </cell>
        </row>
        <row r="72">
          <cell r="G72" t="str">
            <v>C0007-SST2175</v>
          </cell>
          <cell r="H72" t="str">
            <v>SS TEE</v>
          </cell>
          <cell r="I72" t="str">
            <v>PALACE LUV U MESH JERSEY</v>
          </cell>
          <cell r="J72" t="str">
            <v>MESH 100% POLYESTER 230GM</v>
          </cell>
          <cell r="K72" t="str">
            <v>JET BLACK
19-0303 TPG,
BRIGHT WHITE
11-0601 TPG</v>
          </cell>
          <cell r="L72" t="str">
            <v>BLACK</v>
          </cell>
          <cell r="N72" t="str">
            <v>ok 11/11- bo ok 12/11</v>
          </cell>
          <cell r="P72" t="str">
            <v>PRINT ON PANEL AT FRONT, BACK</v>
          </cell>
        </row>
        <row r="73">
          <cell r="G73" t="str">
            <v>C0007-SST2175</v>
          </cell>
          <cell r="H73" t="str">
            <v>SS TEE</v>
          </cell>
          <cell r="I73" t="str">
            <v>PALACE LUV U MESH JERSEY</v>
          </cell>
          <cell r="J73" t="str">
            <v>MESH 100% POLYESTER 230GM</v>
          </cell>
          <cell r="K73" t="str">
            <v>GANACHE
19-1018 TPG, RACING RED
19-1763 TPG</v>
          </cell>
          <cell r="L73" t="str">
            <v>LEOPARD</v>
          </cell>
          <cell r="N73" t="str">
            <v>ok 11/11- bo ok 12/11</v>
          </cell>
          <cell r="P73" t="str">
            <v>PRINT ON PANEL AT FRONT, BACK/ DIGITAL PRINT ON FABRIC</v>
          </cell>
        </row>
        <row r="74">
          <cell r="G74" t="str">
            <v>C0007-SST2175</v>
          </cell>
          <cell r="H74" t="str">
            <v>SS TEE</v>
          </cell>
          <cell r="I74" t="str">
            <v>PALACE LUV U MESH JERSEY</v>
          </cell>
          <cell r="J74" t="str">
            <v>MESH 100% POLYESTER 230GM</v>
          </cell>
          <cell r="K74" t="str">
            <v>BRIGHT WHITE
11-0601 TPG,
DRESS BLUES
19-4024 TPG</v>
          </cell>
          <cell r="L74" t="str">
            <v>WHITE</v>
          </cell>
          <cell r="N74" t="str">
            <v>MAIN OK 11/11,- bo ok 12/11- PIPING DRESS BLUE-cần đặt code cầm màu ADDMORE PO VO PSS028 -NAVY</v>
          </cell>
          <cell r="P74" t="str">
            <v>PRINT ON PANEL AT FRONT, BACK</v>
          </cell>
        </row>
        <row r="75">
          <cell r="G75" t="str">
            <v>C0007-SHR149</v>
          </cell>
          <cell r="H75" t="str">
            <v>SHORTS</v>
          </cell>
          <cell r="I75" t="str">
            <v>PALACE LUV U SHORT</v>
          </cell>
          <cell r="J75" t="str">
            <v>MESH 100% POLYESTER 230GM</v>
          </cell>
          <cell r="K75" t="str">
            <v>JET BLACK
19-0303 TPG,
BRIGHT WHITE
11-0601 TPG</v>
          </cell>
          <cell r="L75" t="str">
            <v>BLACK</v>
          </cell>
          <cell r="N75" t="str">
            <v>OK 11/11</v>
          </cell>
          <cell r="P75" t="str">
            <v>PRINT ON PANEL AT FRONT</v>
          </cell>
        </row>
        <row r="76">
          <cell r="G76" t="str">
            <v>C0007-SHR149</v>
          </cell>
          <cell r="H76" t="str">
            <v>SHORTS</v>
          </cell>
          <cell r="I76" t="str">
            <v>PALACE LUV U SHORT</v>
          </cell>
          <cell r="J76" t="str">
            <v>MESH 100% POLYESTER 230GM</v>
          </cell>
          <cell r="K76" t="str">
            <v>LEOPARD, RACING RED
19-1763 TPG</v>
          </cell>
          <cell r="L76" t="str">
            <v>LEOPARD</v>
          </cell>
          <cell r="N76" t="str">
            <v>ok 11/11-Main white AOP-xem tồn còn 300m, cần 200m. Piping  RACING REDcó add more 60m ĐẶT CHO PSS028</v>
          </cell>
          <cell r="P76" t="str">
            <v>PRINT ON PANEL AT FRONT/ DIGITAL PRINT ON FABRIC</v>
          </cell>
        </row>
        <row r="77">
          <cell r="G77" t="str">
            <v>C0007-SHR149</v>
          </cell>
          <cell r="H77" t="str">
            <v>SHORTS</v>
          </cell>
          <cell r="I77" t="str">
            <v>PALACE LUV U SHORT</v>
          </cell>
          <cell r="J77" t="str">
            <v>MESH 100% POLYESTER 230GM</v>
          </cell>
          <cell r="K77" t="str">
            <v>BRIGHT WHITE
11-0601 TPG,
DRESS BLUES
19-4024 TPG</v>
          </cell>
          <cell r="L77" t="str">
            <v>WHITE</v>
          </cell>
          <cell r="N77" t="str">
            <v>OK 11/11-PIPING CHƯA CODE CẦM MÀU-ADD MORE VÔ MÃ PSS028 MÀU NAVY</v>
          </cell>
          <cell r="P77" t="str">
            <v>PRINT ON PANEL AT FRONT</v>
          </cell>
        </row>
        <row r="78">
          <cell r="G78" t="str">
            <v>C0007-SST2179</v>
          </cell>
          <cell r="H78" t="str">
            <v>SS TEE</v>
          </cell>
          <cell r="I78" t="str">
            <v>PALAZZO JERSEY</v>
          </cell>
          <cell r="J78" t="str">
            <v>1-1008A44 MESH 100% POLYESTER 140GSM</v>
          </cell>
          <cell r="K78" t="str">
            <v>JET BLACK
19-0303 TPG,
PARFAIT PINK
13-2804 TPG,
BRIGHT WHITE
11-0601 TPG</v>
          </cell>
          <cell r="L78" t="str">
            <v>BLACK</v>
          </cell>
          <cell r="N78" t="str">
            <v>ok 11/11</v>
          </cell>
          <cell r="P78" t="str">
            <v>PRINT ON PANEL AT FRONT, BACK/EMB ON PANEL AT FRONT</v>
          </cell>
        </row>
        <row r="79">
          <cell r="G79" t="str">
            <v>C0007-SST2179</v>
          </cell>
          <cell r="H79" t="str">
            <v>SS TEE</v>
          </cell>
          <cell r="I79" t="str">
            <v>PALAZZO JERSEY</v>
          </cell>
          <cell r="J79" t="str">
            <v>1-1008A44 MESH 100% POLYESTER 140GSM</v>
          </cell>
          <cell r="K79" t="str">
            <v>CLASSIC BLUE
19-4052 TPG,
DRESS BLUES
19-4024 TPG,
BRIGHT WHITE
11-0601 TPG</v>
          </cell>
          <cell r="L79" t="str">
            <v>CLASSY BLUE</v>
          </cell>
          <cell r="P79" t="str">
            <v>PRINT ON PANEL AT FRONT, BACK/EMB ON PANEL AT FRONT</v>
          </cell>
        </row>
        <row r="80">
          <cell r="G80" t="str">
            <v>C0007-SST2179</v>
          </cell>
          <cell r="H80" t="str">
            <v>SS TEE</v>
          </cell>
          <cell r="I80" t="str">
            <v>PALAZZO JERSEY</v>
          </cell>
          <cell r="J80" t="str">
            <v>1-1008A44 MESH 100% POLYESTER 140GSM</v>
          </cell>
          <cell r="K80" t="str">
            <v>BRIGHT WHITE
11-0601 TPG,
PARFAIT PINK
13-2804 TPG,
JET BLACK
19-0303 TPG</v>
          </cell>
          <cell r="L80" t="str">
            <v>WHITE</v>
          </cell>
          <cell r="N80" t="str">
            <v>ok 11/11-piping Black code k cầm màu-add more 100m trong màu vải Black sst2179</v>
          </cell>
          <cell r="P80" t="str">
            <v>PRINT ON PANEL AT FRONT, BACK/EMB ON PANEL AT FRONT</v>
          </cell>
        </row>
        <row r="81">
          <cell r="G81" t="str">
            <v>C0007-CRW410</v>
          </cell>
          <cell r="H81" t="str">
            <v>CREW NECK</v>
          </cell>
          <cell r="I81" t="str">
            <v>PALAZZO LONDRA CREW</v>
          </cell>
          <cell r="J81" t="str">
            <v>1-0118A01 FLEECE 74% COTTON 26% POLYESTER 400GSM</v>
          </cell>
          <cell r="K81" t="str">
            <v>JET BLACK
19-0303 TPG,
PARFAIT PINK
13-2804 TPG,
BRIGHT WHITE
11-0601 TPG</v>
          </cell>
          <cell r="L81" t="str">
            <v>BLACK</v>
          </cell>
          <cell r="N81" t="str">
            <v>OK 10/11</v>
          </cell>
          <cell r="P81" t="str">
            <v>PRINT ON PANEL AT FRONT/EMB ON PANEL AT FRONT,BACK</v>
          </cell>
        </row>
        <row r="82">
          <cell r="G82" t="str">
            <v>C0007-CRW410</v>
          </cell>
          <cell r="H82" t="str">
            <v>CREW NECK</v>
          </cell>
          <cell r="I82" t="str">
            <v>PALAZZO LONDRA CREW</v>
          </cell>
          <cell r="J82" t="str">
            <v>1-0118A01 FLEECE 74% COTTON 26% POLYESTER 400GSM</v>
          </cell>
          <cell r="K82" t="str">
            <v>DRESS BLUES
19-4024 TPG,
CLASSIC BLUE
19-4052 TPG,
BRIGHT WHITE
11-0601 TPG</v>
          </cell>
          <cell r="L82" t="str">
            <v>NAVY</v>
          </cell>
          <cell r="N82" t="str">
            <v>reuse sai-addmore  180m vô C0007-CRW413+56mrib+76m piping+6m viền, ok contast Classic Blue 11/11</v>
          </cell>
          <cell r="P82" t="str">
            <v>PRINT ON PANEL AT FRONT/EMB ON PANEL AT FRONT,BACK</v>
          </cell>
        </row>
        <row r="83">
          <cell r="G83" t="str">
            <v>C0007-CRW410</v>
          </cell>
          <cell r="H83" t="str">
            <v>CREW NECK</v>
          </cell>
          <cell r="I83" t="str">
            <v>PALAZZO LONDRA CREW</v>
          </cell>
          <cell r="J83" t="str">
            <v>1-0118A01 FLEECE 74% COTTON 26% POLYESTER 400GSM</v>
          </cell>
          <cell r="K83" t="str">
            <v>BRIGHT WHITE
11-0601 TPG,
PARFAIT PINK
13-2804 TPG,
JET BLACK
19-0303 TPG</v>
          </cell>
          <cell r="L83" t="str">
            <v>WHITE</v>
          </cell>
          <cell r="N83" t="str">
            <v>OK 10/11-PIPING ADD CODE CẦM MÀU VÔ MÃ LST448</v>
          </cell>
          <cell r="P83" t="str">
            <v>PRINT ON PANEL AT FRONT/EMB ON PANEL AT FRONT,BACK</v>
          </cell>
        </row>
        <row r="84">
          <cell r="G84" t="str">
            <v>C0007-PLS020</v>
          </cell>
          <cell r="H84" t="str">
            <v>LS POLO</v>
          </cell>
          <cell r="I84" t="str">
            <v>PALAZZO RUGBY</v>
          </cell>
          <cell r="J84" t="str">
            <v>VTK6053 HEAVY SINGLE JERSEY 100% COTTON 330GSM</v>
          </cell>
          <cell r="K84" t="str">
            <v>JET BLACK
19-0303 TPG,
BRIGHT WHITE
11-0601 TPX,
PARFAIT PINK
13-2804 TPG</v>
          </cell>
          <cell r="L84" t="str">
            <v>BLACK</v>
          </cell>
          <cell r="N84" t="str">
            <v>ok 10/11</v>
          </cell>
          <cell r="P84" t="str">
            <v>PRINT ON PANEL AT FRONT/EMB ON PANEL AT FRONT</v>
          </cell>
        </row>
        <row r="85">
          <cell r="G85" t="str">
            <v>C0007-PLS020</v>
          </cell>
          <cell r="H85" t="str">
            <v>LS POLO</v>
          </cell>
          <cell r="I85" t="str">
            <v>PALAZZO RUGBY</v>
          </cell>
          <cell r="J85" t="str">
            <v>VTK6053 HEAVY SINGLE JERSEY 100% COTTON 330GSM</v>
          </cell>
          <cell r="K85" t="str">
            <v>PARFAIT PINK
13-2804 TPG,
BRIGHT WHITE
11-0601 TPX,
JET BLACK
19-0303 TPG</v>
          </cell>
          <cell r="L85" t="str">
            <v>CHILL PINK</v>
          </cell>
          <cell r="N85" t="str">
            <v>OK 10/11</v>
          </cell>
          <cell r="P85" t="str">
            <v>PRINT ON PANEL AT FRONT/EMB ON PANEL AT FRONT</v>
          </cell>
        </row>
        <row r="86">
          <cell r="G86" t="str">
            <v>C0007-PLS020</v>
          </cell>
          <cell r="H86" t="str">
            <v>LS POLO</v>
          </cell>
          <cell r="I86" t="str">
            <v>PALAZZO RUGBY</v>
          </cell>
          <cell r="J86" t="str">
            <v>VTK6053 HEAVY SINGLE JERSEY 100% COTTON 330GSM</v>
          </cell>
          <cell r="K86" t="str">
            <v>DRESS BLUES
19-4024 TPX,
BRIGHT WHITE
11-0601 TPX,
CLASSIC BLUE
19-4052 TPG</v>
          </cell>
          <cell r="L86" t="str">
            <v>NAVY</v>
          </cell>
          <cell r="N86" t="str">
            <v>ok 10/11</v>
          </cell>
          <cell r="P86" t="str">
            <v>PRINT ON PANEL AT FRONT/EMB ON PANEL AT FRONT</v>
          </cell>
        </row>
        <row r="87">
          <cell r="G87" t="str">
            <v>C0007-CRW303</v>
          </cell>
          <cell r="H87" t="str">
            <v>CREW NECK</v>
          </cell>
          <cell r="I87" t="str">
            <v>PIGMENT COLLEGE BOMBER</v>
          </cell>
          <cell r="J87" t="str">
            <v>1-0101A18 FLEECE 100% COTTON 420GSM</v>
          </cell>
          <cell r="K87" t="str">
            <v>JET BLACK
19-0303 TPX</v>
          </cell>
          <cell r="L87" t="str">
            <v>BLACK</v>
          </cell>
          <cell r="N87" t="str">
            <v>OK 10/11</v>
          </cell>
          <cell r="P87" t="str">
            <v>PRINT ON GARMENT  AT FRONT/ACID WASH ON GARMENT</v>
          </cell>
        </row>
        <row r="88">
          <cell r="G88" t="str">
            <v>C0007-CRW303</v>
          </cell>
          <cell r="H88" t="str">
            <v>CREW NECK</v>
          </cell>
          <cell r="I88" t="str">
            <v>PIGMENT COLLEGE BOMBER</v>
          </cell>
          <cell r="J88" t="str">
            <v>1-0101A18 FLEECE 100% COTTON 420GSM</v>
          </cell>
          <cell r="K88" t="str">
            <v>DRESS BLUES
19-4024 TPX</v>
          </cell>
          <cell r="L88" t="str">
            <v>NAVY</v>
          </cell>
          <cell r="N88" t="str">
            <v>OK 10/11</v>
          </cell>
          <cell r="P88" t="str">
            <v>PRINT ON GARMENT  AT FRONT/ACID WASH ON GARMENT</v>
          </cell>
        </row>
        <row r="89">
          <cell r="G89" t="str">
            <v>C0007-CRW303</v>
          </cell>
          <cell r="H89" t="str">
            <v>CREW NECK</v>
          </cell>
          <cell r="I89" t="str">
            <v>PIGMENT COLLEGE BOMBER</v>
          </cell>
          <cell r="J89" t="str">
            <v>1-0101A18 FLEECE 100% COTTON 420GSM</v>
          </cell>
          <cell r="K89" t="str">
            <v>DARK GREEN
19-5513 TPX</v>
          </cell>
          <cell r="L89" t="str">
            <v>THE DEEP GREEN</v>
          </cell>
          <cell r="N89" t="str">
            <v>ok 10/11</v>
          </cell>
          <cell r="P89" t="str">
            <v>PRINT ON GARMENT  AT FRONT/ACID WASH ON GARMENT</v>
          </cell>
        </row>
        <row r="90">
          <cell r="G90" t="str">
            <v>C0007-CRW413</v>
          </cell>
          <cell r="H90" t="str">
            <v>CREW NECK</v>
          </cell>
          <cell r="I90" t="str">
            <v>PIPED 1/4 ZIP</v>
          </cell>
          <cell r="J90" t="str">
            <v>1-0118A01 FLEECE 74% COTTON 26% POLYESTER 400GSM</v>
          </cell>
          <cell r="K90" t="str">
            <v>JET BLACK
19-0303 TPG,
BRIGHT WHITE
11-0601 TPG</v>
          </cell>
          <cell r="L90" t="str">
            <v>BLACK</v>
          </cell>
          <cell r="N90" t="str">
            <v>OK 10/11</v>
          </cell>
          <cell r="P90" t="str">
            <v>EMB ON PANEL AT FRONT, SLEEVES</v>
          </cell>
        </row>
        <row r="91">
          <cell r="G91" t="str">
            <v>C0007-CRW413</v>
          </cell>
          <cell r="H91" t="str">
            <v>CREW NECK</v>
          </cell>
          <cell r="I91" t="str">
            <v>PIPED 1/4 ZIP</v>
          </cell>
          <cell r="J91" t="str">
            <v>1-0118A01 FLEECE 74% COTTON 26% POLYESTER 400GSM</v>
          </cell>
          <cell r="K91" t="str">
            <v>DRESS BLUES
19-4024 TPG,
BRIGHT WHITE
11-0601 TPG</v>
          </cell>
          <cell r="L91" t="str">
            <v>NAVY</v>
          </cell>
          <cell r="N91" t="str">
            <v>ok 10/11</v>
          </cell>
          <cell r="P91" t="str">
            <v>EMB ON PANEL AT FRONT, SLEEVES</v>
          </cell>
        </row>
        <row r="92">
          <cell r="G92" t="str">
            <v>C0007-CRW413</v>
          </cell>
          <cell r="H92" t="str">
            <v>CREW NECK</v>
          </cell>
          <cell r="I92" t="str">
            <v>PIPED 1/4 ZIP</v>
          </cell>
          <cell r="J92" t="str">
            <v>1-0118A01 FLEECE 74% COTTON 26% POLYESTER 400GSM</v>
          </cell>
          <cell r="K92" t="str">
            <v>RACING RED
19-1763 TPG,
BRIGHT WHITE
11-0601 TPG</v>
          </cell>
          <cell r="L92" t="str">
            <v>RACEY RED</v>
          </cell>
          <cell r="N92" t="str">
            <v>OK 10/11</v>
          </cell>
          <cell r="P92" t="str">
            <v>EMB ON PANEL AT FRONT, SLEEVES</v>
          </cell>
        </row>
        <row r="93">
          <cell r="G93" t="str">
            <v>C0007-JKT301</v>
          </cell>
          <cell r="H93" t="str">
            <v>JACKET</v>
          </cell>
          <cell r="I93" t="str">
            <v>POLARTEC® FORCE JACKET</v>
          </cell>
          <cell r="J93" t="str">
            <v>POLARTEC® 6201 &amp; LYCRA SPANDEX</v>
          </cell>
          <cell r="K93" t="str">
            <v>JET BLACK
19-0303 TPG</v>
          </cell>
          <cell r="L93" t="str">
            <v>BLACK</v>
          </cell>
          <cell r="N93" t="str">
            <v>OK NYLON #1 12/11-478.38-kho UA 16=&gt; cần báo khách gửi thêm</v>
          </cell>
          <cell r="P93" t="str">
            <v>PRINT ON PANEL AT BACK NECK/ EMB ON PANEL AT SLEEVES</v>
          </cell>
        </row>
        <row r="94">
          <cell r="G94" t="str">
            <v>C0007-JKT301</v>
          </cell>
          <cell r="H94" t="str">
            <v>JACKET</v>
          </cell>
          <cell r="I94" t="str">
            <v>POLARTEC® FORCE JACKET</v>
          </cell>
          <cell r="J94" t="str">
            <v>POLARTEC® 6201 &amp; LYCRA SPANDEX</v>
          </cell>
          <cell r="K94" t="str">
            <v>DIGICAM, JDUSTY OLIVE
18-0515 TPG</v>
          </cell>
          <cell r="L94" t="str">
            <v>DIGICAMO</v>
          </cell>
          <cell r="N94" t="str">
            <v>ok NYLON 20/11- PENDING GỬI CARD KHÁCH 12/11- 348.96-kho UA 16=&gt; cần báo khách gửi thêm</v>
          </cell>
          <cell r="P94" t="str">
            <v>PRINT ON PANEL AT BACK NECK/ EMB ON PANEL AT SLEEVES</v>
          </cell>
        </row>
        <row r="95">
          <cell r="G95" t="str">
            <v>C0007-JKT301</v>
          </cell>
          <cell r="H95" t="str">
            <v>JACKET</v>
          </cell>
          <cell r="I95" t="str">
            <v>POLARTEC® FORCE JACKET</v>
          </cell>
          <cell r="J95" t="str">
            <v>POLARTEC® 6201 &amp; LYCRA SPANDEX</v>
          </cell>
          <cell r="K95" t="str">
            <v>DRESS BLUES
19-4024 TPG</v>
          </cell>
          <cell r="L95" t="str">
            <v>NAVY</v>
          </cell>
          <cell r="N95" t="str">
            <v>OK NYLON 12/11-343.95-kho UA 16=&gt; cần báo khách gửi thêm</v>
          </cell>
          <cell r="P95" t="str">
            <v>PRINT ON PANEL AT BACK NECK/ EMB ON PANEL AT SLEEVES</v>
          </cell>
        </row>
        <row r="96">
          <cell r="G96" t="str">
            <v>C0007-HOD887</v>
          </cell>
          <cell r="H96" t="str">
            <v>HOODIE</v>
          </cell>
          <cell r="I96" t="str">
            <v>PRAY FOR US HOOD</v>
          </cell>
          <cell r="J96" t="str">
            <v>1-0118A01 FLEECE 74% COTTON 26% POLYESTER 400GSM</v>
          </cell>
          <cell r="K96" t="str">
            <v>JET BLACK
19-0303 TPG</v>
          </cell>
          <cell r="L96" t="str">
            <v>BLACK</v>
          </cell>
          <cell r="N96" t="str">
            <v>OK 10/11</v>
          </cell>
          <cell r="P96" t="str">
            <v>EMB ON PANEL AT FRONT</v>
          </cell>
        </row>
        <row r="97">
          <cell r="G97" t="str">
            <v>C0007-HOD887</v>
          </cell>
          <cell r="H97" t="str">
            <v>HOODIE</v>
          </cell>
          <cell r="I97" t="str">
            <v>PRAY FOR US HOOD</v>
          </cell>
          <cell r="J97" t="str">
            <v>1-0118A01 FLEECE 74% COTTON 26% POLYESTER 400GSM</v>
          </cell>
          <cell r="K97" t="str">
            <v>MAROON BANNER
19-1529 TPG</v>
          </cell>
          <cell r="L97" t="str">
            <v>MAROONISH</v>
          </cell>
          <cell r="N97" t="str">
            <v>ok 10/11</v>
          </cell>
          <cell r="P97" t="str">
            <v>EMB ON PANEL AT FRONT</v>
          </cell>
        </row>
        <row r="98">
          <cell r="G98" t="str">
            <v>C0007-HOD887</v>
          </cell>
          <cell r="H98" t="str">
            <v>HOODIE</v>
          </cell>
          <cell r="I98" t="str">
            <v>PRAY FOR US HOOD</v>
          </cell>
          <cell r="J98" t="str">
            <v>1-0118A01 FLEECE 74% COTTON 26% POLYESTER 400GSM</v>
          </cell>
          <cell r="K98" t="str">
            <v>DRESS BLUES
19-4024 TPG</v>
          </cell>
          <cell r="L98" t="str">
            <v>NAVY</v>
          </cell>
          <cell r="N98" t="str">
            <v>ok 10/11</v>
          </cell>
          <cell r="P98" t="str">
            <v>EMB ON PANEL AT FRONT</v>
          </cell>
        </row>
        <row r="99">
          <cell r="G99" t="str">
            <v>C0007-LST448</v>
          </cell>
          <cell r="H99" t="str">
            <v>LS TEE</v>
          </cell>
          <cell r="I99" t="str">
            <v>TIBETAN POTALA LONGSLEEVE</v>
          </cell>
          <cell r="J99" t="str">
            <v>1-0601A05 SINGLE JERSEY 100% COTTON 190GSM</v>
          </cell>
          <cell r="K99" t="str">
            <v>B1067, 
JET BLACK
19-0303 TPX</v>
          </cell>
          <cell r="L99" t="str">
            <v>GREY MARL</v>
          </cell>
          <cell r="N99" t="str">
            <v>ok 10/11 -vải black có add 50m cho piping crw410</v>
          </cell>
          <cell r="P99" t="str">
            <v>PRINT ON PANEL AT FRONT</v>
          </cell>
        </row>
        <row r="100">
          <cell r="G100" t="str">
            <v>C0007-LST448</v>
          </cell>
          <cell r="H100" t="str">
            <v>LS TEE</v>
          </cell>
          <cell r="I100" t="str">
            <v>TIBETAN POTALA LONGSLEEVE</v>
          </cell>
          <cell r="J100" t="str">
            <v>1-0601A05 SINGLE JERSEY 100% COTTON 190GSM</v>
          </cell>
          <cell r="K100" t="str">
            <v>PARFAIT PINK
13-2804 TPG,
DUTCH CANAL
14-4124 TPG</v>
          </cell>
          <cell r="L100" t="str">
            <v>PERFECT BLUE</v>
          </cell>
          <cell r="N100" t="str">
            <v>ok 10/11-code đang k cầm màu-cần lưu ý</v>
          </cell>
          <cell r="P100" t="str">
            <v>PRINT ON PANEL AT FRONT</v>
          </cell>
        </row>
        <row r="101">
          <cell r="G101" t="str">
            <v>C0007-LST448</v>
          </cell>
          <cell r="H101" t="str">
            <v>LS TEE</v>
          </cell>
          <cell r="I101" t="str">
            <v>TIBETAN POTALA LONGSLEEVE</v>
          </cell>
          <cell r="J101" t="str">
            <v>1-0601A05 SINGLE JERSEY 100% COTTON 190GSM</v>
          </cell>
          <cell r="K101" t="str">
            <v>BRIGHT WHITE
11-0601 TPG,
CLASSIC BLUE
19-4052 TPG</v>
          </cell>
          <cell r="L101" t="str">
            <v>WHITE</v>
          </cell>
          <cell r="N101" t="str">
            <v>ok 10/11</v>
          </cell>
          <cell r="P101" t="str">
            <v>PRINT ON PANEL AT FRONT</v>
          </cell>
        </row>
        <row r="102">
          <cell r="G102" t="str">
            <v>C0007-CRW416</v>
          </cell>
          <cell r="H102" t="str">
            <v>JACKET</v>
          </cell>
          <cell r="I102" t="str">
            <v>TRIPLE STITCH FUNNEL</v>
          </cell>
          <cell r="J102" t="str">
            <v>1-0101A18 FLEECE 100% COTTON 420GSM</v>
          </cell>
          <cell r="K102" t="str">
            <v>DUSTY OLIVE
18-0515 TPG</v>
          </cell>
          <cell r="L102" t="str">
            <v>ARMY OLIVE</v>
          </cell>
          <cell r="N102" t="str">
            <v>OK 10/11</v>
          </cell>
          <cell r="P102" t="str">
            <v xml:space="preserve"> BACKNECK/ WASH ON GARMENT</v>
          </cell>
        </row>
        <row r="103">
          <cell r="G103" t="str">
            <v>C0007-CRW416</v>
          </cell>
          <cell r="H103" t="str">
            <v>JACKET</v>
          </cell>
          <cell r="I103" t="str">
            <v>TRIPLE STITCH FUNNEL</v>
          </cell>
          <cell r="J103" t="str">
            <v>1-0101A18 FLEECE 100% COTTON 420GSM</v>
          </cell>
          <cell r="K103" t="str">
            <v>JET BLACK
19-0303 TPG</v>
          </cell>
          <cell r="L103" t="str">
            <v>BLACK</v>
          </cell>
          <cell r="N103" t="str">
            <v>OK 10/11</v>
          </cell>
          <cell r="P103" t="str">
            <v>PRINT ON PANEL AT FRONT, BACK, BACKNECK/ WASH ON GARMENT</v>
          </cell>
        </row>
        <row r="104">
          <cell r="G104" t="str">
            <v>C0007-CRW416</v>
          </cell>
          <cell r="H104" t="str">
            <v>JACKET</v>
          </cell>
          <cell r="I104" t="str">
            <v>TRIPLE STITCH FUNNEL</v>
          </cell>
          <cell r="J104" t="str">
            <v>1-0101A18 FLEECE 100% COTTON 420GSM</v>
          </cell>
          <cell r="K104" t="str">
            <v>DRESS BLUES
19-4024 TPG</v>
          </cell>
          <cell r="L104" t="str">
            <v>NAVY</v>
          </cell>
          <cell r="N104" t="str">
            <v>OK 10/11</v>
          </cell>
          <cell r="P104" t="str">
            <v>PRINT ON PANEL AT FRONT, BACK, BACKNECK/ WASH ON GARMENT</v>
          </cell>
        </row>
        <row r="105">
          <cell r="G105" t="str">
            <v>C0007-SST2017</v>
          </cell>
          <cell r="H105" t="str">
            <v>SS TEE</v>
          </cell>
          <cell r="I105" t="str">
            <v>BETTY BOOP T-SHIRT</v>
          </cell>
          <cell r="J105" t="str">
            <v>1-0601A05 SINGLE JERSEY
100% COTTON 190GSM</v>
          </cell>
          <cell r="K105" t="str">
            <v>BLACK</v>
          </cell>
          <cell r="L105" t="str">
            <v>BLACK</v>
          </cell>
          <cell r="N105" t="str">
            <v>ok 11.6</v>
          </cell>
          <cell r="P105" t="str">
            <v>PRINT  ON PANEL AT FRONT</v>
          </cell>
        </row>
        <row r="106">
          <cell r="G106" t="str">
            <v>C0007-SST2017</v>
          </cell>
          <cell r="H106" t="str">
            <v>SS TEE</v>
          </cell>
          <cell r="I106" t="str">
            <v>BETTY BOOP T-SHIRT</v>
          </cell>
          <cell r="J106" t="str">
            <v>1-0601A05 SINGLE JERSEY
100% COTTON 190GSM</v>
          </cell>
          <cell r="K106" t="str">
            <v>BRIGHT WHITE 11-0601 TPX</v>
          </cell>
          <cell r="L106" t="str">
            <v>BRIGHT WHITE</v>
          </cell>
          <cell r="N106" t="str">
            <v>ok 11.6</v>
          </cell>
          <cell r="P106" t="str">
            <v>PRINT  ON PANEL AT FRONT</v>
          </cell>
        </row>
        <row r="107">
          <cell r="G107" t="str">
            <v>C0007-SST2017</v>
          </cell>
          <cell r="H107" t="str">
            <v>SS TEE</v>
          </cell>
          <cell r="I107" t="str">
            <v>BETTY BOOP T-SHIRT</v>
          </cell>
          <cell r="J107" t="str">
            <v>1-0601A05 SINGLE JERSEY
100% COTTON 190GSM</v>
          </cell>
          <cell r="K107" t="str">
            <v>PARFAIT PINK 13-2804 TPG</v>
          </cell>
          <cell r="L107" t="str">
            <v>CHILL PINK</v>
          </cell>
          <cell r="N107" t="str">
            <v>ok 11.6</v>
          </cell>
          <cell r="P107" t="str">
            <v>PRINT  ON PANEL AT FRONT</v>
          </cell>
        </row>
        <row r="108">
          <cell r="G108" t="str">
            <v>C0007-SST2017</v>
          </cell>
          <cell r="H108" t="str">
            <v>SS TEE</v>
          </cell>
          <cell r="I108" t="str">
            <v>BETTY BOOP T-SHIRT</v>
          </cell>
          <cell r="J108" t="str">
            <v>1-0601A05 SINGLE JERSEY
100% COTTON 190GSM</v>
          </cell>
          <cell r="K108" t="str">
            <v>B1067</v>
          </cell>
          <cell r="L108" t="str">
            <v>GREY MARL</v>
          </cell>
          <cell r="N108" t="str">
            <v>ok 11.6</v>
          </cell>
          <cell r="P108" t="str">
            <v>PRINT  ON PANEL AT FRONT</v>
          </cell>
        </row>
        <row r="109">
          <cell r="G109" t="str">
            <v>C0007-SST2021</v>
          </cell>
          <cell r="H109" t="str">
            <v>SS TEE</v>
          </cell>
          <cell r="I109" t="str">
            <v>CAT FACE T-SHIRT</v>
          </cell>
          <cell r="J109" t="str">
            <v>1-0601A05 SINGLE JERSEY
100% COTTON 190GSM</v>
          </cell>
          <cell r="K109" t="str">
            <v>BLACK</v>
          </cell>
          <cell r="L109" t="str">
            <v>BLACK</v>
          </cell>
          <cell r="N109" t="str">
            <v>ok 11.6</v>
          </cell>
          <cell r="P109" t="str">
            <v>PRINT  ON PANEL AT FRONT,INSIDE BACK NECK</v>
          </cell>
        </row>
        <row r="110">
          <cell r="G110" t="str">
            <v>C0007-SST2021</v>
          </cell>
          <cell r="H110" t="str">
            <v>SS TEE</v>
          </cell>
          <cell r="I110" t="str">
            <v>CAT FACE T-SHIRT</v>
          </cell>
          <cell r="J110" t="str">
            <v>1-0601A05 SINGLE JERSEY
100% COTTON 190GSM</v>
          </cell>
          <cell r="K110" t="str">
            <v>BRIGHT WHITE 11-0601 TPX</v>
          </cell>
          <cell r="L110" t="str">
            <v>BRIGHT WHITE</v>
          </cell>
          <cell r="N110" t="str">
            <v>ok 11.6</v>
          </cell>
          <cell r="P110" t="str">
            <v>PRINT  ON PANEL AT FRONT,INSIDE BACK NECK</v>
          </cell>
        </row>
        <row r="111">
          <cell r="G111" t="str">
            <v>C0007-SST2021</v>
          </cell>
          <cell r="H111" t="str">
            <v>SS TEE</v>
          </cell>
          <cell r="I111" t="str">
            <v>CAT FACE T-SHIRT</v>
          </cell>
          <cell r="J111" t="str">
            <v>1-0601A05 SINGLE JERSEY
100% COTTON 190GSM</v>
          </cell>
          <cell r="K111" t="str">
            <v>SPRAY GREEN 15-0309 TPG</v>
          </cell>
          <cell r="L111" t="str">
            <v>CHALKY GREEN</v>
          </cell>
          <cell r="N111" t="str">
            <v>ok 11.6</v>
          </cell>
          <cell r="P111" t="str">
            <v>PRINT  ON PANEL AT FRONT,INSIDE BACK NECK</v>
          </cell>
        </row>
        <row r="112">
          <cell r="G112" t="str">
            <v>C0007-SST2021</v>
          </cell>
          <cell r="H112" t="str">
            <v>SS TEE</v>
          </cell>
          <cell r="I112" t="str">
            <v>CAT FACE T-SHIRT</v>
          </cell>
          <cell r="J112" t="str">
            <v>1-0601A05 SINGLE JERSEY
100% COTTON 190GSM</v>
          </cell>
          <cell r="K112" t="str">
            <v>B1067</v>
          </cell>
          <cell r="L112" t="str">
            <v>GREY MARL</v>
          </cell>
          <cell r="N112" t="str">
            <v>ok 11.6</v>
          </cell>
          <cell r="P112" t="str">
            <v>PRINT  ON PANEL AT FRONT,INSIDE BACK NECK</v>
          </cell>
        </row>
        <row r="113">
          <cell r="G113" t="str">
            <v>C0007-SST2025</v>
          </cell>
          <cell r="H113" t="str">
            <v>SS TEE</v>
          </cell>
          <cell r="I113" t="str">
            <v>COLOUR P3 T-SHIRT</v>
          </cell>
          <cell r="J113" t="str">
            <v>1-0601A05 SINGLE JERSEY
100% COTTON 190GSM</v>
          </cell>
          <cell r="K113" t="str">
            <v>BLACK</v>
          </cell>
          <cell r="L113" t="str">
            <v>BLACK</v>
          </cell>
          <cell r="N113" t="str">
            <v>ok 11.6</v>
          </cell>
          <cell r="P113" t="str">
            <v>PRINT  ON PANEL AT FRONT, BACK, INSIDE BACK NECK</v>
          </cell>
        </row>
        <row r="114">
          <cell r="G114" t="str">
            <v>C0007-SST2025</v>
          </cell>
          <cell r="H114" t="str">
            <v>SS TEE</v>
          </cell>
          <cell r="I114" t="str">
            <v>COLOUR P3 T-SHIRT</v>
          </cell>
          <cell r="J114" t="str">
            <v>1-0601A05 SINGLE JERSEY
100% COTTON 190GSM</v>
          </cell>
          <cell r="K114" t="str">
            <v>BRIGHT WHITE 11-0601 TPX</v>
          </cell>
          <cell r="L114" t="str">
            <v>BRIGHT WHITE</v>
          </cell>
          <cell r="N114" t="str">
            <v>ok 11.6</v>
          </cell>
          <cell r="P114" t="str">
            <v>PRINT  ON PANEL AT FRONT, BACK, INSIDE BACK NECK</v>
          </cell>
        </row>
        <row r="115">
          <cell r="G115" t="str">
            <v>C0007-SST2025</v>
          </cell>
          <cell r="H115" t="str">
            <v>SS TEE</v>
          </cell>
          <cell r="I115" t="str">
            <v>COLOUR P3 T-SHIRT</v>
          </cell>
          <cell r="J115" t="str">
            <v>1-0601A05 SINGLE JERSEY
100% COTTON 190GSM</v>
          </cell>
          <cell r="K115" t="str">
            <v>PARFAIT PINK 13-2804 TPG</v>
          </cell>
          <cell r="L115" t="str">
            <v>CHILL PINK</v>
          </cell>
          <cell r="N115" t="str">
            <v>ok 11.6</v>
          </cell>
          <cell r="P115" t="str">
            <v>PRINT  ON PANEL AT FRONT, BACK, INSIDE BACK NECK</v>
          </cell>
        </row>
        <row r="116">
          <cell r="G116" t="str">
            <v>C0007-SST2025</v>
          </cell>
          <cell r="H116" t="str">
            <v>SS TEE</v>
          </cell>
          <cell r="I116" t="str">
            <v>COLOUR P3 T-SHIRT</v>
          </cell>
          <cell r="J116" t="str">
            <v>1-0601A05 SINGLE JERSEY
100% COTTON 190GSM</v>
          </cell>
          <cell r="K116" t="str">
            <v>B1067</v>
          </cell>
          <cell r="L116" t="str">
            <v>GREY MARL</v>
          </cell>
          <cell r="N116" t="str">
            <v>ok 11.6</v>
          </cell>
          <cell r="P116" t="str">
            <v>PRINT  ON PANEL AT FRONT, BACK, INSIDE BACK NECK</v>
          </cell>
        </row>
        <row r="117">
          <cell r="G117" t="str">
            <v>C0007-SST2025</v>
          </cell>
          <cell r="H117" t="str">
            <v>SS TEE</v>
          </cell>
          <cell r="I117" t="str">
            <v>COLOUR P3 T-SHIRT</v>
          </cell>
          <cell r="J117" t="str">
            <v>1-0601A05 SINGLE JERSEY
100% COTTON 190GSM</v>
          </cell>
          <cell r="K117" t="str">
            <v>DRESS BLUES 19-4024 TPX</v>
          </cell>
          <cell r="L117" t="str">
            <v>NAVY</v>
          </cell>
          <cell r="N117" t="str">
            <v>ok 11.6</v>
          </cell>
          <cell r="P117" t="str">
            <v>PRINT  ON PANEL AT FRONT, BACK, INSIDE BACK NECK</v>
          </cell>
        </row>
        <row r="118">
          <cell r="G118" t="str">
            <v>C0007-SST2025</v>
          </cell>
          <cell r="H118" t="str">
            <v>SS TEE</v>
          </cell>
          <cell r="I118" t="str">
            <v>COLOUR P3 T-SHIRT</v>
          </cell>
          <cell r="J118" t="str">
            <v>1-0601A05 SINGLE JERSEY
100% COTTON 190GSM</v>
          </cell>
          <cell r="K118" t="str">
            <v>DUTCH CANAL 14-4124 TPG</v>
          </cell>
          <cell r="L118" t="str">
            <v>PERFECT BLUE</v>
          </cell>
          <cell r="N118" t="str">
            <v>ok 11.6</v>
          </cell>
          <cell r="P118" t="str">
            <v>PRINT  ON PANEL AT FRONT, BACK, INSIDE BACK NECK</v>
          </cell>
        </row>
        <row r="119">
          <cell r="G119" t="str">
            <v>C0007-SST2031</v>
          </cell>
          <cell r="H119" t="str">
            <v>SS TEE</v>
          </cell>
          <cell r="I119" t="str">
            <v>FIVER T-SHIRT</v>
          </cell>
          <cell r="J119" t="str">
            <v>1-0601A05 SINGLE JERSEY
100% COTTON 190GSM</v>
          </cell>
          <cell r="K119" t="str">
            <v>BLACK</v>
          </cell>
          <cell r="L119" t="str">
            <v>BLACK</v>
          </cell>
          <cell r="N119" t="str">
            <v>ok 11.6</v>
          </cell>
          <cell r="P119" t="str">
            <v>PRINT  ON PANEL AT FRONT, INSIDE BACK NECK</v>
          </cell>
        </row>
        <row r="120">
          <cell r="G120" t="str">
            <v>C0007-SST2031</v>
          </cell>
          <cell r="H120" t="str">
            <v>SS TEE</v>
          </cell>
          <cell r="I120" t="str">
            <v>FIVER T-SHIRT</v>
          </cell>
          <cell r="J120" t="str">
            <v>1-0601A05 SINGLE JERSEY
100% COTTON 190GSM</v>
          </cell>
          <cell r="K120" t="str">
            <v>BRIGHT WHITE 11-0601 TPX</v>
          </cell>
          <cell r="L120" t="str">
            <v>BRIGHT WHITE</v>
          </cell>
          <cell r="N120" t="str">
            <v>ok 11.6</v>
          </cell>
          <cell r="P120" t="str">
            <v>PRINT  ON PANEL AT FRONT, INSIDE BACK NECK</v>
          </cell>
        </row>
        <row r="121">
          <cell r="G121" t="str">
            <v>C0007-SST2031</v>
          </cell>
          <cell r="H121" t="str">
            <v>SS TEE</v>
          </cell>
          <cell r="I121" t="str">
            <v>FIVER T-SHIRT</v>
          </cell>
          <cell r="J121" t="str">
            <v>1-0601A05 SINGLE JERSEY
100% COTTON 190GSM</v>
          </cell>
          <cell r="K121" t="str">
            <v>SPRAY GREEN 15-0309 TPG</v>
          </cell>
          <cell r="L121" t="str">
            <v>CHALKY GREEN</v>
          </cell>
          <cell r="N121" t="str">
            <v>ok 11.6</v>
          </cell>
          <cell r="P121" t="str">
            <v>PRINT  ON PANEL AT FRONT, INSIDE BACK NECK</v>
          </cell>
        </row>
        <row r="122">
          <cell r="G122" t="str">
            <v>C0007-SST2031</v>
          </cell>
          <cell r="H122" t="str">
            <v>SS TEE</v>
          </cell>
          <cell r="I122" t="str">
            <v>FIVER T-SHIRT</v>
          </cell>
          <cell r="J122" t="str">
            <v>1-0601A05 SINGLE JERSEY
100% COTTON 190GSM</v>
          </cell>
          <cell r="K122" t="str">
            <v>DUTCH CANAL 14-4124 TPG</v>
          </cell>
          <cell r="L122" t="str">
            <v>PERFECT BLUE</v>
          </cell>
          <cell r="N122" t="str">
            <v>ok 11.6</v>
          </cell>
          <cell r="P122" t="str">
            <v>PRINT  ON PANEL AT FRONT, INSIDE BACK NECK</v>
          </cell>
        </row>
        <row r="123">
          <cell r="G123" t="str">
            <v>C0007-SST2031</v>
          </cell>
          <cell r="H123" t="str">
            <v>SS TEE</v>
          </cell>
          <cell r="I123" t="str">
            <v>FIVER T-SHIRT</v>
          </cell>
          <cell r="J123" t="str">
            <v>1-0601A05 SINGLE JERSEY
100% COTTON 190GSM</v>
          </cell>
          <cell r="K123" t="str">
            <v>RACING RED 19-1763 TPG</v>
          </cell>
          <cell r="L123" t="str">
            <v>RACEY RED</v>
          </cell>
          <cell r="N123" t="str">
            <v>ok 11.6</v>
          </cell>
          <cell r="P123" t="str">
            <v>PRINT  ON PANEL AT FRONT, INSIDE BACK NECK</v>
          </cell>
        </row>
        <row r="124">
          <cell r="G124" t="str">
            <v>C0007-CRW386</v>
          </cell>
          <cell r="H124" t="str">
            <v>CREW NECK</v>
          </cell>
          <cell r="I124" t="str">
            <v>P3 STITCH CREW</v>
          </cell>
          <cell r="J124" t="str">
            <v>1-0118A01 FLEECE 74% COTTON 26%
POLYESTER 400GSM</v>
          </cell>
          <cell r="K124" t="str">
            <v>BLACK</v>
          </cell>
          <cell r="L124" t="str">
            <v>BLACK</v>
          </cell>
          <cell r="N124" t="str">
            <v>ok 11.6</v>
          </cell>
          <cell r="P124" t="str">
            <v>PRINT  ON PANEL AT FRONT, BACK, INSIDE BACK NECK</v>
          </cell>
        </row>
        <row r="125">
          <cell r="G125" t="str">
            <v>C0007-CRW386</v>
          </cell>
          <cell r="H125" t="str">
            <v>CREW NECK</v>
          </cell>
          <cell r="I125" t="str">
            <v>P3 STITCH CREW</v>
          </cell>
          <cell r="J125" t="str">
            <v>1-0118A01 FLEECE 74% COTTON 26%
POLYESTER 400GSM</v>
          </cell>
          <cell r="K125" t="str">
            <v>CLASSIC BLUE 19-4052 TPG</v>
          </cell>
          <cell r="L125" t="str">
            <v>CLASSY BLUE</v>
          </cell>
          <cell r="N125" t="str">
            <v>ok 11.6</v>
          </cell>
          <cell r="P125" t="str">
            <v>PRINT  ON PANEL AT FRONT, BACK, INSIDE BACK NECK</v>
          </cell>
        </row>
        <row r="126">
          <cell r="G126" t="str">
            <v>C0007-CRW386</v>
          </cell>
          <cell r="H126" t="str">
            <v>CREW NECK</v>
          </cell>
          <cell r="I126" t="str">
            <v>P3 STITCH CREW</v>
          </cell>
          <cell r="J126" t="str">
            <v>1-0118A01 FLEECE 74% COTTON 26%
POLYESTER 400GSM</v>
          </cell>
          <cell r="K126" t="str">
            <v>B1067</v>
          </cell>
          <cell r="L126" t="str">
            <v>GREY MARL</v>
          </cell>
          <cell r="N126" t="str">
            <v>ok 11.6/ không đặt viền cổ dùng tồn code SB1C000700010-001 104m</v>
          </cell>
          <cell r="P126" t="str">
            <v>PRINT  ON PANEL AT FRONT, BACK, INSIDE BACK NECK</v>
          </cell>
        </row>
        <row r="127">
          <cell r="G127" t="str">
            <v>C0007-CRW386</v>
          </cell>
          <cell r="H127" t="str">
            <v>CREW NECK</v>
          </cell>
          <cell r="I127" t="str">
            <v>P3 STITCH CREW</v>
          </cell>
          <cell r="J127" t="str">
            <v>1-0118A01 FLEECE 74% COTTON 26%
POLYESTER 400GSM</v>
          </cell>
          <cell r="K127" t="str">
            <v>MAROON BANNER 19-1529 TPG</v>
          </cell>
          <cell r="L127" t="str">
            <v>MAROONISH</v>
          </cell>
          <cell r="N127" t="str">
            <v>ok 6/11</v>
          </cell>
          <cell r="P127" t="str">
            <v>PRINT  ON PANEL AT FRONT, BACK, INSIDE BACK NECK</v>
          </cell>
        </row>
        <row r="128">
          <cell r="G128" t="str">
            <v>C0007-CRW386</v>
          </cell>
          <cell r="H128" t="str">
            <v>CREW NECK</v>
          </cell>
          <cell r="I128" t="str">
            <v>P3 STITCH CREW</v>
          </cell>
          <cell r="J128" t="str">
            <v>1-0118A01 FLEECE 74% COTTON 26%
POLYESTER 400GSM</v>
          </cell>
          <cell r="K128" t="str">
            <v>DRESS BLUES 19-4024 TPX</v>
          </cell>
          <cell r="L128" t="str">
            <v>NAVY</v>
          </cell>
          <cell r="N128" t="str">
            <v>ok 6/11</v>
          </cell>
          <cell r="P128" t="str">
            <v>PRINT  ON PANEL AT FRONT, BACK, INSIDE BACK NECK</v>
          </cell>
        </row>
        <row r="129">
          <cell r="G129" t="str">
            <v>C0007-CRW386</v>
          </cell>
          <cell r="H129" t="str">
            <v>CREW NECK</v>
          </cell>
          <cell r="I129" t="str">
            <v>P3 STITCH CREW</v>
          </cell>
          <cell r="J129" t="str">
            <v>1-0118A01 FLEECE 74% COTTON 26%
POLYESTER 400GSM</v>
          </cell>
          <cell r="K129" t="str">
            <v>DARK GREEN 19-5513 TPG</v>
          </cell>
          <cell r="L129" t="str">
            <v>RACEY GREEN</v>
          </cell>
          <cell r="N129" t="str">
            <v>ok 6/11</v>
          </cell>
          <cell r="P129" t="str">
            <v>PRINT  ON PANEL AT FRONT, BACK, INSIDE BACK NECK</v>
          </cell>
        </row>
        <row r="130">
          <cell r="G130" t="str">
            <v>C0007-LST408</v>
          </cell>
          <cell r="H130" t="str">
            <v>LS TEE</v>
          </cell>
          <cell r="I130" t="str">
            <v>PALINARI LONGSLEEVE</v>
          </cell>
          <cell r="J130" t="str">
            <v>1-0601A05 SINGLE JERSEY
100% COTTON 190GSM</v>
          </cell>
          <cell r="K130" t="str">
            <v>BLACK</v>
          </cell>
          <cell r="L130" t="str">
            <v>BLACK</v>
          </cell>
          <cell r="N130" t="str">
            <v>ok 11.6</v>
          </cell>
          <cell r="P130" t="str">
            <v>PRINT  ON PANEL AT FRONT, BACK,SLEEVES, INSIDE BACK NECK</v>
          </cell>
        </row>
        <row r="131">
          <cell r="G131" t="str">
            <v>C0007-LST408</v>
          </cell>
          <cell r="H131" t="str">
            <v>LS TEE</v>
          </cell>
          <cell r="I131" t="str">
            <v>PALINARI LONGSLEEVE</v>
          </cell>
          <cell r="J131" t="str">
            <v>1-0601A05 SINGLE JERSEY
100% COTTON 190GSM</v>
          </cell>
          <cell r="K131" t="str">
            <v>BRIGHT WHITE 11-0601 TPX</v>
          </cell>
          <cell r="L131" t="str">
            <v>BRIGHT WHITE</v>
          </cell>
          <cell r="N131" t="str">
            <v>ok 11.6</v>
          </cell>
          <cell r="P131" t="str">
            <v>PRINT  ON PANEL AT FRONT, BACK,SLEEVES, INSIDE BACK NECK</v>
          </cell>
        </row>
        <row r="132">
          <cell r="G132" t="str">
            <v>C0007-LST408</v>
          </cell>
          <cell r="H132" t="str">
            <v>LS TEE</v>
          </cell>
          <cell r="I132" t="str">
            <v>PALINARI LONGSLEEVE</v>
          </cell>
          <cell r="J132" t="str">
            <v>1-0601A05 SINGLE JERSEY
100% COTTON 190GSM</v>
          </cell>
          <cell r="K132" t="str">
            <v>OLD GOLD 15-0955 TPG</v>
          </cell>
          <cell r="L132" t="str">
            <v>BULLION YELLOW</v>
          </cell>
          <cell r="N132" t="str">
            <v>ok 11.6</v>
          </cell>
          <cell r="P132" t="str">
            <v>PRINT  ON PANEL AT FRONT, BACK,SLEEVES, INSIDE BACK NECK</v>
          </cell>
        </row>
        <row r="133">
          <cell r="G133" t="str">
            <v>C0007-LST408</v>
          </cell>
          <cell r="H133" t="str">
            <v>LS TEE</v>
          </cell>
          <cell r="I133" t="str">
            <v>PALINARI LONGSLEEVE</v>
          </cell>
          <cell r="J133" t="str">
            <v>1-0601A05 SINGLE JERSEY
100% COTTON 190GSM</v>
          </cell>
          <cell r="K133" t="str">
            <v>DRESS BLUES 19-4024 TPX</v>
          </cell>
          <cell r="L133" t="str">
            <v>NAVY</v>
          </cell>
          <cell r="N133" t="str">
            <v>ok 11.6</v>
          </cell>
          <cell r="P133" t="str">
            <v>PRINT  ON PANEL AT FRONT, BACK,SLEEVES, INSIDE BACK NECK</v>
          </cell>
        </row>
        <row r="134">
          <cell r="G134" t="str">
            <v>C0007-LST408</v>
          </cell>
          <cell r="H134" t="str">
            <v>LS TEE</v>
          </cell>
          <cell r="I134" t="str">
            <v>PALINARI LONGSLEEVE</v>
          </cell>
          <cell r="J134" t="str">
            <v>1-0601A05 SINGLE JERSEY
100% COTTON 190GSM</v>
          </cell>
          <cell r="K134" t="str">
            <v>DARK GREEN 19-5513 TPG</v>
          </cell>
          <cell r="L134" t="str">
            <v>RACEY GREEN</v>
          </cell>
          <cell r="N134" t="str">
            <v>ok 11.6</v>
          </cell>
          <cell r="P134" t="str">
            <v>PRINT  ON PANEL AT FRONT, BACK,SLEEVES, INSIDE BACK NECK</v>
          </cell>
        </row>
        <row r="135">
          <cell r="G135" t="str">
            <v>C0007-SST2043</v>
          </cell>
          <cell r="H135" t="str">
            <v>SS TEE</v>
          </cell>
          <cell r="I135" t="str">
            <v>PLAICE T-SHIRT</v>
          </cell>
          <cell r="J135" t="str">
            <v>1-0601A05 SINGLE JERSEY
100% COTTON 190GSM</v>
          </cell>
          <cell r="K135" t="str">
            <v>BLACK</v>
          </cell>
          <cell r="L135" t="str">
            <v>BLACK</v>
          </cell>
          <cell r="N135" t="str">
            <v>ok 11.6</v>
          </cell>
          <cell r="P135" t="str">
            <v>PRINT  ON PANEL AT FRONT, INSIDE BACK NECK</v>
          </cell>
        </row>
        <row r="136">
          <cell r="G136" t="str">
            <v>C0007-SST2043</v>
          </cell>
          <cell r="H136" t="str">
            <v>SS TEE</v>
          </cell>
          <cell r="I136" t="str">
            <v>PLAICE T-SHIRT</v>
          </cell>
          <cell r="J136" t="str">
            <v>1-0601A05 SINGLE JERSEY
100% COTTON 190GSM</v>
          </cell>
          <cell r="K136" t="str">
            <v>BRIGHT WHITE 11-0601 TPX</v>
          </cell>
          <cell r="L136" t="str">
            <v>BRIGHT WHITE</v>
          </cell>
          <cell r="N136" t="str">
            <v>ok 11.6</v>
          </cell>
          <cell r="P136" t="str">
            <v>PRINT  ON PANEL AT FRONT, INSIDE BACK NECK</v>
          </cell>
        </row>
        <row r="137">
          <cell r="G137" t="str">
            <v>C0007-SST2043</v>
          </cell>
          <cell r="H137" t="str">
            <v>SS TEE</v>
          </cell>
          <cell r="I137" t="str">
            <v>PLAICE T-SHIRT</v>
          </cell>
          <cell r="J137" t="str">
            <v>1-0601A05 SINGLE JERSEY
100% COTTON 190GSM</v>
          </cell>
          <cell r="K137" t="str">
            <v>B1067</v>
          </cell>
          <cell r="L137" t="str">
            <v>GREY MARL</v>
          </cell>
          <cell r="N137" t="str">
            <v>ok 11.6</v>
          </cell>
          <cell r="P137" t="str">
            <v>PRINT  ON PANEL AT FRONT, INSIDE BACK NECK</v>
          </cell>
        </row>
        <row r="138">
          <cell r="G138" t="str">
            <v>C0007-SST2043</v>
          </cell>
          <cell r="H138" t="str">
            <v>SS TEE</v>
          </cell>
          <cell r="I138" t="str">
            <v>PLAICE T-SHIRT</v>
          </cell>
          <cell r="J138" t="str">
            <v>1-0601A05 SINGLE JERSEY
100% COTTON 190GSM</v>
          </cell>
          <cell r="K138" t="str">
            <v>DRESS BLUES 19-4024 TPX</v>
          </cell>
          <cell r="L138" t="str">
            <v>NAVY</v>
          </cell>
          <cell r="N138" t="str">
            <v>ok 11.6</v>
          </cell>
          <cell r="P138" t="str">
            <v>PRINT  ON PANEL AT FRONT, INSIDE BACK NECK</v>
          </cell>
        </row>
        <row r="139">
          <cell r="G139" t="str">
            <v>C0007-SST2043</v>
          </cell>
          <cell r="H139" t="str">
            <v>SS TEE</v>
          </cell>
          <cell r="I139" t="str">
            <v>PLAICE T-SHIRT</v>
          </cell>
          <cell r="J139" t="str">
            <v>1-0601A05 SINGLE JERSEY
100% COTTON 190GSM</v>
          </cell>
          <cell r="K139" t="str">
            <v>WOODLAND CAMO</v>
          </cell>
          <cell r="L139" t="str">
            <v>WOODLAND CAMO</v>
          </cell>
          <cell r="N139" t="str">
            <v>ok 11.6</v>
          </cell>
          <cell r="P139" t="str">
            <v>PRINT  ON PANEL AT FRONT, INSIDE BACK NECK/ DIGITAL PRINT ON FABRIC</v>
          </cell>
        </row>
        <row r="140">
          <cell r="G140" t="str">
            <v>C0007-SST2048</v>
          </cell>
          <cell r="H140" t="str">
            <v>SS TEE</v>
          </cell>
          <cell r="I140" t="str">
            <v>SAFE T-SHIRT</v>
          </cell>
          <cell r="J140" t="str">
            <v>1-0601A05 SINGLE JERSEY
100% COTTON 190GSM</v>
          </cell>
          <cell r="K140" t="str">
            <v>BLACK</v>
          </cell>
          <cell r="L140" t="str">
            <v>BLACK</v>
          </cell>
          <cell r="N140" t="str">
            <v>ok 11.6</v>
          </cell>
          <cell r="P140" t="str">
            <v>PRINT  ON PANEL AT FRONT, BACK, INSIDE BACK NECK</v>
          </cell>
        </row>
        <row r="141">
          <cell r="G141" t="str">
            <v>C0007-SST2048</v>
          </cell>
          <cell r="H141" t="str">
            <v>SS TEE</v>
          </cell>
          <cell r="I141" t="str">
            <v>SAFE T-SHIRT</v>
          </cell>
          <cell r="J141" t="str">
            <v>1-0601A05 SINGLE JERSEY
100% COTTON 190GSM</v>
          </cell>
          <cell r="K141" t="str">
            <v>BRIGHT WHITE 11-0601 TPX</v>
          </cell>
          <cell r="L141" t="str">
            <v>BRIGHT WHITE</v>
          </cell>
          <cell r="N141" t="str">
            <v>ok 11.6</v>
          </cell>
          <cell r="P141" t="str">
            <v>PRINT  ON PANEL AT FRONT, BACK, INSIDE BACK NECK</v>
          </cell>
        </row>
        <row r="142">
          <cell r="G142" t="str">
            <v>C0007-SST2048</v>
          </cell>
          <cell r="H142" t="str">
            <v>SS TEE</v>
          </cell>
          <cell r="I142" t="str">
            <v>SAFE T-SHIRT</v>
          </cell>
          <cell r="J142" t="str">
            <v>1-0601A05 SINGLE JERSEY
100% COTTON 190GSM</v>
          </cell>
          <cell r="K142" t="str">
            <v>SPRAY GREEN 15-0309 TPG</v>
          </cell>
          <cell r="L142" t="str">
            <v>CHALKY GREEN</v>
          </cell>
          <cell r="N142" t="str">
            <v>ok 11.6</v>
          </cell>
          <cell r="P142" t="str">
            <v>PRINT  ON PANEL AT FRONT, BACK, INSIDE BACK NECK</v>
          </cell>
        </row>
        <row r="143">
          <cell r="G143" t="str">
            <v>C0007-SST2048</v>
          </cell>
          <cell r="H143" t="str">
            <v>SS TEE</v>
          </cell>
          <cell r="I143" t="str">
            <v>SAFE T-SHIRT</v>
          </cell>
          <cell r="J143" t="str">
            <v>1-0601A05 SINGLE JERSEY
100% COTTON 190GSM</v>
          </cell>
          <cell r="K143" t="str">
            <v>B1067</v>
          </cell>
          <cell r="L143" t="str">
            <v>GREY MARL</v>
          </cell>
          <cell r="N143" t="str">
            <v>ok 11.6</v>
          </cell>
          <cell r="P143" t="str">
            <v>PRINT  ON PANEL AT FRONT, BACK, INSIDE BACK NECK</v>
          </cell>
        </row>
        <row r="144">
          <cell r="G144" t="str">
            <v>C0007-SST2048</v>
          </cell>
          <cell r="H144" t="str">
            <v>SS TEE</v>
          </cell>
          <cell r="I144" t="str">
            <v>SAFE T-SHIRT</v>
          </cell>
          <cell r="J144" t="str">
            <v>1-0601A05 SINGLE JERSEY
100% COTTON 190GSM</v>
          </cell>
          <cell r="K144" t="str">
            <v>FIRECRACKER 16-1452 TPG</v>
          </cell>
          <cell r="L144" t="str">
            <v>POP ORANGE</v>
          </cell>
          <cell r="N144" t="str">
            <v>ok 11.6</v>
          </cell>
          <cell r="P144" t="str">
            <v>PRINT  ON PANEL AT FRONT, BACK, INSIDE BACK NECK</v>
          </cell>
        </row>
        <row r="145">
          <cell r="G145" t="str">
            <v>C0007-SST2048</v>
          </cell>
          <cell r="H145" t="str">
            <v>SS TEE</v>
          </cell>
          <cell r="I145" t="str">
            <v>SAFE T-SHIRT</v>
          </cell>
          <cell r="J145" t="str">
            <v>1-0601A05 SINGLE JERSEY
100% COTTON 190GSM</v>
          </cell>
          <cell r="K145" t="str">
            <v>DARK GREEN 19-5513 TPG</v>
          </cell>
          <cell r="L145" t="str">
            <v>RACEY GREEN</v>
          </cell>
          <cell r="N145" t="str">
            <v>ok 11.6</v>
          </cell>
          <cell r="P145" t="str">
            <v>PRINT  ON PANEL AT FRONT, BACK, INSIDE BACK NECK</v>
          </cell>
        </row>
        <row r="146">
          <cell r="G146" t="str">
            <v>C0007-SST2055</v>
          </cell>
          <cell r="H146" t="str">
            <v>SS TEE</v>
          </cell>
          <cell r="I146" t="str">
            <v>SHOP NUMBERS T-SHIRT</v>
          </cell>
          <cell r="J146" t="str">
            <v>1-0601A05 SINGLE JERSEY
100% COTTON 190GSM</v>
          </cell>
          <cell r="K146" t="str">
            <v>BLACK</v>
          </cell>
          <cell r="L146" t="str">
            <v>BLACK</v>
          </cell>
          <cell r="N146" t="str">
            <v>ok 11.6</v>
          </cell>
          <cell r="P146" t="str">
            <v>PRINT  ON PANEL AT POCKET,BACK, INSIDE BACK NECK</v>
          </cell>
        </row>
        <row r="147">
          <cell r="G147" t="str">
            <v>C0007-SST2055</v>
          </cell>
          <cell r="H147" t="str">
            <v>SS TEE</v>
          </cell>
          <cell r="I147" t="str">
            <v>SHOP NUMBERS T-SHIRT</v>
          </cell>
          <cell r="J147" t="str">
            <v>1-0601A05 SINGLE JERSEY
100% COTTON 190GSM</v>
          </cell>
          <cell r="K147" t="str">
            <v>BRIGHT WHITE 11-0601 TPX</v>
          </cell>
          <cell r="L147" t="str">
            <v>BRIGHT WHITE</v>
          </cell>
          <cell r="N147" t="str">
            <v>ok 11.6</v>
          </cell>
          <cell r="P147" t="str">
            <v>PRINT  ON PANEL AT POCKET,BACK, INSIDE BACK NECK</v>
          </cell>
        </row>
        <row r="148">
          <cell r="G148" t="str">
            <v>C0007-SST2055</v>
          </cell>
          <cell r="H148" t="str">
            <v>SS TEE</v>
          </cell>
          <cell r="I148" t="str">
            <v>SHOP NUMBERS T-SHIRT</v>
          </cell>
          <cell r="J148" t="str">
            <v>1-0601A05 SINGLE JERSEY
100% COTTON 190GSM</v>
          </cell>
          <cell r="K148" t="str">
            <v>B1067</v>
          </cell>
          <cell r="L148" t="str">
            <v>GREY MARL</v>
          </cell>
          <cell r="N148" t="str">
            <v>ok 11.6</v>
          </cell>
          <cell r="P148" t="str">
            <v>PRINT  ON PANEL AT POCKET,BACK, INSIDE BACK NECK</v>
          </cell>
        </row>
        <row r="149">
          <cell r="G149" t="str">
            <v>C0007-SST2055</v>
          </cell>
          <cell r="H149" t="str">
            <v>SS TEE</v>
          </cell>
          <cell r="I149" t="str">
            <v>SHOP NUMBERS T-SHIRT</v>
          </cell>
          <cell r="J149" t="str">
            <v>1-0601A05 SINGLE JERSEY
100% COTTON 190GSM</v>
          </cell>
          <cell r="K149" t="str">
            <v>DRESS BLUES 19-4024 TPX</v>
          </cell>
          <cell r="L149" t="str">
            <v>NAVY</v>
          </cell>
          <cell r="N149" t="str">
            <v>ok 11.6</v>
          </cell>
          <cell r="P149" t="str">
            <v>PRINT  ON PANEL AT POCKET,BACK, INSIDE BACK NECK</v>
          </cell>
        </row>
        <row r="150">
          <cell r="G150" t="str">
            <v>C0007-SST2055</v>
          </cell>
          <cell r="H150" t="str">
            <v>SS TEE</v>
          </cell>
          <cell r="I150" t="str">
            <v>SHOP NUMBERS T-SHIRT</v>
          </cell>
          <cell r="J150" t="str">
            <v>1-0601A05 SINGLE JERSEY
100% COTTON 190GSM</v>
          </cell>
          <cell r="K150" t="str">
            <v>DUTCH CANAL 14-4124 TPG</v>
          </cell>
          <cell r="L150" t="str">
            <v>PERFECT BLUE</v>
          </cell>
          <cell r="N150" t="str">
            <v>ok 11.6</v>
          </cell>
          <cell r="P150" t="str">
            <v>PRINT  ON PANEL AT POCKET,BACK, INSIDE BACK NECK</v>
          </cell>
        </row>
        <row r="151">
          <cell r="G151" t="str">
            <v>C0007-SST2060</v>
          </cell>
          <cell r="H151" t="str">
            <v>SS TEE</v>
          </cell>
          <cell r="I151" t="str">
            <v>SKULL TRI T-SHIRT</v>
          </cell>
          <cell r="J151" t="str">
            <v>1-0601A05 SINGLE JERSEY
100% COTTON 190GSM</v>
          </cell>
          <cell r="K151" t="str">
            <v>BLACK</v>
          </cell>
          <cell r="L151" t="str">
            <v>BLACK</v>
          </cell>
          <cell r="N151" t="str">
            <v>ok 11.6</v>
          </cell>
          <cell r="P151" t="str">
            <v>PRINT  ON PANEL AT FRONT, BACK, INSIDE BACK NECK</v>
          </cell>
        </row>
        <row r="152">
          <cell r="G152" t="str">
            <v>C0007-SST2060</v>
          </cell>
          <cell r="H152" t="str">
            <v>SS TEE</v>
          </cell>
          <cell r="I152" t="str">
            <v>SKULL TRI T-SHIRT</v>
          </cell>
          <cell r="J152" t="str">
            <v>1-0601A05 SINGLE JERSEY
100% COTTON 190GSM</v>
          </cell>
          <cell r="K152" t="str">
            <v>BRIGHT WHITE 11-0601 TPX</v>
          </cell>
          <cell r="L152" t="str">
            <v>BRIGHT WHITE</v>
          </cell>
          <cell r="N152" t="str">
            <v>ok 11.6</v>
          </cell>
          <cell r="P152" t="str">
            <v>PRINT  ON PANEL AT FRONT, BACK, INSIDE BACK NECK</v>
          </cell>
        </row>
        <row r="153">
          <cell r="G153" t="str">
            <v>C0007-SST2060</v>
          </cell>
          <cell r="H153" t="str">
            <v>SS TEE</v>
          </cell>
          <cell r="I153" t="str">
            <v>SKULL TRI T-SHIRT</v>
          </cell>
          <cell r="J153" t="str">
            <v>1-0601A05 SINGLE JERSEY
100% COTTON 190GSM</v>
          </cell>
          <cell r="K153" t="str">
            <v>FONDUE FUDGE 19-1224 TPG</v>
          </cell>
          <cell r="L153" t="str">
            <v>CHOCCO BROWN</v>
          </cell>
          <cell r="N153" t="str">
            <v>ok 11.6</v>
          </cell>
          <cell r="P153" t="str">
            <v>PRINT  ON PANEL AT FRONT, BACK, INSIDE BACK NECK</v>
          </cell>
        </row>
        <row r="154">
          <cell r="G154" t="str">
            <v>C0007-SST2060</v>
          </cell>
          <cell r="H154" t="str">
            <v>SS TEE</v>
          </cell>
          <cell r="I154" t="str">
            <v>SKULL TRI T-SHIRT</v>
          </cell>
          <cell r="J154" t="str">
            <v>1-0601A05 SINGLE JERSEY
100% COTTON 190GSM</v>
          </cell>
          <cell r="K154" t="str">
            <v>B1067</v>
          </cell>
          <cell r="L154" t="str">
            <v>GREY MARL</v>
          </cell>
          <cell r="N154" t="str">
            <v>ok 11.6</v>
          </cell>
          <cell r="P154" t="str">
            <v>PRINT  ON PANEL AT FRONT, BACK, INSIDE BACK NECK</v>
          </cell>
        </row>
        <row r="155">
          <cell r="G155" t="str">
            <v>C0007-SST2060</v>
          </cell>
          <cell r="H155" t="str">
            <v>SS TEE</v>
          </cell>
          <cell r="I155" t="str">
            <v>SKULL TRI T-SHIRT</v>
          </cell>
          <cell r="J155" t="str">
            <v>1-0601A05 SINGLE JERSEY
100% COTTON 190GSM</v>
          </cell>
          <cell r="K155" t="str">
            <v>DUTCH CANAL 14-4124 TPG</v>
          </cell>
          <cell r="L155" t="str">
            <v>PERFECT BLUE</v>
          </cell>
          <cell r="N155" t="str">
            <v>ok 11.6</v>
          </cell>
          <cell r="P155" t="str">
            <v>PRINT  ON PANEL AT FRONT, BACK, INSIDE BACK NECK</v>
          </cell>
        </row>
        <row r="156">
          <cell r="G156" t="str">
            <v>C0007-SST2060</v>
          </cell>
          <cell r="H156" t="str">
            <v>SS TEE</v>
          </cell>
          <cell r="I156" t="str">
            <v>SKULL TRI T-SHIRT</v>
          </cell>
          <cell r="J156" t="str">
            <v>1-0601A05 SINGLE JERSEY
100% COTTON 190GSM</v>
          </cell>
          <cell r="K156" t="str">
            <v>FIRECRACKER 16-1452 TPG</v>
          </cell>
          <cell r="L156" t="str">
            <v>POP ORANGE</v>
          </cell>
          <cell r="N156" t="str">
            <v>ok 11.6</v>
          </cell>
          <cell r="P156" t="str">
            <v>PRINT  ON PANEL AT FRONT, BACK, INSIDE BACK NECK</v>
          </cell>
        </row>
        <row r="157">
          <cell r="G157" t="str">
            <v>C0007-SST2066</v>
          </cell>
          <cell r="H157" t="str">
            <v>SS TEE</v>
          </cell>
          <cell r="I157" t="str">
            <v>TRANSPORT CAT T-SHIRT</v>
          </cell>
          <cell r="J157" t="str">
            <v>1-0601A05 SINGLE JERSEY
100% COTTON 190GSM</v>
          </cell>
          <cell r="K157" t="str">
            <v>BLACK</v>
          </cell>
          <cell r="L157" t="str">
            <v>BLACK</v>
          </cell>
          <cell r="N157" t="str">
            <v>ok 11.6</v>
          </cell>
          <cell r="P157" t="str">
            <v>PRINT  ON PANEL AT FRONT, BACK, INSIDE BACK NECK</v>
          </cell>
        </row>
        <row r="158">
          <cell r="G158" t="str">
            <v>C0007-SST2066</v>
          </cell>
          <cell r="H158" t="str">
            <v>SS TEE</v>
          </cell>
          <cell r="I158" t="str">
            <v>TRANSPORT CAT T-SHIRT</v>
          </cell>
          <cell r="J158" t="str">
            <v>1-0601A05 SINGLE JERSEY
100% COTTON 190GSM</v>
          </cell>
          <cell r="K158" t="str">
            <v>BRIGHT WHITE 11-0601 TPX</v>
          </cell>
          <cell r="L158" t="str">
            <v>BRIGHT WHITE</v>
          </cell>
          <cell r="N158" t="str">
            <v>ok 11.6</v>
          </cell>
          <cell r="P158" t="str">
            <v>PRINT  ON PANEL AT FRONT, BACK, INSIDE BACK NECK</v>
          </cell>
        </row>
        <row r="159">
          <cell r="G159" t="str">
            <v>C0007-SST2066</v>
          </cell>
          <cell r="H159" t="str">
            <v>SS TEE</v>
          </cell>
          <cell r="I159" t="str">
            <v>TRANSPORT CAT T-SHIRT</v>
          </cell>
          <cell r="J159" t="str">
            <v>1-0601A05 SINGLE JERSEY
100% COTTON 190GSM</v>
          </cell>
          <cell r="K159" t="str">
            <v>B1067</v>
          </cell>
          <cell r="L159" t="str">
            <v>GREY MARL</v>
          </cell>
          <cell r="N159" t="str">
            <v>ok 11.6</v>
          </cell>
          <cell r="P159" t="str">
            <v>PRINT  ON PANEL AT FRONT, BACK, INSIDE BACK NECK</v>
          </cell>
        </row>
        <row r="160">
          <cell r="G160" t="str">
            <v>C0007-SST2066</v>
          </cell>
          <cell r="H160" t="str">
            <v>SS TEE</v>
          </cell>
          <cell r="I160" t="str">
            <v>TRANSPORT CAT T-SHIRT</v>
          </cell>
          <cell r="J160" t="str">
            <v>1-0601A05 SINGLE JERSEY
100% COTTON 190GSM</v>
          </cell>
          <cell r="K160" t="str">
            <v>DRESS BLUES 19-4024 TPX</v>
          </cell>
          <cell r="L160" t="str">
            <v>NAVY</v>
          </cell>
          <cell r="N160" t="str">
            <v>ok 11.6</v>
          </cell>
          <cell r="P160" t="str">
            <v>PRINT  ON PANEL AT FRONT, BACK, INSIDE BACK NECK</v>
          </cell>
        </row>
        <row r="161">
          <cell r="G161" t="str">
            <v>C0007-SST2066</v>
          </cell>
          <cell r="H161" t="str">
            <v>SS TEE</v>
          </cell>
          <cell r="I161" t="str">
            <v>TRANSPORT CAT T-SHIRT</v>
          </cell>
          <cell r="J161" t="str">
            <v>1-0601A05 SINGLE JERSEY
100% COTTON 190GSM</v>
          </cell>
          <cell r="K161" t="str">
            <v>RACING RED 19-1763 TPG</v>
          </cell>
          <cell r="L161" t="str">
            <v>RACEY RED</v>
          </cell>
          <cell r="N161" t="str">
            <v>ok 11.6</v>
          </cell>
          <cell r="P161" t="str">
            <v>PRINT  ON PANEL AT FRONT, BACK, INSIDE BACK NECK</v>
          </cell>
        </row>
        <row r="162">
          <cell r="G162" t="str">
            <v>C0007-SST2066</v>
          </cell>
          <cell r="H162" t="str">
            <v>SS TEE</v>
          </cell>
          <cell r="I162" t="str">
            <v>TRANSPORT CAT T-SHIRT</v>
          </cell>
          <cell r="J162" t="str">
            <v>1-0601A05 SINGLE JERSEY
100% COTTON 190GSM</v>
          </cell>
          <cell r="K162" t="str">
            <v>WOODLAND CAMO</v>
          </cell>
          <cell r="L162" t="str">
            <v>WOODLAND CAMO</v>
          </cell>
          <cell r="N162" t="str">
            <v>ok 11.6</v>
          </cell>
          <cell r="P162" t="str">
            <v>PRINT  ON PANEL AT FRONT, BACK, INSIDE BACK NECK</v>
          </cell>
        </row>
        <row r="163">
          <cell r="G163" t="str">
            <v>C0007-HOD839</v>
          </cell>
          <cell r="H163" t="str">
            <v>HOODIE</v>
          </cell>
          <cell r="I163" t="str">
            <v>TRI-VORTEX HOOD</v>
          </cell>
          <cell r="J163" t="str">
            <v>1-0118A01 FLEECE 74% COTTON 26%
POLYESTER 400GSM</v>
          </cell>
          <cell r="K163" t="str">
            <v>BLACK</v>
          </cell>
          <cell r="L163" t="str">
            <v>BLACK</v>
          </cell>
          <cell r="N163" t="str">
            <v>ok 11.6</v>
          </cell>
          <cell r="P163" t="str">
            <v>PRINT  ON PANEL AT FRONT, BACK, INSIDE BACK NECK</v>
          </cell>
        </row>
        <row r="164">
          <cell r="G164" t="str">
            <v>C0007-HOD839</v>
          </cell>
          <cell r="H164" t="str">
            <v>HOODIE</v>
          </cell>
          <cell r="I164" t="str">
            <v>TRI-VORTEX HOOD</v>
          </cell>
          <cell r="J164" t="str">
            <v>1-0118A01 FLEECE 74% COTTON 26%
POLYESTER 400GSM</v>
          </cell>
          <cell r="K164" t="str">
            <v>PARFAIT PINK 13-2804 TPG</v>
          </cell>
          <cell r="L164" t="str">
            <v>CHILL PINK</v>
          </cell>
          <cell r="N164" t="str">
            <v>ok 11.6</v>
          </cell>
          <cell r="P164" t="str">
            <v>PRINT  ON PANEL AT FRONT, BACK, INSIDE BACK NECK</v>
          </cell>
        </row>
        <row r="165">
          <cell r="G165" t="str">
            <v>C0007-HOD839</v>
          </cell>
          <cell r="H165" t="str">
            <v>HOODIE</v>
          </cell>
          <cell r="I165" t="str">
            <v>TRI-VORTEX HOOD</v>
          </cell>
          <cell r="J165" t="str">
            <v>1-0118A01 FLEECE 74% COTTON 26%
POLYESTER 400GSM</v>
          </cell>
          <cell r="K165" t="str">
            <v>B1067</v>
          </cell>
          <cell r="L165" t="str">
            <v>GREY MARL</v>
          </cell>
          <cell r="N165" t="str">
            <v>ok 11.6/ không đặt viền cổ dùng tồn code SB1C000700010-001 104m</v>
          </cell>
          <cell r="P165" t="str">
            <v>PRINT  ON PANEL AT FRONT, BACK, INSIDE BACK NECK</v>
          </cell>
        </row>
        <row r="166">
          <cell r="G166" t="str">
            <v>C0007-HOD839</v>
          </cell>
          <cell r="H166" t="str">
            <v>HOODIE</v>
          </cell>
          <cell r="I166" t="str">
            <v>TRI-VORTEX HOOD</v>
          </cell>
          <cell r="J166" t="str">
            <v>1-0118A01 FLEECE 74% COTTON 26%
POLYESTER 400GSM</v>
          </cell>
          <cell r="K166" t="str">
            <v>DRESS BLUES 19-4024 TPX</v>
          </cell>
          <cell r="L166" t="str">
            <v>NAVY</v>
          </cell>
          <cell r="N166" t="str">
            <v>ok 6/11</v>
          </cell>
          <cell r="P166" t="str">
            <v>PRINT  ON PANEL AT FRONT, BACK, INSIDE BACK NECK</v>
          </cell>
        </row>
        <row r="167">
          <cell r="G167" t="str">
            <v>C0007-HOD839</v>
          </cell>
          <cell r="H167" t="str">
            <v>HOODIE</v>
          </cell>
          <cell r="I167" t="str">
            <v>TRI-VORTEX HOOD</v>
          </cell>
          <cell r="J167" t="str">
            <v>1-0118A01 FLEECE 74% COTTON 26%
POLYESTER 400GSM</v>
          </cell>
          <cell r="K167" t="str">
            <v>DARK GREEN 19-5513 TPG</v>
          </cell>
          <cell r="L167" t="str">
            <v>RACEY GREEN</v>
          </cell>
          <cell r="N167" t="str">
            <v>ok 6/11</v>
          </cell>
          <cell r="P167" t="str">
            <v>PRINT  ON PANEL AT FRONT, BACK, INSIDE BACK NECK</v>
          </cell>
        </row>
        <row r="168">
          <cell r="G168" t="str">
            <v>C0007-HOD839</v>
          </cell>
          <cell r="H168" t="str">
            <v>HOODIE</v>
          </cell>
          <cell r="I168" t="str">
            <v>TRI-VORTEX HOOD</v>
          </cell>
          <cell r="J168" t="str">
            <v>1-0118A01 FLEECE 74% COTTON 26%
POLYESTER 400GSM</v>
          </cell>
          <cell r="K168" t="str">
            <v>BRIGHT WHITE 11-0601 TPX</v>
          </cell>
          <cell r="L168" t="str">
            <v>WHITE</v>
          </cell>
          <cell r="N168" t="str">
            <v>ok 6/11</v>
          </cell>
          <cell r="P168" t="str">
            <v>PRINT  ON PANEL AT FRONT, BACK, INSIDE BACK NECK</v>
          </cell>
        </row>
        <row r="169">
          <cell r="G169" t="str">
            <v>C0007-HOD905</v>
          </cell>
          <cell r="H169" t="str">
            <v>HOODIE</v>
          </cell>
          <cell r="I169" t="str">
            <v>PALACE SOUTH2 WEST8 HOOD</v>
          </cell>
          <cell r="J169" t="str">
            <v>1-0118A01 FLEECE 74% COTTON 26% POLYESTER 400GSM</v>
          </cell>
          <cell r="K169" t="str">
            <v>JET BLACK
19-0303 TPX, VOLT YELLOW
AS NIKE P90</v>
          </cell>
          <cell r="L169" t="str">
            <v>BLACK</v>
          </cell>
          <cell r="N169" t="str">
            <v>ok 6/11</v>
          </cell>
          <cell r="P169" t="str">
            <v>PRINT ON PANEL AT FRONT, BACK/ EMB  ON PANEL AT BACK</v>
          </cell>
        </row>
        <row r="170">
          <cell r="G170" t="str">
            <v>C0007-HOD905</v>
          </cell>
          <cell r="H170" t="str">
            <v>HOODIE</v>
          </cell>
          <cell r="I170" t="str">
            <v>PALACE SOUTH2 WEST8 HOOD</v>
          </cell>
          <cell r="J170" t="str">
            <v>1-0118A01 FLEECE 74% COTTON 26% POLYESTER 400GSM</v>
          </cell>
          <cell r="K170" t="str">
            <v>CAPULET OLIVE
18-0426 TPX, Pantone Fluorescent
804 C ORANGE</v>
          </cell>
          <cell r="L170" t="str">
            <v>KHAKI</v>
          </cell>
          <cell r="N170" t="str">
            <v>ok 6/11</v>
          </cell>
          <cell r="P170" t="str">
            <v>PRINT ON PANEL AT FRONT, BACK/ EMB  ON PANEL AT BACK</v>
          </cell>
        </row>
        <row r="171">
          <cell r="G171" t="str">
            <v>C0007-SST2199</v>
          </cell>
          <cell r="H171" t="str">
            <v>SS TEE</v>
          </cell>
          <cell r="I171" t="str">
            <v>PALACE SOUTH2 WEST8 JERSEY</v>
          </cell>
          <cell r="J171" t="str">
            <v>UA POLYESTER MESH 1-1008A44 140 GSM</v>
          </cell>
          <cell r="K171" t="str">
            <v>BLACK
CAMO, JET BLACK
19-0303 TPX, CASTLEROCK
18-0201 TPX</v>
          </cell>
          <cell r="L171" t="str">
            <v>BLACK CAMO</v>
          </cell>
          <cell r="N171" t="str">
            <v>OK 12/11</v>
          </cell>
          <cell r="P171" t="str">
            <v>PRINT ON PANEL AT FRONT, BACK/ SUBLIMATION ON FABRIC</v>
          </cell>
        </row>
        <row r="172">
          <cell r="G172" t="str">
            <v>C0007-SST2199</v>
          </cell>
          <cell r="H172" t="str">
            <v>SS TEE</v>
          </cell>
          <cell r="I172" t="str">
            <v>PALACE SOUTH2 WEST8 JERSEY</v>
          </cell>
          <cell r="J172" t="str">
            <v>UA POLYESTER MESH 1-1008A44 140 GSM</v>
          </cell>
          <cell r="K172" t="str">
            <v>OLIVE CAMO, CAPULET OLIVE 18-0426 TPX
13-4201 TPX, PEYOTE
14-1106 TPX</v>
          </cell>
          <cell r="L172" t="str">
            <v>OLIVE CAMO</v>
          </cell>
          <cell r="N172" t="str">
            <v>OK 12/11. OK 25/11-PENDING Olive CHỜ S.O IN SUB</v>
          </cell>
          <cell r="P172" t="str">
            <v>PRINT ON PANEL AT FRONT, BACK/ SUBLIMATION ON FABRIC</v>
          </cell>
        </row>
        <row r="173">
          <cell r="G173" t="str">
            <v>C0007-SST2195</v>
          </cell>
          <cell r="H173" t="str">
            <v>SS TEE</v>
          </cell>
          <cell r="I173" t="str">
            <v>PALACE SOUTH2 WEST8 STAG-FERG T-SHIRT</v>
          </cell>
          <cell r="J173" t="str">
            <v>1-0601A05 SINGLE JERSEY
100% COTTON 190GSM</v>
          </cell>
          <cell r="K173" t="str">
            <v>BLACK</v>
          </cell>
          <cell r="L173" t="str">
            <v>BLACK</v>
          </cell>
          <cell r="N173" t="str">
            <v>ok 7/11</v>
          </cell>
          <cell r="P173" t="str">
            <v>PRINT ON PANEL AT FRONT, BACK</v>
          </cell>
        </row>
        <row r="174">
          <cell r="G174" t="str">
            <v>C0007-SST2195</v>
          </cell>
          <cell r="H174" t="str">
            <v>SS TEE</v>
          </cell>
          <cell r="I174" t="str">
            <v>PALACE SOUTH2 WEST8 STAG-FERG T-SHIRT</v>
          </cell>
          <cell r="J174" t="str">
            <v>1-0601A05 SINGLE JERSEY
100% COTTON 190GSM</v>
          </cell>
          <cell r="K174" t="str">
            <v>CAPULET OLIVE 18-0426 TPX</v>
          </cell>
          <cell r="L174" t="str">
            <v>OLIVE</v>
          </cell>
          <cell r="N174" t="str">
            <v>ok 7/11</v>
          </cell>
          <cell r="P174" t="str">
            <v>PRINT ON PANEL AT FRONT, BACK</v>
          </cell>
        </row>
        <row r="175">
          <cell r="G175" t="str">
            <v>C0007-SST2195</v>
          </cell>
          <cell r="H175" t="str">
            <v>SS TEE</v>
          </cell>
          <cell r="I175" t="str">
            <v>PALACE SOUTH2 WEST8 STAG-FERG T-SHIRT</v>
          </cell>
          <cell r="J175" t="str">
            <v>1-0601A05 SINGLE JERSEY
100% COTTON 190GSM</v>
          </cell>
          <cell r="K175" t="str">
            <v>CAMO OLIVE</v>
          </cell>
          <cell r="L175" t="str">
            <v>OLIVE CAMO</v>
          </cell>
          <cell r="N175" t="str">
            <v>ok 7/11</v>
          </cell>
          <cell r="P175" t="str">
            <v>PRINT ON PANEL AT FRONT, BACK/ DIGITAL ON FABRIC</v>
          </cell>
        </row>
        <row r="176">
          <cell r="G176" t="str">
            <v>C0007-SST2195</v>
          </cell>
          <cell r="H176" t="str">
            <v>SS TEE</v>
          </cell>
          <cell r="I176" t="str">
            <v>PALACE SOUTH2 WEST8 STAG-FERG T-SHIRT</v>
          </cell>
          <cell r="J176" t="str">
            <v>1-0601A05 SINGLE JERSEY
100% COTTON 190GSM</v>
          </cell>
          <cell r="K176" t="str">
            <v>BRIGHT WHITE
11-0601 TPX</v>
          </cell>
          <cell r="L176" t="str">
            <v>WHITE</v>
          </cell>
          <cell r="N176" t="str">
            <v>ok 7/11</v>
          </cell>
          <cell r="P176" t="str">
            <v>PRINT ON PANEL AT FRONT, BACK</v>
          </cell>
        </row>
        <row r="177">
          <cell r="G177" t="str">
            <v>C0007-PAN088</v>
          </cell>
          <cell r="H177" t="str">
            <v>PANTS</v>
          </cell>
          <cell r="I177" t="str">
            <v>PALACE SOUTH2 WEST8 TRACK BOTTOM</v>
          </cell>
          <cell r="J177" t="str">
            <v>POLY TWILL 100% POLYESTER 300GSM</v>
          </cell>
          <cell r="K177" t="str">
            <v>JET BLACK
19-0303 TPX</v>
          </cell>
          <cell r="L177" t="str">
            <v>BLACK</v>
          </cell>
          <cell r="N177" t="str">
            <v>MAIN-BLACK-OK 13/11</v>
          </cell>
          <cell r="P177" t="str">
            <v>EMB  ON PANEL AT FRONT/ SUBLIMATION ON FABRIC</v>
          </cell>
        </row>
        <row r="178">
          <cell r="G178" t="str">
            <v>C0007-PAN088</v>
          </cell>
          <cell r="H178" t="str">
            <v>PANTS</v>
          </cell>
          <cell r="I178" t="str">
            <v>PALACE SOUTH2 WEST8 TRACK BOTTOM</v>
          </cell>
          <cell r="J178" t="str">
            <v>POLY TWILL 100% POLYESTER 300GSM</v>
          </cell>
          <cell r="K178" t="str">
            <v>CAPULET OLIVE
18-0426 TPX</v>
          </cell>
          <cell r="L178" t="str">
            <v>OLIVE</v>
          </cell>
          <cell r="N178" t="str">
            <v>OK 25/11-PENDING LABDIP</v>
          </cell>
          <cell r="P178" t="str">
            <v>EMB  ON PANEL AT FRONT/ SUBLIMATION ON FABRIC</v>
          </cell>
        </row>
        <row r="179">
          <cell r="G179" t="str">
            <v>C0007-CRW429</v>
          </cell>
          <cell r="H179" t="str">
            <v>JACKET</v>
          </cell>
          <cell r="I179" t="str">
            <v>PALACE SOUTH2 WEST8 TRACK JACKET</v>
          </cell>
          <cell r="J179" t="str">
            <v>POLY TWILL 100% POLYESTER 300GSM</v>
          </cell>
          <cell r="K179" t="str">
            <v>JET BLACK
19-0303 TPX</v>
          </cell>
          <cell r="L179" t="str">
            <v>BLACK</v>
          </cell>
          <cell r="N179" t="str">
            <v>MAIN-BLACK OK 13/11-PENDING BO TAY/LAI-ok 26/11</v>
          </cell>
          <cell r="P179" t="str">
            <v>EMB  ON PANEL AT FRONT/ SUBLIMATION ON FABRIC</v>
          </cell>
        </row>
        <row r="180">
          <cell r="G180" t="str">
            <v>C0007-CRW429</v>
          </cell>
          <cell r="H180" t="str">
            <v>JACKET</v>
          </cell>
          <cell r="I180" t="str">
            <v>PALACE SOUTH2 WEST8 TRACK JACKET</v>
          </cell>
          <cell r="J180" t="str">
            <v>POLY TWILL 100% POLYESTER 300GSM</v>
          </cell>
          <cell r="K180" t="str">
            <v>CAPULET OLIVE
18-0426 TPX</v>
          </cell>
          <cell r="L180" t="str">
            <v>OLIVE</v>
          </cell>
          <cell r="N180" t="str">
            <v>OK 25/11-PENDING LABDIP-bo 26/11</v>
          </cell>
          <cell r="P180" t="str">
            <v>EMB  ON PANEL AT FRONT/ SUBLIMATION ON FABRIC</v>
          </cell>
        </row>
        <row r="181">
          <cell r="G181" t="str">
            <v>C0007-HOD890</v>
          </cell>
          <cell r="H181" t="str">
            <v>HOODIE</v>
          </cell>
          <cell r="I181" t="str">
            <v>UNISEX HOOD</v>
          </cell>
          <cell r="J181" t="str">
            <v>1-0118A02 FLEECE 66% COTTON 34% POLYESTER 490GSM</v>
          </cell>
          <cell r="K181" t="str">
            <v>JET BLACK
19-0303 TPG</v>
          </cell>
          <cell r="L181" t="str">
            <v>BLACK</v>
          </cell>
          <cell r="N181" t="str">
            <v>ok 6/11</v>
          </cell>
          <cell r="P181" t="str">
            <v>NONE</v>
          </cell>
        </row>
        <row r="182">
          <cell r="G182" t="str">
            <v>C0007-HOD890</v>
          </cell>
          <cell r="H182" t="str">
            <v>HOODIE</v>
          </cell>
          <cell r="I182" t="str">
            <v>UNISEX HOOD</v>
          </cell>
          <cell r="J182" t="str">
            <v>1-0118A02 FLEECE 66% COTTON 34% POLYESTER 490GSM</v>
          </cell>
          <cell r="K182" t="str">
            <v>B1067</v>
          </cell>
          <cell r="L182" t="str">
            <v>GREY MARL</v>
          </cell>
          <cell r="N182" t="str">
            <v>ok 6/11-viền cổ dùng tồn</v>
          </cell>
          <cell r="P182" t="str">
            <v>NONE</v>
          </cell>
        </row>
        <row r="183">
          <cell r="G183" t="str">
            <v>C0007-HOD890</v>
          </cell>
          <cell r="H183" t="str">
            <v>HOODIE</v>
          </cell>
          <cell r="I183" t="str">
            <v>UNISEX HOOD</v>
          </cell>
          <cell r="J183" t="str">
            <v>1-0118A02 FLEECE 66% COTTON 34% POLYESTER 490GSM</v>
          </cell>
          <cell r="K183" t="str">
            <v>DRESS BLUES
19-4024 TPG</v>
          </cell>
          <cell r="L183" t="str">
            <v>NAVY</v>
          </cell>
          <cell r="N183" t="str">
            <v>ok 6/11</v>
          </cell>
          <cell r="P183" t="str">
            <v>NONE</v>
          </cell>
        </row>
        <row r="184">
          <cell r="G184" t="str">
            <v>C0007-HOD890</v>
          </cell>
          <cell r="H184" t="str">
            <v>HOODIE</v>
          </cell>
          <cell r="I184" t="str">
            <v>UNISEX HOOD</v>
          </cell>
          <cell r="J184" t="str">
            <v>1-0118A02 FLEECE 66% COTTON 34% POLYESTER 490GSM</v>
          </cell>
          <cell r="K184" t="str">
            <v>DRESS BLUES
19-4024 TPG,
B1067,
JET BLACK
19-0303 TPG,
DARK GREEN
19-5513 TPG</v>
          </cell>
          <cell r="L184" t="str">
            <v>PATCHWORK</v>
          </cell>
          <cell r="N184" t="str">
            <v>ok 6/11</v>
          </cell>
          <cell r="P184" t="str">
            <v>NONE</v>
          </cell>
        </row>
        <row r="185">
          <cell r="G185" t="str">
            <v>C0007-HOD890</v>
          </cell>
          <cell r="H185" t="str">
            <v>HOODIE</v>
          </cell>
          <cell r="I185" t="str">
            <v>UNISEX HOOD</v>
          </cell>
          <cell r="J185" t="str">
            <v>1-0118A02 FLEECE 66% COTTON 34% POLYESTER 490GSM</v>
          </cell>
          <cell r="K185" t="str">
            <v>DARK GREEN
19-5513 TPG</v>
          </cell>
          <cell r="L185" t="str">
            <v>RACEY GREEN</v>
          </cell>
          <cell r="N185" t="str">
            <v>chờ rating</v>
          </cell>
          <cell r="P185" t="str">
            <v>NONE</v>
          </cell>
        </row>
        <row r="186">
          <cell r="G186" t="str">
            <v>C0007-JOG218</v>
          </cell>
          <cell r="H186" t="str">
            <v>JOGGERS</v>
          </cell>
          <cell r="I186" t="str">
            <v>UNISEX JOGGER</v>
          </cell>
          <cell r="J186" t="str">
            <v>1-0118A02 FLEECE 66% COTTON 34% POLYESTER 490GSM</v>
          </cell>
          <cell r="K186" t="str">
            <v>BLACK
19-0303 TPG</v>
          </cell>
          <cell r="L186" t="str">
            <v>BLACK</v>
          </cell>
          <cell r="N186" t="str">
            <v>ok 6/11</v>
          </cell>
          <cell r="P186" t="str">
            <v>NONE</v>
          </cell>
        </row>
        <row r="187">
          <cell r="G187" t="str">
            <v>C0007-JOG218</v>
          </cell>
          <cell r="H187" t="str">
            <v>JOGGERS</v>
          </cell>
          <cell r="I187" t="str">
            <v>UNISEX JOGGER</v>
          </cell>
          <cell r="J187" t="str">
            <v>1-0118A02 FLEECE 66% COTTON 34% POLYESTER 490GSM</v>
          </cell>
          <cell r="K187" t="str">
            <v>B1067</v>
          </cell>
          <cell r="L187" t="str">
            <v>GREY MARL</v>
          </cell>
          <cell r="N187" t="str">
            <v>ok 6/11</v>
          </cell>
          <cell r="P187" t="str">
            <v>NONE</v>
          </cell>
        </row>
        <row r="188">
          <cell r="G188" t="str">
            <v>C0007-JOG218</v>
          </cell>
          <cell r="H188" t="str">
            <v>JOGGERS</v>
          </cell>
          <cell r="I188" t="str">
            <v>UNISEX JOGGER</v>
          </cell>
          <cell r="J188" t="str">
            <v>1-0118A02 FLEECE 66% COTTON 34% POLYESTER 490GSM</v>
          </cell>
          <cell r="K188" t="str">
            <v>DRESS BLUES
19-4024 TPG</v>
          </cell>
          <cell r="L188" t="str">
            <v>NAVY</v>
          </cell>
          <cell r="N188" t="str">
            <v>ok 6/11</v>
          </cell>
          <cell r="P188" t="str">
            <v>NONE</v>
          </cell>
        </row>
        <row r="189">
          <cell r="G189" t="str">
            <v>C0007-JOG218</v>
          </cell>
          <cell r="H189" t="str">
            <v>JOGGERS</v>
          </cell>
          <cell r="I189" t="str">
            <v>UNISEX JOGGER</v>
          </cell>
          <cell r="J189" t="str">
            <v>1-0118A02 FLEECE 66% COTTON 34% POLYESTER 490GSM</v>
          </cell>
          <cell r="K189" t="str">
            <v>DARK GREEN
19-5513 TPG</v>
          </cell>
          <cell r="L189" t="str">
            <v>RACEY GREEN</v>
          </cell>
          <cell r="N189" t="str">
            <v>ok 6/11</v>
          </cell>
          <cell r="P189" t="str">
            <v>NONE</v>
          </cell>
        </row>
        <row r="190">
          <cell r="G190" t="str">
            <v>C0007-SST2182</v>
          </cell>
          <cell r="H190" t="str">
            <v>SS TEE</v>
          </cell>
          <cell r="I190" t="str">
            <v>UNISEX T-SHIRT</v>
          </cell>
          <cell r="J190" t="str">
            <v>1-0601A57 SINGLE JERSEY 100% COTTON 230GSM</v>
          </cell>
          <cell r="K190" t="str">
            <v>JET BLACK
19-0303 TPG</v>
          </cell>
          <cell r="L190" t="str">
            <v>BLACK</v>
          </cell>
          <cell r="N190" t="str">
            <v>ok 11.6</v>
          </cell>
          <cell r="P190" t="str">
            <v>NONE</v>
          </cell>
        </row>
        <row r="191">
          <cell r="G191" t="str">
            <v>C0007-SST2182</v>
          </cell>
          <cell r="H191" t="str">
            <v>SS TEE</v>
          </cell>
          <cell r="I191" t="str">
            <v>UNISEX T-SHIRT</v>
          </cell>
          <cell r="J191" t="str">
            <v>1-0601A57 SINGLE JERSEY 100% COTTON 230GSM</v>
          </cell>
          <cell r="K191" t="str">
            <v>B1067</v>
          </cell>
          <cell r="L191" t="str">
            <v>GREY MARL</v>
          </cell>
          <cell r="N191" t="str">
            <v>DÙNG TỒN SB1C000700244-005 337M KHÔNG ĐẶT</v>
          </cell>
          <cell r="P191" t="str">
            <v>NONE</v>
          </cell>
        </row>
        <row r="192">
          <cell r="G192" t="str">
            <v>C0007-SST2182</v>
          </cell>
          <cell r="H192" t="str">
            <v>SS TEE</v>
          </cell>
          <cell r="I192" t="str">
            <v>UNISEX T-SHIRT</v>
          </cell>
          <cell r="J192" t="str">
            <v>1-0601A57 SINGLE JERSEY 100% COTTON 230GSM</v>
          </cell>
          <cell r="K192" t="str">
            <v>DRESS BLUES
19-4024 TPG</v>
          </cell>
          <cell r="L192" t="str">
            <v>NAVY</v>
          </cell>
          <cell r="N192" t="str">
            <v>ok 11.6</v>
          </cell>
          <cell r="P192" t="str">
            <v>NONE</v>
          </cell>
        </row>
        <row r="193">
          <cell r="G193" t="str">
            <v>C0007-SST2182</v>
          </cell>
          <cell r="H193" t="str">
            <v>SS TEE</v>
          </cell>
          <cell r="I193" t="str">
            <v>UNISEX T-SHIRT</v>
          </cell>
          <cell r="J193" t="str">
            <v>1-0601A57 SINGLE JERSEY 100% COTTON 230GSM</v>
          </cell>
          <cell r="K193" t="str">
            <v>DARK GREEN
19-5513 TPG</v>
          </cell>
          <cell r="L193" t="str">
            <v>RACEY GREEN</v>
          </cell>
          <cell r="N193" t="str">
            <v xml:space="preserve">DÙNG TỒN SB1C000700257-003 261M KHÔNG ĐẶT </v>
          </cell>
          <cell r="P193" t="str">
            <v>NONE</v>
          </cell>
        </row>
        <row r="194">
          <cell r="G194" t="str">
            <v>C0007-SST2182</v>
          </cell>
          <cell r="H194" t="str">
            <v>SS TEE</v>
          </cell>
          <cell r="I194" t="str">
            <v>UNISEX T-SHIRT</v>
          </cell>
          <cell r="J194" t="str">
            <v>1-0601A57 SINGLE JERSEY 100% COTTON 230GSM</v>
          </cell>
          <cell r="K194" t="str">
            <v>BRIGHT WHITE
11-0601 TPX</v>
          </cell>
          <cell r="L194" t="str">
            <v>WHITE</v>
          </cell>
          <cell r="N194" t="str">
            <v>ok 11.6</v>
          </cell>
          <cell r="P194" t="str">
            <v>NONE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topLeftCell="A2" zoomScale="60" zoomScaleNormal="40" zoomScalePageLayoutView="55" workbookViewId="0">
      <selection activeCell="U10" sqref="U10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6" t="s">
        <v>55</v>
      </c>
      <c r="C5" s="116"/>
      <c r="D5" s="116"/>
      <c r="E5" s="15"/>
      <c r="F5" s="52" t="s">
        <v>8</v>
      </c>
      <c r="G5" s="57"/>
      <c r="H5" s="117" t="s">
        <v>56</v>
      </c>
      <c r="I5" s="118"/>
      <c r="J5" s="16"/>
      <c r="K5" s="16"/>
      <c r="L5" s="17"/>
      <c r="M5" s="18" t="s">
        <v>9</v>
      </c>
      <c r="N5" s="53">
        <v>45988</v>
      </c>
    </row>
    <row r="6" spans="1:18" ht="69.599999999999994">
      <c r="A6" s="19" t="s">
        <v>10</v>
      </c>
      <c r="B6" s="119"/>
      <c r="C6" s="119"/>
      <c r="D6" s="119"/>
      <c r="E6" s="15"/>
      <c r="F6" s="52" t="s">
        <v>11</v>
      </c>
      <c r="G6" s="57"/>
      <c r="H6" s="120" t="s">
        <v>67</v>
      </c>
      <c r="I6" s="121"/>
      <c r="J6" s="16"/>
      <c r="K6" s="16"/>
      <c r="L6" s="17"/>
      <c r="M6" s="18" t="s">
        <v>12</v>
      </c>
      <c r="N6" s="157" t="s">
        <v>141</v>
      </c>
    </row>
    <row r="7" spans="1:18" ht="23.25" customHeight="1">
      <c r="A7" s="19" t="s">
        <v>13</v>
      </c>
      <c r="B7" s="122"/>
      <c r="C7" s="122"/>
      <c r="D7" s="5"/>
      <c r="E7" s="15"/>
      <c r="F7" s="52" t="s">
        <v>14</v>
      </c>
      <c r="G7" s="57"/>
      <c r="H7" s="123">
        <f>N5+20</f>
        <v>46008</v>
      </c>
      <c r="I7" s="124"/>
      <c r="J7" s="16"/>
      <c r="K7" s="16"/>
      <c r="L7" s="17"/>
      <c r="M7" s="18" t="s">
        <v>15</v>
      </c>
      <c r="N7" s="96" t="s">
        <v>66</v>
      </c>
    </row>
    <row r="8" spans="1:18" ht="21.75" customHeight="1">
      <c r="A8" s="20" t="s">
        <v>16</v>
      </c>
      <c r="B8" s="125"/>
      <c r="C8" s="125"/>
      <c r="D8" s="11"/>
      <c r="E8" s="15"/>
      <c r="F8" s="52" t="s">
        <v>17</v>
      </c>
      <c r="G8" s="57"/>
      <c r="H8" s="126">
        <f>N5+30</f>
        <v>46018</v>
      </c>
      <c r="I8" s="127"/>
      <c r="J8" s="21"/>
      <c r="K8" s="21"/>
      <c r="L8" s="17"/>
      <c r="M8" s="18" t="s">
        <v>18</v>
      </c>
      <c r="N8" s="54" t="s">
        <v>60</v>
      </c>
    </row>
    <row r="9" spans="1:18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61</v>
      </c>
      <c r="B11" s="72"/>
      <c r="C11" s="72" t="s">
        <v>52</v>
      </c>
      <c r="D11" s="72"/>
      <c r="E11" s="71" t="s">
        <v>38</v>
      </c>
      <c r="F11" s="73"/>
      <c r="G11" s="74" t="s">
        <v>37</v>
      </c>
      <c r="H11" s="75" t="s">
        <v>36</v>
      </c>
      <c r="I11" s="76">
        <f>DETAIL!H36</f>
        <v>20318</v>
      </c>
      <c r="J11" s="77">
        <v>0</v>
      </c>
      <c r="K11" s="78">
        <f>I11-J11</f>
        <v>20318</v>
      </c>
      <c r="L11" s="79">
        <v>620</v>
      </c>
      <c r="M11" s="80">
        <f>L11*K11</f>
        <v>12597160</v>
      </c>
      <c r="N11" s="82" t="s">
        <v>53</v>
      </c>
      <c r="Q11" s="95">
        <f>K11-263</f>
        <v>20055</v>
      </c>
      <c r="R11" s="95"/>
    </row>
    <row r="12" spans="1:18" ht="246.75" customHeight="1">
      <c r="A12" s="71" t="s">
        <v>61</v>
      </c>
      <c r="B12" s="72"/>
      <c r="C12" s="72" t="s">
        <v>52</v>
      </c>
      <c r="D12" s="64"/>
      <c r="E12" s="71" t="s">
        <v>38</v>
      </c>
      <c r="F12" s="73"/>
      <c r="G12" s="74" t="s">
        <v>37</v>
      </c>
      <c r="H12" s="75" t="s">
        <v>36</v>
      </c>
      <c r="I12" s="76">
        <f>I11</f>
        <v>20318</v>
      </c>
      <c r="J12" s="77">
        <v>0</v>
      </c>
      <c r="K12" s="78">
        <f>K11</f>
        <v>20318</v>
      </c>
      <c r="L12" s="79">
        <v>550</v>
      </c>
      <c r="M12" s="80">
        <f>L12*K12</f>
        <v>11174900</v>
      </c>
      <c r="N12" s="97" t="s">
        <v>54</v>
      </c>
    </row>
    <row r="13" spans="1:18" ht="61.5" customHeight="1">
      <c r="A13" s="128" t="s">
        <v>39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</row>
    <row r="14" spans="1:18" ht="29.25" customHeight="1">
      <c r="A14" s="24"/>
      <c r="B14" s="24"/>
      <c r="C14" s="25"/>
      <c r="D14" s="25"/>
      <c r="E14" s="25"/>
      <c r="F14" s="26"/>
      <c r="G14" s="59"/>
      <c r="H14" s="24"/>
      <c r="I14" s="27"/>
      <c r="J14" s="27"/>
      <c r="K14" s="27"/>
      <c r="L14" s="28"/>
      <c r="M14" s="29"/>
      <c r="N14" s="30"/>
    </row>
    <row r="15" spans="1:18" s="94" customFormat="1" ht="54" customHeight="1">
      <c r="A15" s="86"/>
      <c r="B15" s="86"/>
      <c r="C15" s="86"/>
      <c r="D15" s="86"/>
      <c r="E15" s="86"/>
      <c r="F15" s="86"/>
      <c r="G15" s="87"/>
      <c r="H15" s="88" t="s">
        <v>32</v>
      </c>
      <c r="I15" s="89">
        <f>SUM(I11:I14)</f>
        <v>40636</v>
      </c>
      <c r="J15" s="90"/>
      <c r="K15" s="89">
        <f>SUM(K11:K14)</f>
        <v>40636</v>
      </c>
      <c r="L15" s="91"/>
      <c r="M15" s="92">
        <f>SUM(M11:M14)</f>
        <v>23772060</v>
      </c>
      <c r="N15" s="93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31" t="s">
        <v>33</v>
      </c>
      <c r="B17" s="131"/>
      <c r="C17" s="36"/>
      <c r="D17" s="37"/>
      <c r="E17" s="132" t="s">
        <v>34</v>
      </c>
      <c r="F17" s="132"/>
      <c r="G17" s="132"/>
      <c r="H17" s="38"/>
      <c r="I17" s="39"/>
      <c r="J17" s="39"/>
      <c r="K17" s="39"/>
      <c r="L17" s="133" t="s">
        <v>35</v>
      </c>
      <c r="M17" s="133"/>
      <c r="N17" s="32"/>
    </row>
    <row r="18" spans="1:14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0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1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2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5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37"/>
  <sheetViews>
    <sheetView view="pageBreakPreview" zoomScale="70" zoomScaleNormal="115" zoomScaleSheetLayoutView="70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H36" sqref="H36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40.8867187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4" ht="20.25" customHeight="1">
      <c r="A4" s="65" t="s">
        <v>40</v>
      </c>
      <c r="B4" s="98" t="s">
        <v>50</v>
      </c>
      <c r="C4" s="65" t="s">
        <v>51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34" t="s">
        <v>47</v>
      </c>
      <c r="K4" s="135"/>
      <c r="L4" s="135"/>
      <c r="M4" s="136"/>
      <c r="N4" s="66" t="s">
        <v>59</v>
      </c>
    </row>
    <row r="5" spans="1:14" s="85" customFormat="1" ht="60" customHeight="1">
      <c r="A5" s="111">
        <f t="shared" ref="A5:A35" si="0">ROW()-4</f>
        <v>1</v>
      </c>
      <c r="B5" s="112" t="s">
        <v>68</v>
      </c>
      <c r="C5" s="112" t="s">
        <v>130</v>
      </c>
      <c r="D5" s="99" t="s">
        <v>99</v>
      </c>
      <c r="E5" s="113" t="s">
        <v>57</v>
      </c>
      <c r="F5" s="111">
        <v>575</v>
      </c>
      <c r="G5" s="111">
        <f>ROUNDUP(F5*10%,0)</f>
        <v>58</v>
      </c>
      <c r="H5" s="111">
        <f t="shared" ref="H5" si="1">F5+G5</f>
        <v>633</v>
      </c>
      <c r="I5" s="100" t="s">
        <v>135</v>
      </c>
      <c r="J5" s="104"/>
      <c r="K5" s="105"/>
      <c r="L5" s="105"/>
      <c r="M5" s="106"/>
      <c r="N5" s="85" t="str">
        <f>VLOOKUP(B5,[1]Total!$G:$P,10,0)</f>
        <v>PRINT ON PANEL AT FRONT/ LEFT HOOD</v>
      </c>
    </row>
    <row r="6" spans="1:14" s="85" customFormat="1" ht="31.5" customHeight="1">
      <c r="A6" s="81">
        <f t="shared" si="0"/>
        <v>2</v>
      </c>
      <c r="B6" s="103" t="s">
        <v>69</v>
      </c>
      <c r="C6" s="83" t="s">
        <v>130</v>
      </c>
      <c r="D6" s="110" t="s">
        <v>100</v>
      </c>
      <c r="E6" s="84" t="s">
        <v>133</v>
      </c>
      <c r="F6" s="81">
        <v>383</v>
      </c>
      <c r="G6" s="81">
        <f t="shared" ref="G6:G35" si="2">ROUNDUP(F6*10%,0)</f>
        <v>39</v>
      </c>
      <c r="H6" s="81">
        <f t="shared" ref="H6:H35" si="3">F6+G6</f>
        <v>422</v>
      </c>
      <c r="I6" s="144" t="s">
        <v>65</v>
      </c>
      <c r="J6" s="107"/>
      <c r="K6" s="108"/>
      <c r="L6" s="108"/>
      <c r="M6" s="109"/>
      <c r="N6" s="85" t="str">
        <f>VLOOKUP(B6,[1]Total!$G:$P,10,0)</f>
        <v>NONE</v>
      </c>
    </row>
    <row r="7" spans="1:14" s="85" customFormat="1" ht="31.5" customHeight="1">
      <c r="A7" s="81">
        <f t="shared" si="0"/>
        <v>3</v>
      </c>
      <c r="B7" s="103" t="s">
        <v>70</v>
      </c>
      <c r="C7" s="83" t="s">
        <v>130</v>
      </c>
      <c r="D7" s="110" t="s">
        <v>101</v>
      </c>
      <c r="E7" s="84" t="s">
        <v>48</v>
      </c>
      <c r="F7" s="81">
        <v>1314</v>
      </c>
      <c r="G7" s="81">
        <f t="shared" si="2"/>
        <v>132</v>
      </c>
      <c r="H7" s="81">
        <f t="shared" si="3"/>
        <v>1446</v>
      </c>
      <c r="I7" s="115" t="s">
        <v>62</v>
      </c>
      <c r="J7" s="107"/>
      <c r="K7" s="108"/>
      <c r="L7" s="108"/>
      <c r="M7" s="109"/>
      <c r="N7" s="85" t="str">
        <f>VLOOKUP(B7,[1]Total!$G:$P,10,0)</f>
        <v>RUBBER PRINT ON GARMENT AT FRONT+ BACK/ ACID ON GARMENT</v>
      </c>
    </row>
    <row r="8" spans="1:14" s="152" customFormat="1" ht="31.5" customHeight="1">
      <c r="A8" s="145">
        <f t="shared" si="0"/>
        <v>4</v>
      </c>
      <c r="B8" s="146" t="s">
        <v>71</v>
      </c>
      <c r="C8" s="146" t="s">
        <v>130</v>
      </c>
      <c r="D8" s="147" t="s">
        <v>102</v>
      </c>
      <c r="E8" s="148" t="s">
        <v>48</v>
      </c>
      <c r="F8" s="145">
        <v>507</v>
      </c>
      <c r="G8" s="145">
        <f t="shared" si="2"/>
        <v>51</v>
      </c>
      <c r="H8" s="145">
        <f t="shared" si="3"/>
        <v>558</v>
      </c>
      <c r="I8" s="153" t="s">
        <v>139</v>
      </c>
      <c r="J8" s="149"/>
      <c r="K8" s="150"/>
      <c r="L8" s="150"/>
      <c r="M8" s="151"/>
      <c r="N8" s="85" t="str">
        <f>VLOOKUP(B8,[1]Total!$G:$P,10,0)</f>
        <v>PRINT ON PANEL AT FRONT</v>
      </c>
    </row>
    <row r="9" spans="1:14" s="152" customFormat="1" ht="31.5" customHeight="1">
      <c r="A9" s="145">
        <f t="shared" si="0"/>
        <v>5</v>
      </c>
      <c r="B9" s="146" t="s">
        <v>72</v>
      </c>
      <c r="C9" s="146" t="s">
        <v>130</v>
      </c>
      <c r="D9" s="147" t="s">
        <v>103</v>
      </c>
      <c r="E9" s="148" t="s">
        <v>48</v>
      </c>
      <c r="F9" s="145">
        <v>512</v>
      </c>
      <c r="G9" s="145">
        <f t="shared" ref="G9:G21" si="4">ROUNDUP(F9*10%,0)</f>
        <v>52</v>
      </c>
      <c r="H9" s="145">
        <f t="shared" ref="H9:H21" si="5">F9+G9</f>
        <v>564</v>
      </c>
      <c r="I9" s="153" t="s">
        <v>139</v>
      </c>
      <c r="J9" s="149"/>
      <c r="K9" s="150"/>
      <c r="L9" s="150"/>
      <c r="M9" s="151"/>
      <c r="N9" s="85" t="str">
        <f>VLOOKUP(B9,[1]Total!$G:$P,10,0)</f>
        <v>PRINT ON PANEL AT FRONT</v>
      </c>
    </row>
    <row r="10" spans="1:14" s="85" customFormat="1" ht="31.5" customHeight="1">
      <c r="A10" s="81">
        <f t="shared" si="0"/>
        <v>6</v>
      </c>
      <c r="B10" s="103" t="s">
        <v>73</v>
      </c>
      <c r="C10" s="83" t="s">
        <v>130</v>
      </c>
      <c r="D10" s="110" t="s">
        <v>104</v>
      </c>
      <c r="E10" s="84" t="s">
        <v>132</v>
      </c>
      <c r="F10" s="81">
        <v>358</v>
      </c>
      <c r="G10" s="81">
        <f t="shared" si="4"/>
        <v>36</v>
      </c>
      <c r="H10" s="81">
        <f t="shared" si="5"/>
        <v>394</v>
      </c>
      <c r="I10" s="143" t="s">
        <v>64</v>
      </c>
      <c r="J10" s="107"/>
      <c r="K10" s="108"/>
      <c r="L10" s="108"/>
      <c r="M10" s="109"/>
      <c r="N10" s="85" t="str">
        <f>VLOOKUP(B10,[1]Total!$G:$P,10,0)</f>
        <v>SUBLIMATION ON FB</v>
      </c>
    </row>
    <row r="11" spans="1:14" s="85" customFormat="1" ht="31.5" customHeight="1">
      <c r="A11" s="81">
        <f t="shared" si="0"/>
        <v>7</v>
      </c>
      <c r="B11" s="103" t="s">
        <v>74</v>
      </c>
      <c r="C11" s="83" t="s">
        <v>130</v>
      </c>
      <c r="D11" s="110" t="s">
        <v>105</v>
      </c>
      <c r="E11" s="84" t="s">
        <v>57</v>
      </c>
      <c r="F11" s="81">
        <v>381</v>
      </c>
      <c r="G11" s="81">
        <f t="shared" si="4"/>
        <v>39</v>
      </c>
      <c r="H11" s="81">
        <f t="shared" si="5"/>
        <v>420</v>
      </c>
      <c r="I11" s="154" t="s">
        <v>137</v>
      </c>
      <c r="J11" s="107"/>
      <c r="K11" s="108"/>
      <c r="L11" s="108"/>
      <c r="M11" s="109"/>
      <c r="N11" s="85" t="str">
        <f>VLOOKUP(B11,[1]Total!$G:$P,10,0)</f>
        <v>EMB ON PANEL AT FRONT</v>
      </c>
    </row>
    <row r="12" spans="1:14" s="85" customFormat="1" ht="31.5" customHeight="1">
      <c r="A12" s="81">
        <f t="shared" si="0"/>
        <v>8</v>
      </c>
      <c r="B12" s="103" t="s">
        <v>75</v>
      </c>
      <c r="C12" s="83" t="s">
        <v>130</v>
      </c>
      <c r="D12" s="110" t="s">
        <v>106</v>
      </c>
      <c r="E12" s="84" t="s">
        <v>57</v>
      </c>
      <c r="F12" s="81">
        <v>594</v>
      </c>
      <c r="G12" s="81">
        <f t="shared" si="4"/>
        <v>60</v>
      </c>
      <c r="H12" s="81">
        <f t="shared" si="5"/>
        <v>654</v>
      </c>
      <c r="I12" s="154" t="s">
        <v>137</v>
      </c>
      <c r="J12" s="107"/>
      <c r="K12" s="108"/>
      <c r="L12" s="108"/>
      <c r="M12" s="109"/>
      <c r="N12" s="85" t="str">
        <f>VLOOKUP(B12,[1]Total!$G:$P,10,0)</f>
        <v>EMB ON PANEL AT FRONT</v>
      </c>
    </row>
    <row r="13" spans="1:14" s="85" customFormat="1" ht="31.5" customHeight="1">
      <c r="A13" s="81">
        <f t="shared" si="0"/>
        <v>9</v>
      </c>
      <c r="B13" s="103" t="s">
        <v>76</v>
      </c>
      <c r="C13" s="83" t="s">
        <v>130</v>
      </c>
      <c r="D13" s="110" t="s">
        <v>107</v>
      </c>
      <c r="E13" s="84" t="s">
        <v>57</v>
      </c>
      <c r="F13" s="81">
        <v>619</v>
      </c>
      <c r="G13" s="81">
        <f t="shared" si="4"/>
        <v>62</v>
      </c>
      <c r="H13" s="81">
        <f t="shared" si="5"/>
        <v>681</v>
      </c>
      <c r="I13" s="154" t="s">
        <v>137</v>
      </c>
      <c r="J13" s="107"/>
      <c r="K13" s="108"/>
      <c r="L13" s="108"/>
      <c r="M13" s="109"/>
      <c r="N13" s="85" t="str">
        <f>VLOOKUP(B13,[1]Total!$G:$P,10,0)</f>
        <v>EMB ON PANEL AT FRONT</v>
      </c>
    </row>
    <row r="14" spans="1:14" s="85" customFormat="1" ht="31.5" customHeight="1">
      <c r="A14" s="81">
        <f t="shared" si="0"/>
        <v>10</v>
      </c>
      <c r="B14" s="103" t="s">
        <v>77</v>
      </c>
      <c r="C14" s="83" t="s">
        <v>130</v>
      </c>
      <c r="D14" s="110" t="s">
        <v>108</v>
      </c>
      <c r="E14" s="84" t="s">
        <v>132</v>
      </c>
      <c r="F14" s="81">
        <v>705</v>
      </c>
      <c r="G14" s="81">
        <f t="shared" si="4"/>
        <v>71</v>
      </c>
      <c r="H14" s="81">
        <f t="shared" si="5"/>
        <v>776</v>
      </c>
      <c r="I14" s="143" t="s">
        <v>64</v>
      </c>
      <c r="J14" s="107"/>
      <c r="K14" s="108"/>
      <c r="L14" s="108"/>
      <c r="M14" s="109"/>
      <c r="N14" s="85" t="str">
        <f>VLOOKUP(B14,[1]Total!$G:$P,10,0)</f>
        <v>PRINT ON PANEL AT FRONT, BACK, SLEEVES</v>
      </c>
    </row>
    <row r="15" spans="1:14" s="85" customFormat="1" ht="31.5" customHeight="1">
      <c r="A15" s="81">
        <f t="shared" si="0"/>
        <v>11</v>
      </c>
      <c r="B15" s="103" t="s">
        <v>78</v>
      </c>
      <c r="C15" s="83" t="s">
        <v>130</v>
      </c>
      <c r="D15" s="114" t="s">
        <v>109</v>
      </c>
      <c r="E15" s="84" t="s">
        <v>57</v>
      </c>
      <c r="F15" s="81">
        <v>632</v>
      </c>
      <c r="G15" s="81">
        <f t="shared" si="4"/>
        <v>64</v>
      </c>
      <c r="H15" s="81">
        <f t="shared" si="5"/>
        <v>696</v>
      </c>
      <c r="I15" s="101" t="s">
        <v>63</v>
      </c>
      <c r="J15" s="107"/>
      <c r="K15" s="108"/>
      <c r="L15" s="108"/>
      <c r="M15" s="109"/>
      <c r="N15" s="85" t="str">
        <f>VLOOKUP(B15,[1]Total!$G:$P,10,0)</f>
        <v>PRINT ON PANEL AT FRONT, BACK NECK</v>
      </c>
    </row>
    <row r="16" spans="1:14" s="85" customFormat="1" ht="31.5" customHeight="1">
      <c r="A16" s="81">
        <f t="shared" si="0"/>
        <v>12</v>
      </c>
      <c r="B16" s="103" t="s">
        <v>79</v>
      </c>
      <c r="C16" s="83" t="s">
        <v>130</v>
      </c>
      <c r="D16" s="114" t="s">
        <v>110</v>
      </c>
      <c r="E16" s="84" t="s">
        <v>48</v>
      </c>
      <c r="F16" s="81">
        <v>1212</v>
      </c>
      <c r="G16" s="81">
        <f t="shared" si="4"/>
        <v>122</v>
      </c>
      <c r="H16" s="81">
        <f t="shared" si="5"/>
        <v>1334</v>
      </c>
      <c r="I16" s="102" t="s">
        <v>62</v>
      </c>
      <c r="J16" s="107"/>
      <c r="K16" s="108"/>
      <c r="L16" s="108"/>
      <c r="M16" s="109"/>
      <c r="N16" s="85" t="str">
        <f>VLOOKUP(B16,[1]Total!$G:$P,10,0)</f>
        <v>PRINT ON PANEL AT FRONT</v>
      </c>
    </row>
    <row r="17" spans="1:14" s="85" customFormat="1" ht="31.5" customHeight="1">
      <c r="A17" s="81">
        <f t="shared" si="0"/>
        <v>13</v>
      </c>
      <c r="B17" s="103" t="s">
        <v>80</v>
      </c>
      <c r="C17" s="83" t="s">
        <v>130</v>
      </c>
      <c r="D17" s="114" t="s">
        <v>111</v>
      </c>
      <c r="E17" s="84" t="s">
        <v>57</v>
      </c>
      <c r="F17" s="81">
        <v>438</v>
      </c>
      <c r="G17" s="81">
        <f t="shared" si="4"/>
        <v>44</v>
      </c>
      <c r="H17" s="81">
        <f t="shared" si="5"/>
        <v>482</v>
      </c>
      <c r="I17" s="101" t="s">
        <v>63</v>
      </c>
      <c r="J17" s="107"/>
      <c r="K17" s="108"/>
      <c r="L17" s="108"/>
      <c r="M17" s="109"/>
      <c r="N17" s="85" t="str">
        <f>VLOOKUP(B17,[1]Total!$G:$P,10,0)</f>
        <v>PRINT ON PANEL AT LEFT LEG</v>
      </c>
    </row>
    <row r="18" spans="1:14" s="85" customFormat="1" ht="31.5" customHeight="1">
      <c r="A18" s="81">
        <f t="shared" si="0"/>
        <v>14</v>
      </c>
      <c r="B18" s="103" t="s">
        <v>81</v>
      </c>
      <c r="C18" s="83" t="s">
        <v>130</v>
      </c>
      <c r="D18" s="114" t="s">
        <v>112</v>
      </c>
      <c r="E18" s="84" t="s">
        <v>132</v>
      </c>
      <c r="F18" s="81">
        <v>466</v>
      </c>
      <c r="G18" s="81">
        <f t="shared" si="4"/>
        <v>47</v>
      </c>
      <c r="H18" s="81">
        <f t="shared" si="5"/>
        <v>513</v>
      </c>
      <c r="I18" s="143" t="s">
        <v>64</v>
      </c>
      <c r="J18" s="107"/>
      <c r="K18" s="108"/>
      <c r="L18" s="108"/>
      <c r="M18" s="109"/>
      <c r="N18" s="85" t="str">
        <f>VLOOKUP(B18,[1]Total!$G:$P,10,0)</f>
        <v>PRINT ON PANEL AT SLEEVES/ EMB=&gt; PRINT ON PANEL AT FRONT</v>
      </c>
    </row>
    <row r="19" spans="1:14" s="85" customFormat="1" ht="31.5" customHeight="1">
      <c r="A19" s="81">
        <f t="shared" si="0"/>
        <v>15</v>
      </c>
      <c r="B19" s="103" t="s">
        <v>82</v>
      </c>
      <c r="C19" s="83" t="s">
        <v>130</v>
      </c>
      <c r="D19" s="114" t="s">
        <v>113</v>
      </c>
      <c r="E19" s="84" t="s">
        <v>48</v>
      </c>
      <c r="F19" s="81">
        <v>542</v>
      </c>
      <c r="G19" s="81">
        <f t="shared" si="4"/>
        <v>55</v>
      </c>
      <c r="H19" s="81">
        <f t="shared" si="5"/>
        <v>597</v>
      </c>
      <c r="I19" s="115" t="s">
        <v>62</v>
      </c>
      <c r="J19" s="107"/>
      <c r="K19" s="108"/>
      <c r="L19" s="108"/>
      <c r="M19" s="109"/>
      <c r="N19" s="85" t="str">
        <f>VLOOKUP(B19,[1]Total!$G:$P,10,0)</f>
        <v>PRINT ON PANEL AT GARMENT/ AICD WASH ON GARMENT</v>
      </c>
    </row>
    <row r="20" spans="1:14" s="85" customFormat="1" ht="31.5" customHeight="1">
      <c r="A20" s="81">
        <f t="shared" si="0"/>
        <v>16</v>
      </c>
      <c r="B20" s="103" t="s">
        <v>83</v>
      </c>
      <c r="C20" s="83" t="s">
        <v>130</v>
      </c>
      <c r="D20" s="114" t="s">
        <v>114</v>
      </c>
      <c r="E20" s="84" t="s">
        <v>132</v>
      </c>
      <c r="F20" s="81">
        <v>522</v>
      </c>
      <c r="G20" s="81">
        <f t="shared" si="4"/>
        <v>53</v>
      </c>
      <c r="H20" s="81">
        <f t="shared" si="5"/>
        <v>575</v>
      </c>
      <c r="I20" s="143" t="s">
        <v>64</v>
      </c>
      <c r="J20" s="107"/>
      <c r="K20" s="108"/>
      <c r="L20" s="108"/>
      <c r="M20" s="109"/>
      <c r="N20" s="85" t="str">
        <f>VLOOKUP(B20,[1]Total!$G:$P,10,0)</f>
        <v>PRINT ON PANEL AT FRONT, BACK</v>
      </c>
    </row>
    <row r="21" spans="1:14" s="85" customFormat="1" ht="31.5" customHeight="1">
      <c r="A21" s="81">
        <f t="shared" si="0"/>
        <v>17</v>
      </c>
      <c r="B21" s="103" t="s">
        <v>84</v>
      </c>
      <c r="C21" s="83" t="s">
        <v>130</v>
      </c>
      <c r="D21" s="110" t="s">
        <v>115</v>
      </c>
      <c r="E21" s="84" t="s">
        <v>132</v>
      </c>
      <c r="F21" s="81">
        <v>344</v>
      </c>
      <c r="G21" s="81">
        <f t="shared" si="4"/>
        <v>35</v>
      </c>
      <c r="H21" s="81">
        <f t="shared" si="5"/>
        <v>379</v>
      </c>
      <c r="I21" s="143" t="s">
        <v>64</v>
      </c>
      <c r="J21" s="107"/>
      <c r="K21" s="108"/>
      <c r="L21" s="108"/>
      <c r="M21" s="109"/>
      <c r="N21" s="85" t="str">
        <f>VLOOKUP(B21,[1]Total!$G:$P,10,0)</f>
        <v>PRINT ON PANEL AT FRONT</v>
      </c>
    </row>
    <row r="22" spans="1:14" s="85" customFormat="1" ht="31.5" customHeight="1">
      <c r="A22" s="81">
        <f t="shared" si="0"/>
        <v>18</v>
      </c>
      <c r="B22" s="103" t="s">
        <v>85</v>
      </c>
      <c r="C22" s="83" t="s">
        <v>130</v>
      </c>
      <c r="D22" s="110" t="s">
        <v>116</v>
      </c>
      <c r="E22" s="84" t="s">
        <v>132</v>
      </c>
      <c r="F22" s="81">
        <v>1146</v>
      </c>
      <c r="G22" s="81">
        <f t="shared" si="2"/>
        <v>115</v>
      </c>
      <c r="H22" s="81">
        <f t="shared" si="3"/>
        <v>1261</v>
      </c>
      <c r="I22" s="143" t="s">
        <v>64</v>
      </c>
      <c r="J22" s="107"/>
      <c r="K22" s="108"/>
      <c r="L22" s="108"/>
      <c r="M22" s="109"/>
      <c r="N22" s="85" t="str">
        <f>VLOOKUP(B22,[1]Total!$G:$P,10,0)</f>
        <v>PRINT ON PANEL AT FRONT, BACK/EMB ON PANEL AT FRONT</v>
      </c>
    </row>
    <row r="23" spans="1:14" s="85" customFormat="1" ht="31.5" customHeight="1">
      <c r="A23" s="81">
        <f t="shared" si="0"/>
        <v>19</v>
      </c>
      <c r="B23" s="103" t="s">
        <v>86</v>
      </c>
      <c r="C23" s="83" t="s">
        <v>130</v>
      </c>
      <c r="D23" s="110" t="s">
        <v>117</v>
      </c>
      <c r="E23" s="84" t="s">
        <v>57</v>
      </c>
      <c r="F23" s="81">
        <v>559</v>
      </c>
      <c r="G23" s="81">
        <f t="shared" si="2"/>
        <v>56</v>
      </c>
      <c r="H23" s="81">
        <f t="shared" si="3"/>
        <v>615</v>
      </c>
      <c r="I23" s="101" t="s">
        <v>63</v>
      </c>
      <c r="J23" s="107"/>
      <c r="K23" s="108"/>
      <c r="L23" s="108"/>
      <c r="M23" s="109"/>
      <c r="N23" s="85" t="str">
        <f>VLOOKUP(B23,[1]Total!$G:$P,10,0)</f>
        <v>PRINT ON PANEL AT FRONT/EMB ON PANEL AT FRONT,BACK</v>
      </c>
    </row>
    <row r="24" spans="1:14" s="85" customFormat="1" ht="31.5" customHeight="1">
      <c r="A24" s="81">
        <f t="shared" si="0"/>
        <v>20</v>
      </c>
      <c r="B24" s="103" t="s">
        <v>87</v>
      </c>
      <c r="C24" s="83" t="s">
        <v>130</v>
      </c>
      <c r="D24" s="110" t="s">
        <v>118</v>
      </c>
      <c r="E24" s="84" t="s">
        <v>48</v>
      </c>
      <c r="F24" s="81">
        <v>424</v>
      </c>
      <c r="G24" s="81">
        <f t="shared" si="2"/>
        <v>43</v>
      </c>
      <c r="H24" s="81">
        <f t="shared" si="3"/>
        <v>467</v>
      </c>
      <c r="I24" s="115" t="s">
        <v>62</v>
      </c>
      <c r="J24" s="107"/>
      <c r="K24" s="108"/>
      <c r="L24" s="108"/>
      <c r="M24" s="109"/>
      <c r="N24" s="85" t="str">
        <f>VLOOKUP(B24,[1]Total!$G:$P,10,0)</f>
        <v>PRINT ON PANEL AT FRONT/EMB ON PANEL AT FRONT</v>
      </c>
    </row>
    <row r="25" spans="1:14" s="85" customFormat="1" ht="31.5" customHeight="1">
      <c r="A25" s="81">
        <f t="shared" si="0"/>
        <v>21</v>
      </c>
      <c r="B25" s="103" t="s">
        <v>88</v>
      </c>
      <c r="C25" s="83" t="s">
        <v>130</v>
      </c>
      <c r="D25" s="110" t="s">
        <v>119</v>
      </c>
      <c r="E25" s="84" t="s">
        <v>48</v>
      </c>
      <c r="F25" s="81">
        <v>413</v>
      </c>
      <c r="G25" s="81">
        <f t="shared" si="2"/>
        <v>42</v>
      </c>
      <c r="H25" s="81">
        <f t="shared" si="3"/>
        <v>455</v>
      </c>
      <c r="I25" s="115" t="s">
        <v>62</v>
      </c>
      <c r="J25" s="107"/>
      <c r="K25" s="108"/>
      <c r="L25" s="108"/>
      <c r="M25" s="109"/>
      <c r="N25" s="85" t="str">
        <f>VLOOKUP(B25,[1]Total!$G:$P,10,0)</f>
        <v>PRINT ON GARMENT  AT FRONT/ACID WASH ON GARMENT</v>
      </c>
    </row>
    <row r="26" spans="1:14" s="85" customFormat="1" ht="31.5" customHeight="1">
      <c r="A26" s="81">
        <f t="shared" si="0"/>
        <v>22</v>
      </c>
      <c r="B26" s="103" t="s">
        <v>89</v>
      </c>
      <c r="C26" s="83" t="s">
        <v>130</v>
      </c>
      <c r="D26" s="110" t="s">
        <v>120</v>
      </c>
      <c r="E26" s="84" t="s">
        <v>57</v>
      </c>
      <c r="F26" s="81">
        <v>494</v>
      </c>
      <c r="G26" s="81">
        <f t="shared" si="2"/>
        <v>50</v>
      </c>
      <c r="H26" s="81">
        <f t="shared" si="3"/>
        <v>544</v>
      </c>
      <c r="I26" s="101" t="s">
        <v>63</v>
      </c>
      <c r="J26" s="107"/>
      <c r="K26" s="108"/>
      <c r="L26" s="108"/>
      <c r="M26" s="109"/>
      <c r="N26" s="85" t="str">
        <f>VLOOKUP(B26,[1]Total!$G:$P,10,0)</f>
        <v>EMB ON PANEL AT FRONT, SLEEVES</v>
      </c>
    </row>
    <row r="27" spans="1:14" s="85" customFormat="1" ht="31.5" customHeight="1">
      <c r="A27" s="81">
        <f t="shared" si="0"/>
        <v>23</v>
      </c>
      <c r="B27" s="103" t="s">
        <v>90</v>
      </c>
      <c r="C27" s="83" t="s">
        <v>130</v>
      </c>
      <c r="D27" s="110" t="s">
        <v>121</v>
      </c>
      <c r="E27" s="84" t="s">
        <v>132</v>
      </c>
      <c r="F27" s="81">
        <v>603</v>
      </c>
      <c r="G27" s="81">
        <f t="shared" si="2"/>
        <v>61</v>
      </c>
      <c r="H27" s="81">
        <f t="shared" si="3"/>
        <v>664</v>
      </c>
      <c r="I27" s="102" t="s">
        <v>134</v>
      </c>
      <c r="J27" s="107"/>
      <c r="K27" s="108"/>
      <c r="L27" s="108"/>
      <c r="M27" s="109"/>
      <c r="N27" s="85" t="str">
        <f>VLOOKUP(B27,[1]Total!$G:$P,10,0)</f>
        <v>PRINT ON PANEL AT BACK NECK/ EMB ON PANEL AT SLEEVES</v>
      </c>
    </row>
    <row r="28" spans="1:14" s="85" customFormat="1" ht="31.5" customHeight="1">
      <c r="A28" s="81">
        <f t="shared" si="0"/>
        <v>24</v>
      </c>
      <c r="B28" s="103" t="s">
        <v>91</v>
      </c>
      <c r="C28" s="83" t="s">
        <v>130</v>
      </c>
      <c r="D28" s="114" t="s">
        <v>122</v>
      </c>
      <c r="E28" s="84" t="s">
        <v>57</v>
      </c>
      <c r="F28" s="81">
        <v>558</v>
      </c>
      <c r="G28" s="81">
        <f t="shared" si="2"/>
        <v>56</v>
      </c>
      <c r="H28" s="81">
        <f t="shared" si="3"/>
        <v>614</v>
      </c>
      <c r="I28" s="154" t="s">
        <v>137</v>
      </c>
      <c r="J28" s="107"/>
      <c r="K28" s="108"/>
      <c r="L28" s="108"/>
      <c r="M28" s="109"/>
      <c r="N28" s="85" t="str">
        <f>VLOOKUP(B28,[1]Total!$G:$P,10,0)</f>
        <v>EMB ON PANEL AT FRONT</v>
      </c>
    </row>
    <row r="29" spans="1:14" s="85" customFormat="1" ht="31.5" customHeight="1">
      <c r="A29" s="81">
        <f t="shared" si="0"/>
        <v>25</v>
      </c>
      <c r="B29" s="103" t="s">
        <v>92</v>
      </c>
      <c r="C29" s="83" t="s">
        <v>130</v>
      </c>
      <c r="D29" s="114" t="s">
        <v>123</v>
      </c>
      <c r="E29" s="84" t="s">
        <v>48</v>
      </c>
      <c r="F29" s="81">
        <v>460</v>
      </c>
      <c r="G29" s="81">
        <f t="shared" si="2"/>
        <v>46</v>
      </c>
      <c r="H29" s="81">
        <f t="shared" si="3"/>
        <v>506</v>
      </c>
      <c r="I29" s="115" t="s">
        <v>62</v>
      </c>
      <c r="J29" s="107"/>
      <c r="K29" s="108"/>
      <c r="L29" s="108"/>
      <c r="M29" s="109"/>
      <c r="N29" s="85" t="str">
        <f>VLOOKUP(B29,[1]Total!$G:$P,10,0)</f>
        <v>PRINT ON PANEL AT FRONT</v>
      </c>
    </row>
    <row r="30" spans="1:14" s="85" customFormat="1" ht="31.5" customHeight="1">
      <c r="A30" s="81">
        <f t="shared" si="0"/>
        <v>26</v>
      </c>
      <c r="B30" s="103" t="s">
        <v>93</v>
      </c>
      <c r="C30" s="83" t="s">
        <v>130</v>
      </c>
      <c r="D30" s="114" t="s">
        <v>124</v>
      </c>
      <c r="E30" s="84" t="s">
        <v>48</v>
      </c>
      <c r="F30" s="81">
        <v>404</v>
      </c>
      <c r="G30" s="81">
        <f t="shared" si="2"/>
        <v>41</v>
      </c>
      <c r="H30" s="81">
        <f t="shared" si="3"/>
        <v>445</v>
      </c>
      <c r="I30" s="155" t="s">
        <v>138</v>
      </c>
      <c r="J30" s="107"/>
      <c r="K30" s="108"/>
      <c r="L30" s="108"/>
      <c r="M30" s="109"/>
      <c r="N30" s="156" t="str">
        <f>VLOOKUP(B30,[1]Total!$G:$P,10,0)</f>
        <v xml:space="preserve"> BACKNECK/ WASH ON GARMENT</v>
      </c>
    </row>
    <row r="31" spans="1:14" s="85" customFormat="1" ht="31.5" customHeight="1">
      <c r="A31" s="81">
        <f t="shared" si="0"/>
        <v>27</v>
      </c>
      <c r="B31" s="103" t="s">
        <v>94</v>
      </c>
      <c r="C31" s="83" t="s">
        <v>131</v>
      </c>
      <c r="D31" s="114" t="s">
        <v>125</v>
      </c>
      <c r="E31" s="84" t="s">
        <v>57</v>
      </c>
      <c r="F31" s="81">
        <v>300</v>
      </c>
      <c r="G31" s="81">
        <f>ROUNDUP(F31*15%,0)</f>
        <v>45</v>
      </c>
      <c r="H31" s="81">
        <f t="shared" si="3"/>
        <v>345</v>
      </c>
      <c r="I31" s="101" t="s">
        <v>63</v>
      </c>
      <c r="J31" s="107"/>
      <c r="K31" s="108"/>
      <c r="L31" s="108"/>
      <c r="M31" s="109"/>
      <c r="N31" s="85" t="str">
        <f>VLOOKUP(B31,[1]Total!$G:$P,10,0)</f>
        <v>PRINT ON PANEL AT FRONT, BACK/ EMB  ON PANEL AT BACK</v>
      </c>
    </row>
    <row r="32" spans="1:14" s="85" customFormat="1" ht="31.5" customHeight="1">
      <c r="A32" s="81">
        <f t="shared" si="0"/>
        <v>28</v>
      </c>
      <c r="B32" s="103" t="s">
        <v>95</v>
      </c>
      <c r="C32" s="83" t="s">
        <v>131</v>
      </c>
      <c r="D32" s="114" t="s">
        <v>126</v>
      </c>
      <c r="E32" s="84" t="s">
        <v>140</v>
      </c>
      <c r="F32" s="81">
        <v>357</v>
      </c>
      <c r="G32" s="81">
        <f t="shared" si="2"/>
        <v>36</v>
      </c>
      <c r="H32" s="81">
        <f t="shared" si="3"/>
        <v>393</v>
      </c>
      <c r="I32" s="143" t="s">
        <v>64</v>
      </c>
      <c r="J32" s="107"/>
      <c r="K32" s="108"/>
      <c r="L32" s="108"/>
      <c r="M32" s="109"/>
      <c r="N32" s="85" t="str">
        <f>VLOOKUP(B32,[1]Total!$G:$P,10,0)</f>
        <v>PRINT ON PANEL AT FRONT, BACK/ SUBLIMATION ON FABRIC</v>
      </c>
    </row>
    <row r="33" spans="1:14" s="85" customFormat="1" ht="31.5" customHeight="1">
      <c r="A33" s="81">
        <f t="shared" si="0"/>
        <v>29</v>
      </c>
      <c r="B33" s="103" t="s">
        <v>96</v>
      </c>
      <c r="C33" s="83" t="s">
        <v>131</v>
      </c>
      <c r="D33" s="114" t="s">
        <v>127</v>
      </c>
      <c r="E33" s="84" t="s">
        <v>48</v>
      </c>
      <c r="F33" s="81">
        <v>2134</v>
      </c>
      <c r="G33" s="81">
        <f t="shared" si="2"/>
        <v>214</v>
      </c>
      <c r="H33" s="81">
        <f t="shared" si="3"/>
        <v>2348</v>
      </c>
      <c r="I33" s="115" t="s">
        <v>62</v>
      </c>
      <c r="J33" s="107"/>
      <c r="K33" s="108"/>
      <c r="L33" s="108"/>
      <c r="M33" s="109"/>
      <c r="N33" s="85" t="str">
        <f>VLOOKUP(B33,[1]Total!$G:$P,10,0)</f>
        <v>PRINT ON PANEL AT FRONT, BACK</v>
      </c>
    </row>
    <row r="34" spans="1:14" s="85" customFormat="1" ht="31.5" customHeight="1">
      <c r="A34" s="81">
        <f t="shared" si="0"/>
        <v>30</v>
      </c>
      <c r="B34" s="103" t="s">
        <v>97</v>
      </c>
      <c r="C34" s="83" t="s">
        <v>131</v>
      </c>
      <c r="D34" s="110" t="s">
        <v>128</v>
      </c>
      <c r="E34" s="84" t="s">
        <v>132</v>
      </c>
      <c r="F34" s="81">
        <v>252</v>
      </c>
      <c r="G34" s="81">
        <f t="shared" ref="G34:G35" si="6">ROUNDUP(F34*15%,0)</f>
        <v>38</v>
      </c>
      <c r="H34" s="81">
        <f t="shared" si="3"/>
        <v>290</v>
      </c>
      <c r="I34" s="155" t="s">
        <v>138</v>
      </c>
      <c r="J34" s="107"/>
      <c r="K34" s="108"/>
      <c r="L34" s="108"/>
      <c r="M34" s="109"/>
      <c r="N34" s="85" t="str">
        <f>VLOOKUP(B34,[1]Total!$G:$P,10,0)</f>
        <v>EMB  ON PANEL AT FRONT/ SUBLIMATION ON FABRIC</v>
      </c>
    </row>
    <row r="35" spans="1:14" s="85" customFormat="1" ht="31.5" customHeight="1">
      <c r="A35" s="81">
        <f t="shared" si="0"/>
        <v>31</v>
      </c>
      <c r="B35" s="103" t="s">
        <v>98</v>
      </c>
      <c r="C35" s="83" t="s">
        <v>131</v>
      </c>
      <c r="D35" s="110" t="s">
        <v>129</v>
      </c>
      <c r="E35" s="84" t="s">
        <v>132</v>
      </c>
      <c r="F35" s="81">
        <v>214</v>
      </c>
      <c r="G35" s="81">
        <f t="shared" si="6"/>
        <v>33</v>
      </c>
      <c r="H35" s="81">
        <f t="shared" si="3"/>
        <v>247</v>
      </c>
      <c r="I35" s="155" t="s">
        <v>138</v>
      </c>
      <c r="J35" s="107"/>
      <c r="K35" s="108"/>
      <c r="L35" s="108"/>
      <c r="M35" s="109"/>
      <c r="N35" s="85" t="str">
        <f>VLOOKUP(B35,[1]Total!$G:$P,10,0)</f>
        <v>EMB  ON PANEL AT FRONT/ SUBLIMATION ON FABRIC</v>
      </c>
    </row>
    <row r="36" spans="1:14" ht="20.25" customHeight="1">
      <c r="A36" s="137" t="s">
        <v>49</v>
      </c>
      <c r="B36" s="138"/>
      <c r="C36" s="138"/>
      <c r="D36" s="138"/>
      <c r="E36" s="139"/>
      <c r="F36" s="68">
        <f>SUM(F5:F35)</f>
        <v>18422</v>
      </c>
      <c r="G36" s="68">
        <f>SUM(G5:G35)</f>
        <v>1896</v>
      </c>
      <c r="H36" s="68">
        <f>SUM(H5:H35)</f>
        <v>20318</v>
      </c>
      <c r="I36" s="67"/>
      <c r="J36" s="140"/>
      <c r="K36" s="141"/>
      <c r="L36" s="141"/>
      <c r="M36" s="142"/>
    </row>
    <row r="37" spans="1:14" ht="20.25" customHeight="1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</row>
  </sheetData>
  <autoFilter ref="A4:N36" xr:uid="{25A01159-391D-40FD-AF86-8653520B2C18}">
    <filterColumn colId="9" showButton="0"/>
    <filterColumn colId="10" showButton="0"/>
    <filterColumn colId="11" showButton="0"/>
  </autoFilter>
  <mergeCells count="4">
    <mergeCell ref="J4:M4"/>
    <mergeCell ref="A36:E36"/>
    <mergeCell ref="J36:M36"/>
    <mergeCell ref="A37:M37"/>
  </mergeCells>
  <pageMargins left="0.25" right="0.25" top="0.75" bottom="0.75" header="0.3" footer="0.3"/>
  <pageSetup paperSize="9" scale="43" orientation="landscape" r:id="rId1"/>
  <rowBreaks count="1" manualBreakCount="1">
    <brk id="3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6" workbookViewId="0">
      <selection activeCell="R31" sqref="R31"/>
    </sheetView>
  </sheetViews>
  <sheetFormatPr defaultRowHeight="14.4"/>
  <sheetData>
    <row r="17" spans="6:6">
      <c r="F17" t="s">
        <v>58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C17:L32"/>
  <sheetViews>
    <sheetView topLeftCell="A13" workbookViewId="0">
      <selection activeCell="L24" sqref="L24"/>
    </sheetView>
  </sheetViews>
  <sheetFormatPr defaultRowHeight="14.4"/>
  <sheetData>
    <row r="17" spans="3:12">
      <c r="F17" t="s">
        <v>58</v>
      </c>
    </row>
    <row r="24" spans="3:12">
      <c r="L24" t="s">
        <v>137</v>
      </c>
    </row>
    <row r="32" spans="3:12">
      <c r="C32" t="s">
        <v>63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BFC4-45E6-4EF7-B995-D1D6C7FE183D}">
  <dimension ref="A1"/>
  <sheetViews>
    <sheetView workbookViewId="0">
      <selection activeCell="M19" sqref="M19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819C-DD0B-4CD3-973B-E3AE24F6600D}">
  <dimension ref="A1"/>
  <sheetViews>
    <sheetView workbookViewId="0">
      <selection activeCell="J17" sqref="J17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08C0-5B3B-4BBE-8060-498313C55F34}">
  <dimension ref="G16"/>
  <sheetViews>
    <sheetView topLeftCell="A10" workbookViewId="0">
      <selection activeCell="J20" sqref="J20"/>
    </sheetView>
  </sheetViews>
  <sheetFormatPr defaultRowHeight="14.4"/>
  <sheetData>
    <row r="16" spans="7:7">
      <c r="G16" t="s">
        <v>136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810F-5F35-4AE9-B175-30D6AA9F422B}">
  <dimension ref="G16"/>
  <sheetViews>
    <sheetView workbookViewId="0">
      <selection activeCell="M24" sqref="M24"/>
    </sheetView>
  </sheetViews>
  <sheetFormatPr defaultRowHeight="14.4"/>
  <sheetData>
    <row r="16" spans="7:7">
      <c r="G16" t="s">
        <v>136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5C64-A7DC-42A5-A772-13818B827989}">
  <dimension ref="F13"/>
  <sheetViews>
    <sheetView workbookViewId="0">
      <selection activeCell="J24" sqref="J24"/>
    </sheetView>
  </sheetViews>
  <sheetFormatPr defaultRowHeight="14.4"/>
  <sheetData>
    <row r="13" spans="6:6">
      <c r="F13" t="s">
        <v>136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DA001D78-A1B9-4DBF-953B-A5E1D067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MER.QT-1.BM2</vt:lpstr>
      <vt:lpstr>DETAIL</vt:lpstr>
      <vt:lpstr>L1-100% -printable</vt:lpstr>
      <vt:lpstr>L2-74-26 (all)</vt:lpstr>
      <vt:lpstr>L3-MESH</vt:lpstr>
      <vt:lpstr>L4-woven</vt:lpstr>
      <vt:lpstr>L5-POLARTEC</vt:lpstr>
      <vt:lpstr>L6-WAFFLE</vt:lpstr>
      <vt:lpstr>L-ĐẶC BIỆT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2025-11-27T03:17:17Z</cp:lastPrinted>
  <dcterms:created xsi:type="dcterms:W3CDTF">2020-11-11T02:21:38Z</dcterms:created>
  <dcterms:modified xsi:type="dcterms:W3CDTF">2025-11-27T03:21:08Z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