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https://unavailablevn.sharepoint.com/sites/COMMERCIAL/Shared Documents/General/2-CUSTOMER-FOLDER/PALACE/7-AW26/2-AUTUMN 26/2-PRODUCTION/4-INTERNAL-PURCHASE-ORDER/4-2-TRIM-ORDER/TRIM-PO/DRAFT-PO/"/>
    </mc:Choice>
  </mc:AlternateContent>
  <xr:revisionPtr revIDLastSave="438" documentId="13_ncr:1_{EAEC8C61-CA93-4E81-BDDC-E84B4B03C465}" xr6:coauthVersionLast="47" xr6:coauthVersionMax="47" xr10:uidLastSave="{F8024C70-AE07-4AD5-A4FF-E07026FE1B07}"/>
  <bookViews>
    <workbookView xWindow="-108" yWindow="-108" windowWidth="23256" windowHeight="12456" tabRatio="806" xr2:uid="{00000000-000D-0000-FFFF-FFFF00000000}"/>
  </bookViews>
  <sheets>
    <sheet name="MER.QT-1.BM2" sheetId="4" r:id="rId1"/>
    <sheet name="DETAIL" sheetId="12" r:id="rId2"/>
    <sheet name="L1-100% -printable" sheetId="11" r:id="rId3"/>
    <sheet name="L2-74-26 (all)" sheetId="9" r:id="rId4"/>
  </sheets>
  <externalReferences>
    <externalReference r:id="rId5"/>
  </externalReferences>
  <definedNames>
    <definedName name="_xlnm._FilterDatabase" localSheetId="1" hidden="1">DETAIL!$A$4:$N$11</definedName>
    <definedName name="_xlnm.Print_Area" localSheetId="1">DETAIL!$A$1:$M$11</definedName>
    <definedName name="_xlnm.Print_Area" localSheetId="0">'MER.QT-1.BM2'!$A$1:$O$17</definedName>
    <definedName name="_xlnm.Print_Titles" localSheetId="1">DETAIL!$4:$4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Q11" i="4" l="1"/>
  <c r="H5" i="12"/>
  <c r="G10" i="12"/>
  <c r="G9" i="12"/>
  <c r="G8" i="12"/>
  <c r="G7" i="12"/>
  <c r="G6" i="12"/>
  <c r="G5" i="12"/>
  <c r="N10" i="12" l="1"/>
  <c r="N5" i="12"/>
  <c r="N8" i="12"/>
  <c r="N9" i="12"/>
  <c r="N6" i="12"/>
  <c r="N7" i="12"/>
  <c r="H6" i="12" l="1"/>
  <c r="H7" i="12"/>
  <c r="H8" i="12"/>
  <c r="H9" i="12"/>
  <c r="H10" i="12"/>
  <c r="F11" i="12" l="1"/>
  <c r="A10" i="12"/>
  <c r="A9" i="12"/>
  <c r="A8" i="12"/>
  <c r="A7" i="12"/>
  <c r="A6" i="12"/>
  <c r="G11" i="12"/>
  <c r="A5" i="12"/>
  <c r="H11" i="12" l="1"/>
  <c r="I11" i="4" s="1"/>
  <c r="I12" i="4" s="1"/>
  <c r="H7" i="4" l="1"/>
  <c r="H8" i="4"/>
  <c r="I15" i="4" l="1"/>
  <c r="K11" i="4" l="1"/>
  <c r="K12" i="4" l="1"/>
  <c r="M12" i="4" s="1"/>
  <c r="M11" i="4"/>
  <c r="M15" i="4" l="1"/>
  <c r="K15" i="4"/>
</calcChain>
</file>

<file path=xl/sharedStrings.xml><?xml version="1.0" encoding="utf-8"?>
<sst xmlns="http://schemas.openxmlformats.org/spreadsheetml/2006/main" count="99" uniqueCount="80">
  <si>
    <t>Mã số:</t>
  </si>
  <si>
    <t>Lần ban hành:</t>
  </si>
  <si>
    <t>01</t>
  </si>
  <si>
    <t>REMARK</t>
  </si>
  <si>
    <t>Số trang:</t>
  </si>
  <si>
    <t>01/01</t>
  </si>
  <si>
    <t>MER.QT-1.BM2</t>
  </si>
  <si>
    <t>SUPPLIER:</t>
  </si>
  <si>
    <t xml:space="preserve">CUSTOMER : </t>
  </si>
  <si>
    <t xml:space="preserve">ORDER DATE: </t>
  </si>
  <si>
    <t>ADDRESS:</t>
  </si>
  <si>
    <t xml:space="preserve">SEASON : </t>
  </si>
  <si>
    <t>ORDER NO#</t>
  </si>
  <si>
    <t xml:space="preserve">ATTN : </t>
  </si>
  <si>
    <t>ETA REQUEST:</t>
  </si>
  <si>
    <t xml:space="preserve">JOB NUMBER : </t>
  </si>
  <si>
    <t xml:space="preserve">TEL / FAX : </t>
  </si>
  <si>
    <t>GARMENT EXIT DATE :</t>
  </si>
  <si>
    <t>ORDERED BY :</t>
  </si>
  <si>
    <t>STYLE NO</t>
  </si>
  <si>
    <t>CODE TRIMS</t>
  </si>
  <si>
    <t>DESCRIPTION</t>
  </si>
  <si>
    <t xml:space="preserve">DIMENSION / LENGTH </t>
  </si>
  <si>
    <t xml:space="preserve">QUALITY APPROVED </t>
  </si>
  <si>
    <t xml:space="preserve">CODE </t>
  </si>
  <si>
    <t>COLOR</t>
  </si>
  <si>
    <t>UNIT</t>
  </si>
  <si>
    <t xml:space="preserve">ORDER QUANTITY </t>
  </si>
  <si>
    <t xml:space="preserve">INVENTORY AT IPO DATE </t>
  </si>
  <si>
    <t>ACTUAL QUANTITY</t>
  </si>
  <si>
    <t xml:space="preserve">PRICE </t>
  </si>
  <si>
    <t>AMOUNT</t>
  </si>
  <si>
    <t>Total:</t>
  </si>
  <si>
    <t xml:space="preserve">RECEIVED BY </t>
  </si>
  <si>
    <t>APPROVED BY</t>
  </si>
  <si>
    <t>PREPARED BY</t>
  </si>
  <si>
    <t>PCS</t>
  </si>
  <si>
    <t>WHITE</t>
  </si>
  <si>
    <t>SIZE AND QUALITY SAME AS LAST SEASON</t>
  </si>
  <si>
    <t>PLEASE SEE DETAIL SHEET FOR STYLE NAME</t>
  </si>
  <si>
    <t>NO</t>
  </si>
  <si>
    <t>STYLE NAME</t>
  </si>
  <si>
    <t>FABRIC CONTENT</t>
  </si>
  <si>
    <t>Q'TY</t>
  </si>
  <si>
    <t>EXTRA</t>
  </si>
  <si>
    <t xml:space="preserve">TOTAL </t>
  </si>
  <si>
    <t>NOTE</t>
  </si>
  <si>
    <t>REFERENCE FOR VISUAL ONLY</t>
  </si>
  <si>
    <t>100% COTTON</t>
  </si>
  <si>
    <t>TOTAL</t>
  </si>
  <si>
    <t>UA STYLE NO.</t>
  </si>
  <si>
    <t>ITEM</t>
  </si>
  <si>
    <t>CARE LABEL</t>
  </si>
  <si>
    <t>VERSION TIẾNG ANH</t>
  </si>
  <si>
    <t>VERSION TIẾNG HÀN - SẼ GỬI LAYOUT SAU</t>
  </si>
  <si>
    <t>SH TRIMS</t>
  </si>
  <si>
    <t>74% COTTON 26% POLYESTER</t>
  </si>
  <si>
    <t>THAM KHẢO NỘI DUNG, ĐỔI STYLE NAME NHƯ FILE DETAIL</t>
  </si>
  <si>
    <t>TREATMENT</t>
  </si>
  <si>
    <t>QUY</t>
  </si>
  <si>
    <t>PRINTABLE
BASIC
UNISEX</t>
  </si>
  <si>
    <t>P19  AW26   G2952</t>
  </si>
  <si>
    <t>AW26 - AUTUMN</t>
  </si>
  <si>
    <t>PALACE_BASEBALL TEAM</t>
  </si>
  <si>
    <t>C0007-SST2539</t>
  </si>
  <si>
    <t>C0007-HOD1073</t>
  </si>
  <si>
    <t>C0007-HOD1068</t>
  </si>
  <si>
    <t>C0007-SST2535</t>
  </si>
  <si>
    <t>C0007-HOD1069</t>
  </si>
  <si>
    <t>C0007-SST2538</t>
  </si>
  <si>
    <t>BASEBALL TEAM</t>
  </si>
  <si>
    <t>PALACE SANKEI ATOMS T-SHIRT</t>
  </si>
  <si>
    <t>PALACE SANKEI ATOMS HOOD</t>
  </si>
  <si>
    <t>PALACE NEW YORK CUBANS HOOD</t>
  </si>
  <si>
    <t>PALACE NEW YORK CUBANS T-SHIRT</t>
  </si>
  <si>
    <t>PALACE DETROIT HOOD</t>
  </si>
  <si>
    <t>PALACE DETROIT T-SHIRT</t>
  </si>
  <si>
    <t>L1+ LOGO ĐẶC BIỆT</t>
  </si>
  <si>
    <t>L2+ LOGO ĐẶC BIỆT</t>
  </si>
  <si>
    <t>P2-260115-493</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</si>
</sst>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44" formatCode="_(&quot;$&quot;* #,##0.00_);_(&quot;$&quot;* \(#,##0.00\);_(&quot;$&quot;* &quot;-&quot;??_);_(@_)"/>
    <numFmt numFmtId="43" formatCode="_(* #,##0.00_);_(* \(#,##0.00\);_(* &quot;-&quot;??_);_(@_)"/>
    <numFmt numFmtId="164" formatCode="_-[$VND]\ * #,##0_-;\-[$VND]\ * #,##0_-;_-[$VND]\ * &quot;-&quot;_-;_-@_-"/>
    <numFmt numFmtId="165" formatCode="[$-C09]dd\-mmm\-yy;@"/>
    <numFmt numFmtId="166" formatCode="_-* #,##0.00_-;\-* #,##0.00_-;_-* &quot;-&quot;??_-;_-@_-"/>
    <numFmt numFmtId="167" formatCode="_(* #,##0_);_(* \(#,##0\);_(* &quot;-&quot;??_);_(@_)"/>
    <numFmt numFmtId="168" formatCode="[$VND]\ #,##0"/>
  </numFmts>
  <fonts count="37">
    <font>
      <sz val="11"/>
      <color theme="1"/>
      <name val="Calibri"/>
      <family val="2"/>
      <scheme val="minor"/>
    </font>
    <font>
      <sz val="10"/>
      <name val="VNI-Times"/>
    </font>
    <font>
      <b/>
      <sz val="12"/>
      <color theme="1"/>
      <name val="Muli"/>
    </font>
    <font>
      <sz val="12"/>
      <color theme="1"/>
      <name val="Muli"/>
    </font>
    <font>
      <sz val="12"/>
      <name val="Muli"/>
    </font>
    <font>
      <b/>
      <sz val="12"/>
      <name val="Muli"/>
    </font>
    <font>
      <sz val="11"/>
      <color theme="1"/>
      <name val="Calibri"/>
      <family val="2"/>
      <scheme val="minor"/>
    </font>
    <font>
      <sz val="10"/>
      <name val="Arial"/>
      <family val="2"/>
    </font>
    <font>
      <u/>
      <sz val="10"/>
      <color indexed="12"/>
      <name val="Arial"/>
      <family val="2"/>
    </font>
    <font>
      <b/>
      <sz val="12"/>
      <color indexed="62"/>
      <name val="Muli"/>
    </font>
    <font>
      <u/>
      <sz val="12"/>
      <color indexed="12"/>
      <name val="Muli"/>
    </font>
    <font>
      <b/>
      <sz val="12"/>
      <color indexed="8"/>
      <name val="Muli"/>
    </font>
    <font>
      <b/>
      <sz val="12"/>
      <color rgb="FFFF0000"/>
      <name val="Muli"/>
    </font>
    <font>
      <sz val="12"/>
      <color indexed="8"/>
      <name val="Muli"/>
    </font>
    <font>
      <b/>
      <u/>
      <sz val="12"/>
      <name val="Muli"/>
    </font>
    <font>
      <i/>
      <sz val="12"/>
      <name val="Muli"/>
    </font>
    <font>
      <b/>
      <i/>
      <sz val="12"/>
      <name val="Muli"/>
    </font>
    <font>
      <u/>
      <sz val="12"/>
      <name val="Muli"/>
    </font>
    <font>
      <sz val="14"/>
      <name val="Muli"/>
    </font>
    <font>
      <b/>
      <sz val="14"/>
      <name val="Muli"/>
    </font>
    <font>
      <b/>
      <sz val="15"/>
      <name val="Muli"/>
    </font>
    <font>
      <sz val="11"/>
      <color theme="1"/>
      <name val="Muli"/>
    </font>
    <font>
      <sz val="12"/>
      <color theme="1"/>
      <name val="Calibri"/>
      <family val="2"/>
      <scheme val="minor"/>
    </font>
    <font>
      <b/>
      <sz val="11"/>
      <color rgb="FFFF0000"/>
      <name val="Muli"/>
    </font>
    <font>
      <b/>
      <sz val="11"/>
      <color theme="1"/>
      <name val="Muli"/>
    </font>
    <font>
      <sz val="9"/>
      <color theme="1"/>
      <name val="Muli"/>
    </font>
    <font>
      <sz val="16"/>
      <name val="Muli"/>
    </font>
    <font>
      <b/>
      <sz val="16"/>
      <color rgb="FFFF0000"/>
      <name val="Muli"/>
    </font>
    <font>
      <sz val="16"/>
      <color indexed="8"/>
      <name val="Muli"/>
    </font>
    <font>
      <b/>
      <sz val="16"/>
      <color indexed="8"/>
      <name val="Muli"/>
    </font>
    <font>
      <b/>
      <sz val="16"/>
      <name val="Muli"/>
    </font>
    <font>
      <sz val="18"/>
      <name val="Muli"/>
    </font>
    <font>
      <b/>
      <sz val="14"/>
      <color theme="1"/>
      <name val="Muli"/>
    </font>
    <font>
      <b/>
      <u/>
      <sz val="18"/>
      <name val="Muli"/>
    </font>
    <font>
      <b/>
      <sz val="18"/>
      <name val="Muli"/>
    </font>
    <font>
      <sz val="18"/>
      <color theme="1"/>
      <name val="Muli"/>
    </font>
    <font>
      <b/>
      <sz val="14"/>
      <color rgb="FFFF0000"/>
      <name val="Muli"/>
    </font>
  </fonts>
  <fills count="11">
    <fill>
      <patternFill patternType="none"/>
    </fill>
    <fill>
      <patternFill patternType="gray125"/>
    </fill>
    <fill>
      <patternFill patternType="solid">
        <fgColor theme="8" tint="0.59999389629810485"/>
        <bgColor indexed="64"/>
      </patternFill>
    </fill>
    <fill>
      <patternFill patternType="solid">
        <fgColor theme="0"/>
        <bgColor indexed="64"/>
      </patternFill>
    </fill>
    <fill>
      <patternFill patternType="solid">
        <fgColor indexed="9"/>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8" tint="0.39997558519241921"/>
        <bgColor indexed="64"/>
      </patternFill>
    </fill>
    <fill>
      <patternFill patternType="solid">
        <fgColor theme="5" tint="0.59999389629810485"/>
        <bgColor indexed="64"/>
      </patternFill>
    </fill>
    <fill>
      <patternFill patternType="solid">
        <fgColor theme="5" tint="0.39997558519241921"/>
        <bgColor indexed="64"/>
      </patternFill>
    </fill>
    <fill>
      <patternFill patternType="solid">
        <fgColor rgb="FFFFFF0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hair">
        <color indexed="22"/>
      </bottom>
      <diagonal/>
    </border>
    <border>
      <left/>
      <right/>
      <top style="hair">
        <color indexed="22"/>
      </top>
      <bottom style="hair">
        <color indexed="22"/>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theme="0"/>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style="thin">
        <color theme="0"/>
      </bottom>
      <diagonal/>
    </border>
    <border>
      <left style="thin">
        <color theme="0"/>
      </left>
      <right style="thin">
        <color theme="0"/>
      </right>
      <top/>
      <bottom/>
      <diagonal/>
    </border>
    <border>
      <left/>
      <right/>
      <top style="hair">
        <color indexed="22"/>
      </top>
      <bottom style="hair">
        <color theme="0" tint="-0.499984740745262"/>
      </bottom>
      <diagonal/>
    </border>
    <border>
      <left style="thin">
        <color theme="0"/>
      </left>
      <right/>
      <top style="thin">
        <color theme="0"/>
      </top>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s>
  <cellStyleXfs count="12">
    <xf numFmtId="0" fontId="0" fillId="0" borderId="0"/>
    <xf numFmtId="0" fontId="1" fillId="0" borderId="0"/>
    <xf numFmtId="0" fontId="7" fillId="0" borderId="0"/>
    <xf numFmtId="0" fontId="6" fillId="0" borderId="0"/>
    <xf numFmtId="166" fontId="7" fillId="0" borderId="0" applyFont="0" applyFill="0" applyBorder="0" applyAlignment="0" applyProtection="0"/>
    <xf numFmtId="43" fontId="7" fillId="0" borderId="0" applyFont="0" applyFill="0" applyBorder="0" applyAlignment="0" applyProtection="0"/>
    <xf numFmtId="0" fontId="7" fillId="0" borderId="0"/>
    <xf numFmtId="0" fontId="6" fillId="0" borderId="0"/>
    <xf numFmtId="0" fontId="8" fillId="0" borderId="0" applyNumberFormat="0" applyFill="0" applyBorder="0" applyAlignment="0" applyProtection="0">
      <alignment vertical="top"/>
      <protection locked="0"/>
    </xf>
    <xf numFmtId="44" fontId="6" fillId="0" borderId="0" applyFont="0" applyFill="0" applyBorder="0" applyAlignment="0" applyProtection="0"/>
    <xf numFmtId="43" fontId="6" fillId="0" borderId="0" applyFont="0" applyFill="0" applyBorder="0" applyAlignment="0" applyProtection="0"/>
    <xf numFmtId="0" fontId="22" fillId="0" borderId="0"/>
  </cellStyleXfs>
  <cellXfs count="144">
    <xf numFmtId="0" fontId="0" fillId="0" borderId="0" xfId="0"/>
    <xf numFmtId="0" fontId="3" fillId="0" borderId="0" xfId="0" applyFont="1" applyAlignment="1">
      <alignment horizontal="left"/>
    </xf>
    <xf numFmtId="0" fontId="3" fillId="0" borderId="1" xfId="0" applyFont="1" applyBorder="1" applyAlignment="1">
      <alignment horizontal="center" vertical="center"/>
    </xf>
    <xf numFmtId="0" fontId="3" fillId="0" borderId="1" xfId="0" quotePrefix="1" applyFont="1" applyBorder="1" applyAlignment="1">
      <alignment horizontal="center"/>
    </xf>
    <xf numFmtId="16" fontId="3" fillId="0" borderId="1" xfId="0" quotePrefix="1" applyNumberFormat="1" applyFont="1" applyBorder="1" applyAlignment="1">
      <alignment horizontal="center"/>
    </xf>
    <xf numFmtId="0" fontId="10" fillId="4" borderId="2" xfId="8" applyFont="1" applyFill="1" applyBorder="1" applyAlignment="1" applyProtection="1">
      <alignment vertical="top"/>
    </xf>
    <xf numFmtId="0" fontId="2" fillId="2" borderId="1" xfId="0" applyFont="1" applyFill="1" applyBorder="1" applyAlignment="1">
      <alignment horizontal="center" vertical="center"/>
    </xf>
    <xf numFmtId="0" fontId="5" fillId="6" borderId="1" xfId="6" applyFont="1" applyFill="1" applyBorder="1" applyAlignment="1">
      <alignment horizontal="center" vertical="center"/>
    </xf>
    <xf numFmtId="0" fontId="5" fillId="6" borderId="1" xfId="6" applyFont="1" applyFill="1" applyBorder="1" applyAlignment="1">
      <alignment horizontal="center" vertical="center" wrapText="1"/>
    </xf>
    <xf numFmtId="164" fontId="5" fillId="6" borderId="1" xfId="6" applyNumberFormat="1" applyFont="1" applyFill="1" applyBorder="1" applyAlignment="1">
      <alignment horizontal="center" vertical="center"/>
    </xf>
    <xf numFmtId="0" fontId="5" fillId="8" borderId="1" xfId="6" applyFont="1" applyFill="1" applyBorder="1" applyAlignment="1">
      <alignment horizontal="center" vertical="center" wrapText="1"/>
    </xf>
    <xf numFmtId="0" fontId="10" fillId="4" borderId="10" xfId="8" applyFont="1" applyFill="1" applyBorder="1" applyAlignment="1" applyProtection="1">
      <alignment vertical="top"/>
    </xf>
    <xf numFmtId="0" fontId="4" fillId="0" borderId="6" xfId="1" applyFont="1" applyBorder="1" applyAlignment="1" applyProtection="1">
      <alignment vertical="center"/>
      <protection locked="0"/>
    </xf>
    <xf numFmtId="0" fontId="4" fillId="0" borderId="7" xfId="1" applyFont="1" applyBorder="1" applyAlignment="1" applyProtection="1">
      <alignment vertical="center"/>
      <protection locked="0"/>
    </xf>
    <xf numFmtId="0" fontId="5" fillId="4" borderId="2" xfId="6" applyFont="1" applyFill="1" applyBorder="1" applyAlignment="1">
      <alignment horizontal="left" vertical="center"/>
    </xf>
    <xf numFmtId="0" fontId="4" fillId="4" borderId="0" xfId="6" applyFont="1" applyFill="1" applyAlignment="1">
      <alignment vertical="top"/>
    </xf>
    <xf numFmtId="0" fontId="4" fillId="4" borderId="0" xfId="6" applyFont="1" applyFill="1" applyAlignment="1">
      <alignment horizontal="center" vertical="center"/>
    </xf>
    <xf numFmtId="164" fontId="4" fillId="4" borderId="8" xfId="6" quotePrefix="1" applyNumberFormat="1" applyFont="1" applyFill="1" applyBorder="1" applyAlignment="1">
      <alignment horizontal="center" vertical="center"/>
    </xf>
    <xf numFmtId="15" fontId="5" fillId="4" borderId="1" xfId="6" quotePrefix="1" applyNumberFormat="1" applyFont="1" applyFill="1" applyBorder="1" applyAlignment="1">
      <alignment horizontal="center" vertical="center"/>
    </xf>
    <xf numFmtId="0" fontId="5" fillId="4" borderId="3" xfId="6" applyFont="1" applyFill="1" applyBorder="1" applyAlignment="1">
      <alignment horizontal="left" vertical="center"/>
    </xf>
    <xf numFmtId="0" fontId="5" fillId="4" borderId="10" xfId="6" applyFont="1" applyFill="1" applyBorder="1" applyAlignment="1">
      <alignment horizontal="left" vertical="center"/>
    </xf>
    <xf numFmtId="165" fontId="4" fillId="4" borderId="0" xfId="6" applyNumberFormat="1" applyFont="1" applyFill="1" applyAlignment="1">
      <alignment horizontal="center" vertical="center"/>
    </xf>
    <xf numFmtId="0" fontId="4" fillId="0" borderId="9" xfId="1" applyFont="1" applyBorder="1" applyAlignment="1" applyProtection="1">
      <alignment vertical="center"/>
      <protection locked="0"/>
    </xf>
    <xf numFmtId="0" fontId="3" fillId="0" borderId="9" xfId="0" applyFont="1" applyBorder="1" applyAlignment="1">
      <alignment horizontal="left"/>
    </xf>
    <xf numFmtId="0" fontId="4" fillId="7" borderId="1" xfId="2" applyFont="1" applyFill="1" applyBorder="1" applyAlignment="1">
      <alignment horizontal="center" vertical="center"/>
    </xf>
    <xf numFmtId="0" fontId="4" fillId="7" borderId="1" xfId="2" applyFont="1" applyFill="1" applyBorder="1" applyAlignment="1">
      <alignment horizontal="center" vertical="center" wrapText="1"/>
    </xf>
    <xf numFmtId="0" fontId="12" fillId="7" borderId="1" xfId="2" applyFont="1" applyFill="1" applyBorder="1" applyAlignment="1">
      <alignment horizontal="center" vertical="center"/>
    </xf>
    <xf numFmtId="3" fontId="11" fillId="7" borderId="1" xfId="3" applyNumberFormat="1" applyFont="1" applyFill="1" applyBorder="1" applyAlignment="1">
      <alignment horizontal="center" vertical="center"/>
    </xf>
    <xf numFmtId="164" fontId="4" fillId="7" borderId="1" xfId="2" applyNumberFormat="1" applyFont="1" applyFill="1" applyBorder="1" applyAlignment="1">
      <alignment horizontal="center" vertical="center"/>
    </xf>
    <xf numFmtId="164" fontId="4" fillId="7" borderId="1" xfId="4" applyNumberFormat="1" applyFont="1" applyFill="1" applyBorder="1" applyAlignment="1">
      <alignment horizontal="center" vertical="center" wrapText="1"/>
    </xf>
    <xf numFmtId="167" fontId="4" fillId="7" borderId="1" xfId="5" applyNumberFormat="1" applyFont="1" applyFill="1" applyBorder="1" applyAlignment="1">
      <alignment horizontal="center" vertical="center"/>
    </xf>
    <xf numFmtId="0" fontId="4" fillId="4" borderId="0" xfId="2" applyFont="1" applyFill="1" applyAlignment="1">
      <alignment horizontal="center" vertical="center" wrapText="1"/>
    </xf>
    <xf numFmtId="0" fontId="4" fillId="4" borderId="0" xfId="2" applyFont="1" applyFill="1" applyAlignment="1">
      <alignment horizontal="center" vertical="center"/>
    </xf>
    <xf numFmtId="0" fontId="15" fillId="4" borderId="0" xfId="2" applyFont="1" applyFill="1" applyAlignment="1">
      <alignment horizontal="center" vertical="center"/>
    </xf>
    <xf numFmtId="14" fontId="16" fillId="4" borderId="0" xfId="2" quotePrefix="1" applyNumberFormat="1" applyFont="1" applyFill="1" applyAlignment="1">
      <alignment horizontal="center" vertical="center"/>
    </xf>
    <xf numFmtId="164" fontId="4" fillId="4" borderId="0" xfId="4" applyNumberFormat="1" applyFont="1" applyFill="1" applyAlignment="1">
      <alignment horizontal="center" vertical="center"/>
    </xf>
    <xf numFmtId="0" fontId="14" fillId="0" borderId="0" xfId="2" applyFont="1" applyAlignment="1">
      <alignment vertical="center" wrapText="1"/>
    </xf>
    <xf numFmtId="0" fontId="14" fillId="4" borderId="0" xfId="2" applyFont="1" applyFill="1" applyAlignment="1">
      <alignment horizontal="center" vertical="center"/>
    </xf>
    <xf numFmtId="0" fontId="17" fillId="4" borderId="0" xfId="2" applyFont="1" applyFill="1" applyAlignment="1">
      <alignment horizontal="center" vertical="center"/>
    </xf>
    <xf numFmtId="0" fontId="4" fillId="0" borderId="0" xfId="2" applyFont="1" applyAlignment="1">
      <alignment horizontal="center" vertical="center"/>
    </xf>
    <xf numFmtId="0" fontId="15" fillId="0" borderId="0" xfId="1" applyFont="1" applyAlignment="1" applyProtection="1">
      <alignment vertical="center"/>
      <protection locked="0"/>
    </xf>
    <xf numFmtId="0" fontId="4" fillId="0" borderId="0" xfId="1" applyFont="1" applyAlignment="1" applyProtection="1">
      <alignment horizontal="left" vertical="center"/>
      <protection locked="0"/>
    </xf>
    <xf numFmtId="0" fontId="4" fillId="0" borderId="0" xfId="1" applyFont="1" applyAlignment="1" applyProtection="1">
      <alignment vertical="center"/>
      <protection locked="0"/>
    </xf>
    <xf numFmtId="0" fontId="15" fillId="0" borderId="0" xfId="1" applyFont="1" applyAlignment="1" applyProtection="1">
      <alignment horizontal="center" vertical="center"/>
      <protection locked="0"/>
    </xf>
    <xf numFmtId="0" fontId="15" fillId="0" borderId="0" xfId="1" applyFont="1" applyAlignment="1" applyProtection="1">
      <alignment horizontal="left" vertical="center"/>
      <protection locked="0"/>
    </xf>
    <xf numFmtId="0" fontId="4" fillId="0" borderId="0" xfId="1" applyFont="1" applyAlignment="1">
      <alignment vertical="center"/>
    </xf>
    <xf numFmtId="15" fontId="4" fillId="0" borderId="0" xfId="1" applyNumberFormat="1" applyFont="1" applyAlignment="1" applyProtection="1">
      <alignment horizontal="left" vertical="center"/>
      <protection locked="0"/>
    </xf>
    <xf numFmtId="0" fontId="4" fillId="0" borderId="0" xfId="1" applyFont="1" applyAlignment="1" applyProtection="1">
      <alignment horizontal="right" vertical="center"/>
      <protection locked="0"/>
    </xf>
    <xf numFmtId="0" fontId="4" fillId="0" borderId="0" xfId="1" applyFont="1" applyAlignment="1" applyProtection="1">
      <alignment horizontal="center" vertical="center"/>
      <protection locked="0"/>
    </xf>
    <xf numFmtId="15" fontId="4" fillId="0" borderId="0" xfId="1" applyNumberFormat="1" applyFont="1" applyAlignment="1" applyProtection="1">
      <alignment vertical="center"/>
      <protection locked="0"/>
    </xf>
    <xf numFmtId="0" fontId="4" fillId="0" borderId="8" xfId="1" applyFont="1" applyBorder="1" applyAlignment="1" applyProtection="1">
      <alignment vertical="center"/>
      <protection locked="0"/>
    </xf>
    <xf numFmtId="0" fontId="4" fillId="0" borderId="11" xfId="1" applyFont="1" applyBorder="1" applyAlignment="1" applyProtection="1">
      <alignment vertical="center"/>
      <protection locked="0"/>
    </xf>
    <xf numFmtId="0" fontId="5" fillId="4" borderId="4" xfId="6" applyFont="1" applyFill="1" applyBorder="1" applyAlignment="1">
      <alignment vertical="center"/>
    </xf>
    <xf numFmtId="15" fontId="18" fillId="4" borderId="1" xfId="6" applyNumberFormat="1" applyFont="1" applyFill="1" applyBorder="1" applyAlignment="1">
      <alignment horizontal="center" vertical="center"/>
    </xf>
    <xf numFmtId="0" fontId="19" fillId="4" borderId="1" xfId="7" quotePrefix="1" applyFont="1" applyFill="1" applyBorder="1" applyAlignment="1">
      <alignment horizontal="center" vertical="center"/>
    </xf>
    <xf numFmtId="0" fontId="18" fillId="4" borderId="1" xfId="6" applyFont="1" applyFill="1" applyBorder="1" applyAlignment="1">
      <alignment horizontal="center" vertical="center"/>
    </xf>
    <xf numFmtId="0" fontId="4" fillId="0" borderId="6" xfId="1" applyFont="1" applyBorder="1" applyAlignment="1" applyProtection="1">
      <alignment vertical="center" wrapText="1"/>
      <protection locked="0"/>
    </xf>
    <xf numFmtId="0" fontId="4" fillId="0" borderId="7" xfId="1" applyFont="1" applyBorder="1" applyAlignment="1" applyProtection="1">
      <alignment vertical="center" wrapText="1"/>
      <protection locked="0"/>
    </xf>
    <xf numFmtId="0" fontId="5" fillId="4" borderId="5" xfId="6" applyFont="1" applyFill="1" applyBorder="1" applyAlignment="1">
      <alignment vertical="center" wrapText="1"/>
    </xf>
    <xf numFmtId="0" fontId="4" fillId="0" borderId="9" xfId="1" applyFont="1" applyBorder="1" applyAlignment="1" applyProtection="1">
      <alignment vertical="center" wrapText="1"/>
      <protection locked="0"/>
    </xf>
    <xf numFmtId="1" fontId="13" fillId="7" borderId="1" xfId="3" applyNumberFormat="1" applyFont="1" applyFill="1" applyBorder="1" applyAlignment="1">
      <alignment horizontal="center" vertical="center" wrapText="1"/>
    </xf>
    <xf numFmtId="0" fontId="15" fillId="0" borderId="0" xfId="1" applyFont="1" applyAlignment="1" applyProtection="1">
      <alignment vertical="center" wrapText="1"/>
      <protection locked="0"/>
    </xf>
    <xf numFmtId="0" fontId="4" fillId="0" borderId="0" xfId="1" applyFont="1" applyAlignment="1">
      <alignment vertical="center" wrapText="1"/>
    </xf>
    <xf numFmtId="0" fontId="4" fillId="0" borderId="0" xfId="1" applyFont="1" applyAlignment="1" applyProtection="1">
      <alignment vertical="center" wrapText="1"/>
      <protection locked="0"/>
    </xf>
    <xf numFmtId="0" fontId="3" fillId="0" borderId="0" xfId="0" applyFont="1" applyAlignment="1">
      <alignment horizontal="left" wrapText="1"/>
    </xf>
    <xf numFmtId="0" fontId="18" fillId="3" borderId="1" xfId="2" applyFont="1" applyFill="1" applyBorder="1" applyAlignment="1">
      <alignment horizontal="center" vertical="center" wrapText="1"/>
    </xf>
    <xf numFmtId="0" fontId="2" fillId="9" borderId="12" xfId="0" applyFont="1" applyFill="1" applyBorder="1" applyAlignment="1">
      <alignment horizontal="center" vertical="center"/>
    </xf>
    <xf numFmtId="0" fontId="21" fillId="0" borderId="0" xfId="0" applyFont="1"/>
    <xf numFmtId="0" fontId="21" fillId="0" borderId="1" xfId="0" applyFont="1" applyBorder="1"/>
    <xf numFmtId="167" fontId="24" fillId="0" borderId="1" xfId="10" applyNumberFormat="1" applyFont="1" applyBorder="1" applyAlignment="1">
      <alignment horizontal="center" vertical="center"/>
    </xf>
    <xf numFmtId="0" fontId="21" fillId="0" borderId="0" xfId="0" applyFont="1" applyAlignment="1">
      <alignment horizontal="center" vertical="center"/>
    </xf>
    <xf numFmtId="0" fontId="25" fillId="0" borderId="0" xfId="0" applyFont="1"/>
    <xf numFmtId="0" fontId="26" fillId="3" borderId="1" xfId="2" applyFont="1" applyFill="1" applyBorder="1" applyAlignment="1">
      <alignment vertical="center" wrapText="1"/>
    </xf>
    <xf numFmtId="0" fontId="26" fillId="3" borderId="1" xfId="2" applyFont="1" applyFill="1" applyBorder="1" applyAlignment="1">
      <alignment horizontal="center" vertical="center" wrapText="1"/>
    </xf>
    <xf numFmtId="0" fontId="27" fillId="3" borderId="1" xfId="2" applyFont="1" applyFill="1" applyBorder="1" applyAlignment="1">
      <alignment horizontal="center" vertical="center"/>
    </xf>
    <xf numFmtId="1" fontId="28" fillId="3" borderId="1" xfId="3" applyNumberFormat="1" applyFont="1" applyFill="1" applyBorder="1" applyAlignment="1">
      <alignment horizontal="center" vertical="center" wrapText="1"/>
    </xf>
    <xf numFmtId="0" fontId="26" fillId="3" borderId="1" xfId="2" applyFont="1" applyFill="1" applyBorder="1" applyAlignment="1">
      <alignment horizontal="center" vertical="center"/>
    </xf>
    <xf numFmtId="3" fontId="28" fillId="3" borderId="1" xfId="3" applyNumberFormat="1" applyFont="1" applyFill="1" applyBorder="1" applyAlignment="1">
      <alignment vertical="center"/>
    </xf>
    <xf numFmtId="3" fontId="28" fillId="0" borderId="1" xfId="3" applyNumberFormat="1" applyFont="1" applyBorder="1" applyAlignment="1">
      <alignment vertical="center"/>
    </xf>
    <xf numFmtId="3" fontId="29" fillId="0" borderId="1" xfId="3" applyNumberFormat="1" applyFont="1" applyBorder="1" applyAlignment="1">
      <alignment horizontal="center" vertical="center"/>
    </xf>
    <xf numFmtId="168" fontId="26" fillId="3" borderId="1" xfId="9" applyNumberFormat="1" applyFont="1" applyFill="1" applyBorder="1" applyAlignment="1">
      <alignment horizontal="center" vertical="center"/>
    </xf>
    <xf numFmtId="168" fontId="30" fillId="3" borderId="1" xfId="9" applyNumberFormat="1" applyFont="1" applyFill="1" applyBorder="1" applyAlignment="1">
      <alignment horizontal="center" vertical="center" wrapText="1"/>
    </xf>
    <xf numFmtId="0" fontId="21" fillId="0" borderId="1" xfId="0" applyFont="1" applyBorder="1" applyAlignment="1">
      <alignment horizontal="center" vertical="center"/>
    </xf>
    <xf numFmtId="167" fontId="31" fillId="0" borderId="1" xfId="5" applyNumberFormat="1" applyFont="1" applyFill="1" applyBorder="1" applyAlignment="1">
      <alignment horizontal="center" vertical="center" wrapText="1"/>
    </xf>
    <xf numFmtId="0" fontId="25" fillId="0" borderId="1" xfId="0" applyFont="1" applyBorder="1" applyAlignment="1">
      <alignment horizontal="center" vertical="center"/>
    </xf>
    <xf numFmtId="0" fontId="23" fillId="0" borderId="1" xfId="0" applyFont="1" applyBorder="1" applyAlignment="1">
      <alignment horizontal="center" vertical="center" wrapText="1"/>
    </xf>
    <xf numFmtId="0" fontId="21" fillId="0" borderId="0" xfId="0" applyFont="1" applyAlignment="1">
      <alignment vertical="center"/>
    </xf>
    <xf numFmtId="0" fontId="31" fillId="4" borderId="0" xfId="2" applyFont="1" applyFill="1" applyAlignment="1">
      <alignment horizontal="center" vertical="center" wrapText="1"/>
    </xf>
    <xf numFmtId="0" fontId="33" fillId="4" borderId="0" xfId="2" applyFont="1" applyFill="1" applyAlignment="1">
      <alignment horizontal="center" vertical="center" wrapText="1"/>
    </xf>
    <xf numFmtId="0" fontId="33" fillId="4" borderId="0" xfId="2" applyFont="1" applyFill="1" applyAlignment="1">
      <alignment horizontal="right" vertical="center"/>
    </xf>
    <xf numFmtId="3" fontId="34" fillId="5" borderId="1" xfId="2" applyNumberFormat="1" applyFont="1" applyFill="1" applyBorder="1" applyAlignment="1">
      <alignment horizontal="center" vertical="center" wrapText="1"/>
    </xf>
    <xf numFmtId="3" fontId="34" fillId="0" borderId="1" xfId="2" applyNumberFormat="1" applyFont="1" applyBorder="1" applyAlignment="1">
      <alignment horizontal="center" vertical="center" wrapText="1"/>
    </xf>
    <xf numFmtId="164" fontId="31" fillId="4" borderId="0" xfId="2" applyNumberFormat="1" applyFont="1" applyFill="1" applyAlignment="1">
      <alignment horizontal="center" vertical="center" wrapText="1"/>
    </xf>
    <xf numFmtId="168" fontId="34" fillId="3" borderId="1" xfId="9" applyNumberFormat="1" applyFont="1" applyFill="1" applyBorder="1" applyAlignment="1">
      <alignment horizontal="center" vertical="center" wrapText="1"/>
    </xf>
    <xf numFmtId="0" fontId="31" fillId="4" borderId="0" xfId="2" applyFont="1" applyFill="1" applyAlignment="1">
      <alignment horizontal="center" vertical="center"/>
    </xf>
    <xf numFmtId="0" fontId="35" fillId="0" borderId="0" xfId="0" applyFont="1" applyAlignment="1">
      <alignment horizontal="left"/>
    </xf>
    <xf numFmtId="3" fontId="3" fillId="0" borderId="0" xfId="0" applyNumberFormat="1" applyFont="1" applyAlignment="1">
      <alignment horizontal="left"/>
    </xf>
    <xf numFmtId="0" fontId="36" fillId="0" borderId="1" xfId="0" applyFont="1" applyBorder="1" applyAlignment="1">
      <alignment horizontal="center" vertical="center"/>
    </xf>
    <xf numFmtId="167" fontId="31" fillId="10" borderId="1" xfId="5" applyNumberFormat="1" applyFont="1" applyFill="1" applyBorder="1" applyAlignment="1">
      <alignment horizontal="center" vertical="center" wrapText="1"/>
    </xf>
    <xf numFmtId="0" fontId="2" fillId="9" borderId="12" xfId="0" applyFont="1" applyFill="1" applyBorder="1" applyAlignment="1">
      <alignment horizontal="center" vertical="center" wrapText="1"/>
    </xf>
    <xf numFmtId="0" fontId="32" fillId="0" borderId="16" xfId="0" applyFont="1" applyBorder="1" applyAlignment="1">
      <alignment vertical="center" wrapText="1"/>
    </xf>
    <xf numFmtId="0" fontId="32" fillId="0" borderId="17" xfId="0" applyFont="1" applyBorder="1" applyAlignment="1">
      <alignment vertical="center" wrapText="1"/>
    </xf>
    <xf numFmtId="0" fontId="32" fillId="0" borderId="18" xfId="0" applyFont="1" applyBorder="1" applyAlignment="1">
      <alignment vertical="center" wrapText="1"/>
    </xf>
    <xf numFmtId="0" fontId="32" fillId="0" borderId="14" xfId="0" applyFont="1" applyBorder="1" applyAlignment="1">
      <alignment vertical="center" wrapText="1"/>
    </xf>
    <xf numFmtId="0" fontId="32" fillId="0" borderId="0" xfId="0" applyFont="1" applyAlignment="1">
      <alignment vertical="center" wrapText="1"/>
    </xf>
    <xf numFmtId="0" fontId="32" fillId="0" borderId="15" xfId="0" applyFont="1" applyBorder="1" applyAlignment="1">
      <alignment vertical="center" wrapText="1"/>
    </xf>
    <xf numFmtId="0" fontId="21" fillId="0" borderId="1" xfId="11" applyFont="1" applyBorder="1" applyAlignment="1">
      <alignment horizontal="left" vertical="center"/>
    </xf>
    <xf numFmtId="0" fontId="9" fillId="4" borderId="2" xfId="0" applyFont="1" applyFill="1" applyBorder="1" applyAlignment="1">
      <alignment horizontal="center" vertical="top"/>
    </xf>
    <xf numFmtId="0" fontId="4" fillId="4" borderId="4" xfId="6" applyFont="1" applyFill="1" applyBorder="1" applyAlignment="1">
      <alignment horizontal="center" vertical="center" wrapText="1"/>
    </xf>
    <xf numFmtId="0" fontId="4" fillId="4" borderId="5" xfId="6" applyFont="1" applyFill="1" applyBorder="1" applyAlignment="1">
      <alignment horizontal="center" vertical="center" wrapText="1"/>
    </xf>
    <xf numFmtId="0" fontId="4" fillId="4" borderId="3" xfId="0" applyFont="1" applyFill="1" applyBorder="1" applyAlignment="1">
      <alignment horizontal="center" vertical="top"/>
    </xf>
    <xf numFmtId="0" fontId="18" fillId="4" borderId="4" xfId="6" applyFont="1" applyFill="1" applyBorder="1" applyAlignment="1">
      <alignment horizontal="center" vertical="center"/>
    </xf>
    <xf numFmtId="0" fontId="18" fillId="4" borderId="5" xfId="6" applyFont="1" applyFill="1" applyBorder="1" applyAlignment="1">
      <alignment horizontal="center" vertical="center"/>
    </xf>
    <xf numFmtId="0" fontId="4" fillId="4" borderId="3" xfId="0" applyFont="1" applyFill="1" applyBorder="1" applyAlignment="1">
      <alignment horizontal="left" vertical="top"/>
    </xf>
    <xf numFmtId="16" fontId="4" fillId="4" borderId="4" xfId="6" applyNumberFormat="1" applyFont="1" applyFill="1" applyBorder="1" applyAlignment="1">
      <alignment horizontal="center" vertical="center"/>
    </xf>
    <xf numFmtId="16" fontId="4" fillId="4" borderId="5" xfId="6" applyNumberFormat="1" applyFont="1" applyFill="1" applyBorder="1" applyAlignment="1">
      <alignment horizontal="center" vertical="center"/>
    </xf>
    <xf numFmtId="0" fontId="4" fillId="4" borderId="10" xfId="0" applyFont="1" applyFill="1" applyBorder="1" applyAlignment="1">
      <alignment horizontal="left" vertical="top"/>
    </xf>
    <xf numFmtId="165" fontId="4" fillId="4" borderId="4" xfId="6" applyNumberFormat="1" applyFont="1" applyFill="1" applyBorder="1" applyAlignment="1">
      <alignment horizontal="center" vertical="center"/>
    </xf>
    <xf numFmtId="165" fontId="4" fillId="4" borderId="5" xfId="6" applyNumberFormat="1" applyFont="1" applyFill="1" applyBorder="1" applyAlignment="1">
      <alignment horizontal="center" vertical="center"/>
    </xf>
    <xf numFmtId="0" fontId="20" fillId="3" borderId="4" xfId="2" applyFont="1" applyFill="1" applyBorder="1" applyAlignment="1">
      <alignment horizontal="center" vertical="center"/>
    </xf>
    <xf numFmtId="0" fontId="4" fillId="3" borderId="13" xfId="2" applyFont="1" applyFill="1" applyBorder="1" applyAlignment="1">
      <alignment horizontal="center" vertical="center"/>
    </xf>
    <xf numFmtId="0" fontId="4" fillId="3" borderId="5" xfId="2" applyFont="1" applyFill="1" applyBorder="1" applyAlignment="1">
      <alignment horizontal="center" vertical="center"/>
    </xf>
    <xf numFmtId="0" fontId="14" fillId="0" borderId="0" xfId="2" applyFont="1" applyAlignment="1">
      <alignment horizontal="center" vertical="center" wrapText="1"/>
    </xf>
    <xf numFmtId="0" fontId="14" fillId="0" borderId="0" xfId="2" applyFont="1" applyAlignment="1">
      <alignment horizontal="center" vertical="center"/>
    </xf>
    <xf numFmtId="164" fontId="14" fillId="4" borderId="0" xfId="2" applyNumberFormat="1" applyFont="1" applyFill="1" applyAlignment="1">
      <alignment horizontal="center" vertical="center"/>
    </xf>
    <xf numFmtId="0" fontId="2" fillId="9" borderId="4" xfId="0" applyFont="1" applyFill="1" applyBorder="1" applyAlignment="1">
      <alignment horizontal="center" vertical="center"/>
    </xf>
    <xf numFmtId="0" fontId="2" fillId="9" borderId="13" xfId="0" applyFont="1" applyFill="1" applyBorder="1" applyAlignment="1">
      <alignment horizontal="center" vertical="center"/>
    </xf>
    <xf numFmtId="0" fontId="2" fillId="9" borderId="5" xfId="0" applyFont="1" applyFill="1" applyBorder="1" applyAlignment="1">
      <alignment horizontal="center" vertical="center"/>
    </xf>
    <xf numFmtId="0" fontId="24" fillId="0" borderId="4" xfId="0" applyFont="1" applyBorder="1" applyAlignment="1">
      <alignment horizontal="center"/>
    </xf>
    <xf numFmtId="0" fontId="24" fillId="0" borderId="13" xfId="0" applyFont="1" applyBorder="1" applyAlignment="1">
      <alignment horizontal="center"/>
    </xf>
    <xf numFmtId="0" fontId="24" fillId="0" borderId="5" xfId="0" applyFont="1" applyBorder="1" applyAlignment="1">
      <alignment horizontal="center"/>
    </xf>
    <xf numFmtId="0" fontId="25" fillId="0" borderId="4" xfId="0" applyFont="1" applyBorder="1" applyAlignment="1">
      <alignment horizontal="center"/>
    </xf>
    <xf numFmtId="0" fontId="25" fillId="0" borderId="13" xfId="0" applyFont="1" applyBorder="1" applyAlignment="1">
      <alignment horizontal="center"/>
    </xf>
    <xf numFmtId="0" fontId="25" fillId="0" borderId="5" xfId="0" applyFont="1" applyBorder="1" applyAlignment="1">
      <alignment horizontal="center"/>
    </xf>
    <xf numFmtId="0" fontId="21" fillId="0" borderId="1" xfId="0" applyFont="1" applyFill="1" applyBorder="1" applyAlignment="1">
      <alignment horizontal="center" vertical="center"/>
    </xf>
    <xf numFmtId="0" fontId="25" fillId="0" borderId="1" xfId="0" applyFont="1" applyFill="1" applyBorder="1" applyAlignment="1">
      <alignment horizontal="center" vertical="center"/>
    </xf>
    <xf numFmtId="0" fontId="21" fillId="0" borderId="1" xfId="11" applyFont="1" applyFill="1" applyBorder="1" applyAlignment="1">
      <alignment horizontal="left" vertical="center"/>
    </xf>
    <xf numFmtId="0" fontId="23" fillId="0" borderId="1" xfId="0" applyFont="1" applyFill="1" applyBorder="1" applyAlignment="1">
      <alignment horizontal="center" vertical="center" wrapText="1"/>
    </xf>
    <xf numFmtId="0" fontId="32" fillId="0" borderId="1" xfId="0" applyFont="1" applyFill="1" applyBorder="1" applyAlignment="1">
      <alignment horizontal="center" vertical="center" wrapText="1"/>
    </xf>
    <xf numFmtId="0" fontId="32" fillId="0" borderId="14" xfId="0" applyFont="1" applyFill="1" applyBorder="1" applyAlignment="1">
      <alignment vertical="center" wrapText="1"/>
    </xf>
    <xf numFmtId="0" fontId="32" fillId="0" borderId="0" xfId="0" applyFont="1" applyFill="1" applyAlignment="1">
      <alignment vertical="center" wrapText="1"/>
    </xf>
    <xf numFmtId="0" fontId="32" fillId="0" borderId="15" xfId="0" applyFont="1" applyFill="1" applyBorder="1" applyAlignment="1">
      <alignment vertical="center" wrapText="1"/>
    </xf>
    <xf numFmtId="0" fontId="21" fillId="0" borderId="0" xfId="0" applyFont="1" applyFill="1" applyAlignment="1">
      <alignment vertical="center"/>
    </xf>
    <xf numFmtId="167" fontId="21" fillId="0" borderId="0" xfId="0" applyNumberFormat="1" applyFont="1" applyAlignment="1">
      <alignment horizontal="center" vertical="center"/>
    </xf>
  </cellXfs>
  <cellStyles count="12">
    <cellStyle name="Comma" xfId="10" builtinId="3"/>
    <cellStyle name="Comma 6" xfId="4" xr:uid="{00000000-0005-0000-0000-000000000000}"/>
    <cellStyle name="Comma 74 2" xfId="5" xr:uid="{00000000-0005-0000-0000-000001000000}"/>
    <cellStyle name="Currency" xfId="9" builtinId="4"/>
    <cellStyle name="Hyperlink 2" xfId="8" xr:uid="{00000000-0005-0000-0000-000003000000}"/>
    <cellStyle name="Normal" xfId="0" builtinId="0"/>
    <cellStyle name="Normal 10" xfId="2" xr:uid="{00000000-0005-0000-0000-000005000000}"/>
    <cellStyle name="Normal 10 2" xfId="6" xr:uid="{00000000-0005-0000-0000-000006000000}"/>
    <cellStyle name="Normal 133 3" xfId="3" xr:uid="{00000000-0005-0000-0000-000007000000}"/>
    <cellStyle name="Normal 133 3 3" xfId="7" xr:uid="{00000000-0005-0000-0000-000008000000}"/>
    <cellStyle name="Normal 2" xfId="11" xr:uid="{F7CA9789-4786-4B17-8AB3-7C82CF0F672B}"/>
    <cellStyle name="Normal_Forms" xfId="1" xr:uid="{00000000-0005-0000-0000-000009000000}"/>
  </cellStyles>
  <dxfs count="0"/>
  <tableStyles count="0" defaultTableStyle="TableStyleMedium2" defaultPivotStyle="PivotStyleLight16"/>
  <colors>
    <mruColors>
      <color rgb="FFE44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externalLink" Target="externalLinks/externalLink1.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6.png"/></Relationships>
</file>

<file path=xl/drawings/_rels/drawing4.xml.rels><?xml version="1.0" encoding="UTF-8" standalone="yes"?>
<Relationships xmlns="http://schemas.openxmlformats.org/package/2006/relationships"><Relationship Id="rId1" Type="http://schemas.openxmlformats.org/officeDocument/2006/relationships/image" Target="../media/image7.png"/></Relationships>
</file>

<file path=xl/drawings/_rels/vmlDrawing1.v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4.png"/><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xdr:from>
      <xdr:col>3</xdr:col>
      <xdr:colOff>31750</xdr:colOff>
      <xdr:row>10</xdr:row>
      <xdr:rowOff>428625</xdr:rowOff>
    </xdr:from>
    <xdr:to>
      <xdr:col>3</xdr:col>
      <xdr:colOff>1134255</xdr:colOff>
      <xdr:row>10</xdr:row>
      <xdr:rowOff>2381250</xdr:rowOff>
    </xdr:to>
    <xdr:pic>
      <xdr:nvPicPr>
        <xdr:cNvPr id="4" name="Picture 3" descr="A label with text and symbols&#10;&#10;Description automatically generated">
          <a:extLst>
            <a:ext uri="{FF2B5EF4-FFF2-40B4-BE49-F238E27FC236}">
              <a16:creationId xmlns:a16="http://schemas.microsoft.com/office/drawing/2014/main" id="{FF73C7B8-66C8-4189-BCDC-C392E87544A4}"/>
            </a:ext>
          </a:extLst>
        </xdr:cNvPr>
        <xdr:cNvPicPr>
          <a:picLocks noChangeAspect="1"/>
        </xdr:cNvPicPr>
      </xdr:nvPicPr>
      <xdr:blipFill>
        <a:blip xmlns:r="http://schemas.openxmlformats.org/officeDocument/2006/relationships" r:embed="rId1"/>
        <a:stretch>
          <a:fillRect/>
        </a:stretch>
      </xdr:blipFill>
      <xdr:spPr>
        <a:xfrm>
          <a:off x="2952750" y="4090458"/>
          <a:ext cx="1102505" cy="1952625"/>
        </a:xfrm>
        <a:prstGeom prst="rect">
          <a:avLst/>
        </a:prstGeom>
      </xdr:spPr>
    </xdr:pic>
    <xdr:clientData/>
  </xdr:twoCellAnchor>
  <xdr:twoCellAnchor editAs="oneCell">
    <xdr:from>
      <xdr:col>3</xdr:col>
      <xdr:colOff>63500</xdr:colOff>
      <xdr:row>11</xdr:row>
      <xdr:rowOff>698500</xdr:rowOff>
    </xdr:from>
    <xdr:to>
      <xdr:col>3</xdr:col>
      <xdr:colOff>1145801</xdr:colOff>
      <xdr:row>11</xdr:row>
      <xdr:rowOff>2270125</xdr:rowOff>
    </xdr:to>
    <xdr:pic>
      <xdr:nvPicPr>
        <xdr:cNvPr id="2" name="Picture 1" descr="A label with text and symbols&#10;&#10;Description automatically generated">
          <a:extLst>
            <a:ext uri="{FF2B5EF4-FFF2-40B4-BE49-F238E27FC236}">
              <a16:creationId xmlns:a16="http://schemas.microsoft.com/office/drawing/2014/main" id="{4494EBBF-B319-4BC0-B0E6-8EB238B46E5C}"/>
            </a:ext>
          </a:extLst>
        </xdr:cNvPr>
        <xdr:cNvPicPr>
          <a:picLocks noChangeAspect="1"/>
        </xdr:cNvPicPr>
      </xdr:nvPicPr>
      <xdr:blipFill>
        <a:blip xmlns:r="http://schemas.openxmlformats.org/officeDocument/2006/relationships" r:embed="rId2"/>
        <a:stretch>
          <a:fillRect/>
        </a:stretch>
      </xdr:blipFill>
      <xdr:spPr>
        <a:xfrm>
          <a:off x="2984500" y="7493000"/>
          <a:ext cx="1082301" cy="15716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19</xdr:col>
      <xdr:colOff>231961</xdr:colOff>
      <xdr:row>2</xdr:row>
      <xdr:rowOff>177427</xdr:rowOff>
    </xdr:from>
    <xdr:ext cx="2015099" cy="2581276"/>
    <xdr:pic>
      <xdr:nvPicPr>
        <xdr:cNvPr id="2" name="Picture 1" descr="A label with text and symbols&#10;&#10;Description automatically generated">
          <a:extLst>
            <a:ext uri="{FF2B5EF4-FFF2-40B4-BE49-F238E27FC236}">
              <a16:creationId xmlns:a16="http://schemas.microsoft.com/office/drawing/2014/main" id="{96451072-BD3F-499A-9F94-739CC0014FD4}"/>
            </a:ext>
          </a:extLst>
        </xdr:cNvPr>
        <xdr:cNvPicPr>
          <a:picLocks noChangeAspect="1"/>
        </xdr:cNvPicPr>
      </xdr:nvPicPr>
      <xdr:blipFill>
        <a:blip xmlns:r="http://schemas.openxmlformats.org/officeDocument/2006/relationships" r:embed="rId1"/>
        <a:stretch>
          <a:fillRect/>
        </a:stretch>
      </xdr:blipFill>
      <xdr:spPr>
        <a:xfrm>
          <a:off x="18900961" y="691777"/>
          <a:ext cx="2015099" cy="2581276"/>
        </a:xfrm>
        <a:prstGeom prst="rect">
          <a:avLst/>
        </a:prstGeom>
      </xdr:spPr>
    </xdr:pic>
    <xdr:clientData/>
  </xdr:oneCellAnchor>
  <xdr:twoCellAnchor>
    <xdr:from>
      <xdr:col>9</xdr:col>
      <xdr:colOff>462243</xdr:colOff>
      <xdr:row>4</xdr:row>
      <xdr:rowOff>177428</xdr:rowOff>
    </xdr:from>
    <xdr:to>
      <xdr:col>12</xdr:col>
      <xdr:colOff>14008</xdr:colOff>
      <xdr:row>10</xdr:row>
      <xdr:rowOff>0</xdr:rowOff>
    </xdr:to>
    <xdr:pic>
      <xdr:nvPicPr>
        <xdr:cNvPr id="3" name="Picture 2" descr="A label with text and symbols&#10;&#10;Description automatically generated">
          <a:extLst>
            <a:ext uri="{FF2B5EF4-FFF2-40B4-BE49-F238E27FC236}">
              <a16:creationId xmlns:a16="http://schemas.microsoft.com/office/drawing/2014/main" id="{EF222620-4C54-4F8F-AD2D-186EEB0F19AF}"/>
            </a:ext>
          </a:extLst>
        </xdr:cNvPr>
        <xdr:cNvPicPr>
          <a:picLocks noChangeAspect="1"/>
        </xdr:cNvPicPr>
      </xdr:nvPicPr>
      <xdr:blipFill>
        <a:blip xmlns:r="http://schemas.openxmlformats.org/officeDocument/2006/relationships" r:embed="rId2"/>
        <a:stretch>
          <a:fillRect/>
        </a:stretch>
      </xdr:blipFill>
      <xdr:spPr>
        <a:xfrm>
          <a:off x="13035243" y="1206128"/>
          <a:ext cx="1380565" cy="239096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590550</xdr:colOff>
      <xdr:row>0</xdr:row>
      <xdr:rowOff>66675</xdr:rowOff>
    </xdr:from>
    <xdr:to>
      <xdr:col>4</xdr:col>
      <xdr:colOff>218817</xdr:colOff>
      <xdr:row>29</xdr:row>
      <xdr:rowOff>142175</xdr:rowOff>
    </xdr:to>
    <xdr:pic>
      <xdr:nvPicPr>
        <xdr:cNvPr id="3" name="Picture 2">
          <a:extLst>
            <a:ext uri="{FF2B5EF4-FFF2-40B4-BE49-F238E27FC236}">
              <a16:creationId xmlns:a16="http://schemas.microsoft.com/office/drawing/2014/main" id="{043AACCC-A176-FFDF-CF44-37AAE0D338E5}"/>
            </a:ext>
          </a:extLst>
        </xdr:cNvPr>
        <xdr:cNvPicPr>
          <a:picLocks noChangeAspect="1"/>
        </xdr:cNvPicPr>
      </xdr:nvPicPr>
      <xdr:blipFill>
        <a:blip xmlns:r="http://schemas.openxmlformats.org/officeDocument/2006/relationships" r:embed="rId1"/>
        <a:stretch>
          <a:fillRect/>
        </a:stretch>
      </xdr:blipFill>
      <xdr:spPr>
        <a:xfrm>
          <a:off x="590550" y="66675"/>
          <a:ext cx="2066667" cy="560000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266438</xdr:colOff>
      <xdr:row>30</xdr:row>
      <xdr:rowOff>37405</xdr:rowOff>
    </xdr:to>
    <xdr:pic>
      <xdr:nvPicPr>
        <xdr:cNvPr id="3" name="Picture 2">
          <a:extLst>
            <a:ext uri="{FF2B5EF4-FFF2-40B4-BE49-F238E27FC236}">
              <a16:creationId xmlns:a16="http://schemas.microsoft.com/office/drawing/2014/main" id="{D726763B-0798-5DC0-AD47-6AD0E0D2B374}"/>
            </a:ext>
          </a:extLst>
        </xdr:cNvPr>
        <xdr:cNvPicPr>
          <a:picLocks noChangeAspect="1"/>
        </xdr:cNvPicPr>
      </xdr:nvPicPr>
      <xdr:blipFill>
        <a:blip xmlns:r="http://schemas.openxmlformats.org/officeDocument/2006/relationships" r:embed="rId1"/>
        <a:stretch>
          <a:fillRect/>
        </a:stretch>
      </xdr:blipFill>
      <xdr:spPr>
        <a:xfrm>
          <a:off x="609600" y="190500"/>
          <a:ext cx="2095238" cy="55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https://unavailablevn-my.sharepoint.com/personal/quy_nguyen_un-available_net/Documents/Desktop/PALACE_A26_TRACKING%20PO.xlsx" TargetMode="External"/><Relationship Id="rId1" Type="http://schemas.openxmlformats.org/officeDocument/2006/relationships/externalLinkPath" Target="https://unavailablevn-my.sharepoint.com/personal/quy_nguyen_un-available_net/Documents/Desktop/PALACE_A26_TRACKING%20P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3792"/>
      <sheetName val="3793"/>
      <sheetName val="#3792,#3792-TOTAL"/>
      <sheetName val="Total"/>
      <sheetName val="PO003835-ef13.2"/>
      <sheetName val="BASEBALL#3872"/>
      <sheetName val="FB"/>
      <sheetName val="tồn"/>
      <sheetName val="dia chi gui vai lining "/>
      <sheetName val="Sheet1"/>
      <sheetName val="Sheet2"/>
      <sheetName val="CI (2)"/>
    </sheetNames>
    <sheetDataSet>
      <sheetData sheetId="0"/>
      <sheetData sheetId="1"/>
      <sheetData sheetId="2"/>
      <sheetData sheetId="3">
        <row r="1">
          <cell r="G1">
            <v>189</v>
          </cell>
          <cell r="H1">
            <v>46037</v>
          </cell>
          <cell r="I1" t="str">
            <v>closed 13/2</v>
          </cell>
        </row>
        <row r="2">
          <cell r="G2" t="str">
            <v>UA Style#</v>
          </cell>
          <cell r="H2" t="str">
            <v>DESCRIPTION</v>
          </cell>
          <cell r="I2" t="str">
            <v>Style Name</v>
          </cell>
          <cell r="J2" t="str">
            <v>FABRIC KIND</v>
          </cell>
          <cell r="K2" t="str">
            <v>FB</v>
          </cell>
          <cell r="L2" t="str">
            <v>COLOR</v>
          </cell>
          <cell r="M2" t="str">
            <v>SAMPLE STATUS+SUM</v>
          </cell>
          <cell r="N2" t="str">
            <v>TNSX</v>
          </cell>
          <cell r="O2" t="str">
            <v>TREATMENT STATUS</v>
          </cell>
          <cell r="P2" t="str">
            <v>FABRIC STATUS</v>
          </cell>
        </row>
        <row r="3">
          <cell r="G3" t="str">
            <v>C0007-SST2011</v>
          </cell>
          <cell r="H3" t="str">
            <v>SS TEE</v>
          </cell>
          <cell r="I3" t="str">
            <v>BASICALLY A T-SHIRT</v>
          </cell>
          <cell r="J3" t="str">
            <v>1-0601A05 SINGLE JERSEY
100% COTTON 190GSM</v>
          </cell>
          <cell r="K3" t="str">
            <v>DUSTY OLIVE 18-0515 TPG</v>
          </cell>
          <cell r="L3" t="str">
            <v>ARMY OLIVE</v>
          </cell>
          <cell r="M3" t="str">
            <v>PP GREY-OK</v>
          </cell>
          <cell r="N3">
            <v>46013</v>
          </cell>
          <cell r="O3" t="str">
            <v>đã chuyển vải shipping 17/12-WAITING BULK FABRIC</v>
          </cell>
          <cell r="P3" t="str">
            <v>ok 11.6</v>
          </cell>
        </row>
        <row r="4">
          <cell r="G4" t="str">
            <v>C0007-SST2011</v>
          </cell>
          <cell r="H4" t="str">
            <v>SS TEE</v>
          </cell>
          <cell r="I4" t="str">
            <v>BASICALLY A T-SHIRT</v>
          </cell>
          <cell r="J4" t="str">
            <v>1-0601A05 SINGLE JERSEY
100% COTTON 190GSM</v>
          </cell>
          <cell r="K4" t="str">
            <v>BLACK</v>
          </cell>
          <cell r="L4" t="str">
            <v>BLACK</v>
          </cell>
          <cell r="N4">
            <v>46013</v>
          </cell>
          <cell r="O4" t="str">
            <v xml:space="preserve">STRIKE OFF APPROVED </v>
          </cell>
          <cell r="P4" t="str">
            <v>ok 11.6</v>
          </cell>
        </row>
        <row r="5">
          <cell r="G5" t="str">
            <v>C0007-SST2011</v>
          </cell>
          <cell r="H5" t="str">
            <v>SS TEE</v>
          </cell>
          <cell r="I5" t="str">
            <v>BASICALLY A T-SHIRT</v>
          </cell>
          <cell r="J5" t="str">
            <v>1-0601A05 SINGLE JERSEY
100% COTTON 190GSM</v>
          </cell>
          <cell r="K5" t="str">
            <v>PARFAIT PINK 13-2804 TPG</v>
          </cell>
          <cell r="L5" t="str">
            <v>CHILL PINK</v>
          </cell>
          <cell r="N5">
            <v>46013</v>
          </cell>
          <cell r="O5" t="str">
            <v xml:space="preserve">STRIKE OFF APPROVED </v>
          </cell>
          <cell r="P5" t="str">
            <v>ok 11.6</v>
          </cell>
        </row>
        <row r="6">
          <cell r="G6" t="str">
            <v>C0007-SST2011</v>
          </cell>
          <cell r="H6" t="str">
            <v>SS TEE</v>
          </cell>
          <cell r="I6" t="str">
            <v>BASICALLY A T-SHIRT</v>
          </cell>
          <cell r="J6" t="str">
            <v>1-0601A05 SINGLE JERSEY
100% COTTON 190GSM</v>
          </cell>
          <cell r="K6" t="str">
            <v>B1067</v>
          </cell>
          <cell r="L6" t="str">
            <v>GREY MARL</v>
          </cell>
          <cell r="N6">
            <v>46016</v>
          </cell>
          <cell r="O6" t="str">
            <v>3. ENSURE CHEST PRINT IS LEVEL 
4. PRINT QUALITY APPROVED
5. PRINT PLACEMENT IS APPROVED 
6. PRINT COLOURS APPROVED</v>
          </cell>
          <cell r="P6" t="str">
            <v>ok 11.6</v>
          </cell>
        </row>
        <row r="7">
          <cell r="G7" t="str">
            <v>C0007-SST2011</v>
          </cell>
          <cell r="H7" t="str">
            <v>SS TEE</v>
          </cell>
          <cell r="I7" t="str">
            <v>BASICALLY A T-SHIRT</v>
          </cell>
          <cell r="J7" t="str">
            <v>1-0601A05 SINGLE JERSEY
100% COTTON 190GSM</v>
          </cell>
          <cell r="K7" t="str">
            <v>DRESS BLUES 19-4024</v>
          </cell>
          <cell r="L7" t="str">
            <v>NAVY</v>
          </cell>
          <cell r="N7">
            <v>46013</v>
          </cell>
          <cell r="O7" t="str">
            <v>STRIKE OFF APPROVED 
COLOUR/SCALE/QUALITY</v>
          </cell>
          <cell r="P7" t="str">
            <v>ok 11.6</v>
          </cell>
        </row>
        <row r="8">
          <cell r="G8" t="str">
            <v>C0007-SST2011</v>
          </cell>
          <cell r="H8" t="str">
            <v>SS TEE</v>
          </cell>
          <cell r="I8" t="str">
            <v>BASICALLY A T-SHIRT</v>
          </cell>
          <cell r="J8" t="str">
            <v>1-0601A05 SINGLE JERSEY
100% COTTON 190GSM</v>
          </cell>
          <cell r="K8" t="str">
            <v>BRIGHT WHITE 11-0601 TPX</v>
          </cell>
          <cell r="L8" t="str">
            <v>WHITE</v>
          </cell>
          <cell r="N8">
            <v>46013</v>
          </cell>
          <cell r="O8" t="str">
            <v xml:space="preserve">STRIKE OFF APPROVED </v>
          </cell>
          <cell r="P8" t="str">
            <v>ok 11.6</v>
          </cell>
        </row>
        <row r="9">
          <cell r="G9" t="str">
            <v>C0007-CRW381</v>
          </cell>
          <cell r="H9" t="str">
            <v>CREW NECK</v>
          </cell>
          <cell r="I9" t="str">
            <v>SOFAR CREW</v>
          </cell>
          <cell r="J9" t="str">
            <v>1-0118A01 FLEECE 74% COTTON 26%
POLYESTER 400GSM</v>
          </cell>
          <cell r="K9" t="str">
            <v>BLACK</v>
          </cell>
          <cell r="L9" t="str">
            <v>BLACK</v>
          </cell>
          <cell r="M9" t="str">
            <v>PP GREY-OK</v>
          </cell>
          <cell r="N9">
            <v>46013</v>
          </cell>
          <cell r="O9" t="str">
            <v>ĐÃ NHẬN S.O CHƯA GỬI KHÁCH</v>
          </cell>
          <cell r="P9" t="str">
            <v>ok 11.6</v>
          </cell>
        </row>
        <row r="10">
          <cell r="G10" t="str">
            <v>C0007-CRW381</v>
          </cell>
          <cell r="H10" t="str">
            <v>CREW NECK</v>
          </cell>
          <cell r="I10" t="str">
            <v>SOFAR CREW</v>
          </cell>
          <cell r="J10" t="str">
            <v>1-0118A01 FLEECE 74% COTTON 26%
POLYESTER 400GSM</v>
          </cell>
          <cell r="K10" t="str">
            <v>PARFAIT PINK 13-2804 TPG</v>
          </cell>
          <cell r="L10" t="str">
            <v>CHILL PINK</v>
          </cell>
          <cell r="N10">
            <v>46013</v>
          </cell>
          <cell r="O10" t="str">
            <v>18/12-CẤP VẢI-WAITING S.O FROM BULK</v>
          </cell>
          <cell r="P10" t="str">
            <v>ok 11.6</v>
          </cell>
        </row>
        <row r="11">
          <cell r="G11" t="str">
            <v>C0007-CRW381</v>
          </cell>
          <cell r="H11" t="str">
            <v>CREW NECK</v>
          </cell>
          <cell r="I11" t="str">
            <v>SOFAR CREW</v>
          </cell>
          <cell r="J11" t="str">
            <v>1-0118A01 FLEECE 74% COTTON 26%
POLYESTER 400GSM</v>
          </cell>
          <cell r="K11" t="str">
            <v>B1067</v>
          </cell>
          <cell r="L11" t="str">
            <v>GREY MARL</v>
          </cell>
          <cell r="N11">
            <v>46028</v>
          </cell>
          <cell r="O11" t="str">
            <v xml:space="preserve">3) BRANDING PLACEMENT IS APPROVED </v>
          </cell>
          <cell r="P11" t="str">
            <v>ok 11.6/ không đặt viền cổ dùng tồn code SB1C000700010-001 104m</v>
          </cell>
        </row>
        <row r="12">
          <cell r="G12" t="str">
            <v>C0007-CRW381</v>
          </cell>
          <cell r="H12" t="str">
            <v>CREW NECK</v>
          </cell>
          <cell r="I12" t="str">
            <v>SOFAR CREW</v>
          </cell>
          <cell r="J12" t="str">
            <v>1-0118A01 FLEECE 74% COTTON 26%
POLYESTER 400GSM</v>
          </cell>
          <cell r="K12" t="str">
            <v>DRESS BLUES 19-4024 TPX</v>
          </cell>
          <cell r="L12" t="str">
            <v>NAVY</v>
          </cell>
          <cell r="N12">
            <v>46003</v>
          </cell>
          <cell r="O12" t="str">
            <v>APPROVED 19.12</v>
          </cell>
          <cell r="P12" t="str">
            <v>ok 6/11</v>
          </cell>
        </row>
        <row r="13">
          <cell r="G13" t="str">
            <v>C0007-CRW381</v>
          </cell>
          <cell r="H13" t="str">
            <v>CREW NECK</v>
          </cell>
          <cell r="I13" t="str">
            <v>SOFAR CREW</v>
          </cell>
          <cell r="J13" t="str">
            <v>1-0118A01 FLEECE 74% COTTON 26%
POLYESTER 400GSM</v>
          </cell>
          <cell r="K13" t="str">
            <v>OVERLAND TREK AOP 17-0619 TCX
WOODLAND CAMO</v>
          </cell>
          <cell r="L13" t="str">
            <v>WOODLAND CAMO</v>
          </cell>
          <cell r="M13" t="str">
            <v>cấp vải ngày 30-31/Dec
Ngày khách duyệt tại UA - 6/Jan</v>
          </cell>
          <cell r="O13" t="str">
            <v>CẤP VẢI IN SUB 23/12-WAITING S.O FROM BULK</v>
          </cell>
          <cell r="P13" t="str">
            <v>ok 6/11</v>
          </cell>
        </row>
        <row r="14">
          <cell r="G14" t="str">
            <v>C0007-LST413</v>
          </cell>
          <cell r="H14" t="str">
            <v>LS TEE</v>
          </cell>
          <cell r="I14" t="str">
            <v>SOFAR LONGSLEEVE</v>
          </cell>
          <cell r="J14" t="str">
            <v>1-0601A05 SINGLE JERSEY
100% COTTON 190GSM</v>
          </cell>
          <cell r="K14" t="str">
            <v>BLACK</v>
          </cell>
          <cell r="L14" t="str">
            <v>BLACK</v>
          </cell>
          <cell r="M14" t="str">
            <v>2. Ngày khách duyệt tại UA - 6/Jan</v>
          </cell>
          <cell r="N14">
            <v>46013</v>
          </cell>
          <cell r="O14" t="str">
            <v>APPROVED 19.12</v>
          </cell>
          <cell r="P14" t="str">
            <v>ok 11.6</v>
          </cell>
        </row>
        <row r="15">
          <cell r="G15" t="str">
            <v>C0007-LST413</v>
          </cell>
          <cell r="H15" t="str">
            <v>LS TEE</v>
          </cell>
          <cell r="I15" t="str">
            <v>SOFAR LONGSLEEVE</v>
          </cell>
          <cell r="J15" t="str">
            <v>1-0601A05 SINGLE JERSEY
100% COTTON 190GSM</v>
          </cell>
          <cell r="K15" t="str">
            <v>PARFAIT PINK 13-2804 TPG</v>
          </cell>
          <cell r="L15" t="str">
            <v>CHILL PINK</v>
          </cell>
          <cell r="N15">
            <v>46013</v>
          </cell>
          <cell r="O15" t="str">
            <v>PHIẾU 18/12-WAITING S.O FROM BULK</v>
          </cell>
          <cell r="P15" t="str">
            <v>ok 11.6</v>
          </cell>
        </row>
        <row r="16">
          <cell r="G16" t="str">
            <v>C0007-LST413</v>
          </cell>
          <cell r="H16" t="str">
            <v>LS TEE</v>
          </cell>
          <cell r="I16" t="str">
            <v>SOFAR LONGSLEEVE</v>
          </cell>
          <cell r="J16" t="str">
            <v>1-0601A05 SINGLE JERSEY
100% COTTON 190GSM</v>
          </cell>
          <cell r="K16" t="str">
            <v>B1067</v>
          </cell>
          <cell r="L16" t="str">
            <v>GREY MARL</v>
          </cell>
          <cell r="N16">
            <v>46016</v>
          </cell>
          <cell r="O16" t="str">
            <v xml:space="preserve">3) BRANDING PLACEMENT IS APPROVED </v>
          </cell>
          <cell r="P16" t="str">
            <v>ok 11.6</v>
          </cell>
        </row>
        <row r="17">
          <cell r="G17" t="str">
            <v>C0007-LST413</v>
          </cell>
          <cell r="H17" t="str">
            <v>LS TEE</v>
          </cell>
          <cell r="I17" t="str">
            <v>SOFAR LONGSLEEVE</v>
          </cell>
          <cell r="J17" t="str">
            <v>1-0601A05 SINGLE JERSEY
100% COTTON 190GSM</v>
          </cell>
          <cell r="K17" t="str">
            <v>DRESS BLUES 19-4024 TPX</v>
          </cell>
          <cell r="L17" t="str">
            <v>NAVY</v>
          </cell>
          <cell r="N17">
            <v>46013</v>
          </cell>
          <cell r="O17" t="str">
            <v>APPROVED 19.12</v>
          </cell>
          <cell r="P17" t="str">
            <v>ok 11.6</v>
          </cell>
        </row>
        <row r="18">
          <cell r="G18" t="str">
            <v>C0007-LST413</v>
          </cell>
          <cell r="H18" t="str">
            <v>LS TEE</v>
          </cell>
          <cell r="I18" t="str">
            <v>SOFAR LONGSLEEVE</v>
          </cell>
          <cell r="J18" t="str">
            <v>1-0601A05 SINGLE JERSEY
100% COTTON 190GSM</v>
          </cell>
          <cell r="K18" t="str">
            <v>WOODLAND CAMO(OVERLAND TRER)</v>
          </cell>
          <cell r="L18" t="str">
            <v>WOODLAND CAMO</v>
          </cell>
          <cell r="M18" t="str">
            <v>cấp vải ngày 30-31/Dec
Ngày khách duyệt tại UA - 6/Jan</v>
          </cell>
          <cell r="O18" t="str">
            <v>CẤP VẢI IN SUB 23/12-WAITING S.O FROM BULK</v>
          </cell>
          <cell r="P18" t="str">
            <v>ok 11.6</v>
          </cell>
        </row>
        <row r="19">
          <cell r="G19" t="str">
            <v>C0007-HOD868</v>
          </cell>
          <cell r="H19" t="str">
            <v>HOODIE</v>
          </cell>
          <cell r="I19" t="str">
            <v>BETTY BOOP HOOD</v>
          </cell>
          <cell r="J19" t="str">
            <v>1-0118A01 FLEECE 74% COTTON 26% POLYESTER 400GSM</v>
          </cell>
          <cell r="K19" t="str">
            <v>JET BLACK
19-0303 TPG</v>
          </cell>
          <cell r="L19" t="str">
            <v>BLACK</v>
          </cell>
          <cell r="M19" t="str">
            <v>chờ pp 23/12 KHÁCH YÊU CẦU LÊN PP</v>
          </cell>
          <cell r="O19" t="str">
            <v xml:space="preserve">18/12-CẤP VẢI </v>
          </cell>
          <cell r="P19" t="str">
            <v>ok 10/11</v>
          </cell>
        </row>
        <row r="20">
          <cell r="G20" t="str">
            <v>C0007-HOD868</v>
          </cell>
          <cell r="H20" t="str">
            <v>HOODIE</v>
          </cell>
          <cell r="I20" t="str">
            <v>BETTY BOOP HOOD</v>
          </cell>
          <cell r="J20" t="str">
            <v>1-0118A01 FLEECE 74% COTTON 26% POLYESTER 400GSM</v>
          </cell>
          <cell r="K20" t="str">
            <v>B1067</v>
          </cell>
          <cell r="L20" t="str">
            <v>GREY MARL</v>
          </cell>
          <cell r="P20" t="str">
            <v>OK 10/11</v>
          </cell>
        </row>
        <row r="21">
          <cell r="G21" t="str">
            <v>C0007-HOD868</v>
          </cell>
          <cell r="H21" t="str">
            <v>HOODIE</v>
          </cell>
          <cell r="I21" t="str">
            <v>BETTY BOOP HOOD</v>
          </cell>
          <cell r="J21" t="str">
            <v>1-0118A01 FLEECE 74% COTTON 26% POLYESTER 400GSM</v>
          </cell>
          <cell r="K21" t="str">
            <v>RACING RED
19-1763 TPG</v>
          </cell>
          <cell r="L21" t="str">
            <v>RACEY RED</v>
          </cell>
          <cell r="P21" t="str">
            <v>OK 10/11</v>
          </cell>
        </row>
        <row r="22">
          <cell r="G22" t="str">
            <v>C0007-HOD871</v>
          </cell>
          <cell r="H22" t="str">
            <v>HOODIE</v>
          </cell>
          <cell r="I22" t="str">
            <v>BOSSY HOOD</v>
          </cell>
          <cell r="J22" t="str">
            <v>1-0101A18 FLEECE 100% COTTON 420GSM</v>
          </cell>
          <cell r="K22" t="str">
            <v>DUSTY OLIVE
18-0515 TPG</v>
          </cell>
          <cell r="L22" t="str">
            <v>ARMY OLIVE</v>
          </cell>
          <cell r="M22" t="str">
            <v>CHỜ VẢI SX MAY  PP</v>
          </cell>
          <cell r="O22" t="str">
            <v>CHỜ VẢI SX</v>
          </cell>
          <cell r="P22" t="str">
            <v>OK 10/11</v>
          </cell>
        </row>
        <row r="23">
          <cell r="G23" t="str">
            <v>C0007-HOD871</v>
          </cell>
          <cell r="H23" t="str">
            <v>HOODIE</v>
          </cell>
          <cell r="I23" t="str">
            <v>BOSSY HOOD</v>
          </cell>
          <cell r="J23" t="str">
            <v>1-0101A18 FLEECE 100% COTTON 420GSM</v>
          </cell>
          <cell r="K23" t="str">
            <v>JET BLACK
19-0303 TPG</v>
          </cell>
          <cell r="L23" t="str">
            <v>BLACK</v>
          </cell>
          <cell r="O23" t="str">
            <v>CHỜ VẢI SX</v>
          </cell>
          <cell r="P23" t="str">
            <v>OK 10/11</v>
          </cell>
        </row>
        <row r="24">
          <cell r="G24" t="str">
            <v>C0007-HOD871</v>
          </cell>
          <cell r="H24" t="str">
            <v>HOODIE</v>
          </cell>
          <cell r="I24" t="str">
            <v>BOSSY HOOD</v>
          </cell>
          <cell r="J24" t="str">
            <v>1-0101A18 FLEECE 100% COTTON 420GSM</v>
          </cell>
          <cell r="K24" t="str">
            <v>LUNAR ROCK
14-4201 TPG</v>
          </cell>
          <cell r="L24" t="str">
            <v>GREY</v>
          </cell>
          <cell r="O24" t="str">
            <v>CHỜ VẢI SX</v>
          </cell>
          <cell r="P24" t="str">
            <v>OK 10/11</v>
          </cell>
        </row>
        <row r="25">
          <cell r="G25" t="str">
            <v>C0007-HOD871</v>
          </cell>
          <cell r="H25" t="str">
            <v>HOODIE</v>
          </cell>
          <cell r="I25" t="str">
            <v>BOSSY HOOD</v>
          </cell>
          <cell r="J25" t="str">
            <v>1-0101A18 FLEECE 100% COTTON 420GSM</v>
          </cell>
          <cell r="K25" t="str">
            <v>MAROON BANNER
19-1529 TPG</v>
          </cell>
          <cell r="L25" t="str">
            <v>MAROONISH</v>
          </cell>
          <cell r="O25" t="str">
            <v>CHỜ VẢI SX</v>
          </cell>
          <cell r="P25" t="str">
            <v>OK 10/11</v>
          </cell>
        </row>
        <row r="26">
          <cell r="G26" t="str">
            <v>C0007-HOD871</v>
          </cell>
          <cell r="H26" t="str">
            <v>HOODIE</v>
          </cell>
          <cell r="I26" t="str">
            <v>BOSSY HOOD</v>
          </cell>
          <cell r="J26" t="str">
            <v>1-0101A18 FLEECE 100% COTTON 420GSM</v>
          </cell>
          <cell r="K26" t="str">
            <v>DRESS BLUES
19-4024 TPG</v>
          </cell>
          <cell r="L26" t="str">
            <v>NAVY</v>
          </cell>
          <cell r="O26" t="str">
            <v>CHỜ VẢI SX</v>
          </cell>
          <cell r="P26" t="str">
            <v>OK 10/11</v>
          </cell>
        </row>
        <row r="27">
          <cell r="G27" t="str">
            <v>C0007-HOD871</v>
          </cell>
          <cell r="H27" t="str">
            <v>HOODIE</v>
          </cell>
          <cell r="I27" t="str">
            <v>BOSSY HOOD</v>
          </cell>
          <cell r="J27" t="str">
            <v>1-0101A18 FLEECE 100% COTTON 420GSM</v>
          </cell>
          <cell r="K27" t="str">
            <v>DUTCH CANAL
14-4124 TPG</v>
          </cell>
          <cell r="L27" t="str">
            <v>PERFECT BLUE</v>
          </cell>
          <cell r="O27" t="str">
            <v>CHỜ VẢI SX</v>
          </cell>
          <cell r="P27" t="str">
            <v>OK 10/11</v>
          </cell>
        </row>
        <row r="28">
          <cell r="G28" t="str">
            <v>C0007-LST440</v>
          </cell>
          <cell r="H28" t="str">
            <v>LS TEE</v>
          </cell>
          <cell r="I28" t="str">
            <v>DOVE STAMP WAFFLE LONGSLEEVE</v>
          </cell>
          <cell r="J28" t="str">
            <v>WAFFLE- UA QUESTION</v>
          </cell>
          <cell r="K28" t="str">
            <v>DUSTY OLIVE
18-0515 TPG</v>
          </cell>
          <cell r="L28" t="str">
            <v>ARMY OLIVE</v>
          </cell>
          <cell r="M28" t="str">
            <v>OK BULK -XIN KHACHS SKIP PP SAMPLE</v>
          </cell>
          <cell r="O28" t="str">
            <v>APPROVED 12/1/26</v>
          </cell>
          <cell r="P28" t="str">
            <v>ok 10/11</v>
          </cell>
        </row>
        <row r="29">
          <cell r="G29" t="str">
            <v>C0007-LST440</v>
          </cell>
          <cell r="H29" t="str">
            <v>LS TEE</v>
          </cell>
          <cell r="I29" t="str">
            <v>DOVE STAMP WAFFLE LONGSLEEVE</v>
          </cell>
          <cell r="J29" t="str">
            <v>WAFFLE- UA QUESTION</v>
          </cell>
          <cell r="K29" t="str">
            <v>JET BLACK
19-0303 TPX</v>
          </cell>
          <cell r="L29" t="str">
            <v>BLACK</v>
          </cell>
          <cell r="O29" t="str">
            <v>[ELLIE 111125] UA OFFICE - BLACK STRIKE OFF APPROVED WITH 1 HIT RUBBER</v>
          </cell>
          <cell r="P29" t="str">
            <v>ok 10/11</v>
          </cell>
        </row>
        <row r="30">
          <cell r="G30" t="str">
            <v>C0007-LST440</v>
          </cell>
          <cell r="H30" t="str">
            <v>LS TEE</v>
          </cell>
          <cell r="I30" t="str">
            <v>DOVE STAMP WAFFLE LONGSLEEVE</v>
          </cell>
          <cell r="J30" t="str">
            <v>WAFFLE- UA QUESTION</v>
          </cell>
          <cell r="K30" t="str">
            <v>OYSTER MUSHROOM
13-4201 TPX</v>
          </cell>
          <cell r="L30" t="str">
            <v>SNOW CAMO</v>
          </cell>
          <cell r="O30" t="str">
            <v>sent 13/1</v>
          </cell>
          <cell r="P30" t="str">
            <v>ok 10/11</v>
          </cell>
        </row>
        <row r="31">
          <cell r="G31" t="str">
            <v>C0007-HOD877</v>
          </cell>
          <cell r="H31" t="str">
            <v>HOODIE</v>
          </cell>
          <cell r="I31" t="str">
            <v>DOVE STAMP WAFFLE ZIP HOOD</v>
          </cell>
          <cell r="J31" t="str">
            <v>WAFFLE 100% COTTON 480GSM</v>
          </cell>
          <cell r="K31" t="str">
            <v>DUSTY OLIVE
18-0515 TPG</v>
          </cell>
          <cell r="L31" t="str">
            <v>ARMY OLIVE</v>
          </cell>
          <cell r="M31" t="str">
            <v>PP BLAKC-APPROVED 15/12</v>
          </cell>
          <cell r="O31" t="str">
            <v>CHỜ VẢI SX</v>
          </cell>
          <cell r="P31" t="str">
            <v>OK 10/11</v>
          </cell>
        </row>
        <row r="32">
          <cell r="G32" t="str">
            <v>C0007-HOD877</v>
          </cell>
          <cell r="H32" t="str">
            <v>HOODIE</v>
          </cell>
          <cell r="I32" t="str">
            <v>DOVE STAMP WAFFLE ZIP HOOD</v>
          </cell>
          <cell r="J32" t="str">
            <v>WAFFLE 100% COTTON 480GSM</v>
          </cell>
          <cell r="K32" t="str">
            <v>JET BLACK
19-0303 TPG</v>
          </cell>
          <cell r="L32" t="str">
            <v>BLACK</v>
          </cell>
          <cell r="O32" t="str">
            <v xml:space="preserve">[KIRSTY 12.12.25] THE PRINT TECHNIQUE USED ON THE PP SAMPLE IS APPROVED - COLOUR IS ALSO APPROVED </v>
          </cell>
          <cell r="P32" t="str">
            <v>OK 10/11</v>
          </cell>
        </row>
        <row r="33">
          <cell r="G33" t="str">
            <v>C0007-HOD877</v>
          </cell>
          <cell r="H33" t="str">
            <v>HOODIE</v>
          </cell>
          <cell r="I33" t="str">
            <v>DOVE STAMP WAFFLE ZIP HOOD</v>
          </cell>
          <cell r="J33" t="str">
            <v>WAFFLE 100% COTTON 480GSM</v>
          </cell>
          <cell r="K33" t="str">
            <v>OYSTER MUSHROOM
13-4201 TPG</v>
          </cell>
          <cell r="L33" t="str">
            <v>SNOW CAMO</v>
          </cell>
          <cell r="M33" t="str">
            <v>chờ labdip shuzong 10/11 chưa có</v>
          </cell>
          <cell r="O33" t="str">
            <v>CHỜ VẢI SX</v>
          </cell>
          <cell r="P33" t="str">
            <v>ok 25/11</v>
          </cell>
        </row>
        <row r="34">
          <cell r="G34" t="str">
            <v>C0007-LST443</v>
          </cell>
          <cell r="H34" t="str">
            <v>LS TEE</v>
          </cell>
          <cell r="I34" t="str">
            <v>HIGHWAY TO HEAVEN JERSEY</v>
          </cell>
          <cell r="J34" t="str">
            <v>1-1008A16 MESH 100% POLYESTER 230GSM</v>
          </cell>
          <cell r="K34" t="str">
            <v>ASPHALT
19-0201 TPG</v>
          </cell>
          <cell r="L34" t="str">
            <v>BLACK</v>
          </cell>
          <cell r="M34" t="str">
            <v>PP OK 17.12</v>
          </cell>
          <cell r="N34" t="str">
            <v>TN NHÁP 26/12</v>
          </cell>
          <cell r="O34" t="str">
            <v>APPROVED ON PP</v>
          </cell>
          <cell r="P34" t="str">
            <v>OK 11/11-PENDING BO CỔ-ĐÃ SENT PO CHỜ SWATCH IN SUB OK 19/11</v>
          </cell>
        </row>
        <row r="35">
          <cell r="G35" t="str">
            <v>C0007-LST443</v>
          </cell>
          <cell r="H35" t="str">
            <v>LS TEE</v>
          </cell>
          <cell r="I35" t="str">
            <v>HIGHWAY TO HEAVEN JERSEY</v>
          </cell>
          <cell r="J35" t="str">
            <v>1-1008A16 MESH 100% POLYESTER 230GSM</v>
          </cell>
          <cell r="K35" t="str">
            <v>ASPHALT
19-0201 TPG</v>
          </cell>
          <cell r="L35" t="str">
            <v>MULTI</v>
          </cell>
          <cell r="N35" t="str">
            <v>TN NHÁP 26/12</v>
          </cell>
          <cell r="O35" t="str">
            <v>APPROVED ON PP</v>
          </cell>
          <cell r="P35" t="str">
            <v>OK 11/11-PENDING BO CỔ-OK 16/11</v>
          </cell>
        </row>
        <row r="36">
          <cell r="G36" t="str">
            <v>C0007-JOG215</v>
          </cell>
          <cell r="H36" t="str">
            <v>JOGGERS</v>
          </cell>
          <cell r="I36" t="str">
            <v>LEGACY JOGGER</v>
          </cell>
          <cell r="J36" t="str">
            <v>1-0118A01 FLEECE 74% COTTON 26% POLYESTER 400GSM</v>
          </cell>
          <cell r="K36" t="str">
            <v>JET BLACK
19-0303 TPG</v>
          </cell>
          <cell r="L36" t="str">
            <v>BLACK</v>
          </cell>
          <cell r="M36" t="str">
            <v>TN PP 23/12</v>
          </cell>
          <cell r="O36" t="str">
            <v xml:space="preserve">18/12-CẤP VẢI </v>
          </cell>
          <cell r="P36" t="str">
            <v>ok 10/11ĐỔI LẠI CODE-CHỜ RTING
đã gom 207m order trogn contrast 10/11</v>
          </cell>
        </row>
        <row r="37">
          <cell r="G37" t="str">
            <v>C0007-JOG215</v>
          </cell>
          <cell r="H37" t="str">
            <v>JOGGERS</v>
          </cell>
          <cell r="I37" t="str">
            <v>LEGACY JOGGER</v>
          </cell>
          <cell r="J37" t="str">
            <v>1-0118A01 FLEECE 74% COTTON 26% POLYESTER 400GSM</v>
          </cell>
          <cell r="K37" t="str">
            <v>B1067, 
DRESS BLUES
19-4024 TPG</v>
          </cell>
          <cell r="L37" t="str">
            <v>GREY MARL</v>
          </cell>
          <cell r="O37" t="str">
            <v xml:space="preserve">[KIRSTY 16.12.25] OPTION 2 IS APPROVED 
PLACEMENT IS APPROVED </v>
          </cell>
          <cell r="P37" t="str">
            <v>OK 10/11</v>
          </cell>
        </row>
        <row r="38">
          <cell r="G38" t="str">
            <v>C0007-JOG215</v>
          </cell>
          <cell r="H38" t="str">
            <v>JOGGERS</v>
          </cell>
          <cell r="I38" t="str">
            <v>LEGACY JOGGER</v>
          </cell>
          <cell r="J38" t="str">
            <v>1-0118A01 FLEECE 74% COTTON 26% POLYESTER 400GSM</v>
          </cell>
          <cell r="K38" t="str">
            <v>DIGI PRINT CAMO,
DARK GREEN
19-5513 TPG</v>
          </cell>
          <cell r="L38" t="str">
            <v>WOODLAND CAMO</v>
          </cell>
          <cell r="P38" t="str">
            <v>OK 10/11</v>
          </cell>
        </row>
        <row r="39">
          <cell r="G39" t="str">
            <v>C0007-HOD880</v>
          </cell>
          <cell r="H39" t="str">
            <v>HOODIE</v>
          </cell>
          <cell r="I39" t="str">
            <v>LEGACY ZIP HOOD</v>
          </cell>
          <cell r="J39" t="str">
            <v>1-0118A01 FLEECE 74% COTTON 26% POLYESTER 400GSM</v>
          </cell>
          <cell r="K39" t="str">
            <v>JET BLACK
19-0303 TPG</v>
          </cell>
          <cell r="L39" t="str">
            <v>BLACK</v>
          </cell>
          <cell r="M39" t="str">
            <v>TN PP 23/12</v>
          </cell>
          <cell r="O39" t="str">
            <v xml:space="preserve">18/12-CẤP VẢI </v>
          </cell>
          <cell r="P39" t="str">
            <v>ok 10/11</v>
          </cell>
        </row>
        <row r="40">
          <cell r="G40" t="str">
            <v>C0007-HOD880</v>
          </cell>
          <cell r="H40" t="str">
            <v>HOODIE</v>
          </cell>
          <cell r="I40" t="str">
            <v>LEGACY ZIP HOOD</v>
          </cell>
          <cell r="J40" t="str">
            <v>1-0118A01 FLEECE 74% COTTON 26% POLYESTER 400GSM</v>
          </cell>
          <cell r="K40" t="str">
            <v>B1067,
DRESS BLUES
19-4024 TPG</v>
          </cell>
          <cell r="L40" t="str">
            <v>GREY MARL</v>
          </cell>
          <cell r="P40" t="str">
            <v>OK 10/11</v>
          </cell>
        </row>
        <row r="41">
          <cell r="G41" t="str">
            <v>C0007-HOD880</v>
          </cell>
          <cell r="H41" t="str">
            <v>HOODIE</v>
          </cell>
          <cell r="I41" t="str">
            <v>LEGACY ZIP HOOD</v>
          </cell>
          <cell r="J41" t="str">
            <v>1-0118A01 FLEECE 74% COTTON 26% POLYESTER 400GSM</v>
          </cell>
          <cell r="K41" t="str">
            <v>CAMO,
DARK GREEN
19-5513 TPG</v>
          </cell>
          <cell r="L41" t="str">
            <v>WOODLAND CAMO</v>
          </cell>
          <cell r="P41" t="str">
            <v>OK 10/11</v>
          </cell>
        </row>
        <row r="42">
          <cell r="G42" t="str">
            <v>C0007-HOD883</v>
          </cell>
          <cell r="H42" t="str">
            <v>HOODIE</v>
          </cell>
          <cell r="I42" t="str">
            <v>LINE IT UP HOOD</v>
          </cell>
          <cell r="J42" t="str">
            <v>1-0118A01 FLEECE 74% COTTON 26% POLYESTER 400GSM</v>
          </cell>
          <cell r="K42" t="str">
            <v>JET BLACK
19-0303 TPG,
BRIGHT WHITE
11-0601 TPG</v>
          </cell>
          <cell r="L42" t="str">
            <v>BLACK</v>
          </cell>
          <cell r="M42" t="str">
            <v>PP APPROVED  NAVY</v>
          </cell>
          <cell r="N42">
            <v>46030</v>
          </cell>
          <cell r="O42" t="str">
            <v xml:space="preserve">18/12-CẤP VẢI </v>
          </cell>
          <cell r="P42" t="str">
            <v>OK 10/11-pending mesh con giống-SENT SWATCH 18/11</v>
          </cell>
        </row>
        <row r="43">
          <cell r="G43" t="str">
            <v>C0007-HOD883</v>
          </cell>
          <cell r="H43" t="str">
            <v>HOODIE</v>
          </cell>
          <cell r="I43" t="str">
            <v>LINE IT UP HOOD</v>
          </cell>
          <cell r="J43" t="str">
            <v>1-0118A01 FLEECE 74% COTTON 26% POLYESTER 400GSM</v>
          </cell>
          <cell r="K43" t="str">
            <v>B1067,
BRIGHT WHITE
11-0601 TPG</v>
          </cell>
          <cell r="L43" t="str">
            <v>GREY MARL</v>
          </cell>
          <cell r="P43" t="str">
            <v>OK 10/11-pending mesh con giống-SENT SWATCH 18/11</v>
          </cell>
        </row>
        <row r="44">
          <cell r="G44" t="str">
            <v>C0007-HOD883</v>
          </cell>
          <cell r="H44" t="str">
            <v>HOODIE</v>
          </cell>
          <cell r="I44" t="str">
            <v>LINE IT UP HOOD</v>
          </cell>
          <cell r="J44" t="str">
            <v>1-0118A01 FLEECE 74% COTTON 26% POLYESTER 400GSM</v>
          </cell>
          <cell r="K44" t="str">
            <v>DRESS BLUES
19-4024 TPG,
BRIGHT WHITE
11-0601 TPG</v>
          </cell>
          <cell r="L44" t="str">
            <v>NAVY</v>
          </cell>
          <cell r="N44">
            <v>46027</v>
          </cell>
          <cell r="P44" t="str">
            <v>OK 10/11-pending mesh con giống-SENT SWATCH 18/11</v>
          </cell>
        </row>
        <row r="45">
          <cell r="G45" t="str">
            <v>C0007-HOD883</v>
          </cell>
          <cell r="H45" t="str">
            <v>HOODIE</v>
          </cell>
          <cell r="I45" t="str">
            <v>LINE IT UP HOOD</v>
          </cell>
          <cell r="J45" t="str">
            <v>1-0118A01 FLEECE 74% COTTON 26% POLYESTER 400GSM</v>
          </cell>
          <cell r="K45" t="str">
            <v>DUTCH CANAL
14-4124 TPG,
BRIGHT WHITE
11-0601 TPG</v>
          </cell>
          <cell r="L45" t="str">
            <v>PERFECT BLUE</v>
          </cell>
          <cell r="N45">
            <v>46027</v>
          </cell>
          <cell r="P45" t="str">
            <v>OK 10/11-pending mesh con giống-SENT SWATCH 18/11</v>
          </cell>
        </row>
        <row r="46">
          <cell r="G46" t="str">
            <v>C0007-SST2166</v>
          </cell>
          <cell r="H46" t="str">
            <v>SS TEE</v>
          </cell>
          <cell r="I46" t="str">
            <v>MESH TEAM JERSEY</v>
          </cell>
          <cell r="J46" t="str">
            <v>1-1008A16 MESH 100% POLYESTER 230GSM + HM231155</v>
          </cell>
          <cell r="K46" t="str">
            <v>JET BLACK
19-0303 TPG,
QUARRY
15-4305 TPG</v>
          </cell>
          <cell r="L46" t="str">
            <v>BLACK</v>
          </cell>
          <cell r="M46" t="str">
            <v>TN PP 23/12-chờ p2 sent 10/12=&gt; OK LÊN PP</v>
          </cell>
          <cell r="O46" t="str">
            <v>PL 19.12-DUYỆT CHẤT LƯỢNG IN TRÊN ÁO MẪU MÀU NAVY, MÀU SẮC + CHẤT LƯỢNG + KÍCH THƯỚC HÌNH IN TRÊN CÁC MÀU VẢI WHITE/ RACEY GREEN/ BLACK DUYỆT THEO S/O ĐÃ GỬI</v>
          </cell>
          <cell r="P46" t="str">
            <v>OK 11/11- BO CỔ-ok 12/11 bỏ bo tay</v>
          </cell>
        </row>
        <row r="47">
          <cell r="G47" t="str">
            <v>C0007-SST2166</v>
          </cell>
          <cell r="H47" t="str">
            <v>SS TEE</v>
          </cell>
          <cell r="I47" t="str">
            <v>MESH TEAM JERSEY</v>
          </cell>
          <cell r="J47" t="str">
            <v>1-1008A16 MESH 100% POLYESTER 230GSM + HM231155</v>
          </cell>
          <cell r="K47" t="str">
            <v>DRESS BLUES
19-4024 TPG,
BRIGHT WHITE
11-0601 TPG</v>
          </cell>
          <cell r="L47" t="str">
            <v>NAVY</v>
          </cell>
          <cell r="O47" t="str">
            <v>PL 19.12-DUYỆT CHẤT LƯỢNG IN TRÊN ÁO MẪU MÀU NAVY, MÀU SẮC + CHẤT LƯỢNG + KÍCH THƯỚC HÌNH IN TRÊN CÁC MÀU VẢI WHITE/ RACEY GREEN/ BLACK DUYỆT THEO S/O ĐÃ GỬI</v>
          </cell>
          <cell r="P47" t="str">
            <v>OK 11/11- BO CỔ-ok 12/11 bỏ bo tay</v>
          </cell>
        </row>
        <row r="48">
          <cell r="G48" t="str">
            <v>C0007-SST2166</v>
          </cell>
          <cell r="H48" t="str">
            <v>SS TEE</v>
          </cell>
          <cell r="I48" t="str">
            <v>MESH TEAM JERSEY</v>
          </cell>
          <cell r="J48" t="str">
            <v>1-1008A16 MESH 100% POLYESTER 230GSM + HM231155</v>
          </cell>
          <cell r="K48" t="str">
            <v>DARK GREEN
19-5513 TPG,
BRIGHT WHITE
11-0601 TPG</v>
          </cell>
          <cell r="L48" t="str">
            <v>RACEY GREEN</v>
          </cell>
          <cell r="O48" t="str">
            <v>PL 19.12-DUYỆT CHẤT LƯỢNG IN TRÊN ÁO MẪU MÀU NAVY, MÀU SẮC + CHẤT LƯỢNG + KÍCH THƯỚC HÌNH IN TRÊN CÁC MÀU VẢI WHITE/ RACEY GREEN/ BLACK DUYỆT THEO S/O ĐÃ GỬI</v>
          </cell>
          <cell r="P48" t="str">
            <v>OK 11/11- BO CỔ-ok 12/11 bỏ bo tay</v>
          </cell>
        </row>
        <row r="49">
          <cell r="G49" t="str">
            <v>C0007-SST2166</v>
          </cell>
          <cell r="H49" t="str">
            <v>SS TEE</v>
          </cell>
          <cell r="I49" t="str">
            <v>MESH TEAM JERSEY</v>
          </cell>
          <cell r="J49" t="str">
            <v>1-1008A16 MESH 100% POLYESTER 230GSM + HM231155</v>
          </cell>
          <cell r="K49" t="str">
            <v>BRIGHT WHITE
11-0601 TPG,
RACING RED
19-1763 TPG</v>
          </cell>
          <cell r="L49" t="str">
            <v>WHITE</v>
          </cell>
          <cell r="O49" t="str">
            <v>PL 19.12-DUYỆT CHẤT LƯỢNG IN TRÊN ÁO MẪU MÀU NAVY, MÀU SẮC + CHẤT LƯỢNG + KÍCH THƯỚC HÌNH IN TRÊN CÁC MÀU VẢI WHITE/ RACEY GREEN/ BLACK DUYỆT THEO S/O ĐÃ GỬI</v>
          </cell>
          <cell r="P49" t="str">
            <v>OK 11/11- BO CỔ-ok 12/11 bỏ bo tay</v>
          </cell>
        </row>
        <row r="50">
          <cell r="G50" t="str">
            <v>C0007-CRW406</v>
          </cell>
          <cell r="H50" t="str">
            <v>CREW NECK</v>
          </cell>
          <cell r="I50" t="str">
            <v>MMIX CREW</v>
          </cell>
          <cell r="J50" t="str">
            <v>1-0118A01 FLEECE 74% COTTON 26% POLYESTER 400GSM</v>
          </cell>
          <cell r="K50" t="str">
            <v>JET BLACK
19-0303 TPG</v>
          </cell>
          <cell r="L50" t="str">
            <v>BLACK</v>
          </cell>
          <cell r="M50" t="str">
            <v>P1-GREY-TO BULK</v>
          </cell>
          <cell r="N50">
            <v>46027</v>
          </cell>
          <cell r="O50" t="str">
            <v xml:space="preserve">18/12-CẤP VẢI </v>
          </cell>
          <cell r="P50" t="str">
            <v>ok 10/11</v>
          </cell>
        </row>
        <row r="51">
          <cell r="G51" t="str">
            <v>C0007-CRW406</v>
          </cell>
          <cell r="H51" t="str">
            <v>CREW NECK</v>
          </cell>
          <cell r="I51" t="str">
            <v>MMIX CREW</v>
          </cell>
          <cell r="J51" t="str">
            <v>1-0118A01 FLEECE 74% COTTON 26% POLYESTER 400GSM</v>
          </cell>
          <cell r="K51" t="str">
            <v>B1067</v>
          </cell>
          <cell r="L51" t="str">
            <v>GREY MARL</v>
          </cell>
          <cell r="N51">
            <v>46028</v>
          </cell>
          <cell r="O51" t="str">
            <v>APPROVED ON GREY S.O 5.11</v>
          </cell>
          <cell r="P51" t="str">
            <v>OK 10/11</v>
          </cell>
        </row>
        <row r="52">
          <cell r="G52" t="str">
            <v>C0007-CRW406</v>
          </cell>
          <cell r="H52" t="str">
            <v>CREW NECK</v>
          </cell>
          <cell r="I52" t="str">
            <v>MMIX CREW</v>
          </cell>
          <cell r="J52" t="str">
            <v>1-0118A01 FLEECE 74% COTTON 26% POLYESTER 400GSM</v>
          </cell>
          <cell r="K52" t="str">
            <v>DRESS BLUES
19-4024 TPG</v>
          </cell>
          <cell r="L52" t="str">
            <v>NAVY</v>
          </cell>
          <cell r="N52">
            <v>46030</v>
          </cell>
          <cell r="P52" t="str">
            <v>ok 10/11</v>
          </cell>
        </row>
        <row r="53">
          <cell r="G53" t="str">
            <v>C0007-CRW406</v>
          </cell>
          <cell r="H53" t="str">
            <v>CREW NECK</v>
          </cell>
          <cell r="I53" t="str">
            <v>MMIX CREW</v>
          </cell>
          <cell r="J53" t="str">
            <v>1-0118A01 FLEECE 74% COTTON 26% POLYESTER 400GSM</v>
          </cell>
          <cell r="K53" t="str">
            <v>DARK GREEN
19-5513 TPG</v>
          </cell>
          <cell r="L53" t="str">
            <v>RACEY GREEN</v>
          </cell>
          <cell r="N53">
            <v>46030</v>
          </cell>
          <cell r="P53" t="str">
            <v>ok 10/11</v>
          </cell>
        </row>
        <row r="54">
          <cell r="G54" t="str">
            <v>C0007-SST2170</v>
          </cell>
          <cell r="H54" t="str">
            <v>SS TEE</v>
          </cell>
          <cell r="I54" t="str">
            <v>MMIX HEAVY SLUB T-SHIRT</v>
          </cell>
          <cell r="J54" t="str">
            <v>1-9101A01-S0078: SLUB JERSEY_100% COTTON_SOLID_290_S0078</v>
          </cell>
          <cell r="K54" t="str">
            <v>JET BLACK
19-0303 TPG</v>
          </cell>
          <cell r="L54" t="str">
            <v>BLACK</v>
          </cell>
          <cell r="M54" t="str">
            <v>PP CHỜ VẢI</v>
          </cell>
          <cell r="P54" t="str">
            <v>ok 10/11</v>
          </cell>
        </row>
        <row r="55">
          <cell r="G55" t="str">
            <v>C0007-SST2170</v>
          </cell>
          <cell r="H55" t="str">
            <v>SS TEE</v>
          </cell>
          <cell r="I55" t="str">
            <v>MMIX HEAVY SLUB T-SHIRT</v>
          </cell>
          <cell r="J55" t="str">
            <v>1-9101A02-S0078: SLUB JERSEY_100% COTTON_B1067_290_S0078</v>
          </cell>
          <cell r="K55" t="str">
            <v>B1067</v>
          </cell>
          <cell r="L55" t="str">
            <v>GREY MARL</v>
          </cell>
          <cell r="P55" t="str">
            <v>ok 10/11</v>
          </cell>
        </row>
        <row r="56">
          <cell r="G56" t="str">
            <v>C0007-SST2170</v>
          </cell>
          <cell r="H56" t="str">
            <v>SS TEE</v>
          </cell>
          <cell r="I56" t="str">
            <v>MMIX HEAVY SLUB T-SHIRT</v>
          </cell>
          <cell r="J56" t="str">
            <v>1-9101A01-S0078: SLUB JERSEY_100% COTTON_SOLID_290_S0078</v>
          </cell>
          <cell r="K56" t="str">
            <v>DRESS BLUES
19-4024 TPG</v>
          </cell>
          <cell r="L56" t="str">
            <v>NAVY</v>
          </cell>
          <cell r="P56" t="str">
            <v>ok 10/11</v>
          </cell>
        </row>
        <row r="57">
          <cell r="G57" t="str">
            <v>C0007-SST2170</v>
          </cell>
          <cell r="H57" t="str">
            <v>SS TEE</v>
          </cell>
          <cell r="I57" t="str">
            <v>MMIX HEAVY SLUB T-SHIRT</v>
          </cell>
          <cell r="J57" t="str">
            <v>1-9101A01-S0078: SLUB JERSEY_100% COTTON_SOLID_290_S0078</v>
          </cell>
          <cell r="K57" t="str">
            <v>DARK GREEN
19-5513 TPG</v>
          </cell>
          <cell r="L57" t="str">
            <v>RACEY GREEN</v>
          </cell>
          <cell r="P57" t="str">
            <v>ok 10/11</v>
          </cell>
        </row>
        <row r="58">
          <cell r="G58" t="str">
            <v>C0007-SST2170</v>
          </cell>
          <cell r="H58" t="str">
            <v>SS TEE</v>
          </cell>
          <cell r="I58" t="str">
            <v>MMIX HEAVY SLUB T-SHIRT</v>
          </cell>
          <cell r="J58" t="str">
            <v>1-9101A01-S0078: SLUB JERSEY_100% COTTON_SOLID_290_S0078</v>
          </cell>
          <cell r="K58" t="str">
            <v>BRIGHT WHITE
11-0601 TPG</v>
          </cell>
          <cell r="L58" t="str">
            <v>WHITE</v>
          </cell>
          <cell r="P58" t="str">
            <v>ok 10/11</v>
          </cell>
        </row>
        <row r="59">
          <cell r="G59" t="str">
            <v>C0007-SHR145</v>
          </cell>
          <cell r="H59" t="str">
            <v>SHORTS</v>
          </cell>
          <cell r="I59" t="str">
            <v>MMIX SWEAT SHORT</v>
          </cell>
          <cell r="J59" t="str">
            <v>1-0118A01 FLEECE 74% COTTON 26% POLYESTER 400GSM</v>
          </cell>
          <cell r="K59" t="str">
            <v>JET BLACK
19-0303 TPG</v>
          </cell>
          <cell r="L59" t="str">
            <v>BLACK</v>
          </cell>
          <cell r="M59" t="str">
            <v xml:space="preserve">OK BULK </v>
          </cell>
          <cell r="N59">
            <v>46020</v>
          </cell>
          <cell r="O59" t="str">
            <v xml:space="preserve">18/12-CẤP VẢI </v>
          </cell>
          <cell r="P59" t="str">
            <v>ok 10/11</v>
          </cell>
        </row>
        <row r="60">
          <cell r="G60" t="str">
            <v>C0007-SHR145</v>
          </cell>
          <cell r="H60" t="str">
            <v>SHORTS</v>
          </cell>
          <cell r="I60" t="str">
            <v>MMIX SWEAT SHORT</v>
          </cell>
          <cell r="J60" t="str">
            <v>1-0118A01 FLEECE 74% COTTON 26% POLYESTER 400GSM</v>
          </cell>
          <cell r="K60" t="str">
            <v>B1067</v>
          </cell>
          <cell r="L60" t="str">
            <v>GREY MARL</v>
          </cell>
          <cell r="N60">
            <v>46028</v>
          </cell>
          <cell r="O60" t="str">
            <v>APPROVED ON GREY S.O 5.11</v>
          </cell>
          <cell r="P60" t="str">
            <v>OK 10/11</v>
          </cell>
        </row>
        <row r="61">
          <cell r="G61" t="str">
            <v>C0007-SHR145</v>
          </cell>
          <cell r="H61" t="str">
            <v>SHORTS</v>
          </cell>
          <cell r="I61" t="str">
            <v>MMIX SWEAT SHORT</v>
          </cell>
          <cell r="J61" t="str">
            <v>1-0118A01 FLEECE 74% COTTON 26% POLYESTER 400GSM</v>
          </cell>
          <cell r="K61" t="str">
            <v>DRESS BLUES
19-4024 TPG</v>
          </cell>
          <cell r="L61" t="str">
            <v>NAVY</v>
          </cell>
          <cell r="N61">
            <v>46030</v>
          </cell>
          <cell r="P61" t="str">
            <v>ok 10/11</v>
          </cell>
        </row>
        <row r="62">
          <cell r="G62" t="str">
            <v>C0007-SHR145</v>
          </cell>
          <cell r="H62" t="str">
            <v>SHORTS</v>
          </cell>
          <cell r="I62" t="str">
            <v>MMIX SWEAT SHORT</v>
          </cell>
          <cell r="J62" t="str">
            <v>1-0118A01 FLEECE 74% COTTON 26% POLYESTER 400GSM</v>
          </cell>
          <cell r="K62" t="str">
            <v>DARK GREEN
19-5513 TPG</v>
          </cell>
          <cell r="L62" t="str">
            <v>RACEY GREEN</v>
          </cell>
          <cell r="N62">
            <v>46030</v>
          </cell>
          <cell r="P62" t="str">
            <v>ok 10/11</v>
          </cell>
        </row>
        <row r="63">
          <cell r="G63" t="str">
            <v>C0007-PSS028</v>
          </cell>
          <cell r="H63" t="str">
            <v>SS POLO</v>
          </cell>
          <cell r="I63" t="str">
            <v>PALACE GOLF MESH POLO</v>
          </cell>
          <cell r="J63" t="str">
            <v>1-1008A44 MESH 100% POLYESTER 140GSM</v>
          </cell>
          <cell r="K63" t="str">
            <v>JET BLACK
19-0303 TPG,
BRIGHT WHITE
11-0601 TPG</v>
          </cell>
          <cell r="L63" t="str">
            <v>BLACK</v>
          </cell>
          <cell r="M63" t="str">
            <v>PP CHỜ BO CÁI- 17/12-khách xn k dugf grossgrain nữa-chờ PP</v>
          </cell>
          <cell r="O63" t="str">
            <v>on pp</v>
          </cell>
          <cell r="P63" t="str">
            <v>MAIN-.ok 11/11,BO LÁ CỔ-OK 12/11</v>
          </cell>
        </row>
        <row r="64">
          <cell r="G64" t="str">
            <v>C0007-PSS028</v>
          </cell>
          <cell r="H64" t="str">
            <v>SS POLO</v>
          </cell>
          <cell r="I64" t="str">
            <v>PALACE GOLF MESH POLO</v>
          </cell>
          <cell r="J64" t="str">
            <v>1-1008A44 MESH 100% POLYESTER 140GSM</v>
          </cell>
          <cell r="K64" t="str">
            <v>DRESS BLUES
19-4024 TPG,
CLASSIC BLUE
19-4052 TPG,
BRIGHT WHITE
11-0601 TPG</v>
          </cell>
          <cell r="L64" t="str">
            <v>NAVY</v>
          </cell>
          <cell r="O64" t="str">
            <v>APPROVED TO BULK 19/12</v>
          </cell>
          <cell r="P64" t="str">
            <v>MAIN-.ok 11/11,BO LÁ CỔ-OK 12/11</v>
          </cell>
        </row>
        <row r="65">
          <cell r="G65" t="str">
            <v>C0007-PSS028</v>
          </cell>
          <cell r="H65" t="str">
            <v>SS POLO</v>
          </cell>
          <cell r="I65" t="str">
            <v>PALACE GOLF MESH POLO</v>
          </cell>
          <cell r="J65" t="str">
            <v>1-1008A44 MESH 100% POLYESTER 140GSM</v>
          </cell>
          <cell r="K65" t="str">
            <v>BRIGHT WHITE
11-0601 TPG,LUNAR ROCK
14-4201 TPG,
RACING RED
19-1763 TPG</v>
          </cell>
          <cell r="L65" t="str">
            <v>WHITE</v>
          </cell>
          <cell r="O65" t="str">
            <v>APPROVED TO BULK 19/12</v>
          </cell>
          <cell r="P65" t="str">
            <v>OK 11/11/BO LÁ CỔ-OK 12/11/-TUY NHIÊN PIPING RACING CẦN ADDMORE 60M TRONG MÃ SHR149 VÌ CODE CHƯA CẦM MÀU</v>
          </cell>
        </row>
        <row r="66">
          <cell r="G66" t="str">
            <v>C0007-LST445</v>
          </cell>
          <cell r="H66" t="str">
            <v>LS TEE</v>
          </cell>
          <cell r="I66" t="str">
            <v>PALACE LONDON LONGSLEEVE</v>
          </cell>
          <cell r="J66" t="str">
            <v>1-0601A57 SINGLE JERSEY 100% COTTON 230GSM</v>
          </cell>
          <cell r="K66" t="str">
            <v>JET BLACK
19-0303 TPG</v>
          </cell>
          <cell r="L66" t="str">
            <v>BLACK</v>
          </cell>
          <cell r="M66" t="str">
            <v xml:space="preserve">PP APPROVED </v>
          </cell>
          <cell r="N66">
            <v>46035</v>
          </cell>
          <cell r="O66" t="str">
            <v>CHỜ VẢI SX BLACK MỚI</v>
          </cell>
          <cell r="P66" t="str">
            <v>ok 10/11</v>
          </cell>
        </row>
        <row r="67">
          <cell r="G67" t="str">
            <v>C0007-LST445</v>
          </cell>
          <cell r="H67" t="str">
            <v>LS TEE</v>
          </cell>
          <cell r="I67" t="str">
            <v>PALACE LONDON LONGSLEEVE</v>
          </cell>
          <cell r="J67" t="str">
            <v>1-0601A57 SINGLE JERSEY 100% COTTON 230GSM</v>
          </cell>
          <cell r="K67" t="str">
            <v>DRESS BLUES
19-4024 TPG</v>
          </cell>
          <cell r="L67" t="str">
            <v>NAVY</v>
          </cell>
          <cell r="N67">
            <v>46035</v>
          </cell>
          <cell r="O67" t="str">
            <v>CHỜ S.O</v>
          </cell>
          <cell r="P67" t="str">
            <v>ok 10/11</v>
          </cell>
        </row>
        <row r="68">
          <cell r="G68" t="str">
            <v>C0007-LST445</v>
          </cell>
          <cell r="H68" t="str">
            <v>LS TEE</v>
          </cell>
          <cell r="I68" t="str">
            <v>PALACE LONDON LONGSLEEVE</v>
          </cell>
          <cell r="J68" t="str">
            <v>1-0601A57 SINGLE JERSEY 100% COTTON 230GSM</v>
          </cell>
          <cell r="K68" t="str">
            <v>BRIGHT WHITE
11-0601 TPG</v>
          </cell>
          <cell r="L68" t="str">
            <v>WHITE</v>
          </cell>
          <cell r="N68">
            <v>46036</v>
          </cell>
          <cell r="O68" t="str">
            <v>THIS TECHNIQUE HAS WORKED FOR THE WHITE COLOURWAY (BLUE PRINT ON PP SAMPLE) PRINT COLOUT/QUALITY/SCALE APPROVED</v>
          </cell>
          <cell r="P68" t="str">
            <v>ok 10/11</v>
          </cell>
        </row>
        <row r="69">
          <cell r="G69" t="str">
            <v>C0007-SST2175</v>
          </cell>
          <cell r="H69" t="str">
            <v>SS TEE</v>
          </cell>
          <cell r="I69" t="str">
            <v>PALACE LUV U MESH JERSEY</v>
          </cell>
          <cell r="J69" t="str">
            <v>MESH 100% POLYESTER 230GM</v>
          </cell>
          <cell r="K69" t="str">
            <v>JET BLACK
19-0303 TPG,
BRIGHT WHITE
11-0601 TPG</v>
          </cell>
          <cell r="L69" t="str">
            <v>BLACK</v>
          </cell>
          <cell r="M69" t="str">
            <v xml:space="preserve">PP CHỜ BO CÁI </v>
          </cell>
          <cell r="O69" t="str">
            <v>ON PP</v>
          </cell>
          <cell r="P69" t="str">
            <v>ok 11/11- bo ok 12/11</v>
          </cell>
        </row>
        <row r="70">
          <cell r="G70" t="str">
            <v>C0007-SST2175</v>
          </cell>
          <cell r="H70" t="str">
            <v>SS TEE</v>
          </cell>
          <cell r="I70" t="str">
            <v>PALACE LUV U MESH JERSEY</v>
          </cell>
          <cell r="J70" t="str">
            <v>MESH 100% POLYESTER 230GM</v>
          </cell>
          <cell r="K70" t="str">
            <v>GANACHE
19-1018 TPG, RACING RED
19-1763 TPG</v>
          </cell>
          <cell r="L70" t="str">
            <v>LEOPARD</v>
          </cell>
          <cell r="M70" t="str">
            <v>cấp vải 26/12</v>
          </cell>
          <cell r="O70" t="str">
            <v xml:space="preserve">PL 9.12-LEOPARD COLOURWAY - PRINT SCALE/COLOUR/QUALITY APPROVED FOR BOTH STRIKE OFFS </v>
          </cell>
          <cell r="P70" t="str">
            <v>ok 11/11- bo ok 12/11</v>
          </cell>
        </row>
        <row r="71">
          <cell r="G71" t="str">
            <v>C0007-SST2175</v>
          </cell>
          <cell r="H71" t="str">
            <v>SS TEE</v>
          </cell>
          <cell r="I71" t="str">
            <v>PALACE LUV U MESH JERSEY</v>
          </cell>
          <cell r="J71" t="str">
            <v>MESH 100% POLYESTER 230GM</v>
          </cell>
          <cell r="K71" t="str">
            <v>BRIGHT WHITE
11-0601 TPG,
DRESS BLUES
19-4024 TPG</v>
          </cell>
          <cell r="L71" t="str">
            <v>WHITE</v>
          </cell>
          <cell r="O71" t="str">
            <v>PL 9.12-WHITE COLOURWAY - PRINT SCALE/COLOUR/QUALITY APPROVED FOR BOTH STRIKE OFFS</v>
          </cell>
          <cell r="P71" t="str">
            <v>MAIN OK 11/11,- bo ok 12/11- PIPING DRESS BLUE-cần đặt code cầm màu ADDMORE PO VO PSS028 -NAVY</v>
          </cell>
        </row>
        <row r="72">
          <cell r="G72" t="str">
            <v>C0007-SHR149</v>
          </cell>
          <cell r="H72" t="str">
            <v>SHORTS</v>
          </cell>
          <cell r="I72" t="str">
            <v>PALACE LUV U SHORT</v>
          </cell>
          <cell r="J72" t="str">
            <v>MESH 100% POLYESTER 230GM</v>
          </cell>
          <cell r="K72" t="str">
            <v>JET BLACK
19-0303 TPG,
BRIGHT WHITE
11-0601 TPG</v>
          </cell>
          <cell r="L72" t="str">
            <v>BLACK</v>
          </cell>
          <cell r="M72" t="str">
            <v xml:space="preserve">PP-BLACK-HIP +3CM - PLEASE BRING MMNTS BACK TO SPEC OTHREWISE FIT IS APPROVED </v>
          </cell>
          <cell r="N72">
            <v>46017</v>
          </cell>
          <cell r="O72" t="str">
            <v xml:space="preserve">KIRSTY 11.12.25] THANK YOU FOR YOUR COMMENTS, WE UNDERSTAND! 
PRINT QUALITY IS APPROVED ON PP SAMPLE
PRINT COLOUR IS APPROVED ON PP SAMPLE </v>
          </cell>
          <cell r="P72" t="str">
            <v>OK 11/11</v>
          </cell>
        </row>
        <row r="73">
          <cell r="G73" t="str">
            <v>C0007-SHR149</v>
          </cell>
          <cell r="H73" t="str">
            <v>SHORTS</v>
          </cell>
          <cell r="I73" t="str">
            <v>PALACE LUV U SHORT</v>
          </cell>
          <cell r="J73" t="str">
            <v>MESH 100% POLYESTER 230GM</v>
          </cell>
          <cell r="K73" t="str">
            <v>LEOPARD, RACING RED
19-1763 TPG</v>
          </cell>
          <cell r="L73" t="str">
            <v>LEOPARD</v>
          </cell>
          <cell r="M73" t="str">
            <v>cấp vải 26/12</v>
          </cell>
          <cell r="O73" t="str">
            <v xml:space="preserve">PL 9.12-LEOPARD COLOURWAY - PRINT SCALE/COLOUR/QUALITY APPROVED FOR BOTH STRIKE OFFS </v>
          </cell>
          <cell r="P73" t="str">
            <v>ok 11/11-Main white AOP-xem tồn còn 300m, cần 200m. Piping  RACING REDcó add more 60m ĐẶT CHO PSS028</v>
          </cell>
        </row>
        <row r="74">
          <cell r="G74" t="str">
            <v>C0007-SHR149</v>
          </cell>
          <cell r="H74" t="str">
            <v>SHORTS</v>
          </cell>
          <cell r="I74" t="str">
            <v>PALACE LUV U SHORT</v>
          </cell>
          <cell r="J74" t="str">
            <v>MESH 100% POLYESTER 230GM</v>
          </cell>
          <cell r="K74" t="str">
            <v>BRIGHT WHITE
11-0601 TPG,
DRESS BLUES
19-4024 TPG</v>
          </cell>
          <cell r="L74" t="str">
            <v>WHITE</v>
          </cell>
          <cell r="N74">
            <v>46017</v>
          </cell>
          <cell r="O74" t="str">
            <v>PL 9.12-WHITE COLOURWAY - PRINT SCALE/COLOUR/QUALITY APPROVED FOR BOTH STRIKE OFFS</v>
          </cell>
          <cell r="P74" t="str">
            <v>OK 11/11-PIPING CHƯA CODE CẦM MÀU-ADD MORE VÔ MÃ PSS028 MÀU NAVY</v>
          </cell>
        </row>
        <row r="75">
          <cell r="G75" t="str">
            <v>C0007-SST2179</v>
          </cell>
          <cell r="H75" t="str">
            <v>SS TEE</v>
          </cell>
          <cell r="I75" t="str">
            <v>PALAZZO JERSEY</v>
          </cell>
          <cell r="J75" t="str">
            <v>1-1008A44 MESH 100% POLYESTER 140GSM</v>
          </cell>
          <cell r="K75" t="str">
            <v>JET BLACK
19-0303 TPG,
PARFAIT PINK
13-2804 TPG,
BRIGHT WHITE
11-0601 TPG</v>
          </cell>
          <cell r="L75" t="str">
            <v>BLACK</v>
          </cell>
          <cell r="M75" t="str">
            <v>PP DK 5/1- APPROVED AT UA 7.1.26 ON BLUE</v>
          </cell>
          <cell r="N75">
            <v>46034</v>
          </cell>
          <cell r="O75" t="str">
            <v xml:space="preserve">[KIRSTY 050126] FRONT ARTWORK STRIKE OFF 
P31ES013 - PALACE ABOVE THE WOVEN BADGE IS OFF CENTRE - ENSURE IT IS CENTRALISED AND LEVEL 
ALL OTHER FRONT STRIKE OFFS APPROVED (COLOUR/QUALITY/SCALE)
P31ES012 - PALACE ABOVE THE WOVEN BADGE IS HIGHER THAN S/O P31ES013? THE GAP MUST BE CONSISTANT - PALACE ALSO NEEDS TO BE CENTRALISED ABOVE THE WOVEN BADGE
ALL OTHER STRIKE OFFS APPROVED (COLOUR/QUALITY/SCALE) </v>
          </cell>
          <cell r="P75" t="str">
            <v>ok 11/11</v>
          </cell>
        </row>
        <row r="76">
          <cell r="G76" t="str">
            <v>C0007-SST2179</v>
          </cell>
          <cell r="H76" t="str">
            <v>SS TEE</v>
          </cell>
          <cell r="I76" t="str">
            <v>PALAZZO JERSEY</v>
          </cell>
          <cell r="J76" t="str">
            <v>1-1008A44 MESH 100% POLYESTER 140GSM</v>
          </cell>
          <cell r="K76" t="str">
            <v>CLASSIC BLUE
19-4052 TPG,
DRESS BLUES
19-4024 TPG,
BRIGHT WHITE
11-0601 TPG</v>
          </cell>
          <cell r="L76" t="str">
            <v>CLASSY BLUE</v>
          </cell>
          <cell r="N76">
            <v>46034</v>
          </cell>
          <cell r="O76" t="str">
            <v>ON PP</v>
          </cell>
        </row>
        <row r="77">
          <cell r="G77" t="str">
            <v>C0007-SST2179</v>
          </cell>
          <cell r="H77" t="str">
            <v>SS TEE</v>
          </cell>
          <cell r="I77" t="str">
            <v>PALAZZO JERSEY</v>
          </cell>
          <cell r="J77" t="str">
            <v>1-1008A44 MESH 100% POLYESTER 140GSM</v>
          </cell>
          <cell r="K77" t="str">
            <v>BRIGHT WHITE
11-0601 TPG,
PARFAIT PINK
13-2804 TPG,
JET BLACK
19-0303 TPG</v>
          </cell>
          <cell r="L77" t="str">
            <v>WHITE</v>
          </cell>
          <cell r="N77">
            <v>46034</v>
          </cell>
          <cell r="O77" t="str">
            <v xml:space="preserve">[KIRSTY 050126] FRONT ARTWORK STRIKE OFF 
P31ES013 - PALACE ABOVE THE WOVEN BADGE IS OFF CENTRE - ENSURE IT IS CENTRALISED AND LEVEL 
ALL OTHER FRONT STRIKE OFFS APPROVED (COLOUR/QUALITY/SCALE)
P31ES012 - PALACE ABOVE THE WOVEN BADGE IS HIGHER THAN S/O P31ES013? THE GAP MUST BE CONSISTANT - PALACE ALSO NEEDS TO BE CENTRALISED ABOVE THE WOVEN BADGE
ALL OTHER STRIKE OFFS APPROVED (COLOUR/QUALITY/SCALE) </v>
          </cell>
          <cell r="P77" t="str">
            <v>ok 11/11-piping Black code k cầm màu-add more 100m trong màu vải Black sst2179</v>
          </cell>
        </row>
        <row r="78">
          <cell r="G78" t="str">
            <v>C0007-CRW410</v>
          </cell>
          <cell r="H78" t="str">
            <v>CREW NECK</v>
          </cell>
          <cell r="I78" t="str">
            <v>PALAZZO LONDRA CREW</v>
          </cell>
          <cell r="J78" t="str">
            <v>1-0118A01 FLEECE 74% COTTON 26% POLYESTER 400GSM</v>
          </cell>
          <cell r="K78" t="str">
            <v>JET BLACK
19-0303 TPG,
PARFAIT PINK
13-2804 TPG,
BRIGHT WHITE
11-0601 TPG</v>
          </cell>
          <cell r="L78" t="str">
            <v>BLACK</v>
          </cell>
          <cell r="M78" t="str">
            <v>PP DK 5/1</v>
          </cell>
          <cell r="N78">
            <v>46037</v>
          </cell>
          <cell r="O78" t="str">
            <v>[KIRSTY 050126] 
P31CS019 - BADGE STRKIE OFF APPROVED 
P31CS018 - BADEG STRIKE OFF APPROVED
APPROVED ON 3/12/ [KIRSTY 021225] 
P31CS020 - FRONT AND BACK STRIKE OFF APPROVED (COLOUR/SCALE/QUALITY). 
P31CS019 - FRONT AND BACK STRIKE OFF APPROVED (COLOUR/SCALE/QUALITY). 
P31CS018 - FRONT AND BACK STRIKE OFF APPROVED (COLOUR/SCALE/QUALITY)</v>
          </cell>
          <cell r="P78" t="str">
            <v>OK 10/11</v>
          </cell>
        </row>
        <row r="79">
          <cell r="G79" t="str">
            <v>C0007-CRW410</v>
          </cell>
          <cell r="H79" t="str">
            <v>CREW NECK</v>
          </cell>
          <cell r="I79" t="str">
            <v>PALAZZO LONDRA CREW</v>
          </cell>
          <cell r="J79" t="str">
            <v>1-0118A01 FLEECE 74% COTTON 26% POLYESTER 400GSM</v>
          </cell>
          <cell r="K79" t="str">
            <v>DRESS BLUES
19-4024 TPG,
CLASSIC BLUE
19-4052 TPG,
BRIGHT WHITE
11-0601 TPG</v>
          </cell>
          <cell r="L79" t="str">
            <v>NAVY</v>
          </cell>
          <cell r="N79">
            <v>46037</v>
          </cell>
          <cell r="O79" t="str">
            <v>APPROVED ON 3/12</v>
          </cell>
          <cell r="P79" t="str">
            <v>reuse sai-addmore  180m vô C0007-CRW413+56mrib+76m piping+6m viền, ok contast Classic Blue 11/11</v>
          </cell>
        </row>
        <row r="80">
          <cell r="G80" t="str">
            <v>C0007-CRW410</v>
          </cell>
          <cell r="H80" t="str">
            <v>CREW NECK</v>
          </cell>
          <cell r="I80" t="str">
            <v>PALAZZO LONDRA CREW</v>
          </cell>
          <cell r="J80" t="str">
            <v>1-0118A01 FLEECE 74% COTTON 26% POLYESTER 400GSM</v>
          </cell>
          <cell r="K80" t="str">
            <v>BRIGHT WHITE
11-0601 TPG,
PARFAIT PINK
13-2804 TPG,
JET BLACK
19-0303 TPG</v>
          </cell>
          <cell r="L80" t="str">
            <v>WHITE</v>
          </cell>
          <cell r="N80">
            <v>46037</v>
          </cell>
          <cell r="O80" t="str">
            <v>[KIRSTY 050126] 
P31CS019 - BADGE STRKIE OFF APPROVED 
P31CS018 - BADGE STRIKE OFF APPROVED 
APPROVED ON 3/12</v>
          </cell>
          <cell r="P80" t="str">
            <v>OK 10/11-PIPING ADD CODE CẦM MÀU VÔ MÃ LST448</v>
          </cell>
        </row>
        <row r="81">
          <cell r="G81" t="str">
            <v>C0007-PLS020</v>
          </cell>
          <cell r="H81" t="str">
            <v>LS POLO</v>
          </cell>
          <cell r="I81" t="str">
            <v>PALAZZO RUGBY</v>
          </cell>
          <cell r="J81" t="str">
            <v>VTK6053 HEAVY SINGLE JERSEY 100% COTTON 330GSM=&gt; HEAVY SINGLE JERSEY 100% COTTON 350GSM</v>
          </cell>
          <cell r="K81" t="str">
            <v>JET BLACK
19-0303 TPG,
BRIGHT WHITE
11-0601 TPX,
PARFAIT PINK
13-2804 TPG</v>
          </cell>
          <cell r="L81" t="str">
            <v>BLACK</v>
          </cell>
          <cell r="M81" t="str">
            <v>PP DK T3-DO ĐỔI VẢI</v>
          </cell>
          <cell r="P81" t="str">
            <v>đặt lại vải 18/12-ok 10/11-9/12 cancel vải 350gsm cần đặt lại 350gsm dk 12/12 có ld</v>
          </cell>
        </row>
        <row r="82">
          <cell r="G82" t="str">
            <v>C0007-PLS020</v>
          </cell>
          <cell r="H82" t="str">
            <v>LS POLO</v>
          </cell>
          <cell r="I82" t="str">
            <v>PALAZZO RUGBY</v>
          </cell>
          <cell r="J82" t="str">
            <v>VTK6053 HEAVY SINGLE JERSEY 100% COTTON 330GSM=&gt; HEAVY SINGLE JERSEY 100% COTTON 350GSM</v>
          </cell>
          <cell r="K82" t="str">
            <v>PARFAIT PINK
13-2804 TPG,
BRIGHT WHITE
11-0601 TPX,
JET BLACK
19-0303 TPG</v>
          </cell>
          <cell r="L82" t="str">
            <v>CHILL PINK</v>
          </cell>
          <cell r="P82" t="str">
            <v>đặt lại vải 18/12-ok 10/11-9/12 cancel vải 350gsm cần đặt lại 350gsm dk 12/12 có ld</v>
          </cell>
        </row>
        <row r="83">
          <cell r="G83" t="str">
            <v>C0007-PLS020</v>
          </cell>
          <cell r="H83" t="str">
            <v>LS POLO</v>
          </cell>
          <cell r="I83" t="str">
            <v>PALAZZO RUGBY</v>
          </cell>
          <cell r="J83" t="str">
            <v>VTK6053 HEAVY SINGLE JERSEY 100% COTTON 330GSM=&gt; HEAVY SINGLE JERSEY 100% COTTON 350GSM</v>
          </cell>
          <cell r="K83" t="str">
            <v>DRESS BLUES
19-4024 TPX,
BRIGHT WHITE
11-0601 TPX,
CLASSIC BLUE
19-4052 TPG</v>
          </cell>
          <cell r="L83" t="str">
            <v>NAVY</v>
          </cell>
          <cell r="P83" t="str">
            <v>đặt lại vải 18/12-ok 10/11-9/12 cancel vải 350gsm cần đặt lại 350gsm dk 12/12 có ld</v>
          </cell>
        </row>
        <row r="84">
          <cell r="G84" t="str">
            <v>C0007-CRW303</v>
          </cell>
          <cell r="H84" t="str">
            <v>CREW NECK</v>
          </cell>
          <cell r="I84" t="str">
            <v>PIGMENT COLLEGE BOMBER</v>
          </cell>
          <cell r="J84" t="str">
            <v>1-0101A18 FLEECE 100% COTTON 420GSM</v>
          </cell>
          <cell r="K84" t="str">
            <v>JET BLACK
19-0303 TPX</v>
          </cell>
          <cell r="L84" t="str">
            <v>BLACK</v>
          </cell>
          <cell r="M84" t="str">
            <v xml:space="preserve">PP DK T1 </v>
          </cell>
          <cell r="P84" t="str">
            <v>OK 10/11</v>
          </cell>
        </row>
        <row r="85">
          <cell r="G85" t="str">
            <v>C0007-CRW303</v>
          </cell>
          <cell r="H85" t="str">
            <v>CREW NECK</v>
          </cell>
          <cell r="I85" t="str">
            <v>PIGMENT COLLEGE BOMBER</v>
          </cell>
          <cell r="J85" t="str">
            <v>1-0101A18 FLEECE 100% COTTON 420GSM</v>
          </cell>
          <cell r="K85" t="str">
            <v>DRESS BLUES
19-4024 TPX</v>
          </cell>
          <cell r="L85" t="str">
            <v>NAVY</v>
          </cell>
          <cell r="P85" t="str">
            <v>OK 10/11</v>
          </cell>
        </row>
        <row r="86">
          <cell r="G86" t="str">
            <v>C0007-CRW303</v>
          </cell>
          <cell r="H86" t="str">
            <v>CREW NECK</v>
          </cell>
          <cell r="I86" t="str">
            <v>PIGMENT COLLEGE BOMBER</v>
          </cell>
          <cell r="J86" t="str">
            <v>1-0101A18 FLEECE 100% COTTON 420GSM</v>
          </cell>
          <cell r="K86" t="str">
            <v>DARK GREEN
19-5513 TPX</v>
          </cell>
          <cell r="L86" t="str">
            <v>THE DEEP GREEN</v>
          </cell>
          <cell r="P86" t="str">
            <v>ok 10/11</v>
          </cell>
        </row>
        <row r="87">
          <cell r="G87" t="str">
            <v>C0007-CRW413</v>
          </cell>
          <cell r="H87" t="str">
            <v>CREW NECK</v>
          </cell>
          <cell r="I87" t="str">
            <v>PIPED 1/4 ZIP</v>
          </cell>
          <cell r="J87" t="str">
            <v>1-0118A01 FLEECE 74% COTTON 26% POLYESTER 400GSM</v>
          </cell>
          <cell r="K87" t="str">
            <v>JET BLACK
19-0303 TPG,
BRIGHT WHITE
11-0601 TPG</v>
          </cell>
          <cell r="L87" t="str">
            <v>BLACK</v>
          </cell>
          <cell r="M87" t="str">
            <v>GO TO BULK</v>
          </cell>
          <cell r="N87">
            <v>46020</v>
          </cell>
          <cell r="O87" t="str">
            <v xml:space="preserve">18/12-CẤP VẢI </v>
          </cell>
          <cell r="P87" t="str">
            <v>OK 10/11</v>
          </cell>
        </row>
        <row r="88">
          <cell r="G88" t="str">
            <v>C0007-CRW413</v>
          </cell>
          <cell r="H88" t="str">
            <v>CREW NECK</v>
          </cell>
          <cell r="I88" t="str">
            <v>PIPED 1/4 ZIP</v>
          </cell>
          <cell r="J88" t="str">
            <v>1-0118A01 FLEECE 74% COTTON 26% POLYESTER 400GSM</v>
          </cell>
          <cell r="K88" t="str">
            <v>DRESS BLUES
19-4024 TPG,
BRIGHT WHITE
11-0601 TPG</v>
          </cell>
          <cell r="L88" t="str">
            <v>NAVY</v>
          </cell>
          <cell r="N88">
            <v>46027</v>
          </cell>
          <cell r="O88" t="str">
            <v>APPROVED ON S.O</v>
          </cell>
          <cell r="P88" t="str">
            <v>ok 10/11</v>
          </cell>
        </row>
        <row r="89">
          <cell r="G89" t="str">
            <v>C0007-CRW413</v>
          </cell>
          <cell r="H89" t="str">
            <v>CREW NECK</v>
          </cell>
          <cell r="I89" t="str">
            <v>PIPED 1/4 ZIP</v>
          </cell>
          <cell r="J89" t="str">
            <v>1-0118A01 FLEECE 74% COTTON 26% POLYESTER 400GSM</v>
          </cell>
          <cell r="K89" t="str">
            <v>RACING RED
19-1763 TPG,
BRIGHT WHITE
11-0601 TPG</v>
          </cell>
          <cell r="L89" t="str">
            <v>RACEY RED</v>
          </cell>
          <cell r="N89">
            <v>46020</v>
          </cell>
          <cell r="O89" t="str">
            <v>CẤP 24/12</v>
          </cell>
          <cell r="P89" t="str">
            <v>OK 10/11</v>
          </cell>
        </row>
        <row r="90">
          <cell r="G90" t="str">
            <v>C0007-JKT301</v>
          </cell>
          <cell r="H90" t="str">
            <v>JACKET</v>
          </cell>
          <cell r="I90" t="str">
            <v>POLARTEC® FORCE JACKET</v>
          </cell>
          <cell r="J90" t="str">
            <v>POLARTEC® 6201 &amp; LYCRA SPANDEX</v>
          </cell>
          <cell r="K90" t="str">
            <v>JET BLACK
19-0303 TPG</v>
          </cell>
          <cell r="L90" t="str">
            <v>BLACK</v>
          </cell>
          <cell r="M90" t="str">
            <v xml:space="preserve">PP DK T1 </v>
          </cell>
          <cell r="O90" t="str">
            <v>P31JK023-. [KIRSTY 050126] POLARTEC EMB STRIKE OFF   STRIKE OFF APPROVED 5/1</v>
          </cell>
          <cell r="P90" t="str">
            <v>OK NYLON #1 12/11-478.38-kho UA 16=&gt; cần báo khách gửi thêm</v>
          </cell>
        </row>
        <row r="91">
          <cell r="G91" t="str">
            <v>C0007-JKT301</v>
          </cell>
          <cell r="H91" t="str">
            <v>JACKET</v>
          </cell>
          <cell r="I91" t="str">
            <v>POLARTEC® FORCE JACKET</v>
          </cell>
          <cell r="J91" t="str">
            <v>POLARTEC® 6201 &amp; LYCRA SPANDEX</v>
          </cell>
          <cell r="K91" t="str">
            <v>DIGICAM, JDUSTY OLIVE
18-0515 TPG</v>
          </cell>
          <cell r="L91" t="str">
            <v>DIGICAMO</v>
          </cell>
          <cell r="P91" t="str">
            <v>ok NYLON 20/11- PENDING GỬI CARD KHÁCH 12/11- 348.96-kho UA 16=&gt; cần báo khách gửi thêm</v>
          </cell>
        </row>
        <row r="92">
          <cell r="G92" t="str">
            <v>C0007-JKT301</v>
          </cell>
          <cell r="H92" t="str">
            <v>JACKET</v>
          </cell>
          <cell r="I92" t="str">
            <v>POLARTEC® FORCE JACKET</v>
          </cell>
          <cell r="J92" t="str">
            <v>POLARTEC® 6201 &amp; LYCRA SPANDEX</v>
          </cell>
          <cell r="K92" t="str">
            <v>DRESS BLUES
19-4024 TPG</v>
          </cell>
          <cell r="L92" t="str">
            <v>NAVY</v>
          </cell>
          <cell r="P92" t="str">
            <v>OK NYLON 12/11-343.95-kho UA 16=&gt; cần báo khách gửi thêm</v>
          </cell>
        </row>
        <row r="93">
          <cell r="G93" t="str">
            <v>C0007-HOD887</v>
          </cell>
          <cell r="H93" t="str">
            <v>HOODIE</v>
          </cell>
          <cell r="I93" t="str">
            <v>PRAY FOR US HOOD</v>
          </cell>
          <cell r="J93" t="str">
            <v>1-0118A01 FLEECE 74% COTTON 26% POLYESTER 400GSM</v>
          </cell>
          <cell r="K93" t="str">
            <v>JET BLACK
19-0303 TPG</v>
          </cell>
          <cell r="L93" t="str">
            <v>BLACK</v>
          </cell>
          <cell r="M93" t="str">
            <v>GO TO BULK</v>
          </cell>
          <cell r="N93">
            <v>46024</v>
          </cell>
          <cell r="O93" t="str">
            <v xml:space="preserve">18/12-CẤP VẢI </v>
          </cell>
          <cell r="P93" t="str">
            <v>OK 10/11</v>
          </cell>
        </row>
        <row r="94">
          <cell r="G94" t="str">
            <v>C0007-HOD887</v>
          </cell>
          <cell r="H94" t="str">
            <v>HOODIE</v>
          </cell>
          <cell r="I94" t="str">
            <v>PRAY FOR US HOOD</v>
          </cell>
          <cell r="J94" t="str">
            <v>1-0118A01 FLEECE 74% COTTON 26% POLYESTER 400GSM</v>
          </cell>
          <cell r="K94" t="str">
            <v>MAROON BANNER
19-1529 TPG</v>
          </cell>
          <cell r="L94" t="str">
            <v>MAROONISH</v>
          </cell>
          <cell r="N94">
            <v>46027</v>
          </cell>
          <cell r="O94" t="str">
            <v>18/12-CẤP VẢI</v>
          </cell>
          <cell r="P94" t="str">
            <v>ok 10/11</v>
          </cell>
        </row>
        <row r="95">
          <cell r="G95" t="str">
            <v>C0007-HOD887</v>
          </cell>
          <cell r="H95" t="str">
            <v>HOODIE</v>
          </cell>
          <cell r="I95" t="str">
            <v>PRAY FOR US HOOD</v>
          </cell>
          <cell r="J95" t="str">
            <v>1-0118A01 FLEECE 74% COTTON 26% POLYESTER 400GSM</v>
          </cell>
          <cell r="K95" t="str">
            <v>DRESS BLUES
19-4024 TPG</v>
          </cell>
          <cell r="L95" t="str">
            <v>NAVY</v>
          </cell>
          <cell r="N95">
            <v>46030</v>
          </cell>
          <cell r="O95" t="str">
            <v>approved on P1</v>
          </cell>
          <cell r="P95" t="str">
            <v>ok 10/11</v>
          </cell>
        </row>
        <row r="96">
          <cell r="G96" t="str">
            <v>C0007-LST448</v>
          </cell>
          <cell r="H96" t="str">
            <v>LS TEE</v>
          </cell>
          <cell r="I96" t="str">
            <v>TIBETAN POTALA LONGSLEEVE</v>
          </cell>
          <cell r="J96" t="str">
            <v>1-0601A05 SINGLE JERSEY 100% COTTON 190GSM</v>
          </cell>
          <cell r="K96" t="str">
            <v>B1067, 
JET BLACK
19-0303 TPX</v>
          </cell>
          <cell r="L96" t="str">
            <v>GREY MARL</v>
          </cell>
          <cell r="M96" t="str">
            <v>GO TO BULK</v>
          </cell>
          <cell r="N96">
            <v>46017</v>
          </cell>
          <cell r="O96" t="str">
            <v>approved 10/12</v>
          </cell>
          <cell r="P96" t="str">
            <v>ok 10/11 -vải black có add 50m cho piping crw410</v>
          </cell>
        </row>
        <row r="97">
          <cell r="G97" t="str">
            <v>C0007-LST448</v>
          </cell>
          <cell r="H97" t="str">
            <v>LS TEE</v>
          </cell>
          <cell r="I97" t="str">
            <v>TIBETAN POTALA LONGSLEEVE</v>
          </cell>
          <cell r="J97" t="str">
            <v>1-0601A05 SINGLE JERSEY 100% COTTON 190GSM</v>
          </cell>
          <cell r="K97" t="str">
            <v>PARFAIT PINK
13-2804 TPG,
DUTCH CANAL
14-4124 TPG</v>
          </cell>
          <cell r="L97" t="str">
            <v>PERFECT BLUE</v>
          </cell>
          <cell r="N97">
            <v>46017</v>
          </cell>
          <cell r="O97" t="str">
            <v>đã nhận s.o chưa gửi</v>
          </cell>
          <cell r="P97" t="str">
            <v>ok 10/11-code đang k cầm màu-cần lưu ý</v>
          </cell>
        </row>
        <row r="98">
          <cell r="G98" t="str">
            <v>C0007-LST448</v>
          </cell>
          <cell r="H98" t="str">
            <v>LS TEE</v>
          </cell>
          <cell r="I98" t="str">
            <v>TIBETAN POTALA LONGSLEEVE</v>
          </cell>
          <cell r="J98" t="str">
            <v>1-0601A05 SINGLE JERSEY 100% COTTON 190GSM</v>
          </cell>
          <cell r="K98" t="str">
            <v>BRIGHT WHITE
11-0601 TPG,
CLASSIC BLUE
19-4052 TPG</v>
          </cell>
          <cell r="L98" t="str">
            <v>WHITE</v>
          </cell>
          <cell r="N98">
            <v>46017</v>
          </cell>
          <cell r="O98" t="str">
            <v>approved 10/12</v>
          </cell>
          <cell r="P98" t="str">
            <v>ok 10/11</v>
          </cell>
        </row>
        <row r="99">
          <cell r="G99" t="str">
            <v>C0007-CRW416</v>
          </cell>
          <cell r="H99" t="str">
            <v>JACKET</v>
          </cell>
          <cell r="I99" t="str">
            <v>TRIPLE STITCH FUNNEL</v>
          </cell>
          <cell r="J99" t="str">
            <v>1-0101A18 FLEECE 100% COTTON 420GSM</v>
          </cell>
          <cell r="K99" t="str">
            <v>DUSTY OLIVE
18-0515 TPG</v>
          </cell>
          <cell r="L99" t="str">
            <v>ARMY OLIVE</v>
          </cell>
          <cell r="M99" t="str">
            <v xml:space="preserve">PP DK T1 </v>
          </cell>
          <cell r="P99" t="str">
            <v>OK 10/11</v>
          </cell>
        </row>
        <row r="100">
          <cell r="G100" t="str">
            <v>C0007-CRW416</v>
          </cell>
          <cell r="H100" t="str">
            <v>JACKET</v>
          </cell>
          <cell r="I100" t="str">
            <v>TRIPLE STITCH FUNNEL</v>
          </cell>
          <cell r="J100" t="str">
            <v>1-0101A18 FLEECE 100% COTTON 420GSM</v>
          </cell>
          <cell r="K100" t="str">
            <v>JET BLACK
19-0303 TPG</v>
          </cell>
          <cell r="L100" t="str">
            <v>BLACK</v>
          </cell>
          <cell r="P100" t="str">
            <v>OK 10/11</v>
          </cell>
        </row>
        <row r="101">
          <cell r="G101" t="str">
            <v>C0007-CRW416</v>
          </cell>
          <cell r="H101" t="str">
            <v>JACKET</v>
          </cell>
          <cell r="I101" t="str">
            <v>TRIPLE STITCH FUNNEL</v>
          </cell>
          <cell r="J101" t="str">
            <v>1-0101A18 FLEECE 100% COTTON 420GSM</v>
          </cell>
          <cell r="K101" t="str">
            <v>DRESS BLUES
19-4024 TPG</v>
          </cell>
          <cell r="L101" t="str">
            <v>NAVY</v>
          </cell>
          <cell r="P101" t="str">
            <v>OK 10/11</v>
          </cell>
        </row>
        <row r="102">
          <cell r="G102" t="str">
            <v>C0007-SST2017</v>
          </cell>
          <cell r="H102" t="str">
            <v>SS TEE</v>
          </cell>
          <cell r="I102" t="str">
            <v>BETTY BOOP T-SHIRT</v>
          </cell>
          <cell r="J102" t="str">
            <v>1-0601A05 SINGLE JERSEY
100% COTTON 190GSM</v>
          </cell>
          <cell r="K102" t="str">
            <v>BLACK</v>
          </cell>
          <cell r="L102" t="str">
            <v>BLACK</v>
          </cell>
          <cell r="M102" t="str">
            <v xml:space="preserve">PP GREY-OK
PP COMMENTS 
1. FIT IS APPROVED
2. CONSTRUCTION APPROVED </v>
          </cell>
          <cell r="N102">
            <v>46000</v>
          </cell>
          <cell r="O102" t="str">
            <v>STRIKE OFF APPROVED</v>
          </cell>
          <cell r="P102" t="str">
            <v>ok 11.6</v>
          </cell>
        </row>
        <row r="103">
          <cell r="G103" t="str">
            <v>C0007-SST2017</v>
          </cell>
          <cell r="H103" t="str">
            <v>SS TEE</v>
          </cell>
          <cell r="I103" t="str">
            <v>BETTY BOOP T-SHIRT</v>
          </cell>
          <cell r="J103" t="str">
            <v>1-0601A05 SINGLE JERSEY
100% COTTON 190GSM</v>
          </cell>
          <cell r="K103" t="str">
            <v>BRIGHT WHITE 11-0601 TPX</v>
          </cell>
          <cell r="L103" t="str">
            <v>BRIGHT WHITE</v>
          </cell>
          <cell r="N103">
            <v>46013</v>
          </cell>
          <cell r="O103" t="str">
            <v>STRIKE OFF APPROVED</v>
          </cell>
          <cell r="P103" t="str">
            <v>ok 11.6</v>
          </cell>
        </row>
        <row r="104">
          <cell r="G104" t="str">
            <v>C0007-SST2017</v>
          </cell>
          <cell r="H104" t="str">
            <v>SS TEE</v>
          </cell>
          <cell r="I104" t="str">
            <v>BETTY BOOP T-SHIRT</v>
          </cell>
          <cell r="J104" t="str">
            <v>1-0601A05 SINGLE JERSEY
100% COTTON 190GSM</v>
          </cell>
          <cell r="K104" t="str">
            <v>PARFAIT PINK 13-2804 TPG</v>
          </cell>
          <cell r="L104" t="str">
            <v>CHILL PINK</v>
          </cell>
          <cell r="N104">
            <v>46013</v>
          </cell>
          <cell r="O104" t="str">
            <v>PHIẾU 18/12-WAITING BULK FABRIC</v>
          </cell>
          <cell r="P104" t="str">
            <v>ok 11.6</v>
          </cell>
        </row>
        <row r="105">
          <cell r="G105" t="str">
            <v>C0007-SST2017</v>
          </cell>
          <cell r="H105" t="str">
            <v>SS TEE</v>
          </cell>
          <cell r="I105" t="str">
            <v>BETTY BOOP T-SHIRT</v>
          </cell>
          <cell r="J105" t="str">
            <v>1-0601A05 SINGLE JERSEY
100% COTTON 190GSM</v>
          </cell>
          <cell r="K105" t="str">
            <v>B1067</v>
          </cell>
          <cell r="L105" t="str">
            <v>GREY MARL</v>
          </cell>
          <cell r="N105">
            <v>46016</v>
          </cell>
          <cell r="O105" t="str">
            <v>STRIKE OFF APPROVED</v>
          </cell>
          <cell r="P105" t="str">
            <v>ok 11.6</v>
          </cell>
        </row>
        <row r="106">
          <cell r="G106" t="str">
            <v>C0007-SST2021</v>
          </cell>
          <cell r="H106" t="str">
            <v>SS TEE</v>
          </cell>
          <cell r="I106" t="str">
            <v>CAT FACE T-SHIRT</v>
          </cell>
          <cell r="J106" t="str">
            <v>1-0601A05 SINGLE JERSEY
100% COTTON 190GSM</v>
          </cell>
          <cell r="K106" t="str">
            <v>BLACK</v>
          </cell>
          <cell r="L106" t="str">
            <v>BLACK</v>
          </cell>
          <cell r="M106" t="str">
            <v>PP GREY-OK</v>
          </cell>
          <cell r="N106">
            <v>46000</v>
          </cell>
          <cell r="O106" t="str">
            <v xml:space="preserve">FULL SIZE DV- ALL STRIKE OFFS ARE APPROVED (COLOUR/QUALITY/SCALE) </v>
          </cell>
          <cell r="P106" t="str">
            <v>ok 11.6</v>
          </cell>
        </row>
        <row r="107">
          <cell r="G107" t="str">
            <v>C0007-SST2021</v>
          </cell>
          <cell r="H107" t="str">
            <v>SS TEE</v>
          </cell>
          <cell r="I107" t="str">
            <v>CAT FACE T-SHIRT</v>
          </cell>
          <cell r="J107" t="str">
            <v>1-0601A05 SINGLE JERSEY
100% COTTON 190GSM</v>
          </cell>
          <cell r="K107" t="str">
            <v>BRIGHT WHITE 11-0601 TPX</v>
          </cell>
          <cell r="L107" t="str">
            <v>BRIGHT WHITE</v>
          </cell>
          <cell r="N107">
            <v>46013</v>
          </cell>
          <cell r="O107" t="str">
            <v xml:space="preserve">ALL STRIKE OFFS ARE APPROVED (COLOUR/QUALITY/SCALE) </v>
          </cell>
          <cell r="P107" t="str">
            <v>ok 11.6</v>
          </cell>
        </row>
        <row r="108">
          <cell r="G108" t="str">
            <v>C0007-SST2021</v>
          </cell>
          <cell r="H108" t="str">
            <v>SS TEE</v>
          </cell>
          <cell r="I108" t="str">
            <v>CAT FACE T-SHIRT</v>
          </cell>
          <cell r="J108" t="str">
            <v>1-0601A05 SINGLE JERSEY
100% COTTON 190GSM</v>
          </cell>
          <cell r="K108" t="str">
            <v>SPRAY GREEN 15-0309 TPG</v>
          </cell>
          <cell r="L108" t="str">
            <v>CHALKY GREEN</v>
          </cell>
          <cell r="N108">
            <v>46013</v>
          </cell>
          <cell r="O108" t="str">
            <v>7/1- "KIRSTY: STRIKE OFF APPROVED 
COLOUR/QUALITY/SCALE "</v>
          </cell>
          <cell r="P108" t="str">
            <v>ok 11.6</v>
          </cell>
        </row>
        <row r="109">
          <cell r="G109" t="str">
            <v>C0007-SST2021</v>
          </cell>
          <cell r="H109" t="str">
            <v>SS TEE</v>
          </cell>
          <cell r="I109" t="str">
            <v>CAT FACE T-SHIRT</v>
          </cell>
          <cell r="J109" t="str">
            <v>1-0601A05 SINGLE JERSEY
100% COTTON 190GSM</v>
          </cell>
          <cell r="K109" t="str">
            <v>B1067</v>
          </cell>
          <cell r="L109" t="str">
            <v>GREY MARL</v>
          </cell>
          <cell r="N109">
            <v>46016</v>
          </cell>
          <cell r="O109" t="str">
            <v xml:space="preserve">PP COMMENTS -APPROVED  ON PP
1. FIT IS APPROVED
2. CONSTRUCTION IS APPROVED 
3. PLEASE MAKE SURE IT IS A MIX OF WATERBASE/RUBBER 
4. PLACEMENT IS APPROVED 
5. PLEASE SEND DIGITAL PATTERN PIECES FOR ALL SIZES 
6. ARTWORK SCALE IS APPROVED 
ALL STRIKE OFFS ARE APPROVED (COLOUR/QUALITY/SCALE) </v>
          </cell>
          <cell r="P109" t="str">
            <v>ok 11.6</v>
          </cell>
        </row>
        <row r="110">
          <cell r="G110" t="str">
            <v>C0007-SST2025</v>
          </cell>
          <cell r="H110" t="str">
            <v>SS TEE</v>
          </cell>
          <cell r="I110" t="str">
            <v>COLOUR P3 T-SHIRT</v>
          </cell>
          <cell r="J110" t="str">
            <v>1-0601A05 SINGLE JERSEY
100% COTTON 190GSM</v>
          </cell>
          <cell r="K110" t="str">
            <v>BLACK</v>
          </cell>
          <cell r="L110" t="str">
            <v>BLACK</v>
          </cell>
          <cell r="M110" t="str">
            <v>PP GREY-OK
PP COMMENTS 
1. FIT IS APPROVED
2. CONSTRUCTION IS APPROVED 
3. PLEASE MAKE SURE IT IS A MIX OF WATERBASE/RUBBER 
4. FRONT AND BACK PLACEMENT IS APPROVED
5. SCALE OF BOTH ARTWORKS IS APPROVED
6. COLOURS ARE APPROVED 
ALL STRIKE OFFS ARE APPROVED (COLOUR/QUALITY/SCALE)</v>
          </cell>
          <cell r="N110">
            <v>46000</v>
          </cell>
          <cell r="O110" t="str">
            <v>ALL STRIKE OFFS ARE APPROVED (COLOUR/QUALITY/SCALE)</v>
          </cell>
          <cell r="P110" t="str">
            <v>ok 11.6</v>
          </cell>
        </row>
        <row r="111">
          <cell r="G111" t="str">
            <v>C0007-SST2025</v>
          </cell>
          <cell r="H111" t="str">
            <v>SS TEE</v>
          </cell>
          <cell r="I111" t="str">
            <v>COLOUR P3 T-SHIRT</v>
          </cell>
          <cell r="J111" t="str">
            <v>1-0601A05 SINGLE JERSEY
100% COTTON 190GSM</v>
          </cell>
          <cell r="K111" t="str">
            <v>BRIGHT WHITE 11-0601 TPX</v>
          </cell>
          <cell r="L111" t="str">
            <v>BRIGHT WHITE</v>
          </cell>
          <cell r="N111">
            <v>46013</v>
          </cell>
          <cell r="O111" t="str">
            <v>ALL STRIKE OFFS ARE APPROVED (COLOUR/QUALITY/SCALE)</v>
          </cell>
          <cell r="P111" t="str">
            <v>ok 11.6</v>
          </cell>
        </row>
        <row r="112">
          <cell r="G112" t="str">
            <v>C0007-SST2025</v>
          </cell>
          <cell r="H112" t="str">
            <v>SS TEE</v>
          </cell>
          <cell r="I112" t="str">
            <v>COLOUR P3 T-SHIRT</v>
          </cell>
          <cell r="J112" t="str">
            <v>1-0601A05 SINGLE JERSEY
100% COTTON 190GSM</v>
          </cell>
          <cell r="K112" t="str">
            <v>PARFAIT PINK 13-2804 TPG</v>
          </cell>
          <cell r="L112" t="str">
            <v>CHILL PINK</v>
          </cell>
          <cell r="N112">
            <v>46013</v>
          </cell>
          <cell r="O112" t="str">
            <v>ALL STRIKE OFFS ARE APPROVED (COLOUR/QUALITY/SCALE)</v>
          </cell>
          <cell r="P112" t="str">
            <v>ok 11.6</v>
          </cell>
        </row>
        <row r="113">
          <cell r="G113" t="str">
            <v>C0007-SST2025</v>
          </cell>
          <cell r="H113" t="str">
            <v>SS TEE</v>
          </cell>
          <cell r="I113" t="str">
            <v>COLOUR P3 T-SHIRT</v>
          </cell>
          <cell r="J113" t="str">
            <v>1-0601A05 SINGLE JERSEY
100% COTTON 190GSM</v>
          </cell>
          <cell r="K113" t="str">
            <v>B1067</v>
          </cell>
          <cell r="L113" t="str">
            <v>GREY MARL</v>
          </cell>
          <cell r="N113">
            <v>46016</v>
          </cell>
          <cell r="O113" t="str">
            <v>FRONT AND BACK STRIKE OFF IS APPROVED ON 27/11</v>
          </cell>
          <cell r="P113" t="str">
            <v>ok 11.6</v>
          </cell>
        </row>
        <row r="114">
          <cell r="G114" t="str">
            <v>C0007-SST2025</v>
          </cell>
          <cell r="H114" t="str">
            <v>SS TEE</v>
          </cell>
          <cell r="I114" t="str">
            <v>COLOUR P3 T-SHIRT</v>
          </cell>
          <cell r="J114" t="str">
            <v>1-0601A05 SINGLE JERSEY
100% COTTON 190GSM</v>
          </cell>
          <cell r="K114" t="str">
            <v>DRESS BLUES 19-4024 TPX</v>
          </cell>
          <cell r="L114" t="str">
            <v>NAVY</v>
          </cell>
          <cell r="N114">
            <v>46013</v>
          </cell>
          <cell r="O114" t="str">
            <v>ALL STRIKE OFFS ARE APPROVED (COLOUR/QUALITY/SCALE)</v>
          </cell>
          <cell r="P114" t="str">
            <v>ok 11.6</v>
          </cell>
        </row>
        <row r="115">
          <cell r="G115" t="str">
            <v>C0007-SST2025</v>
          </cell>
          <cell r="H115" t="str">
            <v>SS TEE</v>
          </cell>
          <cell r="I115" t="str">
            <v>COLOUR P3 T-SHIRT</v>
          </cell>
          <cell r="J115" t="str">
            <v>1-0601A05 SINGLE JERSEY
100% COTTON 190GSM</v>
          </cell>
          <cell r="K115" t="str">
            <v>DUTCH CANAL 14-4124 TPG</v>
          </cell>
          <cell r="L115" t="str">
            <v>PERFECT BLUE</v>
          </cell>
          <cell r="N115">
            <v>46013</v>
          </cell>
          <cell r="O115" t="str">
            <v>7/1-"KIRSTY: STRIKE OFF APPROVED 
COLOUR/QUALITY/SCALE "</v>
          </cell>
          <cell r="P115" t="str">
            <v>ok 11.6</v>
          </cell>
        </row>
        <row r="116">
          <cell r="G116" t="str">
            <v>C0007-SST2031</v>
          </cell>
          <cell r="H116" t="str">
            <v>SS TEE</v>
          </cell>
          <cell r="I116" t="str">
            <v>FIVER T-SHIRT</v>
          </cell>
          <cell r="J116" t="str">
            <v>1-0601A05 SINGLE JERSEY
100% COTTON 190GSM</v>
          </cell>
          <cell r="K116" t="str">
            <v>BLACK</v>
          </cell>
          <cell r="L116" t="str">
            <v>BLACK</v>
          </cell>
          <cell r="M116" t="str">
            <v>PP BLACK-OK
1. FIT IS APPROVED
2. CONSTRUCTION IS APPROVED</v>
          </cell>
          <cell r="N116">
            <v>46000</v>
          </cell>
          <cell r="O116" t="str">
            <v>FULL SIZE-APPROVED TO BULK</v>
          </cell>
          <cell r="P116" t="str">
            <v>ok 11.6</v>
          </cell>
        </row>
        <row r="117">
          <cell r="G117" t="str">
            <v>C0007-SST2031</v>
          </cell>
          <cell r="H117" t="str">
            <v>SS TEE</v>
          </cell>
          <cell r="I117" t="str">
            <v>FIVER T-SHIRT</v>
          </cell>
          <cell r="J117" t="str">
            <v>1-0601A05 SINGLE JERSEY
100% COTTON 190GSM</v>
          </cell>
          <cell r="K117" t="str">
            <v>BRIGHT WHITE 11-0601 TPX</v>
          </cell>
          <cell r="L117" t="str">
            <v>BRIGHT WHITE</v>
          </cell>
          <cell r="N117">
            <v>46013</v>
          </cell>
          <cell r="O117" t="str">
            <v>APPROVED TO BULK</v>
          </cell>
          <cell r="P117" t="str">
            <v>ok 11.6</v>
          </cell>
        </row>
        <row r="118">
          <cell r="G118" t="str">
            <v>C0007-SST2031</v>
          </cell>
          <cell r="H118" t="str">
            <v>SS TEE</v>
          </cell>
          <cell r="I118" t="str">
            <v>FIVER T-SHIRT</v>
          </cell>
          <cell r="J118" t="str">
            <v>1-0601A05 SINGLE JERSEY
100% COTTON 190GSM</v>
          </cell>
          <cell r="K118" t="str">
            <v>SPRAY GREEN 15-0309 TPG</v>
          </cell>
          <cell r="L118" t="str">
            <v>CHALKY GREEN</v>
          </cell>
          <cell r="N118">
            <v>46013</v>
          </cell>
          <cell r="O118" t="str">
            <v>PHIẾU 18/12-WAITING BULK FABRIC</v>
          </cell>
          <cell r="P118" t="str">
            <v>ok 11.6</v>
          </cell>
        </row>
        <row r="119">
          <cell r="G119" t="str">
            <v>C0007-SST2031</v>
          </cell>
          <cell r="H119" t="str">
            <v>SS TEE</v>
          </cell>
          <cell r="I119" t="str">
            <v>FIVER T-SHIRT</v>
          </cell>
          <cell r="J119" t="str">
            <v>1-0601A05 SINGLE JERSEY
100% COTTON 190GSM</v>
          </cell>
          <cell r="K119" t="str">
            <v>DUTCH CANAL 14-4124 TPG</v>
          </cell>
          <cell r="L119" t="str">
            <v>PERFECT BLUE</v>
          </cell>
          <cell r="N119">
            <v>46013</v>
          </cell>
          <cell r="O119" t="str">
            <v>PHIẾU 18/12-WAITING BULK FABRIC</v>
          </cell>
          <cell r="P119" t="str">
            <v>ok 11.6</v>
          </cell>
        </row>
        <row r="120">
          <cell r="G120" t="str">
            <v>C0007-SST2031</v>
          </cell>
          <cell r="H120" t="str">
            <v>SS TEE</v>
          </cell>
          <cell r="I120" t="str">
            <v>FIVER T-SHIRT</v>
          </cell>
          <cell r="J120" t="str">
            <v>1-0601A05 SINGLE JERSEY
100% COTTON 190GSM</v>
          </cell>
          <cell r="K120" t="str">
            <v>RACING RED 19-1763 TPG</v>
          </cell>
          <cell r="L120" t="str">
            <v>RACEY RED</v>
          </cell>
          <cell r="N120">
            <v>46028</v>
          </cell>
          <cell r="O120" t="str">
            <v>s.o 2/1-CẤP VẢI 23/12-WAITING BULK FABRIC</v>
          </cell>
          <cell r="P120" t="str">
            <v>ok 11.6</v>
          </cell>
        </row>
        <row r="121">
          <cell r="G121" t="str">
            <v>C0007-CRW386</v>
          </cell>
          <cell r="H121" t="str">
            <v>CREW NECK</v>
          </cell>
          <cell r="I121" t="str">
            <v>P3 STITCH CREW</v>
          </cell>
          <cell r="J121" t="str">
            <v>1-0118A01 FLEECE 74% COTTON 26%
POLYESTER 400GSM</v>
          </cell>
          <cell r="K121" t="str">
            <v>BLACK</v>
          </cell>
          <cell r="L121" t="str">
            <v>BLACK</v>
          </cell>
          <cell r="M121" t="str">
            <v xml:space="preserve">PP GREY-OK
1. FIT IS APPROVED
2. CONSTRUCTION IS APPROVED
3. PLEASE SEE UPDATED TECHPACK AND ARTWORK ON SP - WE HAVE AMENDED THE SCALE OF THE ARTWORK AND REMOVED THE SHADOW FROM THE ARTWORK 
4. MATCH THE PRINT COLOURS BETTER TO THE PANTONES GIVEN IN THE TECHPACK 
5. PLEASE PROCEED TO STRIKE OFF </v>
          </cell>
          <cell r="N121">
            <v>46013</v>
          </cell>
          <cell r="O121" t="str">
            <v>FRONT AND BACK STRIKE OFF IS APPROVED 
COLOUR/SCALE/QUALITY</v>
          </cell>
          <cell r="P121" t="str">
            <v>ok 11.6</v>
          </cell>
        </row>
        <row r="122">
          <cell r="G122" t="str">
            <v>C0007-CRW386</v>
          </cell>
          <cell r="H122" t="str">
            <v>CREW NECK</v>
          </cell>
          <cell r="I122" t="str">
            <v>P3 STITCH CREW</v>
          </cell>
          <cell r="J122" t="str">
            <v>1-0118A01 FLEECE 74% COTTON 26%
POLYESTER 400GSM</v>
          </cell>
          <cell r="K122" t="str">
            <v>CLASSIC BLUE 19-4052 TPG</v>
          </cell>
          <cell r="L122" t="str">
            <v>CLASSY BLUE</v>
          </cell>
          <cell r="N122">
            <v>46015</v>
          </cell>
          <cell r="O122" t="str">
            <v>s.o 2/1- CẤP VẢI 23/12-WAITING BULK FABRIC</v>
          </cell>
          <cell r="P122" t="str">
            <v>ok 11.6</v>
          </cell>
        </row>
        <row r="123">
          <cell r="G123" t="str">
            <v>C0007-CRW386</v>
          </cell>
          <cell r="H123" t="str">
            <v>CREW NECK</v>
          </cell>
          <cell r="I123" t="str">
            <v>P3 STITCH CREW</v>
          </cell>
          <cell r="J123" t="str">
            <v>1-0118A01 FLEECE 74% COTTON 26%
POLYESTER 400GSM</v>
          </cell>
          <cell r="K123" t="str">
            <v>B1067</v>
          </cell>
          <cell r="L123" t="str">
            <v>GREY MARL</v>
          </cell>
          <cell r="N123">
            <v>46028</v>
          </cell>
          <cell r="O123" t="str">
            <v>"KIRSTY 16.12: 
FRONT AND BACK STRIKE OFF APPROVED
COLOUR/QUALITY/SCALE APPROVED "</v>
          </cell>
          <cell r="P123" t="str">
            <v>ok 11.6/ không đặt viền cổ dùng tồn code SB1C000700010-001 104m</v>
          </cell>
        </row>
        <row r="124">
          <cell r="G124" t="str">
            <v>C0007-CRW386</v>
          </cell>
          <cell r="H124" t="str">
            <v>CREW NECK</v>
          </cell>
          <cell r="I124" t="str">
            <v>P3 STITCH CREW</v>
          </cell>
          <cell r="J124" t="str">
            <v>1-0118A01 FLEECE 74% COTTON 26%
POLYESTER 400GSM</v>
          </cell>
          <cell r="K124" t="str">
            <v>MAROON BANNER 19-1529 TPG</v>
          </cell>
          <cell r="L124" t="str">
            <v>MAROONISH</v>
          </cell>
          <cell r="N124">
            <v>46015</v>
          </cell>
          <cell r="O124" t="str">
            <v>18/12-CẤP VẢI</v>
          </cell>
          <cell r="P124" t="str">
            <v>ok 6/11</v>
          </cell>
        </row>
        <row r="125">
          <cell r="G125" t="str">
            <v>C0007-CRW386</v>
          </cell>
          <cell r="H125" t="str">
            <v>CREW NECK</v>
          </cell>
          <cell r="I125" t="str">
            <v>P3 STITCH CREW</v>
          </cell>
          <cell r="J125" t="str">
            <v>1-0118A01 FLEECE 74% COTTON 26%
POLYESTER 400GSM</v>
          </cell>
          <cell r="K125" t="str">
            <v>DRESS BLUES 19-4024 TPX</v>
          </cell>
          <cell r="L125" t="str">
            <v>NAVY</v>
          </cell>
          <cell r="N125">
            <v>46003</v>
          </cell>
          <cell r="O125" t="str">
            <v>"KIRSTY 16.12: 
FRONT AND BACK STRIKE OFF APPROVED
COLOUR/QUALITY/SCALE APPROVED "</v>
          </cell>
          <cell r="P125" t="str">
            <v>ok 6/11</v>
          </cell>
        </row>
        <row r="126">
          <cell r="G126" t="str">
            <v>C0007-CRW386</v>
          </cell>
          <cell r="H126" t="str">
            <v>CREW NECK</v>
          </cell>
          <cell r="I126" t="str">
            <v>P3 STITCH CREW</v>
          </cell>
          <cell r="J126" t="str">
            <v>1-0118A01 FLEECE 74% COTTON 26%
POLYESTER 400GSM</v>
          </cell>
          <cell r="K126" t="str">
            <v>DARK GREEN 19-5513 TPG</v>
          </cell>
          <cell r="L126" t="str">
            <v>RACEY GREEN</v>
          </cell>
          <cell r="N126">
            <v>46013</v>
          </cell>
          <cell r="O126" t="str">
            <v>WAITING S.O FROM PRINTING</v>
          </cell>
          <cell r="P126" t="str">
            <v>ok 6/11</v>
          </cell>
        </row>
        <row r="127">
          <cell r="G127" t="str">
            <v>C0007-LST408</v>
          </cell>
          <cell r="H127" t="str">
            <v>LS TEE</v>
          </cell>
          <cell r="I127" t="str">
            <v>PALINARI LONGSLEEVE</v>
          </cell>
          <cell r="J127" t="str">
            <v>1-0601A05 SINGLE JERSEY
100% COTTON 190GSM</v>
          </cell>
          <cell r="K127" t="str">
            <v>BLACK</v>
          </cell>
          <cell r="L127" t="str">
            <v>BLACK</v>
          </cell>
          <cell r="M127" t="str">
            <v>PP BLACK-OK</v>
          </cell>
          <cell r="N127">
            <v>46000</v>
          </cell>
          <cell r="O127" t="str">
            <v>PP COMMENTS 
1. FIT IS APPROVED 
2. CONSTRUCTION IS APPROVED 
3. CURRENTLY THE TECHPACK IS BEING UPDATED AS THE BACK ARTWORK HAS BEEN TWEAKED SLIGHTLY - WILL SEND TP AND ARTWORK SHORTLY
4. SLEEVE ARTWORK AND FRONT ARTWORK ARE APPROVED 
(COLOUR/QUALITY/SCALE)
ALL STRIKE OFF APPROVED 
(COLOUR/QUALITY/COLOURS)  21/0</v>
          </cell>
          <cell r="P127" t="str">
            <v>ok 11.6</v>
          </cell>
        </row>
        <row r="128">
          <cell r="G128" t="str">
            <v>C0007-LST408</v>
          </cell>
          <cell r="H128" t="str">
            <v>LS TEE</v>
          </cell>
          <cell r="I128" t="str">
            <v>PALINARI LONGSLEEVE</v>
          </cell>
          <cell r="J128" t="str">
            <v>1-0601A05 SINGLE JERSEY
100% COTTON 190GSM</v>
          </cell>
          <cell r="K128" t="str">
            <v>BRIGHT WHITE 11-0601 TPX</v>
          </cell>
          <cell r="L128" t="str">
            <v>BRIGHT WHITE</v>
          </cell>
          <cell r="N128">
            <v>46013</v>
          </cell>
          <cell r="O128" t="str">
            <v>30.10 STRIKE OFF IS APPROVED 
(ALL ARTWORKS/COLOUR/QUALITY/SCALE)</v>
          </cell>
          <cell r="P128" t="str">
            <v>ok 11.6</v>
          </cell>
        </row>
        <row r="129">
          <cell r="G129" t="str">
            <v>C0007-LST408</v>
          </cell>
          <cell r="H129" t="str">
            <v>LS TEE</v>
          </cell>
          <cell r="I129" t="str">
            <v>PALINARI LONGSLEEVE</v>
          </cell>
          <cell r="J129" t="str">
            <v>1-0601A05 SINGLE JERSEY
100% COTTON 190GSM</v>
          </cell>
          <cell r="K129" t="str">
            <v>OLD GOLD 15-0955 TPG</v>
          </cell>
          <cell r="L129" t="str">
            <v>BULLION YELLOW</v>
          </cell>
          <cell r="N129">
            <v>46014</v>
          </cell>
          <cell r="O129" t="str">
            <v>"7/1-KIRSTY: ONLY THE BACK STRIKE OFF IS REJECTED - WE ARE AMENDING THE ARTWORK SO IT MATCHES TO THE OTHER COLOURWAYS 
TECHPACK ON SP NOW 
ALL OTHER PRINT STRIKE OFFS ARE APPROVED "</v>
          </cell>
          <cell r="P129" t="str">
            <v>ok 11.6</v>
          </cell>
        </row>
        <row r="130">
          <cell r="G130" t="str">
            <v>C0007-LST408</v>
          </cell>
          <cell r="H130" t="str">
            <v>LS TEE</v>
          </cell>
          <cell r="I130" t="str">
            <v>PALINARI LONGSLEEVE</v>
          </cell>
          <cell r="J130" t="str">
            <v>1-0601A05 SINGLE JERSEY
100% COTTON 190GSM</v>
          </cell>
          <cell r="K130" t="str">
            <v>DRESS BLUES 19-4024 TPX</v>
          </cell>
          <cell r="L130" t="str">
            <v>NAVY</v>
          </cell>
          <cell r="N130">
            <v>46013</v>
          </cell>
          <cell r="O130" t="str">
            <v xml:space="preserve">ALL STRIKE OFF APPROVED 
(COLOUR/QUALITY/COLOURS) </v>
          </cell>
          <cell r="P130" t="str">
            <v>ok 11.6</v>
          </cell>
        </row>
        <row r="131">
          <cell r="G131" t="str">
            <v>C0007-LST408</v>
          </cell>
          <cell r="H131" t="str">
            <v>LS TEE</v>
          </cell>
          <cell r="I131" t="str">
            <v>PALINARI LONGSLEEVE</v>
          </cell>
          <cell r="J131" t="str">
            <v>1-0601A05 SINGLE JERSEY
100% COTTON 190GSM</v>
          </cell>
          <cell r="K131" t="str">
            <v>DARK GREEN 19-5513 TPG</v>
          </cell>
          <cell r="L131" t="str">
            <v>RACEY GREEN</v>
          </cell>
          <cell r="N131">
            <v>46015</v>
          </cell>
          <cell r="O131" t="str">
            <v xml:space="preserve">ALL STRIKE OFF APPROVED 
(COLOUR/QUALITY/COLOURS) </v>
          </cell>
          <cell r="P131" t="str">
            <v>ok 11.6</v>
          </cell>
        </row>
        <row r="132">
          <cell r="G132" t="str">
            <v>C0007-SST2043</v>
          </cell>
          <cell r="H132" t="str">
            <v>SS TEE</v>
          </cell>
          <cell r="I132" t="str">
            <v>PLAICE T-SHIRT</v>
          </cell>
          <cell r="J132" t="str">
            <v>1-0601A05 SINGLE JERSEY
100% COTTON 190GSM</v>
          </cell>
          <cell r="K132" t="str">
            <v>BLACK</v>
          </cell>
          <cell r="L132" t="str">
            <v>BLACK</v>
          </cell>
          <cell r="M132" t="str">
            <v>PP GREY-OK</v>
          </cell>
          <cell r="N132">
            <v>46000</v>
          </cell>
          <cell r="O132" t="str">
            <v xml:space="preserve">ĐV FULL SIZE- OPTION 2 IS APPROVED 
COLOUR/SCALE/QULAITY </v>
          </cell>
          <cell r="P132" t="str">
            <v>ok 11.6</v>
          </cell>
        </row>
        <row r="133">
          <cell r="G133" t="str">
            <v>C0007-SST2043</v>
          </cell>
          <cell r="H133" t="str">
            <v>SS TEE</v>
          </cell>
          <cell r="I133" t="str">
            <v>PLAICE T-SHIRT</v>
          </cell>
          <cell r="J133" t="str">
            <v>1-0601A05 SINGLE JERSEY
100% COTTON 190GSM</v>
          </cell>
          <cell r="K133" t="str">
            <v>BRIGHT WHITE 11-0601 TPX</v>
          </cell>
          <cell r="L133" t="str">
            <v>BRIGHT WHITE</v>
          </cell>
          <cell r="N133">
            <v>46013</v>
          </cell>
          <cell r="O133" t="str">
            <v xml:space="preserve">WATERBASE STRIKE OFF IS APPROVED 
COLOUR/SCALE/QULAITY </v>
          </cell>
          <cell r="P133" t="str">
            <v>ok 11.6</v>
          </cell>
        </row>
        <row r="134">
          <cell r="G134" t="str">
            <v>C0007-SST2043</v>
          </cell>
          <cell r="H134" t="str">
            <v>SS TEE</v>
          </cell>
          <cell r="I134" t="str">
            <v>PLAICE T-SHIRT</v>
          </cell>
          <cell r="J134" t="str">
            <v>1-0601A05 SINGLE JERSEY
100% COTTON 190GSM</v>
          </cell>
          <cell r="K134" t="str">
            <v>B1067</v>
          </cell>
          <cell r="L134" t="str">
            <v>GREY MARL</v>
          </cell>
          <cell r="N134">
            <v>46016</v>
          </cell>
          <cell r="O134" t="str">
            <v>OPTION 1 IS APPROVED 
COLOUR/SCALE/QULAITY</v>
          </cell>
          <cell r="P134" t="str">
            <v>ok 11.6</v>
          </cell>
        </row>
        <row r="135">
          <cell r="G135" t="str">
            <v>C0007-SST2043</v>
          </cell>
          <cell r="H135" t="str">
            <v>SS TEE</v>
          </cell>
          <cell r="I135" t="str">
            <v>PLAICE T-SHIRT</v>
          </cell>
          <cell r="J135" t="str">
            <v>1-0601A05 SINGLE JERSEY
100% COTTON 190GSM</v>
          </cell>
          <cell r="K135" t="str">
            <v>DRESS BLUES 19-4024 TPX</v>
          </cell>
          <cell r="L135" t="str">
            <v>NAVY</v>
          </cell>
          <cell r="N135">
            <v>46013</v>
          </cell>
          <cell r="O135" t="str">
            <v xml:space="preserve">OPTION 2 IS APPROVED 
COLOUR/SCALE/QULAITY </v>
          </cell>
          <cell r="P135" t="str">
            <v>ok 11.6</v>
          </cell>
        </row>
        <row r="136">
          <cell r="G136" t="str">
            <v>C0007-SST2043</v>
          </cell>
          <cell r="H136" t="str">
            <v>SS TEE</v>
          </cell>
          <cell r="I136" t="str">
            <v>PLAICE T-SHIRT</v>
          </cell>
          <cell r="J136" t="str">
            <v>1-0601A05 SINGLE JERSEY
100% COTTON 190GSM</v>
          </cell>
          <cell r="K136" t="str">
            <v>WOODLAND CAMO(OVERLAND TRER)</v>
          </cell>
          <cell r="L136" t="str">
            <v>WOODLAND CAMO</v>
          </cell>
          <cell r="M136" t="str">
            <v>cấp vải ngày 30-31/Dec
Ngày khách duyệt tại UA - 6/Jan</v>
          </cell>
          <cell r="O136" t="str">
            <v>CẤP VẢI IN SUB 23/12-WAITING S.O FROM BULK</v>
          </cell>
          <cell r="P136" t="str">
            <v>ok 11.6</v>
          </cell>
        </row>
        <row r="137">
          <cell r="G137" t="str">
            <v>C0007-SST2048</v>
          </cell>
          <cell r="H137" t="str">
            <v>SS TEE</v>
          </cell>
          <cell r="I137" t="str">
            <v>SAFE T-SHIRT</v>
          </cell>
          <cell r="J137" t="str">
            <v>1-0601A05 SINGLE JERSEY
100% COTTON 190GSM</v>
          </cell>
          <cell r="K137" t="str">
            <v>BLACK</v>
          </cell>
          <cell r="L137" t="str">
            <v>BLACK</v>
          </cell>
          <cell r="M137" t="str">
            <v>PP COMMENTS -GREY OK
1. FIT IS APPROVED
2. CONSTRUCTION APPROVED</v>
          </cell>
          <cell r="N137">
            <v>46000</v>
          </cell>
          <cell r="O137" t="str">
            <v xml:space="preserve">STRIKE OFF IS APPROVED 
(SCALE/COLOUR/QUALITY) </v>
          </cell>
          <cell r="P137" t="str">
            <v>ok 11.6</v>
          </cell>
        </row>
        <row r="138">
          <cell r="G138" t="str">
            <v>C0007-SST2048</v>
          </cell>
          <cell r="H138" t="str">
            <v>SS TEE</v>
          </cell>
          <cell r="I138" t="str">
            <v>SAFE T-SHIRT</v>
          </cell>
          <cell r="J138" t="str">
            <v>1-0601A05 SINGLE JERSEY
100% COTTON 190GSM</v>
          </cell>
          <cell r="K138" t="str">
            <v>BRIGHT WHITE 11-0601 TPX</v>
          </cell>
          <cell r="L138" t="str">
            <v>BRIGHT WHITE</v>
          </cell>
          <cell r="N138">
            <v>46013</v>
          </cell>
          <cell r="O138" t="str">
            <v xml:space="preserve">STRIKE OFF IS APPROVED 
(SCALE/COLOUR/QUALITY) </v>
          </cell>
          <cell r="P138" t="str">
            <v>ok 11.6</v>
          </cell>
        </row>
        <row r="139">
          <cell r="G139" t="str">
            <v>C0007-SST2048</v>
          </cell>
          <cell r="H139" t="str">
            <v>SS TEE</v>
          </cell>
          <cell r="I139" t="str">
            <v>SAFE T-SHIRT</v>
          </cell>
          <cell r="J139" t="str">
            <v>1-0601A05 SINGLE JERSEY
100% COTTON 190GSM</v>
          </cell>
          <cell r="K139" t="str">
            <v>SPRAY GREEN 15-0309 TPG</v>
          </cell>
          <cell r="L139" t="str">
            <v>CHALKY GREEN</v>
          </cell>
          <cell r="N139">
            <v>46013</v>
          </cell>
          <cell r="O139" t="str">
            <v>7/1-"KIRSTY: STRIKE OFF APPROVED 
COLOUR/QUALITY/SCALE "</v>
          </cell>
          <cell r="P139" t="str">
            <v>ok 11.6</v>
          </cell>
        </row>
        <row r="140">
          <cell r="G140" t="str">
            <v>C0007-SST2048</v>
          </cell>
          <cell r="H140" t="str">
            <v>SS TEE</v>
          </cell>
          <cell r="I140" t="str">
            <v>SAFE T-SHIRT</v>
          </cell>
          <cell r="J140" t="str">
            <v>1-0601A05 SINGLE JERSEY
100% COTTON 190GSM</v>
          </cell>
          <cell r="K140" t="str">
            <v>B1067</v>
          </cell>
          <cell r="L140" t="str">
            <v>GREY MARL</v>
          </cell>
          <cell r="M140" t="str">
            <v>PP COMMENTS -GREY OK
1. FIT IS APPROVED
2. CONSTRUCTION APPROVED</v>
          </cell>
          <cell r="N140">
            <v>46016</v>
          </cell>
          <cell r="O140" t="str">
            <v xml:space="preserve">STRIKE OFF IS APPROVED 
(SCALE/COLOUR/QUALITY) </v>
          </cell>
          <cell r="P140" t="str">
            <v>ok 11.6</v>
          </cell>
        </row>
        <row r="141">
          <cell r="G141" t="str">
            <v>C0007-SST2048</v>
          </cell>
          <cell r="H141" t="str">
            <v>SS TEE</v>
          </cell>
          <cell r="I141" t="str">
            <v>SAFE T-SHIRT</v>
          </cell>
          <cell r="J141" t="str">
            <v>1-0601A05 SINGLE JERSEY
100% COTTON 190GSM</v>
          </cell>
          <cell r="K141" t="str">
            <v>FIRECRACKER 16-1452 TPG</v>
          </cell>
          <cell r="L141" t="str">
            <v>POP ORANGE</v>
          </cell>
          <cell r="N141">
            <v>46014</v>
          </cell>
          <cell r="O141" t="str">
            <v>7/1-"KIRSTY: STRIKE OFF APPROVED 
COLOUR/QUALITY/SCALE "</v>
          </cell>
          <cell r="P141" t="str">
            <v>ok 11.6</v>
          </cell>
        </row>
        <row r="142">
          <cell r="G142" t="str">
            <v>C0007-SST2048</v>
          </cell>
          <cell r="H142" t="str">
            <v>SS TEE</v>
          </cell>
          <cell r="I142" t="str">
            <v>SAFE T-SHIRT</v>
          </cell>
          <cell r="J142" t="str">
            <v>1-0601A05 SINGLE JERSEY
100% COTTON 190GSM</v>
          </cell>
          <cell r="K142" t="str">
            <v>DARK GREEN 19-5513 TPG</v>
          </cell>
          <cell r="L142" t="str">
            <v>RACEY GREEN</v>
          </cell>
          <cell r="N142">
            <v>46015</v>
          </cell>
          <cell r="O142" t="str">
            <v>7/1-"KIRSTY: STRIKE OFF APPROVED 
COLOUR/QUALITY/SCALE "</v>
          </cell>
          <cell r="P142" t="str">
            <v>ok 11.6</v>
          </cell>
        </row>
        <row r="143">
          <cell r="G143" t="str">
            <v>C0007-SST2055</v>
          </cell>
          <cell r="H143" t="str">
            <v>SS TEE</v>
          </cell>
          <cell r="I143" t="str">
            <v>SHOP NUMBERS T-SHIRT</v>
          </cell>
          <cell r="J143" t="str">
            <v>1-0601A05 SINGLE JERSEY
100% COTTON 190GSM</v>
          </cell>
          <cell r="K143" t="str">
            <v>BLACK</v>
          </cell>
          <cell r="L143" t="str">
            <v>BLACK</v>
          </cell>
          <cell r="M143" t="str">
            <v>PP GREY-OK</v>
          </cell>
          <cell r="N143">
            <v>46000</v>
          </cell>
          <cell r="O143" t="str">
            <v xml:space="preserve">CHASE KHÁCH CMT-5/12- PL CHANGE AWK, P31T027_029 - STRIKE OFFS ARE APPROVED 
(COLOUR/QUALITY/SCALE) </v>
          </cell>
          <cell r="P143" t="str">
            <v>ok 11.6</v>
          </cell>
        </row>
        <row r="144">
          <cell r="G144" t="str">
            <v>C0007-SST2055</v>
          </cell>
          <cell r="H144" t="str">
            <v>SS TEE</v>
          </cell>
          <cell r="I144" t="str">
            <v>SHOP NUMBERS T-SHIRT</v>
          </cell>
          <cell r="J144" t="str">
            <v>1-0601A05 SINGLE JERSEY
100% COTTON 190GSM</v>
          </cell>
          <cell r="K144" t="str">
            <v>BRIGHT WHITE 11-0601 TPX</v>
          </cell>
          <cell r="L144" t="str">
            <v>BRIGHT WHITE</v>
          </cell>
          <cell r="N144">
            <v>46013</v>
          </cell>
          <cell r="O144" t="str">
            <v>STRIKE OFF APPROVED 
COLOUR/QUALITY/SCALE  
(2ND SUBMIT)</v>
          </cell>
          <cell r="P144" t="str">
            <v>ok 11.6</v>
          </cell>
        </row>
        <row r="145">
          <cell r="G145" t="str">
            <v>C0007-SST2055</v>
          </cell>
          <cell r="H145" t="str">
            <v>SS TEE</v>
          </cell>
          <cell r="I145" t="str">
            <v>SHOP NUMBERS T-SHIRT</v>
          </cell>
          <cell r="J145" t="str">
            <v>1-0601A05 SINGLE JERSEY
100% COTTON 190GSM</v>
          </cell>
          <cell r="K145" t="str">
            <v>B1067</v>
          </cell>
          <cell r="L145" t="str">
            <v>GREY MARL</v>
          </cell>
          <cell r="N145">
            <v>46016</v>
          </cell>
          <cell r="O145" t="str">
            <v>STRIKE OFF APPROVED 
COLOUR/QUALITY/SCALE  
(2ND SUBMIT)</v>
          </cell>
          <cell r="P145" t="str">
            <v>ok 11.6</v>
          </cell>
        </row>
        <row r="146">
          <cell r="G146" t="str">
            <v>C0007-SST2055</v>
          </cell>
          <cell r="H146" t="str">
            <v>SS TEE</v>
          </cell>
          <cell r="I146" t="str">
            <v>SHOP NUMBERS T-SHIRT</v>
          </cell>
          <cell r="J146" t="str">
            <v>1-0601A05 SINGLE JERSEY
100% COTTON 190GSM</v>
          </cell>
          <cell r="K146" t="str">
            <v>DRESS BLUES 19-4024 TPX</v>
          </cell>
          <cell r="L146" t="str">
            <v>NAVY</v>
          </cell>
          <cell r="N146">
            <v>46013</v>
          </cell>
          <cell r="O146" t="str">
            <v xml:space="preserve">P31T027_029 - STRIKE OFFS ARE APPROVED 
(COLOUR/QUALITY/SCALE) </v>
          </cell>
          <cell r="P146" t="str">
            <v>ok 11.6</v>
          </cell>
        </row>
        <row r="147">
          <cell r="G147" t="str">
            <v>C0007-SST2055</v>
          </cell>
          <cell r="H147" t="str">
            <v>SS TEE</v>
          </cell>
          <cell r="I147" t="str">
            <v>SHOP NUMBERS T-SHIRT</v>
          </cell>
          <cell r="J147" t="str">
            <v>1-0601A05 SINGLE JERSEY
100% COTTON 190GSM</v>
          </cell>
          <cell r="K147" t="str">
            <v>DUTCH CANAL 14-4124 TPG</v>
          </cell>
          <cell r="L147" t="str">
            <v>PERFECT BLUE</v>
          </cell>
          <cell r="N147">
            <v>46013</v>
          </cell>
          <cell r="O147" t="str">
            <v>PHIẾU 18/12-WAITING BULK FABRIC</v>
          </cell>
          <cell r="P147" t="str">
            <v>ok 11.6</v>
          </cell>
        </row>
        <row r="148">
          <cell r="G148" t="str">
            <v>C0007-SST2060</v>
          </cell>
          <cell r="H148" t="str">
            <v>SS TEE</v>
          </cell>
          <cell r="I148" t="str">
            <v>SKULL TRI T-SHIRT</v>
          </cell>
          <cell r="J148" t="str">
            <v>1-0601A05 SINGLE JERSEY
100% COTTON 190GSM</v>
          </cell>
          <cell r="K148" t="str">
            <v>BLACK</v>
          </cell>
          <cell r="L148" t="str">
            <v>BLACK</v>
          </cell>
          <cell r="M148" t="str">
            <v xml:space="preserve">PP COMMENTS-GREY OK
1. FIT IS APPROVED
2. CONSTRUCTION IS APPROVED
4. PLEASE IMPROVE THE PUFFINESS OF THE PRINT ON THE BACK AS IT IS QUITE FLAT 
5. COLOURS OF THE BACK PRINT ARE APPROVED AS 1ST PROTO
6. FRONT AND BACK PLACEMENT APPROVED </v>
          </cell>
          <cell r="N148">
            <v>46000</v>
          </cell>
          <cell r="O148" t="str">
            <v xml:space="preserve">FRONT TRI-FERG APPROVED (2ND SUBMIT)
BACK STRIKE OFF APPROVED (1ST SUBMIT) </v>
          </cell>
          <cell r="P148" t="str">
            <v>ok 11.6</v>
          </cell>
        </row>
        <row r="149">
          <cell r="G149" t="str">
            <v>C0007-SST2060</v>
          </cell>
          <cell r="H149" t="str">
            <v>SS TEE</v>
          </cell>
          <cell r="I149" t="str">
            <v>SKULL TRI T-SHIRT</v>
          </cell>
          <cell r="J149" t="str">
            <v>1-0601A05 SINGLE JERSEY
100% COTTON 190GSM</v>
          </cell>
          <cell r="K149" t="str">
            <v>BRIGHT WHITE 11-0601 TPX</v>
          </cell>
          <cell r="L149" t="str">
            <v>BRIGHT WHITE</v>
          </cell>
          <cell r="N149">
            <v>46013</v>
          </cell>
          <cell r="O149" t="str">
            <v xml:space="preserve">FRONT TRI-FERG APPROVED (2ND SUBMIT)
BACK STRIKE OFF APPROVED (1ST SUBMIT) </v>
          </cell>
          <cell r="P149" t="str">
            <v>ok 11.6</v>
          </cell>
        </row>
        <row r="150">
          <cell r="G150" t="str">
            <v>C0007-SST2060</v>
          </cell>
          <cell r="H150" t="str">
            <v>SS TEE</v>
          </cell>
          <cell r="I150" t="str">
            <v>SKULL TRI T-SHIRT</v>
          </cell>
          <cell r="J150" t="str">
            <v>1-0601A05 SINGLE JERSEY
100% COTTON 190GSM</v>
          </cell>
          <cell r="K150" t="str">
            <v>FONDUE FUDGE 19-1224 TPG</v>
          </cell>
          <cell r="L150" t="str">
            <v>CHOCCO BROWN</v>
          </cell>
          <cell r="N150">
            <v>46017</v>
          </cell>
          <cell r="O150" t="str">
            <v>7/1-"KIRSTY: FRONT STRIKE OFF APPROVED 
BACK STRIKE OFF REJECTED TOO PUFFY - WE ASKED FOR THE PUFF LEVEL TO BE THE SAME AS THE 1ST S/O? 
PLEASE ACTION THIS COMMENT "</v>
          </cell>
          <cell r="P150" t="str">
            <v>ok 11.6</v>
          </cell>
        </row>
        <row r="151">
          <cell r="G151" t="str">
            <v>C0007-SST2060</v>
          </cell>
          <cell r="H151" t="str">
            <v>SS TEE</v>
          </cell>
          <cell r="I151" t="str">
            <v>SKULL TRI T-SHIRT</v>
          </cell>
          <cell r="J151" t="str">
            <v>1-0601A05 SINGLE JERSEY
100% COTTON 190GSM</v>
          </cell>
          <cell r="K151" t="str">
            <v>B1067</v>
          </cell>
          <cell r="L151" t="str">
            <v>GREY MARL</v>
          </cell>
          <cell r="N151">
            <v>46016</v>
          </cell>
          <cell r="O151" t="str">
            <v xml:space="preserve"> STRIKE OFF APPROVED (UA OFFICE)
BACK-ON S.O</v>
          </cell>
          <cell r="P151" t="str">
            <v>ok 11.6</v>
          </cell>
        </row>
        <row r="152">
          <cell r="G152" t="str">
            <v>C0007-SST2060</v>
          </cell>
          <cell r="H152" t="str">
            <v>SS TEE</v>
          </cell>
          <cell r="I152" t="str">
            <v>SKULL TRI T-SHIRT</v>
          </cell>
          <cell r="J152" t="str">
            <v>1-0601A05 SINGLE JERSEY
100% COTTON 190GSM</v>
          </cell>
          <cell r="K152" t="str">
            <v>DUTCH CANAL 14-4124 TPG</v>
          </cell>
          <cell r="L152" t="str">
            <v>PERFECT BLUE</v>
          </cell>
          <cell r="N152">
            <v>46013</v>
          </cell>
          <cell r="O152" t="str">
            <v>7/1-"KIRSTY: FRONT STRIKE OFF APPROVED 
BACK STRIKE OFF REJECTED TOO PUFFY - WE ASKED FOR THE PUFF LEVEL TO BE THE SAME AS THE 1ST S/O? 
PLEASE ACTION THIS COMMENT "</v>
          </cell>
          <cell r="P152" t="str">
            <v>ok 11.6</v>
          </cell>
        </row>
        <row r="153">
          <cell r="G153" t="str">
            <v>C0007-SST2060</v>
          </cell>
          <cell r="H153" t="str">
            <v>SS TEE</v>
          </cell>
          <cell r="I153" t="str">
            <v>SKULL TRI T-SHIRT</v>
          </cell>
          <cell r="J153" t="str">
            <v>1-0601A05 SINGLE JERSEY
100% COTTON 190GSM</v>
          </cell>
          <cell r="K153" t="str">
            <v>FIRECRACKER 16-1452 TPG</v>
          </cell>
          <cell r="L153" t="str">
            <v>POP ORANGE</v>
          </cell>
          <cell r="N153">
            <v>46014</v>
          </cell>
          <cell r="O153" t="str">
            <v>7/1-"KIRSTY: FRONT STRIKE OFF APPROVED 
BACK STRIKE OFF REJECTED TOO PUFFY - WE ASKED FOR THE PUFF LEVEL TO BE THE SAME AS THE 1ST S/O? 
PLEASE ACTION THIS COMMENT "</v>
          </cell>
          <cell r="P153" t="str">
            <v>ok 11.6</v>
          </cell>
        </row>
        <row r="154">
          <cell r="G154" t="str">
            <v>C0007-SST2066</v>
          </cell>
          <cell r="H154" t="str">
            <v>SS TEE</v>
          </cell>
          <cell r="I154" t="str">
            <v>TRANSPORT CAT T-SHIRT</v>
          </cell>
          <cell r="J154" t="str">
            <v>1-0601A05 SINGLE JERSEY
100% COTTON 190GSM</v>
          </cell>
          <cell r="K154" t="str">
            <v>BLACK</v>
          </cell>
          <cell r="L154" t="str">
            <v>BLACK</v>
          </cell>
          <cell r="M154" t="str">
            <v xml:space="preserve">PP COMMENTS - GREY OK
1. FIT IS APPROVED 
2. CONSTRUCTION APPROVED 
</v>
          </cell>
          <cell r="N154">
            <v>46000</v>
          </cell>
          <cell r="O154" t="str">
            <v xml:space="preserve">STRIKE OFF THAT ELLIE AND CAT SAW AT UA IS NOW APPROVED 
(SCALE/COLOUR/QUALITY) </v>
          </cell>
          <cell r="P154" t="str">
            <v>ok 11.6</v>
          </cell>
        </row>
        <row r="155">
          <cell r="G155" t="str">
            <v>C0007-SST2066</v>
          </cell>
          <cell r="H155" t="str">
            <v>SS TEE</v>
          </cell>
          <cell r="I155" t="str">
            <v>TRANSPORT CAT T-SHIRT</v>
          </cell>
          <cell r="J155" t="str">
            <v>1-0601A05 SINGLE JERSEY
100% COTTON 190GSM</v>
          </cell>
          <cell r="K155" t="str">
            <v>BRIGHT WHITE 11-0601 TPX</v>
          </cell>
          <cell r="L155" t="str">
            <v>BRIGHT WHITE</v>
          </cell>
          <cell r="N155">
            <v>46013</v>
          </cell>
          <cell r="O155" t="str">
            <v>STRIKE OFF IS APPROVED 
(COLOUR/SCALE/QUALITY)</v>
          </cell>
          <cell r="P155" t="str">
            <v>ok 11.6</v>
          </cell>
        </row>
        <row r="156">
          <cell r="G156" t="str">
            <v>C0007-SST2066</v>
          </cell>
          <cell r="H156" t="str">
            <v>SS TEE</v>
          </cell>
          <cell r="I156" t="str">
            <v>TRANSPORT CAT T-SHIRT</v>
          </cell>
          <cell r="J156" t="str">
            <v>1-0601A05 SINGLE JERSEY
100% COTTON 190GSM</v>
          </cell>
          <cell r="K156" t="str">
            <v>B1067</v>
          </cell>
          <cell r="L156" t="str">
            <v>GREY MARL</v>
          </cell>
          <cell r="N156">
            <v>46016</v>
          </cell>
          <cell r="O156" t="str">
            <v xml:space="preserve">STRIKE OFF THAT ELLIE AND CAT SAW AT UA IS NOW APPROVED 
(SCALE/COLOUR/QUALITY) </v>
          </cell>
          <cell r="P156" t="str">
            <v>ok 11.6</v>
          </cell>
        </row>
        <row r="157">
          <cell r="G157" t="str">
            <v>C0007-SST2066</v>
          </cell>
          <cell r="H157" t="str">
            <v>SS TEE</v>
          </cell>
          <cell r="I157" t="str">
            <v>TRANSPORT CAT T-SHIRT</v>
          </cell>
          <cell r="J157" t="str">
            <v>1-0601A05 SINGLE JERSEY
100% COTTON 190GSM</v>
          </cell>
          <cell r="K157" t="str">
            <v>DRESS BLUES 19-4024 TPX</v>
          </cell>
          <cell r="L157" t="str">
            <v>NAVY</v>
          </cell>
          <cell r="N157">
            <v>46013</v>
          </cell>
          <cell r="O157" t="str">
            <v xml:space="preserve">STRIKE OFF THAT ELLIE AND CAT SAW AT UA IS NOW APPROVED 
(SCALE/COLOUR/QUALITY) </v>
          </cell>
          <cell r="P157" t="str">
            <v>ok 11.6</v>
          </cell>
        </row>
        <row r="158">
          <cell r="G158" t="str">
            <v>C0007-SST2066</v>
          </cell>
          <cell r="H158" t="str">
            <v>SS TEE</v>
          </cell>
          <cell r="I158" t="str">
            <v>TRANSPORT CAT T-SHIRT</v>
          </cell>
          <cell r="J158" t="str">
            <v>1-0601A05 SINGLE JERSEY
100% COTTON 190GSM</v>
          </cell>
          <cell r="K158" t="str">
            <v>RACING RED 19-1763 TPG</v>
          </cell>
          <cell r="L158" t="str">
            <v>RACEY RED</v>
          </cell>
          <cell r="N158">
            <v>46015</v>
          </cell>
          <cell r="O158" t="str">
            <v>s.o 2/1-CẤP VẢI 23/12-WAITING BULK FABRIC</v>
          </cell>
          <cell r="P158" t="str">
            <v>ok 11.6</v>
          </cell>
        </row>
        <row r="159">
          <cell r="G159" t="str">
            <v>C0007-SST2066</v>
          </cell>
          <cell r="H159" t="str">
            <v>SS TEE</v>
          </cell>
          <cell r="I159" t="str">
            <v>TRANSPORT CAT T-SHIRT</v>
          </cell>
          <cell r="J159" t="str">
            <v>1-0601A05 SINGLE JERSEY
100% COTTON 190GSM</v>
          </cell>
          <cell r="K159" t="str">
            <v>WOODLAND CAMO(OVERLAND TRER)</v>
          </cell>
          <cell r="L159" t="str">
            <v>WOODLAND CAMO</v>
          </cell>
          <cell r="M159" t="str">
            <v>cấp vải ngày 30-31/Dec
Ngày khách duyệt tại UA - 6/Jan</v>
          </cell>
          <cell r="O159" t="str">
            <v>CẤP VẢI IN SUB 23/12-WAITING S.O FROM BULK</v>
          </cell>
          <cell r="P159" t="str">
            <v>ok 11.6</v>
          </cell>
        </row>
        <row r="160">
          <cell r="G160" t="str">
            <v>C0007-HOD839</v>
          </cell>
          <cell r="H160" t="str">
            <v>HOODIE</v>
          </cell>
          <cell r="I160" t="str">
            <v>TRI-VORTEX HOOD</v>
          </cell>
          <cell r="J160" t="str">
            <v>1-0118A01 FLEECE 74% COTTON 26%
POLYESTER 400GSM</v>
          </cell>
          <cell r="K160" t="str">
            <v>BLACK</v>
          </cell>
          <cell r="L160" t="str">
            <v>BLACK</v>
          </cell>
          <cell r="M160" t="str">
            <v>PP GREY-OK</v>
          </cell>
          <cell r="N160">
            <v>46013</v>
          </cell>
          <cell r="O160" t="str">
            <v xml:space="preserve"> APPROVED P31HD001_006_003_002_004 (COLOUR/SCALE/QUALITY)</v>
          </cell>
          <cell r="P160" t="str">
            <v>ok 11.6</v>
          </cell>
        </row>
        <row r="161">
          <cell r="G161" t="str">
            <v>C0007-HOD839</v>
          </cell>
          <cell r="H161" t="str">
            <v>HOODIE</v>
          </cell>
          <cell r="I161" t="str">
            <v>TRI-VORTEX HOOD</v>
          </cell>
          <cell r="J161" t="str">
            <v>1-0118A01 FLEECE 74% COTTON 26%
POLYESTER 400GSM</v>
          </cell>
          <cell r="K161" t="str">
            <v>PARFAIT PINK 13-2804 TPG</v>
          </cell>
          <cell r="L161" t="str">
            <v>CHILL PINK</v>
          </cell>
          <cell r="N161">
            <v>46013</v>
          </cell>
          <cell r="O161" t="str">
            <v>APPROVED P31HD001_006_003_002_004 (COLOUR/SCALE/QUALITY)</v>
          </cell>
          <cell r="P161" t="str">
            <v>ok 11.6</v>
          </cell>
        </row>
        <row r="162">
          <cell r="G162" t="str">
            <v>C0007-HOD839</v>
          </cell>
          <cell r="H162" t="str">
            <v>HOODIE</v>
          </cell>
          <cell r="I162" t="str">
            <v>TRI-VORTEX HOOD</v>
          </cell>
          <cell r="J162" t="str">
            <v>1-0118A01 FLEECE 74% COTTON 26%
POLYESTER 400GSM</v>
          </cell>
          <cell r="K162" t="str">
            <v>B1067</v>
          </cell>
          <cell r="L162" t="str">
            <v>GREY MARL</v>
          </cell>
          <cell r="N162">
            <v>46028</v>
          </cell>
          <cell r="O162" t="str">
            <v>STRIKE OFF APPROVED 
COLOUR/QUALITY/SCALE</v>
          </cell>
          <cell r="P162" t="str">
            <v>ok 11.6/ không đặt viền cổ dùng tồn code SB1C000700010-001 104m</v>
          </cell>
        </row>
        <row r="163">
          <cell r="G163" t="str">
            <v>C0007-HOD839</v>
          </cell>
          <cell r="H163" t="str">
            <v>HOODIE</v>
          </cell>
          <cell r="I163" t="str">
            <v>TRI-VORTEX HOOD</v>
          </cell>
          <cell r="J163" t="str">
            <v>1-0118A01 FLEECE 74% COTTON 26%
POLYESTER 400GSM</v>
          </cell>
          <cell r="K163" t="str">
            <v>DRESS BLUES 19-4024 TPX</v>
          </cell>
          <cell r="L163" t="str">
            <v>NAVY</v>
          </cell>
          <cell r="N163">
            <v>46006</v>
          </cell>
          <cell r="O163" t="str">
            <v>APPROVED P31HD001_006_003_002_004 (COLOUR/SCALE/QUALITY)</v>
          </cell>
          <cell r="P163" t="str">
            <v>ok 6/11</v>
          </cell>
        </row>
        <row r="164">
          <cell r="G164" t="str">
            <v>C0007-HOD839</v>
          </cell>
          <cell r="H164" t="str">
            <v>HOODIE</v>
          </cell>
          <cell r="I164" t="str">
            <v>TRI-VORTEX HOOD</v>
          </cell>
          <cell r="J164" t="str">
            <v>1-0118A01 FLEECE 74% COTTON 26%
POLYESTER 400GSM</v>
          </cell>
          <cell r="K164" t="str">
            <v>DARK GREEN 19-5513 TPG</v>
          </cell>
          <cell r="L164" t="str">
            <v>RACEY GREEN</v>
          </cell>
          <cell r="N164">
            <v>46013</v>
          </cell>
          <cell r="O164" t="str">
            <v>APPROVED P31HD001_006_003_002_004 (COLOUR/SCALE/QUALITY)</v>
          </cell>
          <cell r="P164" t="str">
            <v>ok 6/11</v>
          </cell>
        </row>
        <row r="165">
          <cell r="G165" t="str">
            <v>C0007-HOD839</v>
          </cell>
          <cell r="H165" t="str">
            <v>HOODIE</v>
          </cell>
          <cell r="I165" t="str">
            <v>TRI-VORTEX HOOD</v>
          </cell>
          <cell r="J165" t="str">
            <v>1-0118A01 FLEECE 74% COTTON 26%
POLYESTER 400GSM</v>
          </cell>
          <cell r="K165" t="str">
            <v>BRIGHT WHITE 11-0601 TPX</v>
          </cell>
          <cell r="L165" t="str">
            <v>WHITE</v>
          </cell>
          <cell r="N165">
            <v>46006</v>
          </cell>
          <cell r="O165" t="str">
            <v>APPROVED P31HD001_006_003_002_004 (COLOUR/SCALE/QUALITY)</v>
          </cell>
          <cell r="P165" t="str">
            <v>ok 6/11</v>
          </cell>
        </row>
        <row r="166">
          <cell r="G166" t="str">
            <v>C0007-HOD905</v>
          </cell>
          <cell r="H166" t="str">
            <v>HOODIE</v>
          </cell>
          <cell r="I166" t="str">
            <v>PALACE SOUTH2 WEST8 HOOD</v>
          </cell>
          <cell r="J166" t="str">
            <v>1-0118A01 FLEECE 74% COTTON 26% POLYESTER 400GSM</v>
          </cell>
          <cell r="K166" t="str">
            <v>JET BLACK
19-0303 TPX, VOLT YELLOW
AS NIKE P90</v>
          </cell>
          <cell r="L166" t="str">
            <v>BLACK</v>
          </cell>
          <cell r="O166" t="str">
            <v xml:space="preserve">18/12-CẤP VẢI </v>
          </cell>
          <cell r="P166" t="str">
            <v>ok 6/11</v>
          </cell>
        </row>
        <row r="167">
          <cell r="G167" t="str">
            <v>C0007-HOD905</v>
          </cell>
          <cell r="H167" t="str">
            <v>HOODIE</v>
          </cell>
          <cell r="I167" t="str">
            <v>PALACE SOUTH2 WEST8 HOOD</v>
          </cell>
          <cell r="J167" t="str">
            <v>1-0118A01 FLEECE 74% COTTON 26% POLYESTER 400GSM</v>
          </cell>
          <cell r="K167" t="str">
            <v>CAPULET OLIVE
18-0426 TPX, Pantone Fluorescent
804 C ORANGE</v>
          </cell>
          <cell r="L167" t="str">
            <v>KHAKI</v>
          </cell>
          <cell r="O167" t="str">
            <v>APPROVED 16.12</v>
          </cell>
          <cell r="P167" t="str">
            <v>ok 6/11</v>
          </cell>
        </row>
        <row r="168">
          <cell r="G168" t="str">
            <v>C0007-SST2199</v>
          </cell>
          <cell r="H168" t="str">
            <v>SS TEE</v>
          </cell>
          <cell r="I168" t="str">
            <v>PALACE SOUTH2 WEST8 JERSEY</v>
          </cell>
          <cell r="J168" t="str">
            <v>BABY TERRY_94%POLYESTER 6%SPANDEX_SOLID(PFP)_190_S0006
 POLYESTER MESH 1-1008A44 140 GSM</v>
          </cell>
          <cell r="K168" t="str">
            <v>BLACK
CAMO, JET BLACK
19-0303 TPX, CASTLEROCK
18-0201 TPX</v>
          </cell>
          <cell r="L168" t="str">
            <v>BLACK CAMO</v>
          </cell>
          <cell r="P168" t="str">
            <v>OK 12/11</v>
          </cell>
        </row>
        <row r="169">
          <cell r="G169" t="str">
            <v>C0007-SST2199</v>
          </cell>
          <cell r="H169" t="str">
            <v>SS TEE</v>
          </cell>
          <cell r="I169" t="str">
            <v>PALACE SOUTH2 WEST8 JERSEY</v>
          </cell>
          <cell r="J169" t="str">
            <v>BABY TERRY_94%POLYESTER 6%SPANDEX_SOLID(PFP)_190_S0006
 POLYESTER MESH 1-1008A44 140 GSM</v>
          </cell>
          <cell r="K169" t="str">
            <v>OLIVE CAMO, CAPULET OLIVE 18-0426 TPX
13-4201 TPX, PEYOTE
14-1106 TPX</v>
          </cell>
          <cell r="L169" t="str">
            <v>OLIVE CAMO</v>
          </cell>
          <cell r="P169" t="str">
            <v>OK 12/11. OK 25/11-PENDING Olive CHỜ S.O IN SUB</v>
          </cell>
        </row>
        <row r="170">
          <cell r="G170" t="str">
            <v>C0007-SST2195</v>
          </cell>
          <cell r="H170" t="str">
            <v>SS TEE</v>
          </cell>
          <cell r="I170" t="str">
            <v>PALACE SOUTH2 WEST8 STAG-FERG T-SHIRT</v>
          </cell>
          <cell r="J170" t="str">
            <v>1-0601A05 SINGLE JERSEY
100% COTTON 190GSM</v>
          </cell>
          <cell r="K170" t="str">
            <v>BLACK</v>
          </cell>
          <cell r="L170" t="str">
            <v>BLACK</v>
          </cell>
          <cell r="P170" t="str">
            <v>ok 7/11</v>
          </cell>
        </row>
        <row r="171">
          <cell r="G171" t="str">
            <v>C0007-SST2195</v>
          </cell>
          <cell r="H171" t="str">
            <v>SS TEE</v>
          </cell>
          <cell r="I171" t="str">
            <v>PALACE SOUTH2 WEST8 STAG-FERG T-SHIRT</v>
          </cell>
          <cell r="J171" t="str">
            <v>1-0601A05 SINGLE JERSEY
100% COTTON 190GSM</v>
          </cell>
          <cell r="K171" t="str">
            <v>CAPULET OLIVE 18-0426 TPX</v>
          </cell>
          <cell r="L171" t="str">
            <v>OLIVE</v>
          </cell>
          <cell r="O171" t="str">
            <v>S.O APPROVED</v>
          </cell>
          <cell r="P171" t="str">
            <v>ok 7/11</v>
          </cell>
        </row>
        <row r="172">
          <cell r="G172" t="str">
            <v>C0007-SST2195</v>
          </cell>
          <cell r="H172" t="str">
            <v>SS TEE</v>
          </cell>
          <cell r="I172" t="str">
            <v>PALACE SOUTH2 WEST8 STAG-FERG T-SHIRT</v>
          </cell>
          <cell r="J172" t="str">
            <v>1-0601A05 SINGLE JERSEY
100% COTTON 190GSM</v>
          </cell>
          <cell r="K172" t="str">
            <v>CAMO OLIVE(PFP)</v>
          </cell>
          <cell r="L172" t="str">
            <v>OLIVE CAMO</v>
          </cell>
          <cell r="P172" t="str">
            <v>ok 7/11</v>
          </cell>
        </row>
        <row r="173">
          <cell r="G173" t="str">
            <v>C0007-SST2195</v>
          </cell>
          <cell r="H173" t="str">
            <v>SS TEE</v>
          </cell>
          <cell r="I173" t="str">
            <v>PALACE SOUTH2 WEST8 STAG-FERG T-SHIRT</v>
          </cell>
          <cell r="J173" t="str">
            <v>1-0601A05 SINGLE JERSEY
100% COTTON 190GSM</v>
          </cell>
          <cell r="K173" t="str">
            <v>BRIGHT WHITE
11-0601 TPX</v>
          </cell>
          <cell r="L173" t="str">
            <v>WHITE</v>
          </cell>
          <cell r="O173" t="str">
            <v>S.O APPROVED</v>
          </cell>
          <cell r="P173" t="str">
            <v>ok 7/11</v>
          </cell>
        </row>
        <row r="174">
          <cell r="G174" t="str">
            <v>C0007-PAN088</v>
          </cell>
          <cell r="H174" t="str">
            <v>PANTS</v>
          </cell>
          <cell r="I174" t="str">
            <v>PALACE SOUTH2 WEST8 TRACK BOTTOM</v>
          </cell>
          <cell r="J174" t="str">
            <v>POLY TWILL 100% POLYESTER 300GSM</v>
          </cell>
          <cell r="K174" t="str">
            <v>JET BLACK
19-0303 TPX</v>
          </cell>
          <cell r="L174" t="str">
            <v>BLACK</v>
          </cell>
          <cell r="P174" t="str">
            <v>MAIN-BLACK-OK 13/11</v>
          </cell>
        </row>
        <row r="175">
          <cell r="G175" t="str">
            <v>C0007-PAN088</v>
          </cell>
          <cell r="H175" t="str">
            <v>PANTS</v>
          </cell>
          <cell r="I175" t="str">
            <v>PALACE SOUTH2 WEST8 TRACK BOTTOM</v>
          </cell>
          <cell r="J175" t="str">
            <v>POLY TWILL 100% POLYESTER 300GSM</v>
          </cell>
          <cell r="K175" t="str">
            <v>CAPULET OLIVE
18-0426 TPX</v>
          </cell>
          <cell r="L175" t="str">
            <v>OLIVE</v>
          </cell>
          <cell r="P175" t="str">
            <v>OK 25/11-PENDING LABDIP</v>
          </cell>
        </row>
        <row r="176">
          <cell r="G176" t="str">
            <v>C0007-CRW429</v>
          </cell>
          <cell r="H176" t="str">
            <v>JACKET</v>
          </cell>
          <cell r="I176" t="str">
            <v>PALACE SOUTH2 WEST8 TRACK JACKET</v>
          </cell>
          <cell r="J176" t="str">
            <v>POLY TWILL 100% POLYESTER 300GSM</v>
          </cell>
          <cell r="K176" t="str">
            <v>JET BLACK
19-0303 TPX</v>
          </cell>
          <cell r="L176" t="str">
            <v>BLACK</v>
          </cell>
          <cell r="P176" t="str">
            <v>MAIN-BLACK OK 13/11-PENDING BO TAY/LAI-ok 26/11</v>
          </cell>
        </row>
        <row r="177">
          <cell r="G177" t="str">
            <v>C0007-CRW429</v>
          </cell>
          <cell r="H177" t="str">
            <v>JACKET</v>
          </cell>
          <cell r="I177" t="str">
            <v>PALACE SOUTH2 WEST8 TRACK JACKET</v>
          </cell>
          <cell r="J177" t="str">
            <v>POLY TWILL 100% POLYESTER 300GSM</v>
          </cell>
          <cell r="K177" t="str">
            <v>CAPULET OLIVE
18-0426 TPX</v>
          </cell>
          <cell r="L177" t="str">
            <v>OLIVE</v>
          </cell>
          <cell r="P177" t="str">
            <v>OK 25/11-PENDING LABDIP-bo 26/11</v>
          </cell>
        </row>
        <row r="178">
          <cell r="G178" t="str">
            <v>C0007-HOD890</v>
          </cell>
          <cell r="H178" t="str">
            <v>HOODIE</v>
          </cell>
          <cell r="I178" t="str">
            <v>UNISEX HOOD</v>
          </cell>
          <cell r="J178" t="str">
            <v>1-0118A02 FLEECE 66% COTTON 34% POLYESTER 490GSM</v>
          </cell>
          <cell r="K178" t="str">
            <v>JET BLACK
19-0303 TPG</v>
          </cell>
          <cell r="L178" t="str">
            <v>BLACK</v>
          </cell>
          <cell r="M178" t="str">
            <v>PP PATCHWORK OK</v>
          </cell>
          <cell r="N178">
            <v>46015</v>
          </cell>
          <cell r="O178" t="str">
            <v>NONE</v>
          </cell>
          <cell r="P178" t="str">
            <v>ok 6/11</v>
          </cell>
        </row>
        <row r="179">
          <cell r="G179" t="str">
            <v>C0007-HOD890</v>
          </cell>
          <cell r="H179" t="str">
            <v>HOODIE</v>
          </cell>
          <cell r="I179" t="str">
            <v>UNISEX HOOD</v>
          </cell>
          <cell r="J179" t="str">
            <v>1-0118A02 FLEECE 66% COTTON 34% POLYESTER 490GSM</v>
          </cell>
          <cell r="K179" t="str">
            <v>B1067</v>
          </cell>
          <cell r="L179" t="str">
            <v>GREY MARL</v>
          </cell>
          <cell r="N179">
            <v>46028</v>
          </cell>
          <cell r="O179" t="str">
            <v>NONE</v>
          </cell>
          <cell r="P179" t="str">
            <v>ok 6/11-viền cổ dùng tồn</v>
          </cell>
        </row>
        <row r="180">
          <cell r="G180" t="str">
            <v>C0007-HOD890</v>
          </cell>
          <cell r="H180" t="str">
            <v>HOODIE</v>
          </cell>
          <cell r="I180" t="str">
            <v>UNISEX HOOD</v>
          </cell>
          <cell r="J180" t="str">
            <v>1-0118A02 FLEECE 66% COTTON 34% POLYESTER 490GSM</v>
          </cell>
          <cell r="K180" t="str">
            <v>DRESS BLUES
19-4024 TPG</v>
          </cell>
          <cell r="L180" t="str">
            <v>NAVY</v>
          </cell>
          <cell r="N180">
            <v>46015</v>
          </cell>
          <cell r="O180" t="str">
            <v>NONE</v>
          </cell>
          <cell r="P180" t="str">
            <v>ok 6/11</v>
          </cell>
        </row>
        <row r="181">
          <cell r="G181" t="str">
            <v>C0007-HOD890</v>
          </cell>
          <cell r="H181" t="str">
            <v>HOODIE</v>
          </cell>
          <cell r="I181" t="str">
            <v>UNISEX HOOD</v>
          </cell>
          <cell r="J181" t="str">
            <v>1-0118A02 FLEECE 66% COTTON 34% POLYESTER 490GSM</v>
          </cell>
          <cell r="K181" t="str">
            <v>DRESS BLUES
19-4024 TPG,
B1067,
JET BLACK
19-0303 TPG,
DARK GREEN
19-5513 TPG</v>
          </cell>
          <cell r="L181" t="str">
            <v>PATCHWORK</v>
          </cell>
          <cell r="N181">
            <v>46036</v>
          </cell>
          <cell r="O181" t="str">
            <v>NONE</v>
          </cell>
          <cell r="P181" t="str">
            <v>ok 6/11</v>
          </cell>
        </row>
        <row r="182">
          <cell r="G182" t="str">
            <v>C0007-HOD890</v>
          </cell>
          <cell r="H182" t="str">
            <v>HOODIE</v>
          </cell>
          <cell r="I182" t="str">
            <v>UNISEX HOOD</v>
          </cell>
          <cell r="J182" t="str">
            <v>1-0118A02 FLEECE 66% COTTON 34% POLYESTER 490GSM</v>
          </cell>
          <cell r="K182" t="str">
            <v>DARK GREEN
19-5513 TPG</v>
          </cell>
          <cell r="L182" t="str">
            <v>RACEY GREEN</v>
          </cell>
          <cell r="N182">
            <v>46028</v>
          </cell>
          <cell r="O182" t="str">
            <v>NONE</v>
          </cell>
          <cell r="P182" t="str">
            <v>chờ rating</v>
          </cell>
        </row>
        <row r="183">
          <cell r="G183" t="str">
            <v>C0007-JOG218</v>
          </cell>
          <cell r="H183" t="str">
            <v>JOGGERS</v>
          </cell>
          <cell r="I183" t="str">
            <v>UNISEX JOGGER</v>
          </cell>
          <cell r="J183" t="str">
            <v>1-0118A02 FLEECE 66% COTTON 34% POLYESTER 490GSM</v>
          </cell>
          <cell r="K183" t="str">
            <v>BLACK
19-0303 TPG</v>
          </cell>
          <cell r="L183" t="str">
            <v>BLACK</v>
          </cell>
          <cell r="M183" t="str">
            <v>PP NAVY-OK</v>
          </cell>
          <cell r="N183">
            <v>46015</v>
          </cell>
          <cell r="O183" t="str">
            <v>NONE</v>
          </cell>
          <cell r="P183" t="str">
            <v>ok 6/11</v>
          </cell>
        </row>
        <row r="184">
          <cell r="G184" t="str">
            <v>C0007-JOG218</v>
          </cell>
          <cell r="H184" t="str">
            <v>JOGGERS</v>
          </cell>
          <cell r="I184" t="str">
            <v>UNISEX JOGGER</v>
          </cell>
          <cell r="J184" t="str">
            <v>1-0118A02 FLEECE 66% COTTON 34% POLYESTER 490GSM</v>
          </cell>
          <cell r="K184" t="str">
            <v>B1067</v>
          </cell>
          <cell r="L184" t="str">
            <v>GREY MARL</v>
          </cell>
          <cell r="N184">
            <v>46028</v>
          </cell>
          <cell r="O184" t="str">
            <v>NONE</v>
          </cell>
          <cell r="P184" t="str">
            <v>ok 6/11</v>
          </cell>
        </row>
        <row r="185">
          <cell r="G185" t="str">
            <v>C0007-JOG218</v>
          </cell>
          <cell r="H185" t="str">
            <v>JOGGERS</v>
          </cell>
          <cell r="I185" t="str">
            <v>UNISEX JOGGER</v>
          </cell>
          <cell r="J185" t="str">
            <v>1-0118A02 FLEECE 66% COTTON 34% POLYESTER 490GSM</v>
          </cell>
          <cell r="K185" t="str">
            <v>DRESS BLUES
19-4024 TPG</v>
          </cell>
          <cell r="L185" t="str">
            <v>NAVY</v>
          </cell>
          <cell r="N185">
            <v>46015</v>
          </cell>
          <cell r="O185" t="str">
            <v>NONE</v>
          </cell>
          <cell r="P185" t="str">
            <v>ok 6/11</v>
          </cell>
        </row>
        <row r="186">
          <cell r="G186" t="str">
            <v>C0007-JOG218</v>
          </cell>
          <cell r="H186" t="str">
            <v>JOGGERS</v>
          </cell>
          <cell r="I186" t="str">
            <v>UNISEX JOGGER</v>
          </cell>
          <cell r="J186" t="str">
            <v>1-0118A02 FLEECE 66% COTTON 34% POLYESTER 490GSM</v>
          </cell>
          <cell r="K186" t="str">
            <v>DARK GREEN
19-5513 TPG</v>
          </cell>
          <cell r="L186" t="str">
            <v>RACEY GREEN</v>
          </cell>
          <cell r="N186">
            <v>46015</v>
          </cell>
          <cell r="O186" t="str">
            <v>NONE</v>
          </cell>
          <cell r="P186" t="str">
            <v>ok 6/11</v>
          </cell>
        </row>
        <row r="187">
          <cell r="G187" t="str">
            <v>C0007-SST2182</v>
          </cell>
          <cell r="H187" t="str">
            <v>SS TEE</v>
          </cell>
          <cell r="I187" t="str">
            <v>UNISEX T-SHIRT</v>
          </cell>
          <cell r="J187" t="str">
            <v>1-0601A57 SINGLE JERSEY 100% COTTON 230GSM</v>
          </cell>
          <cell r="K187" t="str">
            <v>JET BLACK
19-0303 TPG</v>
          </cell>
          <cell r="L187" t="str">
            <v>BLACK</v>
          </cell>
          <cell r="M187" t="str">
            <v>PP NAVY-OK</v>
          </cell>
          <cell r="N187">
            <v>46035</v>
          </cell>
          <cell r="O187" t="str">
            <v>NONE</v>
          </cell>
          <cell r="P187" t="str">
            <v>ok 11.6</v>
          </cell>
        </row>
        <row r="188">
          <cell r="G188" t="str">
            <v>C0007-SST2182</v>
          </cell>
          <cell r="H188" t="str">
            <v>SS TEE</v>
          </cell>
          <cell r="I188" t="str">
            <v>UNISEX T-SHIRT</v>
          </cell>
          <cell r="J188" t="str">
            <v>1-0601A57 SINGLE JERSEY 100% COTTON 230GSM</v>
          </cell>
          <cell r="K188" t="str">
            <v>B1067</v>
          </cell>
          <cell r="L188" t="str">
            <v>GREY MARL</v>
          </cell>
          <cell r="N188">
            <v>46014</v>
          </cell>
          <cell r="O188" t="str">
            <v>NONE</v>
          </cell>
          <cell r="P188" t="str">
            <v>DÙNG TỒN SB1C000700244-005 337M KHÔNG ĐẶT</v>
          </cell>
        </row>
        <row r="189">
          <cell r="G189" t="str">
            <v>C0007-SST2182</v>
          </cell>
          <cell r="H189" t="str">
            <v>SS TEE</v>
          </cell>
          <cell r="I189" t="str">
            <v>UNISEX T-SHIRT</v>
          </cell>
          <cell r="J189" t="str">
            <v>1-0601A57 SINGLE JERSEY 100% COTTON 230GSM</v>
          </cell>
          <cell r="K189" t="str">
            <v>DRESS BLUES
19-4024 TPG</v>
          </cell>
          <cell r="L189" t="str">
            <v>NAVY</v>
          </cell>
          <cell r="N189">
            <v>46035</v>
          </cell>
          <cell r="O189" t="str">
            <v>NONE</v>
          </cell>
          <cell r="P189" t="str">
            <v>ok 11.6</v>
          </cell>
        </row>
        <row r="190">
          <cell r="G190" t="str">
            <v>C0007-SST2182</v>
          </cell>
          <cell r="H190" t="str">
            <v>SS TEE</v>
          </cell>
          <cell r="I190" t="str">
            <v>UNISEX T-SHIRT</v>
          </cell>
          <cell r="J190" t="str">
            <v>1-0601A57 SINGLE JERSEY 100% COTTON 230GSM</v>
          </cell>
          <cell r="K190" t="str">
            <v>DARK GREEN
19-5513 TPG</v>
          </cell>
          <cell r="L190" t="str">
            <v>RACEY GREEN</v>
          </cell>
          <cell r="N190">
            <v>46014</v>
          </cell>
          <cell r="O190" t="str">
            <v>NONE</v>
          </cell>
          <cell r="P190" t="str">
            <v xml:space="preserve">DÙNG TỒN SB1C000700257-003 261M KHÔNG ĐẶT </v>
          </cell>
        </row>
        <row r="191">
          <cell r="G191" t="str">
            <v>C0007-SST2182</v>
          </cell>
          <cell r="H191" t="str">
            <v>SS TEE</v>
          </cell>
          <cell r="I191" t="str">
            <v>UNISEX T-SHIRT</v>
          </cell>
          <cell r="J191" t="str">
            <v>1-0601A57 SINGLE JERSEY 100% COTTON 230GSM</v>
          </cell>
          <cell r="K191" t="str">
            <v>BRIGHT WHITE
11-0601 TPX</v>
          </cell>
          <cell r="L191" t="str">
            <v>WHITE</v>
          </cell>
          <cell r="N191">
            <v>46036</v>
          </cell>
          <cell r="O191" t="str">
            <v>NONE</v>
          </cell>
          <cell r="P191" t="str">
            <v>ok 11.6</v>
          </cell>
        </row>
      </sheetData>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544DB2-447D-4396-99A4-60683939655D}">
  <sheetPr>
    <pageSetUpPr fitToPage="1"/>
  </sheetPr>
  <dimension ref="A1:R62"/>
  <sheetViews>
    <sheetView tabSelected="1" view="pageBreakPreview" zoomScale="60" zoomScaleNormal="40" zoomScalePageLayoutView="55" workbookViewId="0">
      <selection activeCell="M11" sqref="M11"/>
    </sheetView>
  </sheetViews>
  <sheetFormatPr defaultColWidth="9.109375" defaultRowHeight="15"/>
  <cols>
    <col min="1" max="1" width="13.109375" style="1" customWidth="1"/>
    <col min="2" max="2" width="12.44140625" style="1" customWidth="1"/>
    <col min="3" max="3" width="16.33203125" style="1" customWidth="1"/>
    <col min="4" max="4" width="18.5546875" style="1" customWidth="1"/>
    <col min="5" max="5" width="25.33203125" style="1" customWidth="1"/>
    <col min="6" max="6" width="14.5546875" style="1" customWidth="1"/>
    <col min="7" max="7" width="17.44140625" style="64" customWidth="1"/>
    <col min="8" max="8" width="9.88671875" style="1" customWidth="1"/>
    <col min="9" max="9" width="15" style="1" customWidth="1"/>
    <col min="10" max="10" width="11.5546875" style="1" customWidth="1"/>
    <col min="11" max="11" width="14.44140625" style="1" customWidth="1"/>
    <col min="12" max="12" width="30.5546875" style="1" customWidth="1"/>
    <col min="13" max="13" width="30.6640625" style="1" customWidth="1"/>
    <col min="14" max="14" width="52.6640625" style="1" customWidth="1"/>
    <col min="15" max="15" width="0" style="1" hidden="1" customWidth="1"/>
    <col min="16" max="16384" width="9.109375" style="1"/>
  </cols>
  <sheetData>
    <row r="1" spans="1:18" ht="24.9" customHeight="1">
      <c r="A1" s="12"/>
      <c r="B1" s="12"/>
      <c r="C1" s="12"/>
      <c r="D1" s="12"/>
      <c r="E1" s="12"/>
      <c r="F1" s="12"/>
      <c r="G1" s="56"/>
      <c r="H1" s="12"/>
      <c r="I1" s="12"/>
      <c r="J1" s="12"/>
      <c r="K1" s="12"/>
      <c r="L1" s="50"/>
      <c r="M1" s="6" t="s">
        <v>0</v>
      </c>
      <c r="N1" s="2" t="s">
        <v>6</v>
      </c>
    </row>
    <row r="2" spans="1:18" ht="21.6" customHeight="1">
      <c r="A2" s="12"/>
      <c r="B2" s="12"/>
      <c r="C2" s="12"/>
      <c r="D2" s="12"/>
      <c r="E2" s="12"/>
      <c r="F2" s="12"/>
      <c r="G2" s="56"/>
      <c r="H2" s="12"/>
      <c r="I2" s="12"/>
      <c r="J2" s="12"/>
      <c r="K2" s="12"/>
      <c r="L2" s="50"/>
      <c r="M2" s="6" t="s">
        <v>1</v>
      </c>
      <c r="N2" s="3" t="s">
        <v>2</v>
      </c>
    </row>
    <row r="3" spans="1:18" ht="21.6" customHeight="1">
      <c r="A3" s="13"/>
      <c r="B3" s="13"/>
      <c r="C3" s="13"/>
      <c r="D3" s="13"/>
      <c r="E3" s="13"/>
      <c r="F3" s="13"/>
      <c r="G3" s="57"/>
      <c r="H3" s="13"/>
      <c r="I3" s="13"/>
      <c r="J3" s="13"/>
      <c r="K3" s="13"/>
      <c r="L3" s="51"/>
      <c r="M3" s="6" t="s">
        <v>4</v>
      </c>
      <c r="N3" s="4" t="s">
        <v>5</v>
      </c>
    </row>
    <row r="4" spans="1:18" ht="9.9" customHeight="1">
      <c r="A4" s="12"/>
      <c r="B4" s="12"/>
      <c r="C4" s="12"/>
      <c r="D4" s="12"/>
      <c r="E4" s="12"/>
      <c r="F4" s="13"/>
      <c r="G4" s="57"/>
      <c r="H4" s="13"/>
      <c r="I4" s="13"/>
      <c r="J4" s="12"/>
      <c r="K4" s="12"/>
      <c r="L4" s="12"/>
      <c r="M4" s="23"/>
      <c r="N4" s="23"/>
    </row>
    <row r="5" spans="1:18" ht="34.5" customHeight="1">
      <c r="A5" s="14" t="s">
        <v>7</v>
      </c>
      <c r="B5" s="107" t="s">
        <v>55</v>
      </c>
      <c r="C5" s="107"/>
      <c r="D5" s="107"/>
      <c r="E5" s="15"/>
      <c r="F5" s="52" t="s">
        <v>8</v>
      </c>
      <c r="G5" s="58"/>
      <c r="H5" s="108" t="s">
        <v>63</v>
      </c>
      <c r="I5" s="109"/>
      <c r="J5" s="16"/>
      <c r="K5" s="16"/>
      <c r="L5" s="17"/>
      <c r="M5" s="18" t="s">
        <v>9</v>
      </c>
      <c r="N5" s="53">
        <v>46037</v>
      </c>
    </row>
    <row r="6" spans="1:18" ht="21.75" customHeight="1">
      <c r="A6" s="19" t="s">
        <v>10</v>
      </c>
      <c r="B6" s="110"/>
      <c r="C6" s="110"/>
      <c r="D6" s="110"/>
      <c r="E6" s="15"/>
      <c r="F6" s="52" t="s">
        <v>11</v>
      </c>
      <c r="G6" s="58"/>
      <c r="H6" s="111" t="s">
        <v>62</v>
      </c>
      <c r="I6" s="112"/>
      <c r="J6" s="16"/>
      <c r="K6" s="16"/>
      <c r="L6" s="17"/>
      <c r="M6" s="18" t="s">
        <v>12</v>
      </c>
      <c r="N6" s="54" t="s">
        <v>79</v>
      </c>
    </row>
    <row r="7" spans="1:18" ht="23.25" customHeight="1">
      <c r="A7" s="19" t="s">
        <v>13</v>
      </c>
      <c r="B7" s="113"/>
      <c r="C7" s="113"/>
      <c r="D7" s="5"/>
      <c r="E7" s="15"/>
      <c r="F7" s="52" t="s">
        <v>14</v>
      </c>
      <c r="G7" s="58"/>
      <c r="H7" s="114">
        <f>N5+20</f>
        <v>46057</v>
      </c>
      <c r="I7" s="115"/>
      <c r="J7" s="16"/>
      <c r="K7" s="16"/>
      <c r="L7" s="17"/>
      <c r="M7" s="18" t="s">
        <v>15</v>
      </c>
      <c r="N7" s="97" t="s">
        <v>61</v>
      </c>
    </row>
    <row r="8" spans="1:18" ht="21.75" customHeight="1">
      <c r="A8" s="20" t="s">
        <v>16</v>
      </c>
      <c r="B8" s="116"/>
      <c r="C8" s="116"/>
      <c r="D8" s="11"/>
      <c r="E8" s="15"/>
      <c r="F8" s="52" t="s">
        <v>17</v>
      </c>
      <c r="G8" s="58"/>
      <c r="H8" s="117">
        <f>N5+30</f>
        <v>46067</v>
      </c>
      <c r="I8" s="118"/>
      <c r="J8" s="21"/>
      <c r="K8" s="21"/>
      <c r="L8" s="17"/>
      <c r="M8" s="18" t="s">
        <v>18</v>
      </c>
      <c r="N8" s="55" t="s">
        <v>59</v>
      </c>
    </row>
    <row r="9" spans="1:18" ht="5.4" customHeight="1">
      <c r="A9" s="22"/>
      <c r="B9" s="22"/>
      <c r="C9" s="22"/>
      <c r="D9" s="22"/>
      <c r="E9" s="13"/>
      <c r="F9" s="22"/>
      <c r="G9" s="59"/>
      <c r="H9" s="22"/>
      <c r="I9" s="22"/>
      <c r="J9" s="13"/>
      <c r="K9" s="13"/>
      <c r="L9" s="13"/>
      <c r="M9" s="23"/>
      <c r="N9" s="23"/>
    </row>
    <row r="10" spans="1:18" ht="103.5" customHeight="1">
      <c r="A10" s="7" t="s">
        <v>19</v>
      </c>
      <c r="B10" s="8" t="s">
        <v>20</v>
      </c>
      <c r="C10" s="8" t="s">
        <v>21</v>
      </c>
      <c r="D10" s="8" t="s">
        <v>22</v>
      </c>
      <c r="E10" s="8" t="s">
        <v>23</v>
      </c>
      <c r="F10" s="7" t="s">
        <v>24</v>
      </c>
      <c r="G10" s="8" t="s">
        <v>25</v>
      </c>
      <c r="H10" s="7" t="s">
        <v>26</v>
      </c>
      <c r="I10" s="10" t="s">
        <v>27</v>
      </c>
      <c r="J10" s="10" t="s">
        <v>28</v>
      </c>
      <c r="K10" s="10" t="s">
        <v>29</v>
      </c>
      <c r="L10" s="9" t="s">
        <v>30</v>
      </c>
      <c r="M10" s="7" t="s">
        <v>31</v>
      </c>
      <c r="N10" s="7" t="s">
        <v>3</v>
      </c>
    </row>
    <row r="11" spans="1:18" ht="246.75" customHeight="1">
      <c r="A11" s="72" t="s">
        <v>60</v>
      </c>
      <c r="B11" s="73"/>
      <c r="C11" s="73" t="s">
        <v>52</v>
      </c>
      <c r="D11" s="73"/>
      <c r="E11" s="72" t="s">
        <v>38</v>
      </c>
      <c r="F11" s="74"/>
      <c r="G11" s="75" t="s">
        <v>37</v>
      </c>
      <c r="H11" s="76" t="s">
        <v>36</v>
      </c>
      <c r="I11" s="77">
        <f>DETAIL!H11</f>
        <v>4843</v>
      </c>
      <c r="J11" s="78">
        <v>0</v>
      </c>
      <c r="K11" s="79">
        <f>I11-J11</f>
        <v>4843</v>
      </c>
      <c r="L11" s="80">
        <v>620</v>
      </c>
      <c r="M11" s="81">
        <f>L11*K11</f>
        <v>3002660</v>
      </c>
      <c r="N11" s="83" t="s">
        <v>53</v>
      </c>
      <c r="Q11" s="96">
        <f>K11-174</f>
        <v>4669</v>
      </c>
      <c r="R11" s="96"/>
    </row>
    <row r="12" spans="1:18" ht="246.75" customHeight="1">
      <c r="A12" s="72" t="s">
        <v>60</v>
      </c>
      <c r="B12" s="73"/>
      <c r="C12" s="73" t="s">
        <v>52</v>
      </c>
      <c r="D12" s="65"/>
      <c r="E12" s="72" t="s">
        <v>38</v>
      </c>
      <c r="F12" s="74"/>
      <c r="G12" s="75" t="s">
        <v>37</v>
      </c>
      <c r="H12" s="76" t="s">
        <v>36</v>
      </c>
      <c r="I12" s="77">
        <f>I11</f>
        <v>4843</v>
      </c>
      <c r="J12" s="78">
        <v>0</v>
      </c>
      <c r="K12" s="79">
        <f>K11</f>
        <v>4843</v>
      </c>
      <c r="L12" s="80">
        <v>550</v>
      </c>
      <c r="M12" s="81">
        <f>L12*K12</f>
        <v>2663650</v>
      </c>
      <c r="N12" s="98" t="s">
        <v>54</v>
      </c>
    </row>
    <row r="13" spans="1:18" ht="61.5" customHeight="1">
      <c r="A13" s="119" t="s">
        <v>39</v>
      </c>
      <c r="B13" s="120"/>
      <c r="C13" s="120"/>
      <c r="D13" s="120"/>
      <c r="E13" s="120"/>
      <c r="F13" s="120"/>
      <c r="G13" s="120"/>
      <c r="H13" s="120"/>
      <c r="I13" s="120"/>
      <c r="J13" s="120"/>
      <c r="K13" s="120"/>
      <c r="L13" s="120"/>
      <c r="M13" s="120"/>
      <c r="N13" s="121"/>
    </row>
    <row r="14" spans="1:18" ht="29.25" customHeight="1">
      <c r="A14" s="24"/>
      <c r="B14" s="24"/>
      <c r="C14" s="25"/>
      <c r="D14" s="25"/>
      <c r="E14" s="25"/>
      <c r="F14" s="26"/>
      <c r="G14" s="60"/>
      <c r="H14" s="24"/>
      <c r="I14" s="27"/>
      <c r="J14" s="27"/>
      <c r="K14" s="27"/>
      <c r="L14" s="28"/>
      <c r="M14" s="29"/>
      <c r="N14" s="30"/>
    </row>
    <row r="15" spans="1:18" s="95" customFormat="1" ht="54" customHeight="1">
      <c r="A15" s="87"/>
      <c r="B15" s="87"/>
      <c r="C15" s="87"/>
      <c r="D15" s="87"/>
      <c r="E15" s="87"/>
      <c r="F15" s="87"/>
      <c r="G15" s="88"/>
      <c r="H15" s="89" t="s">
        <v>32</v>
      </c>
      <c r="I15" s="90">
        <f>SUM(I11:I14)</f>
        <v>9686</v>
      </c>
      <c r="J15" s="91"/>
      <c r="K15" s="90">
        <f>SUM(K11:K14)</f>
        <v>9686</v>
      </c>
      <c r="L15" s="92"/>
      <c r="M15" s="93">
        <f>SUM(M11:M14)</f>
        <v>5666310</v>
      </c>
      <c r="N15" s="94"/>
    </row>
    <row r="16" spans="1:18" ht="21.75" customHeight="1">
      <c r="A16" s="33"/>
      <c r="B16" s="33"/>
      <c r="C16" s="34"/>
      <c r="D16" s="34"/>
      <c r="E16" s="34"/>
      <c r="F16" s="34"/>
      <c r="G16" s="31"/>
      <c r="H16" s="32"/>
      <c r="I16" s="32"/>
      <c r="J16" s="32"/>
      <c r="K16" s="32"/>
      <c r="L16" s="35"/>
      <c r="M16" s="35"/>
      <c r="N16" s="32"/>
    </row>
    <row r="17" spans="1:14" ht="21.75" customHeight="1">
      <c r="A17" s="122" t="s">
        <v>33</v>
      </c>
      <c r="B17" s="122"/>
      <c r="C17" s="36"/>
      <c r="D17" s="37"/>
      <c r="E17" s="123" t="s">
        <v>34</v>
      </c>
      <c r="F17" s="123"/>
      <c r="G17" s="123"/>
      <c r="H17" s="38"/>
      <c r="I17" s="39"/>
      <c r="J17" s="39"/>
      <c r="K17" s="39"/>
      <c r="L17" s="124" t="s">
        <v>35</v>
      </c>
      <c r="M17" s="124"/>
      <c r="N17" s="32"/>
    </row>
    <row r="18" spans="1:14" ht="21.75" customHeight="1">
      <c r="A18" s="40"/>
      <c r="B18" s="41"/>
      <c r="C18" s="40"/>
      <c r="D18" s="40"/>
      <c r="E18" s="40"/>
      <c r="F18" s="40"/>
      <c r="G18" s="61"/>
      <c r="H18" s="42"/>
      <c r="I18" s="42"/>
      <c r="J18" s="42"/>
    </row>
    <row r="19" spans="1:14" ht="21.75" customHeight="1">
      <c r="A19" s="40"/>
      <c r="B19" s="41"/>
      <c r="C19" s="40"/>
      <c r="D19" s="40"/>
      <c r="E19" s="40"/>
      <c r="F19" s="40"/>
      <c r="G19" s="61"/>
      <c r="H19" s="42"/>
      <c r="I19" s="42"/>
      <c r="J19" s="42"/>
    </row>
    <row r="20" spans="1:14" ht="21.75" customHeight="1">
      <c r="A20" s="43"/>
      <c r="B20" s="44"/>
      <c r="C20" s="40"/>
      <c r="D20" s="40"/>
      <c r="E20" s="40"/>
      <c r="F20" s="40"/>
      <c r="G20" s="62"/>
      <c r="H20" s="45"/>
      <c r="I20" s="40"/>
      <c r="J20" s="42"/>
    </row>
    <row r="21" spans="1:14" ht="21.75" customHeight="1">
      <c r="A21" s="42"/>
      <c r="B21" s="46"/>
      <c r="C21" s="47"/>
      <c r="D21" s="42"/>
      <c r="E21" s="48"/>
      <c r="F21" s="48"/>
      <c r="G21" s="63"/>
      <c r="H21" s="49"/>
      <c r="I21" s="49"/>
      <c r="J21" s="42"/>
    </row>
    <row r="22" spans="1:14" ht="21.75" customHeight="1"/>
    <row r="23" spans="1:14" ht="21.75" customHeight="1"/>
    <row r="24" spans="1:14" ht="21.75" customHeight="1"/>
    <row r="25" spans="1:14" ht="21.75" customHeight="1"/>
    <row r="26" spans="1:14" ht="21.75" customHeight="1"/>
    <row r="27" spans="1:14" ht="21.75" customHeight="1"/>
    <row r="28" spans="1:14" ht="21.75" customHeight="1"/>
    <row r="29" spans="1:14" ht="21.75" customHeight="1"/>
    <row r="30" spans="1:14" ht="21.75" customHeight="1"/>
    <row r="31" spans="1:14" ht="21.75" customHeight="1"/>
    <row r="32" spans="1:14" ht="21.75" customHeight="1"/>
    <row r="33" ht="21.75" customHeight="1"/>
    <row r="34" ht="21.75" customHeight="1"/>
    <row r="35" ht="21.75" customHeight="1"/>
    <row r="36" ht="21.75" customHeight="1"/>
    <row r="37" ht="21.75" customHeight="1"/>
    <row r="38" ht="21.75" customHeight="1"/>
    <row r="39" ht="21.75" customHeight="1"/>
    <row r="40" ht="21.75" customHeight="1"/>
    <row r="41" ht="21.75" customHeight="1"/>
    <row r="42" ht="21.75" customHeight="1"/>
    <row r="43" ht="21.75" customHeight="1"/>
    <row r="44" ht="21.75" customHeight="1"/>
    <row r="45" ht="21.75" customHeight="1"/>
    <row r="46" ht="21.75" customHeight="1"/>
    <row r="47" ht="21.75" customHeight="1"/>
    <row r="48" ht="21.75" customHeight="1"/>
    <row r="49" ht="21.75" customHeight="1"/>
    <row r="50" ht="21.75" customHeight="1"/>
    <row r="51" ht="21.75" customHeight="1"/>
    <row r="52" ht="21.75" customHeight="1"/>
    <row r="53" ht="21.75" customHeight="1"/>
    <row r="54" ht="21.75" customHeight="1"/>
    <row r="55" ht="21.75" customHeight="1"/>
    <row r="56" ht="21.75" customHeight="1"/>
    <row r="57" ht="21.75" customHeight="1"/>
    <row r="58" ht="21.75" customHeight="1"/>
    <row r="59" ht="23.25" customHeight="1"/>
    <row r="60" ht="23.25" customHeight="1"/>
    <row r="61" ht="23.25" customHeight="1"/>
    <row r="62" ht="23.25" customHeight="1"/>
  </sheetData>
  <mergeCells count="12">
    <mergeCell ref="B8:C8"/>
    <mergeCell ref="H8:I8"/>
    <mergeCell ref="A13:N13"/>
    <mergeCell ref="A17:B17"/>
    <mergeCell ref="E17:G17"/>
    <mergeCell ref="L17:M17"/>
    <mergeCell ref="B5:D5"/>
    <mergeCell ref="H5:I5"/>
    <mergeCell ref="B6:D6"/>
    <mergeCell ref="H6:I6"/>
    <mergeCell ref="B7:C7"/>
    <mergeCell ref="H7:I7"/>
  </mergeCells>
  <printOptions horizontalCentered="1"/>
  <pageMargins left="0.25" right="0.25" top="1.0416666666666667" bottom="0.75" header="0.3" footer="0.3"/>
  <pageSetup paperSize="9" scale="35" fitToHeight="0" orientation="portrait" r:id="rId1"/>
  <headerFooter scaleWithDoc="0">
    <oddHeader xml:space="preserve">&amp;L&amp;G&amp;R&amp;"Muli,Bold"&amp;16&amp;K000000[PURCHASE ORDER PHỤ LIỆU NỘI BỘ
INTERNAL TRIMS PURCHASE ORDER]
</oddHeader>
    <oddFooter>&amp;L&amp;"Euclid Circular A SemiBold,Regular"&amp;12[UA]&amp;"Euclid Circular A,Regular"&amp;5
&amp;G&amp;R&amp;G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47D71C-95A7-4750-A663-76F520B1B965}">
  <sheetPr>
    <pageSetUpPr fitToPage="1"/>
  </sheetPr>
  <dimension ref="A4:N15"/>
  <sheetViews>
    <sheetView view="pageBreakPreview" zoomScale="85" zoomScaleNormal="115" zoomScaleSheetLayoutView="85" workbookViewId="0">
      <pane xSplit="2" ySplit="4" topLeftCell="C5" activePane="bottomRight" state="frozen"/>
      <selection pane="topRight" activeCell="C1" sqref="C1"/>
      <selection pane="bottomLeft" activeCell="A5" sqref="A5"/>
      <selection pane="bottomRight" activeCell="H15" sqref="H15"/>
    </sheetView>
  </sheetViews>
  <sheetFormatPr defaultColWidth="9.109375" defaultRowHeight="20.25" customHeight="1"/>
  <cols>
    <col min="1" max="1" width="4.6640625" style="67" bestFit="1" customWidth="1"/>
    <col min="2" max="2" width="16.44140625" style="67" customWidth="1"/>
    <col min="3" max="3" width="18" style="67" customWidth="1"/>
    <col min="4" max="4" width="52.33203125" style="67" customWidth="1"/>
    <col min="5" max="5" width="52.6640625" style="67" customWidth="1"/>
    <col min="6" max="6" width="11.33203125" style="70" hidden="1" customWidth="1"/>
    <col min="7" max="7" width="11.44140625" style="70" hidden="1" customWidth="1"/>
    <col min="8" max="8" width="14.5546875" style="70" customWidth="1"/>
    <col min="9" max="9" width="40.88671875" style="67" customWidth="1"/>
    <col min="10" max="10" width="9.109375" style="71"/>
    <col min="11" max="13" width="9.109375" style="67"/>
    <col min="14" max="14" width="51.5546875" style="67" bestFit="1" customWidth="1"/>
    <col min="15" max="16384" width="9.109375" style="67"/>
  </cols>
  <sheetData>
    <row r="4" spans="1:14" ht="20.25" customHeight="1">
      <c r="A4" s="66" t="s">
        <v>40</v>
      </c>
      <c r="B4" s="99" t="s">
        <v>50</v>
      </c>
      <c r="C4" s="66" t="s">
        <v>51</v>
      </c>
      <c r="D4" s="66" t="s">
        <v>41</v>
      </c>
      <c r="E4" s="66" t="s">
        <v>42</v>
      </c>
      <c r="F4" s="66" t="s">
        <v>43</v>
      </c>
      <c r="G4" s="66" t="s">
        <v>44</v>
      </c>
      <c r="H4" s="66" t="s">
        <v>45</v>
      </c>
      <c r="I4" s="66" t="s">
        <v>46</v>
      </c>
      <c r="J4" s="125" t="s">
        <v>47</v>
      </c>
      <c r="K4" s="126"/>
      <c r="L4" s="126"/>
      <c r="M4" s="127"/>
      <c r="N4" s="67" t="s">
        <v>58</v>
      </c>
    </row>
    <row r="5" spans="1:14" s="86" customFormat="1" ht="31.5" customHeight="1">
      <c r="A5" s="82">
        <f t="shared" ref="A5:A10" si="0">ROW()-4</f>
        <v>1</v>
      </c>
      <c r="B5" s="135" t="s">
        <v>64</v>
      </c>
      <c r="C5" s="84" t="s">
        <v>70</v>
      </c>
      <c r="D5" s="106" t="s">
        <v>71</v>
      </c>
      <c r="E5" s="85" t="s">
        <v>48</v>
      </c>
      <c r="F5" s="82">
        <v>673</v>
      </c>
      <c r="G5" s="82">
        <f>ROUNDUP(F5*10%,0)+10</f>
        <v>78</v>
      </c>
      <c r="H5" s="82">
        <f>F5+G5</f>
        <v>751</v>
      </c>
      <c r="I5" s="138" t="s">
        <v>77</v>
      </c>
      <c r="J5" s="100"/>
      <c r="K5" s="101"/>
      <c r="L5" s="101"/>
      <c r="M5" s="102"/>
      <c r="N5" s="86" t="e">
        <f>VLOOKUP(B5,[1]Total!$G:$P,10,0)</f>
        <v>#N/A</v>
      </c>
    </row>
    <row r="6" spans="1:14" s="86" customFormat="1" ht="31.5" customHeight="1">
      <c r="A6" s="82">
        <f t="shared" si="0"/>
        <v>2</v>
      </c>
      <c r="B6" s="135" t="s">
        <v>65</v>
      </c>
      <c r="C6" s="84" t="s">
        <v>70</v>
      </c>
      <c r="D6" s="106" t="s">
        <v>72</v>
      </c>
      <c r="E6" s="85" t="s">
        <v>56</v>
      </c>
      <c r="F6" s="82">
        <v>476</v>
      </c>
      <c r="G6" s="82">
        <f>ROUNDUP(F6*10%,0)+10</f>
        <v>58</v>
      </c>
      <c r="H6" s="82">
        <f t="shared" ref="H6:H10" si="1">F6+G6</f>
        <v>534</v>
      </c>
      <c r="I6" s="138" t="s">
        <v>78</v>
      </c>
      <c r="J6" s="103"/>
      <c r="K6" s="104"/>
      <c r="L6" s="104"/>
      <c r="M6" s="105"/>
      <c r="N6" s="86" t="e">
        <f>VLOOKUP(B6,[1]Total!$G:$P,10,0)</f>
        <v>#N/A</v>
      </c>
    </row>
    <row r="7" spans="1:14" s="86" customFormat="1" ht="31.5" customHeight="1">
      <c r="A7" s="82">
        <f t="shared" si="0"/>
        <v>3</v>
      </c>
      <c r="B7" s="135" t="s">
        <v>66</v>
      </c>
      <c r="C7" s="84" t="s">
        <v>70</v>
      </c>
      <c r="D7" s="106" t="s">
        <v>73</v>
      </c>
      <c r="E7" s="85" t="s">
        <v>56</v>
      </c>
      <c r="F7" s="82">
        <v>655</v>
      </c>
      <c r="G7" s="82">
        <f>ROUNDUP(F7*10%,0)+10</f>
        <v>76</v>
      </c>
      <c r="H7" s="82">
        <f t="shared" si="1"/>
        <v>731</v>
      </c>
      <c r="I7" s="138" t="s">
        <v>78</v>
      </c>
      <c r="J7" s="103"/>
      <c r="K7" s="104"/>
      <c r="L7" s="104"/>
      <c r="M7" s="105"/>
      <c r="N7" s="86" t="e">
        <f>VLOOKUP(B7,[1]Total!$G:$P,10,0)</f>
        <v>#N/A</v>
      </c>
    </row>
    <row r="8" spans="1:14" s="142" customFormat="1" ht="31.5" customHeight="1">
      <c r="A8" s="134">
        <f t="shared" si="0"/>
        <v>4</v>
      </c>
      <c r="B8" s="135" t="s">
        <v>67</v>
      </c>
      <c r="C8" s="135" t="s">
        <v>70</v>
      </c>
      <c r="D8" s="136" t="s">
        <v>74</v>
      </c>
      <c r="E8" s="137" t="s">
        <v>48</v>
      </c>
      <c r="F8" s="134">
        <v>1071</v>
      </c>
      <c r="G8" s="82">
        <f>ROUNDUP(F8*10%,0)+10</f>
        <v>118</v>
      </c>
      <c r="H8" s="134">
        <f t="shared" si="1"/>
        <v>1189</v>
      </c>
      <c r="I8" s="138" t="s">
        <v>77</v>
      </c>
      <c r="J8" s="139"/>
      <c r="K8" s="140"/>
      <c r="L8" s="140"/>
      <c r="M8" s="141"/>
      <c r="N8" s="142" t="e">
        <f>VLOOKUP(B8,[1]Total!$G:$P,10,0)</f>
        <v>#N/A</v>
      </c>
    </row>
    <row r="9" spans="1:14" s="86" customFormat="1" ht="31.5" customHeight="1">
      <c r="A9" s="82">
        <f t="shared" si="0"/>
        <v>5</v>
      </c>
      <c r="B9" s="135" t="s">
        <v>68</v>
      </c>
      <c r="C9" s="84" t="s">
        <v>70</v>
      </c>
      <c r="D9" s="106" t="s">
        <v>75</v>
      </c>
      <c r="E9" s="85" t="s">
        <v>56</v>
      </c>
      <c r="F9" s="82">
        <v>496</v>
      </c>
      <c r="G9" s="82">
        <f>ROUNDUP(F9*10%,0)+10</f>
        <v>60</v>
      </c>
      <c r="H9" s="82">
        <f t="shared" si="1"/>
        <v>556</v>
      </c>
      <c r="I9" s="138" t="s">
        <v>78</v>
      </c>
      <c r="J9" s="103"/>
      <c r="K9" s="104"/>
      <c r="L9" s="104"/>
      <c r="M9" s="105"/>
      <c r="N9" s="86" t="e">
        <f>VLOOKUP(B9,[1]Total!$G:$P,10,0)</f>
        <v>#N/A</v>
      </c>
    </row>
    <row r="10" spans="1:14" s="86" customFormat="1" ht="31.5" customHeight="1">
      <c r="A10" s="82">
        <f t="shared" si="0"/>
        <v>6</v>
      </c>
      <c r="B10" s="135" t="s">
        <v>69</v>
      </c>
      <c r="C10" s="84" t="s">
        <v>70</v>
      </c>
      <c r="D10" s="106" t="s">
        <v>76</v>
      </c>
      <c r="E10" s="85" t="s">
        <v>48</v>
      </c>
      <c r="F10" s="82">
        <v>974</v>
      </c>
      <c r="G10" s="82">
        <f>ROUNDUP(F10*10%,0)+10</f>
        <v>108</v>
      </c>
      <c r="H10" s="82">
        <f t="shared" si="1"/>
        <v>1082</v>
      </c>
      <c r="I10" s="138" t="s">
        <v>77</v>
      </c>
      <c r="J10" s="103"/>
      <c r="K10" s="104"/>
      <c r="L10" s="104"/>
      <c r="M10" s="105"/>
      <c r="N10" s="86" t="e">
        <f>VLOOKUP(B10,[1]Total!$G:$P,10,0)</f>
        <v>#N/A</v>
      </c>
    </row>
    <row r="11" spans="1:14" ht="20.25" customHeight="1">
      <c r="A11" s="128" t="s">
        <v>49</v>
      </c>
      <c r="B11" s="129"/>
      <c r="C11" s="129"/>
      <c r="D11" s="129"/>
      <c r="E11" s="130"/>
      <c r="F11" s="69">
        <f>SUM(F5:F10)</f>
        <v>4345</v>
      </c>
      <c r="G11" s="69">
        <f>SUM(G5:G10)</f>
        <v>498</v>
      </c>
      <c r="H11" s="69">
        <f>SUM(H5:H10)</f>
        <v>4843</v>
      </c>
      <c r="I11" s="68"/>
      <c r="J11" s="131"/>
      <c r="K11" s="132"/>
      <c r="L11" s="132"/>
      <c r="M11" s="133"/>
    </row>
    <row r="12" spans="1:14" ht="20.25" customHeight="1">
      <c r="A12" s="128"/>
      <c r="B12" s="129"/>
      <c r="C12" s="129"/>
      <c r="D12" s="129"/>
      <c r="E12" s="129"/>
      <c r="F12" s="129"/>
      <c r="G12" s="129"/>
      <c r="H12" s="129"/>
      <c r="I12" s="129"/>
      <c r="J12" s="129"/>
      <c r="K12" s="129"/>
      <c r="L12" s="129"/>
      <c r="M12" s="130"/>
    </row>
    <row r="15" spans="1:14" ht="20.25" customHeight="1">
      <c r="H15" s="143"/>
    </row>
  </sheetData>
  <autoFilter ref="A4:N11" xr:uid="{25A01159-391D-40FD-AF86-8653520B2C18}">
    <filterColumn colId="9" showButton="0"/>
    <filterColumn colId="10" showButton="0"/>
    <filterColumn colId="11" showButton="0"/>
  </autoFilter>
  <mergeCells count="4">
    <mergeCell ref="J4:M4"/>
    <mergeCell ref="A11:E11"/>
    <mergeCell ref="J11:M11"/>
    <mergeCell ref="A12:M12"/>
  </mergeCells>
  <pageMargins left="0.25" right="0.25" top="0.75" bottom="0.75" header="0.3" footer="0.3"/>
  <pageSetup paperSize="9" scale="41" fitToHeight="0" orientation="portrait" r:id="rId1"/>
  <rowBreaks count="1" manualBreakCount="1">
    <brk id="11" max="12"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D3D011-6DBE-4344-8FB8-473F0923A5C7}">
  <dimension ref="F17"/>
  <sheetViews>
    <sheetView topLeftCell="A10" workbookViewId="0">
      <selection activeCell="M27" sqref="M27"/>
    </sheetView>
  </sheetViews>
  <sheetFormatPr defaultRowHeight="14.4"/>
  <sheetData>
    <row r="17" spans="6:6">
      <c r="F17" t="s">
        <v>57</v>
      </c>
    </row>
  </sheetData>
  <pageMargins left="0.7" right="0.7" top="0.75" bottom="0.75" header="0.3" footer="0.3"/>
  <pageSetup paperSize="9" orientation="portrait" horizontalDpi="0"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4C16AE-3202-4AE1-9791-24A4F0F1A975}">
  <dimension ref="F17"/>
  <sheetViews>
    <sheetView topLeftCell="A13" workbookViewId="0">
      <selection activeCell="F29" sqref="F29"/>
    </sheetView>
  </sheetViews>
  <sheetFormatPr defaultRowHeight="14.4"/>
  <sheetData>
    <row r="17" spans="6:6">
      <c r="F17" t="s">
        <v>57</v>
      </c>
    </row>
  </sheetData>
  <pageMargins left="0.7" right="0.7" top="0.75" bottom="0.75" header="0.3" footer="0.3"/>
  <pageSetup paperSize="9" orientation="portrait" horizontalDpi="0" verticalDpi="0"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cc099e4b-e381-4360-bcff-5e1f51ab48dc" xsi:nil="true"/>
    <lcf76f155ced4ddcb4097134ff3c332f xmlns="4bf10b48-52f7-4ad4-b1e1-de514cec68e0">
      <Terms xmlns="http://schemas.microsoft.com/office/infopath/2007/PartnerControls"/>
    </lcf76f155ced4ddcb4097134ff3c332f>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1AFD962EB702FD4AAE11AB5F7C60F514" ma:contentTypeVersion="18" ma:contentTypeDescription="Create a new document." ma:contentTypeScope="" ma:versionID="42990412c20afe3d23149e886e6f5792">
  <xsd:schema xmlns:xsd="http://www.w3.org/2001/XMLSchema" xmlns:xs="http://www.w3.org/2001/XMLSchema" xmlns:p="http://schemas.microsoft.com/office/2006/metadata/properties" xmlns:ns2="4bf10b48-52f7-4ad4-b1e1-de514cec68e0" xmlns:ns3="cc099e4b-e381-4360-bcff-5e1f51ab48dc" targetNamespace="http://schemas.microsoft.com/office/2006/metadata/properties" ma:root="true" ma:fieldsID="d2386ef8df1adf959bf1fe52c2bfd69d" ns2:_="" ns3:_="">
    <xsd:import namespace="4bf10b48-52f7-4ad4-b1e1-de514cec68e0"/>
    <xsd:import namespace="cc099e4b-e381-4360-bcff-5e1f51ab48dc"/>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3:SharedWithUsers" minOccurs="0"/>
                <xsd:element ref="ns3:SharedWithDetail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LengthInSeconds" minOccurs="0"/>
                <xsd:element ref="ns2:MediaServiceDateTaken" minOccurs="0"/>
                <xsd:element ref="ns2:MediaServiceLocation"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bf10b48-52f7-4ad4-b1e1-de514cec68e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dab79d5a-a439-4055-a116-7b8effaafeff" ma:termSetId="09814cd3-568e-fe90-9814-8d621ff8fb84" ma:anchorId="fba54fb3-c3e1-fe81-a776-ca4b69148c4d" ma:open="true" ma:isKeyword="false">
      <xsd:complexType>
        <xsd:sequence>
          <xsd:element ref="pc:Terms" minOccurs="0" maxOccurs="1"/>
        </xsd:sequence>
      </xsd:complexType>
    </xsd:element>
    <xsd:element name="MediaServiceOCR" ma:index="17" nillable="true" ma:displayName="Extracted Text" ma:internalName="MediaServiceOCR"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DateTaken" ma:index="21" nillable="true" ma:displayName="MediaServiceDateTaken" ma:hidden="true" ma:indexed="true" ma:internalName="MediaServiceDateTaken" ma:readOnly="true">
      <xsd:simpleType>
        <xsd:restriction base="dms:Text"/>
      </xsd:simpleType>
    </xsd:element>
    <xsd:element name="MediaServiceLocation" ma:index="22" nillable="true" ma:displayName="Location" ma:indexed="true" ma:internalName="MediaServiceLocation" ma:readOnly="true">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c099e4b-e381-4360-bcff-5e1f51ab48dc" elementFormDefault="qualified">
    <xsd:import namespace="http://schemas.microsoft.com/office/2006/documentManagement/types"/>
    <xsd:import namespace="http://schemas.microsoft.com/office/infopath/2007/PartnerControls"/>
    <xsd:element name="SharedWithUsers" ma:index="12"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3" nillable="true" ma:displayName="Shared With Details" ma:internalName="SharedWithDetails" ma:readOnly="true">
      <xsd:simpleType>
        <xsd:restriction base="dms:Note">
          <xsd:maxLength value="255"/>
        </xsd:restriction>
      </xsd:simpleType>
    </xsd:element>
    <xsd:element name="TaxCatchAll" ma:index="16" nillable="true" ma:displayName="Taxonomy Catch All Column" ma:hidden="true" ma:list="{28ac3d3e-53dc-4acf-aa98-a01bd339bdde}" ma:internalName="TaxCatchAll" ma:showField="CatchAllData" ma:web="cc099e4b-e381-4360-bcff-5e1f51ab48dc">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013577-57A1-47BB-9B09-470EA6BC2398}">
  <ds:schemaRefs>
    <ds:schemaRef ds:uri="http://schemas.microsoft.com/sharepoint/v3/contenttype/forms"/>
  </ds:schemaRefs>
</ds:datastoreItem>
</file>

<file path=customXml/itemProps2.xml><?xml version="1.0" encoding="utf-8"?>
<ds:datastoreItem xmlns:ds="http://schemas.openxmlformats.org/officeDocument/2006/customXml" ds:itemID="{AB017BA1-17FC-449A-95FF-0F76035F1C71}">
  <ds:schemaRefs>
    <ds:schemaRef ds:uri="http://schemas.microsoft.com/office/2006/metadata/properties"/>
    <ds:schemaRef ds:uri="http://schemas.microsoft.com/office/infopath/2007/PartnerControls"/>
    <ds:schemaRef ds:uri="cc099e4b-e381-4360-bcff-5e1f51ab48dc"/>
    <ds:schemaRef ds:uri="4bf10b48-52f7-4ad4-b1e1-de514cec68e0"/>
  </ds:schemaRefs>
</ds:datastoreItem>
</file>

<file path=customXml/itemProps3.xml><?xml version="1.0" encoding="utf-8"?>
<ds:datastoreItem xmlns:ds="http://schemas.openxmlformats.org/officeDocument/2006/customXml" ds:itemID="{D2F3AF57-5E84-4A0F-91B9-F80C5B1637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MER.QT-1.BM2</vt:lpstr>
      <vt:lpstr>DETAIL</vt:lpstr>
      <vt:lpstr>L1-100% -printable</vt:lpstr>
      <vt:lpstr>L2-74-26 (all)</vt:lpstr>
      <vt:lpstr>DETAIL!Print_Area</vt:lpstr>
      <vt:lpstr>'MER.QT-1.BM2'!Print_Area</vt:lpstr>
      <vt:lpstr>DETAIL!Print_Titles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Intern Sales</dc:creator>
  <cp:lastModifiedBy>Quy Nguyen Le</cp:lastModifiedBy>
  <cp:lastPrinted>2024-07-09T03:12:57Z</cp:lastPrinted>
  <dcterms:created xsi:type="dcterms:W3CDTF">2020-11-11T02:21:38Z</dcterms:created>
  <dcterms:modified xsi:type="dcterms:W3CDTF">2026-01-15T10:30:38Z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0x0101001AFD962EB702FD4AAE11AB5F7C60F514</vt:lpwstr>
  </property>
  <property fmtid="{D5CDD505-2E9C-101B-9397-08002B2CF9AE}" pid="3" name="MediaServiceImageTags">
    <vt:lpwstr/>
  </property>
</Properties>
</file>