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6-SS26/1-SPRING 26/2-PRODUCTION/1-CUSTOMER-ORDER/"/>
    </mc:Choice>
  </mc:AlternateContent>
  <xr:revisionPtr revIDLastSave="568" documentId="13_ncr:1_{9CD6A163-CBB2-4937-97B0-21C9400F5376}" xr6:coauthVersionLast="47" xr6:coauthVersionMax="47" xr10:uidLastSave="{7D52E1C9-96B5-4766-8C83-C3CCAF8FDB0C}"/>
  <bookViews>
    <workbookView xWindow="-108" yWindow="-108" windowWidth="23256" windowHeight="12456" activeTab="2" xr2:uid="{00000000-000D-0000-FFFF-FFFF00000000}"/>
  </bookViews>
  <sheets>
    <sheet name="3648" sheetId="1" r:id="rId1"/>
    <sheet name="3647" sheetId="2" r:id="rId2"/>
    <sheet name="Total" sheetId="3" r:id="rId3"/>
  </sheets>
  <definedNames>
    <definedName name="_xlnm._FilterDatabase" localSheetId="2" hidden="1">Total!$A$2:$V$206</definedName>
    <definedName name="_xlnm.Print_Titles" localSheetId="1">'3647'!$1:$8</definedName>
    <definedName name="_xlnm.Print_Titles" localSheetId="0">'3648'!#REF!</definedName>
    <definedName name="_xlnm.Print_Titles" localSheetId="2">Total!#REF!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89" i="3" l="1"/>
  <c r="W135" i="3"/>
  <c r="V152" i="3"/>
  <c r="V153" i="3"/>
  <c r="V154" i="3"/>
  <c r="V155" i="3"/>
  <c r="V206" i="3" l="1"/>
  <c r="V196" i="3"/>
  <c r="W196" i="3"/>
  <c r="W197" i="3"/>
  <c r="W198" i="3"/>
  <c r="W199" i="3"/>
  <c r="W200" i="3"/>
  <c r="W201" i="3"/>
  <c r="W202" i="3"/>
  <c r="W203" i="3"/>
  <c r="W204" i="3"/>
  <c r="W205" i="3"/>
  <c r="W206" i="3"/>
  <c r="W46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90" i="3"/>
  <c r="W191" i="3"/>
  <c r="W192" i="3"/>
  <c r="W193" i="3"/>
  <c r="W194" i="3"/>
  <c r="W195" i="3"/>
  <c r="W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7" i="3"/>
  <c r="V198" i="3"/>
  <c r="V199" i="3"/>
  <c r="V200" i="3"/>
  <c r="V201" i="3"/>
  <c r="V202" i="3"/>
  <c r="V203" i="3"/>
  <c r="V204" i="3"/>
  <c r="V205" i="3"/>
  <c r="V3" i="3"/>
  <c r="W1" i="3" l="1"/>
  <c r="A197" i="3"/>
  <c r="A198" i="3"/>
  <c r="A200" i="3"/>
  <c r="A201" i="3"/>
  <c r="A192" i="3"/>
  <c r="A196" i="3"/>
  <c r="A193" i="3"/>
  <c r="A194" i="3"/>
  <c r="A195" i="3"/>
  <c r="A202" i="3"/>
  <c r="A206" i="3"/>
  <c r="A203" i="3"/>
  <c r="A204" i="3"/>
  <c r="A205" i="3"/>
  <c r="A107" i="3"/>
  <c r="A108" i="3"/>
  <c r="A106" i="3"/>
  <c r="A16" i="3"/>
  <c r="A19" i="3"/>
  <c r="A17" i="3"/>
  <c r="A20" i="3"/>
  <c r="A18" i="3"/>
  <c r="A153" i="3"/>
  <c r="A154" i="3"/>
  <c r="A152" i="3"/>
  <c r="A155" i="3"/>
  <c r="A145" i="3"/>
  <c r="A144" i="3"/>
  <c r="A142" i="3"/>
  <c r="A143" i="3"/>
  <c r="A140" i="3"/>
  <c r="A139" i="3"/>
  <c r="A141" i="3"/>
  <c r="A115" i="3"/>
  <c r="A120" i="3"/>
  <c r="A117" i="3"/>
  <c r="A116" i="3"/>
  <c r="A119" i="3"/>
  <c r="A118" i="3"/>
  <c r="A123" i="3"/>
  <c r="A121" i="3"/>
  <c r="A124" i="3"/>
  <c r="A122" i="3"/>
  <c r="A125" i="3"/>
  <c r="A126" i="3"/>
  <c r="A96" i="3"/>
  <c r="A93" i="3"/>
  <c r="A94" i="3"/>
  <c r="A92" i="3"/>
  <c r="A95" i="3"/>
  <c r="A91" i="3"/>
  <c r="A164" i="3"/>
  <c r="A167" i="3"/>
  <c r="A163" i="3"/>
  <c r="A162" i="3"/>
  <c r="A166" i="3"/>
  <c r="A165" i="3"/>
  <c r="A87" i="3"/>
  <c r="A84" i="3"/>
  <c r="A85" i="3"/>
  <c r="A86" i="3"/>
  <c r="A71" i="3"/>
  <c r="A70" i="3"/>
  <c r="A131" i="3"/>
  <c r="A130" i="3"/>
  <c r="A128" i="3"/>
  <c r="A127" i="3"/>
  <c r="A132" i="3"/>
  <c r="A129" i="3"/>
  <c r="A47" i="3"/>
  <c r="A46" i="3"/>
  <c r="A157" i="3"/>
  <c r="A158" i="3"/>
  <c r="A159" i="3"/>
  <c r="A156" i="3"/>
  <c r="A160" i="3"/>
  <c r="A161" i="3"/>
  <c r="A73" i="3"/>
  <c r="A74" i="3"/>
  <c r="A72" i="3"/>
  <c r="A29" i="3"/>
  <c r="A31" i="3"/>
  <c r="A30" i="3"/>
  <c r="A173" i="3"/>
  <c r="A169" i="3"/>
  <c r="A170" i="3"/>
  <c r="A168" i="3"/>
  <c r="A171" i="3"/>
  <c r="A172" i="3"/>
  <c r="A103" i="3"/>
  <c r="A105" i="3"/>
  <c r="A104" i="3"/>
  <c r="A13" i="3"/>
  <c r="A12" i="3"/>
  <c r="A11" i="3"/>
  <c r="A10" i="3"/>
  <c r="A14" i="3"/>
  <c r="A15" i="3"/>
  <c r="A8" i="3"/>
  <c r="A9" i="3"/>
  <c r="A100" i="3"/>
  <c r="A102" i="3"/>
  <c r="A101" i="3"/>
  <c r="A26" i="3"/>
  <c r="A27" i="3"/>
  <c r="A28" i="3"/>
  <c r="A146" i="3"/>
  <c r="A148" i="3"/>
  <c r="A150" i="3"/>
  <c r="A147" i="3"/>
  <c r="A151" i="3"/>
  <c r="A149" i="3"/>
  <c r="A55" i="3"/>
  <c r="A57" i="3"/>
  <c r="A56" i="3"/>
  <c r="A33" i="3"/>
  <c r="A36" i="3"/>
  <c r="A35" i="3"/>
  <c r="A34" i="3"/>
  <c r="A32" i="3"/>
  <c r="A97" i="3"/>
  <c r="A99" i="3"/>
  <c r="A98" i="3"/>
  <c r="A53" i="3"/>
  <c r="A52" i="3"/>
  <c r="A54" i="3"/>
  <c r="A75" i="3"/>
  <c r="A76" i="3"/>
  <c r="A77" i="3"/>
  <c r="A24" i="3"/>
  <c r="A23" i="3"/>
  <c r="A21" i="3"/>
  <c r="A22" i="3"/>
  <c r="A25" i="3"/>
  <c r="A6" i="3"/>
  <c r="A7" i="3"/>
  <c r="A4" i="3"/>
  <c r="A3" i="3"/>
  <c r="A5" i="3"/>
  <c r="A111" i="3"/>
  <c r="A110" i="3"/>
  <c r="A112" i="3"/>
  <c r="A114" i="3"/>
  <c r="A113" i="3"/>
  <c r="A109" i="3"/>
  <c r="A80" i="3"/>
  <c r="A78" i="3"/>
  <c r="A79" i="3"/>
  <c r="A138" i="3"/>
  <c r="A137" i="3"/>
  <c r="A136" i="3"/>
  <c r="A133" i="3"/>
  <c r="A135" i="3"/>
  <c r="A134" i="3"/>
  <c r="A88" i="3"/>
  <c r="A89" i="3"/>
  <c r="A90" i="3"/>
  <c r="A83" i="3"/>
  <c r="A81" i="3"/>
  <c r="A82" i="3"/>
  <c r="A58" i="3"/>
  <c r="A59" i="3"/>
  <c r="A60" i="3"/>
  <c r="A62" i="3"/>
  <c r="A63" i="3"/>
  <c r="A61" i="3"/>
  <c r="A65" i="3"/>
  <c r="A66" i="3"/>
  <c r="A64" i="3"/>
  <c r="A68" i="3"/>
  <c r="A67" i="3"/>
  <c r="A69" i="3"/>
  <c r="A176" i="3"/>
  <c r="A177" i="3"/>
  <c r="A175" i="3"/>
  <c r="A179" i="3"/>
  <c r="A174" i="3"/>
  <c r="A178" i="3"/>
  <c r="A50" i="3"/>
  <c r="A48" i="3"/>
  <c r="A51" i="3"/>
  <c r="A49" i="3"/>
  <c r="A45" i="3"/>
  <c r="A42" i="3"/>
  <c r="A43" i="3"/>
  <c r="A44" i="3"/>
  <c r="A41" i="3"/>
  <c r="A39" i="3"/>
  <c r="A40" i="3"/>
  <c r="A38" i="3"/>
  <c r="A37" i="3"/>
  <c r="A183" i="3"/>
  <c r="A181" i="3"/>
  <c r="A180" i="3"/>
  <c r="A182" i="3"/>
  <c r="A189" i="3"/>
  <c r="A188" i="3"/>
  <c r="A190" i="3"/>
  <c r="A191" i="3"/>
  <c r="A184" i="3"/>
  <c r="A185" i="3"/>
  <c r="A187" i="3"/>
  <c r="A186" i="3"/>
  <c r="S1" i="3"/>
  <c r="L1" i="3"/>
  <c r="M1" i="3"/>
  <c r="N1" i="3"/>
  <c r="O1" i="3"/>
  <c r="P1" i="3"/>
  <c r="Q1" i="3"/>
  <c r="A199" i="3"/>
  <c r="K1" i="3" l="1"/>
</calcChain>
</file>

<file path=xl/sharedStrings.xml><?xml version="1.0" encoding="utf-8"?>
<sst xmlns="http://schemas.openxmlformats.org/spreadsheetml/2006/main" count="2816" uniqueCount="628">
  <si>
    <t>02 June 2025</t>
  </si>
  <si>
    <t>Page 1 / 1</t>
  </si>
  <si>
    <t>UnAvailable Co Ltd</t>
  </si>
  <si>
    <t/>
  </si>
  <si>
    <t>Palace Skateboards Ltd</t>
  </si>
  <si>
    <t>PART OF LOT I/3, NO.7 STREET, VINH LOC INDUSTRIAL PARK</t>
  </si>
  <si>
    <t>33 Manor Place</t>
  </si>
  <si>
    <t xml:space="preserve"> BINH HUNG HOA B WARD,Ho Chi Minh City</t>
  </si>
  <si>
    <t>London, SE17 3BD</t>
  </si>
  <si>
    <t>Vietnam</t>
  </si>
  <si>
    <t>Great Britain</t>
  </si>
  <si>
    <t>VT</t>
  </si>
  <si>
    <t>Nhung Pham Ext 301</t>
  </si>
  <si>
    <t>Vendor Order No.</t>
  </si>
  <si>
    <t>Payment Terms</t>
  </si>
  <si>
    <t>Buyer</t>
  </si>
  <si>
    <t>XF Date</t>
  </si>
  <si>
    <t>Delivery Date</t>
  </si>
  <si>
    <t>Cash on delivery</t>
  </si>
  <si>
    <t>Shipment Method</t>
  </si>
  <si>
    <t>Transport Method</t>
  </si>
  <si>
    <t>Freight Forwarder</t>
  </si>
  <si>
    <t>SKU</t>
  </si>
  <si>
    <t>DESCRIPTION</t>
  </si>
  <si>
    <t>SMALL</t>
  </si>
  <si>
    <t>MEDIUM</t>
  </si>
  <si>
    <t>LARGE</t>
  </si>
  <si>
    <t>X-LARGE</t>
  </si>
  <si>
    <t>2X-LARGE</t>
  </si>
  <si>
    <t>QTY</t>
  </si>
  <si>
    <t>UNIT PRICE</t>
  </si>
  <si>
    <t>TOTAL</t>
  </si>
  <si>
    <t>DROP</t>
  </si>
  <si>
    <t>P30CW012</t>
  </si>
  <si>
    <t xml:space="preserve">BASICALLY A CREW RACEY GREEN </t>
  </si>
  <si>
    <t>SS26 SP8</t>
  </si>
  <si>
    <t>P30CW011</t>
  </si>
  <si>
    <t xml:space="preserve">BASICALLY A CREW SOUR GRAPE </t>
  </si>
  <si>
    <t>P28CW018</t>
  </si>
  <si>
    <t xml:space="preserve">BASICALLY A CREW GREY MARL </t>
  </si>
  <si>
    <t>P28CW019</t>
  </si>
  <si>
    <t xml:space="preserve">BASICALLY A CREW BLACK </t>
  </si>
  <si>
    <t>P28CW020</t>
  </si>
  <si>
    <t xml:space="preserve">BASICALLY A CREW NAVY </t>
  </si>
  <si>
    <t>P30TS060</t>
  </si>
  <si>
    <t xml:space="preserve">KING TRI T-SHIRT SKYLINE BLUE </t>
  </si>
  <si>
    <t>SS26 SP7</t>
  </si>
  <si>
    <t>P30TS059</t>
  </si>
  <si>
    <t xml:space="preserve">KING TRI T-SHIRT GREY MARL </t>
  </si>
  <si>
    <t>P30TS062</t>
  </si>
  <si>
    <t xml:space="preserve">KING TRI T-SHIRT SUNNY YELLOW </t>
  </si>
  <si>
    <t>P30TS057</t>
  </si>
  <si>
    <t xml:space="preserve">KING TRI T-SHIRT WHITE </t>
  </si>
  <si>
    <t>P30TS061</t>
  </si>
  <si>
    <t xml:space="preserve">KING TRI T-SHIRT SWEET PINK </t>
  </si>
  <si>
    <t>P30TS058</t>
  </si>
  <si>
    <t xml:space="preserve">KING TRI T-SHIRT BLACK </t>
  </si>
  <si>
    <t>P30CS024</t>
  </si>
  <si>
    <t xml:space="preserve">PRINTED SEAM ZIP UP JACKET NAVY </t>
  </si>
  <si>
    <t>P30CS023</t>
  </si>
  <si>
    <t xml:space="preserve">PRINTED SEAM ZIP UP JACKET BLACK </t>
  </si>
  <si>
    <t>P30CS025</t>
  </si>
  <si>
    <t xml:space="preserve">PRINTED SEAM ZIP UP JACKET CONCRETE GREY </t>
  </si>
  <si>
    <t>P30TS001</t>
  </si>
  <si>
    <t xml:space="preserve">MECHANICAL CHAMPION T-SHIRT WHITE </t>
  </si>
  <si>
    <t>P30TS092</t>
  </si>
  <si>
    <t xml:space="preserve">MECHANICAL CHAMPION T-SHIRT RACEY GREEN </t>
  </si>
  <si>
    <t>P30TS004</t>
  </si>
  <si>
    <t xml:space="preserve">MECHANICAL CHAMPION T-SHIRT NAVY </t>
  </si>
  <si>
    <t>P30TS002</t>
  </si>
  <si>
    <t xml:space="preserve">MECHANICAL CHAMPION T-SHIRT BLACK </t>
  </si>
  <si>
    <t>P30TS003</t>
  </si>
  <si>
    <t xml:space="preserve">MECHANICAL CHAMPION T-SHIRT GREY MARL </t>
  </si>
  <si>
    <t>P30TS005</t>
  </si>
  <si>
    <t xml:space="preserve">MECHANICAL CHAMPION T-SHIRT DEEP SEA BLUE </t>
  </si>
  <si>
    <t>P30ES041</t>
  </si>
  <si>
    <t xml:space="preserve">PRO TEAM PIPED POLO BLACK </t>
  </si>
  <si>
    <t>P30ES042</t>
  </si>
  <si>
    <t xml:space="preserve">PRO TEAM PIPED POLO SKYLINE BLUE </t>
  </si>
  <si>
    <t>P30ES043</t>
  </si>
  <si>
    <t xml:space="preserve">PRO TEAM PIPED POLO WHITE </t>
  </si>
  <si>
    <t>P30CS008</t>
  </si>
  <si>
    <t xml:space="preserve">PRO TEAM PIPED CREW SKYLINE BLUE </t>
  </si>
  <si>
    <t>SS26 SP10</t>
  </si>
  <si>
    <t>P30CS007</t>
  </si>
  <si>
    <t xml:space="preserve">PRO TEAM PIPED CREW BLACK </t>
  </si>
  <si>
    <t>P30CS010</t>
  </si>
  <si>
    <t xml:space="preserve">PRO TEAM PIPED CREW CONCRETE GREY </t>
  </si>
  <si>
    <t>P30ES006</t>
  </si>
  <si>
    <t xml:space="preserve">NEIN MESH JERSEY BLACK </t>
  </si>
  <si>
    <t>SS26 SP9</t>
  </si>
  <si>
    <t>P30ES008</t>
  </si>
  <si>
    <t>P30ES010</t>
  </si>
  <si>
    <t xml:space="preserve">NEIN MESH JERSEY YELLOW </t>
  </si>
  <si>
    <t>P30ST006</t>
  </si>
  <si>
    <t>P30ST004</t>
  </si>
  <si>
    <t xml:space="preserve">NEIN MESH SHORT YELLOW </t>
  </si>
  <si>
    <t>P30ST009</t>
  </si>
  <si>
    <t xml:space="preserve">NEIN MESH SHORT BLACK </t>
  </si>
  <si>
    <t>P30CS033</t>
  </si>
  <si>
    <t xml:space="preserve">P3 PIECE HOOD FOX </t>
  </si>
  <si>
    <t>P30CS034</t>
  </si>
  <si>
    <t xml:space="preserve">P3 PIECE HOOD GREY MARL </t>
  </si>
  <si>
    <t>P30CS032</t>
  </si>
  <si>
    <t xml:space="preserve">P3 PIECE HOOD BLACK </t>
  </si>
  <si>
    <t>P30CS037</t>
  </si>
  <si>
    <t xml:space="preserve">P3 PIECE HOOD SOUR GRAPE </t>
  </si>
  <si>
    <t>P30CS035</t>
  </si>
  <si>
    <t xml:space="preserve">P3 PIECE HOOD NAVY </t>
  </si>
  <si>
    <t>P30CS036</t>
  </si>
  <si>
    <t xml:space="preserve">P3 PIECE HOOD TRUE RED </t>
  </si>
  <si>
    <t>P30TS028</t>
  </si>
  <si>
    <t xml:space="preserve">VIEWFINDER T-SHIRT NAVY </t>
  </si>
  <si>
    <t>P30TS029</t>
  </si>
  <si>
    <t xml:space="preserve">VIEWFINDER T-SHIRT SKYLINE BLUE </t>
  </si>
  <si>
    <t>P30TS027</t>
  </si>
  <si>
    <t xml:space="preserve">VIEWFINDER T-SHIRT GREY MARL </t>
  </si>
  <si>
    <t>P30TS025</t>
  </si>
  <si>
    <t xml:space="preserve">VIEWFINDER T-SHIRT WHITE </t>
  </si>
  <si>
    <t>P30TS026</t>
  </si>
  <si>
    <t xml:space="preserve">VIEWFINDER T-SHIRT BLACK </t>
  </si>
  <si>
    <t>P30TS089</t>
  </si>
  <si>
    <t xml:space="preserve">VIEWFINDER T-SHIRT SWEET PINK </t>
  </si>
  <si>
    <t>P30CS039</t>
  </si>
  <si>
    <t xml:space="preserve">LE SCRIPT HOOD HEAVY PINK </t>
  </si>
  <si>
    <t>P30CS038</t>
  </si>
  <si>
    <t xml:space="preserve">LE SCRIPT HOOD BLACK </t>
  </si>
  <si>
    <t>P30CS040</t>
  </si>
  <si>
    <t xml:space="preserve">LE SCRIPT HOOD RACEY GREEN </t>
  </si>
  <si>
    <t>P30CS051</t>
  </si>
  <si>
    <t xml:space="preserve">LE SCRIPT HOOD FOX </t>
  </si>
  <si>
    <t>P30ES005</t>
  </si>
  <si>
    <t xml:space="preserve">FLAG T-SHIRT WHITE </t>
  </si>
  <si>
    <t>P30ES004</t>
  </si>
  <si>
    <t xml:space="preserve">FLAG T-SHIRT BLACK </t>
  </si>
  <si>
    <t>P30ES056</t>
  </si>
  <si>
    <t xml:space="preserve">FLAG T-SHIRT DEEP SEA BLUE </t>
  </si>
  <si>
    <t>P30ES007</t>
  </si>
  <si>
    <t xml:space="preserve">FLAG T-SHIRT TRUEST RED </t>
  </si>
  <si>
    <t>P30CS001</t>
  </si>
  <si>
    <t xml:space="preserve">ESTABLISHED ZIP HOOD NAVY </t>
  </si>
  <si>
    <t>P30CS003</t>
  </si>
  <si>
    <t xml:space="preserve">ESTABLISHED ZIP HOOD BLACK </t>
  </si>
  <si>
    <t>P30CS002</t>
  </si>
  <si>
    <t xml:space="preserve">ESTABLISHED ZIP HOOD MULTI </t>
  </si>
  <si>
    <t>P30ES045</t>
  </si>
  <si>
    <t xml:space="preserve">ESTABLISHED LONGSLEEVE POLO NAVY </t>
  </si>
  <si>
    <t>P30ES044</t>
  </si>
  <si>
    <t xml:space="preserve">ESTABLISHED LONGSLEEVE POLO BLACK </t>
  </si>
  <si>
    <t>P30HD031</t>
  </si>
  <si>
    <t xml:space="preserve">PALACE CHICAGO WHITE SOX HOOD WHITE </t>
  </si>
  <si>
    <t>SS26 SP6</t>
  </si>
  <si>
    <t>P30HD029</t>
  </si>
  <si>
    <t xml:space="preserve">PALACE CHICAGO WHITE SOX HOOD GREY MARL </t>
  </si>
  <si>
    <t>P30HD028</t>
  </si>
  <si>
    <t xml:space="preserve">PALACE CHICAGO WHITE SOX HOOD BLACK </t>
  </si>
  <si>
    <t>P30HD030</t>
  </si>
  <si>
    <t xml:space="preserve">PALACE CHICAGO WHITE SOX HOOD SWEET PINK </t>
  </si>
  <si>
    <t>P30ES048</t>
  </si>
  <si>
    <t xml:space="preserve">PALACE CHICAGO WHITE SOX T-SHIRT GREY MARL </t>
  </si>
  <si>
    <t>P30ES046</t>
  </si>
  <si>
    <t xml:space="preserve">PALACE CHICAGO WHITE SOX T-SHIRT BLACK </t>
  </si>
  <si>
    <t>P30ES049</t>
  </si>
  <si>
    <t xml:space="preserve">PALACE CHICAGO WHITE SOX T-SHIRT SWEET PINK </t>
  </si>
  <si>
    <t>P30ES047</t>
  </si>
  <si>
    <t xml:space="preserve">PALACE CHICAGO WHITE SOX T-SHIRT WHITE </t>
  </si>
  <si>
    <t>P30JK043</t>
  </si>
  <si>
    <t xml:space="preserve">PALACE CHICAGO WHITE SOX SHELL CREW BLACK </t>
  </si>
  <si>
    <t>P30JK044</t>
  </si>
  <si>
    <t xml:space="preserve">PALACE CHICAGO WHITE SOX SHELL CREW GREY </t>
  </si>
  <si>
    <t>P30JG002</t>
  </si>
  <si>
    <t xml:space="preserve">PALACE CHICAGO WHITE SOX SHELL JOGGER GREY </t>
  </si>
  <si>
    <t>P30JG001</t>
  </si>
  <si>
    <t xml:space="preserve">PALACE CHICAGO WHITE SOX SHELL JOGGER BLACK </t>
  </si>
  <si>
    <t xml:space="preserve">NEIN MESH SHORT REALTREE® CLASSIC </t>
  </si>
  <si>
    <t xml:space="preserve">NEIN MESH JERSEY REALTREE® CLASSIC </t>
  </si>
  <si>
    <t>Purchase Order - 003647 (Consolidated)</t>
  </si>
  <si>
    <t>13/10/25</t>
  </si>
  <si>
    <t>19/01/26</t>
  </si>
  <si>
    <t>X-SMALL</t>
  </si>
  <si>
    <t>P30TS023</t>
  </si>
  <si>
    <t xml:space="preserve">UNISEX LONGSLEEVE HEAVY PINK </t>
  </si>
  <si>
    <t>SS26 SP1</t>
  </si>
  <si>
    <t>P30TS020</t>
  </si>
  <si>
    <t xml:space="preserve">UNISEX LONGSLEEVE BLACK </t>
  </si>
  <si>
    <t>P30TS021</t>
  </si>
  <si>
    <t xml:space="preserve">UNISEX LONGSLEEVE GREY MARL </t>
  </si>
  <si>
    <t>P30TS022</t>
  </si>
  <si>
    <t xml:space="preserve">UNISEX LONGSLEEVE NAVY </t>
  </si>
  <si>
    <t>P30TS019</t>
  </si>
  <si>
    <t xml:space="preserve">UNISEX LONGSLEEVE WHITE </t>
  </si>
  <si>
    <t>P27JG030</t>
  </si>
  <si>
    <t xml:space="preserve">UNISEX JOGGER BLACK </t>
  </si>
  <si>
    <t>P30JG016</t>
  </si>
  <si>
    <t xml:space="preserve">UNISEX JOGGER REALTREE® EDGE </t>
  </si>
  <si>
    <t>P24JG070</t>
  </si>
  <si>
    <t xml:space="preserve">UNISEX JOGGER GREY MARL </t>
  </si>
  <si>
    <t>P30JG017</t>
  </si>
  <si>
    <t xml:space="preserve">UNISEX JOGGER HEAVY PINK </t>
  </si>
  <si>
    <t>P24JG071</t>
  </si>
  <si>
    <t xml:space="preserve">UNISEX JOGGER NAVY </t>
  </si>
  <si>
    <t>P30HD033</t>
  </si>
  <si>
    <t xml:space="preserve">UNISEX ZIP HOOD BLACK </t>
  </si>
  <si>
    <t>P30HD035</t>
  </si>
  <si>
    <t xml:space="preserve">UNISEX ZIP HOOD REALTREE® EDGE </t>
  </si>
  <si>
    <t>P30HD032</t>
  </si>
  <si>
    <t xml:space="preserve">UNISEX ZIP HOOD GREY MARL </t>
  </si>
  <si>
    <t>P30HD036</t>
  </si>
  <si>
    <t xml:space="preserve">UNISEX ZIP HOOD HEAVY PINK </t>
  </si>
  <si>
    <t>P30HD034</t>
  </si>
  <si>
    <t xml:space="preserve">UNISEX ZIP HOOD NAVY </t>
  </si>
  <si>
    <t>P29ES033</t>
  </si>
  <si>
    <t xml:space="preserve">TRIO STRIPE LONGSLEEVE LUCKY GREEN </t>
  </si>
  <si>
    <t>P29ES010</t>
  </si>
  <si>
    <t xml:space="preserve">TRIO STRIPE LONGSLEEVE NAVY </t>
  </si>
  <si>
    <t>P29ES011</t>
  </si>
  <si>
    <t xml:space="preserve">TRIO STRIPE LONGSLEEVE FOX </t>
  </si>
  <si>
    <t>P28HD030</t>
  </si>
  <si>
    <t xml:space="preserve">SOFAR HOOD BLACK </t>
  </si>
  <si>
    <t>SS26 SP3</t>
  </si>
  <si>
    <t>P28HD028</t>
  </si>
  <si>
    <t xml:space="preserve">SOFAR HOOD NAVY </t>
  </si>
  <si>
    <t>P30HD022</t>
  </si>
  <si>
    <t xml:space="preserve">SOFAR HOOD FOX </t>
  </si>
  <si>
    <t>P30HD021</t>
  </si>
  <si>
    <t xml:space="preserve">SOFAR HOOD SWEET PINK </t>
  </si>
  <si>
    <t>P28HD029</t>
  </si>
  <si>
    <t xml:space="preserve">SOFAR HOOD GREY MARL </t>
  </si>
  <si>
    <t>P28HD003</t>
  </si>
  <si>
    <t xml:space="preserve">P STAR HOOD GREY MARL </t>
  </si>
  <si>
    <t>SS26 SP2</t>
  </si>
  <si>
    <t>P28HD001</t>
  </si>
  <si>
    <t xml:space="preserve">P STAR HOOD NAVY </t>
  </si>
  <si>
    <t>P28HD002</t>
  </si>
  <si>
    <t xml:space="preserve">P STAR HOOD BLACK </t>
  </si>
  <si>
    <t>P28HD004</t>
  </si>
  <si>
    <t xml:space="preserve">P STAR HOOD RICH WINE </t>
  </si>
  <si>
    <t>P30TS039</t>
  </si>
  <si>
    <t xml:space="preserve">METAMORPHOSIS LONGSLEEVE WHITE </t>
  </si>
  <si>
    <t>P30TS042</t>
  </si>
  <si>
    <t xml:space="preserve">METAMORPHOSIS LONGSLEEVE NAVY </t>
  </si>
  <si>
    <t>P30TS040</t>
  </si>
  <si>
    <t xml:space="preserve">METAMORPHOSIS LONGSLEEVE BLACK </t>
  </si>
  <si>
    <t>P30TS041</t>
  </si>
  <si>
    <t xml:space="preserve">METAMORPHOSIS LONGSLEEVE GREY MARL </t>
  </si>
  <si>
    <t>P30HD025</t>
  </si>
  <si>
    <t xml:space="preserve">METAMORPHOSIS HOOD FLASHY FLURO </t>
  </si>
  <si>
    <t>SS26 SP5</t>
  </si>
  <si>
    <t>P30HD026</t>
  </si>
  <si>
    <t xml:space="preserve">METAMORPHOSIS HOOD BLACK </t>
  </si>
  <si>
    <t>P30HD027</t>
  </si>
  <si>
    <t xml:space="preserve">METAMORPHOSIS HOOD NAVY </t>
  </si>
  <si>
    <t>P30TS008</t>
  </si>
  <si>
    <t xml:space="preserve">LAMB T-SHIRT BLACK </t>
  </si>
  <si>
    <t>P30TS007</t>
  </si>
  <si>
    <t xml:space="preserve">LAMB T-SHIRT WHITE </t>
  </si>
  <si>
    <t>P30TS010</t>
  </si>
  <si>
    <t xml:space="preserve">LAMB T-SHIRT NAVY </t>
  </si>
  <si>
    <t>P30TS009</t>
  </si>
  <si>
    <t xml:space="preserve">LAMB T-SHIRT GREY MARL </t>
  </si>
  <si>
    <t>P30TS011</t>
  </si>
  <si>
    <t xml:space="preserve">LAMB T-SHIRT SWEET PINK </t>
  </si>
  <si>
    <t>P30TS012</t>
  </si>
  <si>
    <t xml:space="preserve">LAMB T-SHIRT SKYLINE BLUE </t>
  </si>
  <si>
    <t>P30TS068</t>
  </si>
  <si>
    <t xml:space="preserve">LUCKY P3 T-SHIRT NAVY </t>
  </si>
  <si>
    <t>P30TS066</t>
  </si>
  <si>
    <t xml:space="preserve">LUCKY P3 T-SHIRT BLACK </t>
  </si>
  <si>
    <t>P30TS070</t>
  </si>
  <si>
    <t xml:space="preserve">LUCKY P3 T-SHIRT RACEY GREEN </t>
  </si>
  <si>
    <t>P30TS067</t>
  </si>
  <si>
    <t xml:space="preserve">LUCKY P3 T-SHIRT GREY MARL </t>
  </si>
  <si>
    <t>P30TS069</t>
  </si>
  <si>
    <t xml:space="preserve">LUCKY P3 T-SHIRT SWEET PINK </t>
  </si>
  <si>
    <t>P30TS065</t>
  </si>
  <si>
    <t xml:space="preserve">LUCKY P3 T-SHIRT WHITE </t>
  </si>
  <si>
    <t>P30CS027</t>
  </si>
  <si>
    <t xml:space="preserve">REALTREE® TRI-FERG HOOD SWEET PINK </t>
  </si>
  <si>
    <t>P30CS029</t>
  </si>
  <si>
    <t xml:space="preserve">REALTREE® TRI-FERG HOOD GREY MARL </t>
  </si>
  <si>
    <t>P30CS028</t>
  </si>
  <si>
    <t xml:space="preserve">REALTREE® TRI-FERG HOOD NAVY </t>
  </si>
  <si>
    <t>P30CS030</t>
  </si>
  <si>
    <t xml:space="preserve">REALTREE® TRI-FERG HOOD FLASHY FLURO </t>
  </si>
  <si>
    <t>P30CS031</t>
  </si>
  <si>
    <t xml:space="preserve">REALTREE® TRI-FERG HOOD RACEY GREEN </t>
  </si>
  <si>
    <t>P30CS026</t>
  </si>
  <si>
    <t xml:space="preserve">REALTREE® TRI-FERG HOOD BLACK </t>
  </si>
  <si>
    <t>P30TS048</t>
  </si>
  <si>
    <t xml:space="preserve">P-UP T-SHIRT NAVY </t>
  </si>
  <si>
    <t>P30TS045</t>
  </si>
  <si>
    <t xml:space="preserve">P-UP T-SHIRT WHITE </t>
  </si>
  <si>
    <t>P30TS047</t>
  </si>
  <si>
    <t xml:space="preserve">P-UP T-SHIRT GREY MARL </t>
  </si>
  <si>
    <t>P30TS046</t>
  </si>
  <si>
    <t xml:space="preserve">P-UP T-SHIRT BLACK </t>
  </si>
  <si>
    <t>P30TS091</t>
  </si>
  <si>
    <t xml:space="preserve">P-UP T-SHIRT SUNNY YELLOW </t>
  </si>
  <si>
    <t>P30TS049</t>
  </si>
  <si>
    <t xml:space="preserve">P-UP T-SHIRT SOUR GRAPE </t>
  </si>
  <si>
    <t>P30ES017</t>
  </si>
  <si>
    <t xml:space="preserve">PRO TEAM PIPED JERSEY WHITE </t>
  </si>
  <si>
    <t>SS26 SP4</t>
  </si>
  <si>
    <t>P30ES016</t>
  </si>
  <si>
    <t xml:space="preserve">PRO TEAM PIPED JERSEY BLACK </t>
  </si>
  <si>
    <t>P30ES053</t>
  </si>
  <si>
    <t xml:space="preserve">PRO TEAM PIPED JERSEY K-NEIN PRINT </t>
  </si>
  <si>
    <t>P30ES018</t>
  </si>
  <si>
    <t xml:space="preserve">PRO TEAM PIPED JERSEY SKYLINE BLUE </t>
  </si>
  <si>
    <t>P30ES031</t>
  </si>
  <si>
    <t xml:space="preserve">PAL-ICE HOCKEY JERSEY RED </t>
  </si>
  <si>
    <t>P30ES032</t>
  </si>
  <si>
    <t xml:space="preserve">PAL-ICE HOCKEY JERSEY BLACK </t>
  </si>
  <si>
    <t>P30TS055</t>
  </si>
  <si>
    <t xml:space="preserve">ME MYSELF AND TRI T-SHIRT SUNNY YELLOW </t>
  </si>
  <si>
    <t>P30TS056</t>
  </si>
  <si>
    <t xml:space="preserve">ME MYSELF AND TRI T-SHIRT RACEY GREEN </t>
  </si>
  <si>
    <t>P30TS053</t>
  </si>
  <si>
    <t xml:space="preserve">ME MYSELF AND TRI T-SHIRT GREY MARL </t>
  </si>
  <si>
    <t>P30TS052</t>
  </si>
  <si>
    <t xml:space="preserve">ME MYSELF AND TRI T-SHIRT BLACK </t>
  </si>
  <si>
    <t>P30TS051</t>
  </si>
  <si>
    <t xml:space="preserve">ME MYSELF AND TRI T-SHIRT WHITE </t>
  </si>
  <si>
    <t>P30TS054</t>
  </si>
  <si>
    <t xml:space="preserve">ME MYSELF AND TRI T-SHIRT NAVY </t>
  </si>
  <si>
    <t>P30JK029</t>
  </si>
  <si>
    <t xml:space="preserve">FURRY FLEECE JACKET LEOPARD </t>
  </si>
  <si>
    <t>P30JK027</t>
  </si>
  <si>
    <t xml:space="preserve">FURRY FLEECE JACKET BLACK </t>
  </si>
  <si>
    <t>P30TS090</t>
  </si>
  <si>
    <t xml:space="preserve">PALACHINO T-SHIRT CAR KEY </t>
  </si>
  <si>
    <t>P30TS081</t>
  </si>
  <si>
    <t xml:space="preserve">PALACHINO T-SHIRT GREY MARL </t>
  </si>
  <si>
    <t>P30TS082</t>
  </si>
  <si>
    <t xml:space="preserve">PALACHINO T-SHIRT NAVY </t>
  </si>
  <si>
    <t>P30TS080</t>
  </si>
  <si>
    <t xml:space="preserve">PALACHINO T-SHIRT BLACK </t>
  </si>
  <si>
    <t>P30TS083</t>
  </si>
  <si>
    <t xml:space="preserve">PALACHINO T-SHIRT SWEET PINK </t>
  </si>
  <si>
    <t>P30TS078</t>
  </si>
  <si>
    <t xml:space="preserve">PALACHINO T-SHIRT WHITE </t>
  </si>
  <si>
    <t>P30JK048</t>
  </si>
  <si>
    <t xml:space="preserve">PATCH ME UP SHEARLING JACKET FOX </t>
  </si>
  <si>
    <t>P30JK046</t>
  </si>
  <si>
    <t xml:space="preserve">PATCH ME UP SHEARLING JACKET SWEET PINK </t>
  </si>
  <si>
    <t>P30JK045</t>
  </si>
  <si>
    <t xml:space="preserve">PATCH ME UP SHEARLING JACKET BLACK </t>
  </si>
  <si>
    <t>P30JG019</t>
  </si>
  <si>
    <t xml:space="preserve">COURTSIDE JOGGER BLACK / TRUST RED </t>
  </si>
  <si>
    <t>P30JG022</t>
  </si>
  <si>
    <t xml:space="preserve">COURTSIDE JOGGER TAWNY PORT / CONCREETE GREY </t>
  </si>
  <si>
    <t>P30JG020</t>
  </si>
  <si>
    <t xml:space="preserve">COURTSIDE JOGGER RACEY GREEN / SUNNY YELLOW </t>
  </si>
  <si>
    <t>P30TS073</t>
  </si>
  <si>
    <t xml:space="preserve">SWIRLY T-SHIRT WHITE </t>
  </si>
  <si>
    <t>P30TS075</t>
  </si>
  <si>
    <t xml:space="preserve">SWIRLY T-SHIRT GREY MARL </t>
  </si>
  <si>
    <t>P30TS076</t>
  </si>
  <si>
    <t xml:space="preserve">SWIRLY T-SHIRT NAVY </t>
  </si>
  <si>
    <t>P30TS074</t>
  </si>
  <si>
    <t xml:space="preserve">SWIRLY T-SHIRT BLACK </t>
  </si>
  <si>
    <t>P30TS087</t>
  </si>
  <si>
    <t xml:space="preserve">SWIRLY T-SHIRT SUNNY YELLOW </t>
  </si>
  <si>
    <t>P30TS077</t>
  </si>
  <si>
    <t xml:space="preserve">SWIRLY T-SHIRT TRUEST RED </t>
  </si>
  <si>
    <t>P30ES019</t>
  </si>
  <si>
    <t xml:space="preserve">SMOKED WAFFLE LONGSLEEVE BLACK </t>
  </si>
  <si>
    <t>P30ES021</t>
  </si>
  <si>
    <t xml:space="preserve">SMOKED WAFFLE LONGSLEEVE FOX </t>
  </si>
  <si>
    <t>P30ES020</t>
  </si>
  <si>
    <t xml:space="preserve">SMOKED WAFFLE LONGSLEEVE FLAT GRAPE </t>
  </si>
  <si>
    <t>P30TS032</t>
  </si>
  <si>
    <t xml:space="preserve">BASICALLY A T-SHIRT SOUR GRAPE </t>
  </si>
  <si>
    <t>P30TS033</t>
  </si>
  <si>
    <t xml:space="preserve">BASICALLY A T-SHIRT RACEY GREEN </t>
  </si>
  <si>
    <t>P27TS373</t>
  </si>
  <si>
    <t xml:space="preserve">BASICALLY A T-SHIRT NAVY </t>
  </si>
  <si>
    <t>P27TS374</t>
  </si>
  <si>
    <t xml:space="preserve">BASICALLY A T-SHIRT GREY MARL </t>
  </si>
  <si>
    <t>P30TS031</t>
  </si>
  <si>
    <t xml:space="preserve">BASICALLY A T-SHIRT SUNNY YELLOW </t>
  </si>
  <si>
    <t>P27TS377</t>
  </si>
  <si>
    <t xml:space="preserve">BASICALLY A T-SHIRT WHITE </t>
  </si>
  <si>
    <t>P27TS372</t>
  </si>
  <si>
    <t xml:space="preserve">BASICALLY A T-SHIRT BLACK </t>
  </si>
  <si>
    <t>P30TS034</t>
  </si>
  <si>
    <t xml:space="preserve">BASICALLY A T-SHIRT DEEP SEA BLUE </t>
  </si>
  <si>
    <t>P30CS013</t>
  </si>
  <si>
    <t xml:space="preserve">SMOKED HOOD BLACK </t>
  </si>
  <si>
    <t>P30CS014</t>
  </si>
  <si>
    <t xml:space="preserve">SMOKED HOOD SOUR GRAPE </t>
  </si>
  <si>
    <t>P30CS015</t>
  </si>
  <si>
    <t xml:space="preserve">SMOKED HOOD FOX </t>
  </si>
  <si>
    <t>P30CS004</t>
  </si>
  <si>
    <t xml:space="preserve">COURTSIDE 1/4 ZIP BLACK / TRUEST RED </t>
  </si>
  <si>
    <t>P30CS005</t>
  </si>
  <si>
    <t xml:space="preserve">COURTSIDE 1/4 ZIP RACEY GREEN / SUNNY YELLOW </t>
  </si>
  <si>
    <t>P30CS006</t>
  </si>
  <si>
    <t xml:space="preserve">COURTSIDE 1/4 ZIP TAWNY PORT / CONCRETE GREY </t>
  </si>
  <si>
    <t>P30CW020</t>
  </si>
  <si>
    <t xml:space="preserve">OG P3 CREW BLACK </t>
  </si>
  <si>
    <t>P30CW018</t>
  </si>
  <si>
    <t xml:space="preserve">OG P3 CREW GREY MARL </t>
  </si>
  <si>
    <t>P30CW021</t>
  </si>
  <si>
    <t xml:space="preserve">OG P3 CREW RACEY GREEN </t>
  </si>
  <si>
    <t>P30CW017</t>
  </si>
  <si>
    <t xml:space="preserve">OG P3 CREW FOX </t>
  </si>
  <si>
    <t>P30CW019</t>
  </si>
  <si>
    <t xml:space="preserve">OG P3 CREW SWEET PINK </t>
  </si>
  <si>
    <t>P30CW016</t>
  </si>
  <si>
    <t xml:space="preserve">OG P3 CREW NAVY </t>
  </si>
  <si>
    <t>P30CS009</t>
  </si>
  <si>
    <t xml:space="preserve">LINKY ZIP FUNNEL BLACK </t>
  </si>
  <si>
    <t>P30CS012</t>
  </si>
  <si>
    <t xml:space="preserve">LINKY ZIP FUNNEL FOX </t>
  </si>
  <si>
    <t>P30CS011</t>
  </si>
  <si>
    <t xml:space="preserve">LINKY ZIP FUNNEL CONCRETE GREY </t>
  </si>
  <si>
    <t>P30CS047</t>
  </si>
  <si>
    <t xml:space="preserve">CURRENT CREW GREY MARL </t>
  </si>
  <si>
    <t>P30CS050</t>
  </si>
  <si>
    <t xml:space="preserve">CURRENT CREW RACEY GREEN </t>
  </si>
  <si>
    <t>P30CS052</t>
  </si>
  <si>
    <t xml:space="preserve">CURRENT CREW NAVY </t>
  </si>
  <si>
    <t>P30CS048</t>
  </si>
  <si>
    <t xml:space="preserve">CURRENT CREW HEAVY PINK </t>
  </si>
  <si>
    <t>P30CS049</t>
  </si>
  <si>
    <t xml:space="preserve">CURRENT CREW BLACK </t>
  </si>
  <si>
    <t>P30ES015</t>
  </si>
  <si>
    <t xml:space="preserve">RUN IT LONGSLEEVE CONCRETE GREY </t>
  </si>
  <si>
    <t>P30ES009</t>
  </si>
  <si>
    <t xml:space="preserve">RUN IT LONGSLEEVE NAVY </t>
  </si>
  <si>
    <t>P30ES011</t>
  </si>
  <si>
    <t xml:space="preserve">RUN IT LONGSLEEVE FLASHY FLURO </t>
  </si>
  <si>
    <t>P30JG014</t>
  </si>
  <si>
    <t xml:space="preserve">LINKY JOGGER CONCRETE GREY </t>
  </si>
  <si>
    <t>P30JG013</t>
  </si>
  <si>
    <t xml:space="preserve">LINKY JOGGER BLACK </t>
  </si>
  <si>
    <t>P30JG015</t>
  </si>
  <si>
    <t xml:space="preserve">LINKY JOGGER FOX </t>
  </si>
  <si>
    <t>P30ES002</t>
  </si>
  <si>
    <t xml:space="preserve">PATCHY T-SHIRT BLACK </t>
  </si>
  <si>
    <t>P30ES003</t>
  </si>
  <si>
    <t xml:space="preserve">PATCHY T-SHIRT MULTI </t>
  </si>
  <si>
    <t>P30ES001</t>
  </si>
  <si>
    <t xml:space="preserve">PATCHY T-SHIRT WHITE </t>
  </si>
  <si>
    <t>P30ES040</t>
  </si>
  <si>
    <t xml:space="preserve">09 PALACE LONGSLEEVE RACEY GREEN </t>
  </si>
  <si>
    <t>P30ES051</t>
  </si>
  <si>
    <t xml:space="preserve">09 PALACE LONGSLEEVE NAVY </t>
  </si>
  <si>
    <t>P30ES039</t>
  </si>
  <si>
    <t xml:space="preserve">09 PALACE LONGSLEEVE BLACK </t>
  </si>
  <si>
    <t>P30ES054</t>
  </si>
  <si>
    <t xml:space="preserve">09 PALACE LONGSLEEVE GREY MARL </t>
  </si>
  <si>
    <t>P30ES055</t>
  </si>
  <si>
    <t xml:space="preserve">09 PALACE LONGSLEEVE WHITE </t>
  </si>
  <si>
    <t>COLOR</t>
  </si>
  <si>
    <t>No.</t>
  </si>
  <si>
    <t>Customer</t>
  </si>
  <si>
    <t>Season</t>
  </si>
  <si>
    <t>Drop</t>
  </si>
  <si>
    <t>PO#</t>
  </si>
  <si>
    <t>003647</t>
  </si>
  <si>
    <t xml:space="preserve">003648 </t>
  </si>
  <si>
    <t>UNISEX</t>
  </si>
  <si>
    <t>BASIC</t>
  </si>
  <si>
    <t>CUT&amp;SEW</t>
  </si>
  <si>
    <t>PRINTABLES</t>
  </si>
  <si>
    <t>A</t>
  </si>
  <si>
    <t>SS26</t>
  </si>
  <si>
    <t>44SKUS ko nhận order</t>
  </si>
  <si>
    <t>UA Style#</t>
  </si>
  <si>
    <t>C0007-CRW246</t>
  </si>
  <si>
    <t>C0007-SST1339</t>
  </si>
  <si>
    <t>C0007-HOD529</t>
  </si>
  <si>
    <t>C0007-LST251</t>
  </si>
  <si>
    <t>C0007-JKT200</t>
  </si>
  <si>
    <t>C0007-JOG146</t>
  </si>
  <si>
    <t>C0007-CRW259</t>
  </si>
  <si>
    <t>C0007-PLS007</t>
  </si>
  <si>
    <t>C0007-HOD542</t>
  </si>
  <si>
    <t>C0007-SST1410</t>
  </si>
  <si>
    <t>C0007-JKT203</t>
  </si>
  <si>
    <t>C0007-HOD545</t>
  </si>
  <si>
    <t>C0007-JOG149</t>
  </si>
  <si>
    <t>C0007-JKT206</t>
  </si>
  <si>
    <t>C0007-SST1414</t>
  </si>
  <si>
    <t>C0007-SHR074</t>
  </si>
  <si>
    <t>C0007-HOD549</t>
  </si>
  <si>
    <t>C0007-LST256</t>
  </si>
  <si>
    <t>C0007-HOD555</t>
  </si>
  <si>
    <t>C0007-SST1422</t>
  </si>
  <si>
    <t>C0007-JKT209</t>
  </si>
  <si>
    <t>C0007-CRW264</t>
  </si>
  <si>
    <t>C0007-SST1418</t>
  </si>
  <si>
    <t>C0007-PSS015</t>
  </si>
  <si>
    <t>C0007-HOD558</t>
  </si>
  <si>
    <t>C0007-LST258</t>
  </si>
  <si>
    <t>C0007-HOD564</t>
  </si>
  <si>
    <t>C0007-LST261</t>
  </si>
  <si>
    <t>C0007-SST1345</t>
  </si>
  <si>
    <t>C0007-SST1351</t>
  </si>
  <si>
    <t>C0007-SST1358</t>
  </si>
  <si>
    <t>C0007-SST1364</t>
  </si>
  <si>
    <t>C0007-SST1371</t>
  </si>
  <si>
    <t>C0007-HOD525</t>
  </si>
  <si>
    <t>C0007-LST238</t>
  </si>
  <si>
    <t>C0007-CRW253</t>
  </si>
  <si>
    <t>C0007-SST1378</t>
  </si>
  <si>
    <t>C0007-SST1385</t>
  </si>
  <si>
    <t>C0007-SST1392</t>
  </si>
  <si>
    <t>C0007-SST1399</t>
  </si>
  <si>
    <t>C0007-HOD652</t>
  </si>
  <si>
    <t>C0007-CRW294</t>
  </si>
  <si>
    <t>C0007-PAN052</t>
  </si>
  <si>
    <t>C0007-JOG155</t>
  </si>
  <si>
    <t>C0007-LST246</t>
  </si>
  <si>
    <t>C0007-HOD567</t>
  </si>
  <si>
    <t>C0007-SST1575</t>
  </si>
  <si>
    <t>CUT&amp;SEW_SP10</t>
  </si>
  <si>
    <t>BASIC_SP2</t>
  </si>
  <si>
    <t>BASIC_SP3</t>
  </si>
  <si>
    <t>BASIC_SP8</t>
  </si>
  <si>
    <t>CUT&amp;SEW_SP1</t>
  </si>
  <si>
    <t>CUT&amp;SEW_SP2</t>
  </si>
  <si>
    <t>CUT&amp;SEW_SP4</t>
  </si>
  <si>
    <t>CUT&amp;SEW_SP7</t>
  </si>
  <si>
    <t>CUT&amp;SEW_SP8</t>
  </si>
  <si>
    <t>CUT&amp;SEW_SP9</t>
  </si>
  <si>
    <t>PRINTABLES_SP1</t>
  </si>
  <si>
    <t>PRINTABLES_SP2</t>
  </si>
  <si>
    <t>PRINTABLES_SP3</t>
  </si>
  <si>
    <t>PRINTABLES_SP5</t>
  </si>
  <si>
    <t>PRINTABLES_SP7</t>
  </si>
  <si>
    <t>UNISEX_SP1</t>
  </si>
  <si>
    <t>BLACK</t>
  </si>
  <si>
    <t>NAVY</t>
  </si>
  <si>
    <t>YELLOW</t>
  </si>
  <si>
    <t>WHITE</t>
  </si>
  <si>
    <t>FOX</t>
  </si>
  <si>
    <t>GREY MARL</t>
  </si>
  <si>
    <t>RACEY GREEN</t>
  </si>
  <si>
    <t>SOUR GRAPE</t>
  </si>
  <si>
    <t>DEEP SEA BLUE</t>
  </si>
  <si>
    <t>SUNNY YELLOW</t>
  </si>
  <si>
    <t>SWEET PINK</t>
  </si>
  <si>
    <t>BLACK / TRUEST RED</t>
  </si>
  <si>
    <t>RACEY GREEN / SUNNY YELLOW</t>
  </si>
  <si>
    <t>TAWNY PORT / CONCRETE GREY</t>
  </si>
  <si>
    <t>MULTI</t>
  </si>
  <si>
    <t>HEAVY PINK</t>
  </si>
  <si>
    <t>TRUEST RED</t>
  </si>
  <si>
    <t>LEOPARD</t>
  </si>
  <si>
    <t>CONCRETE GREY</t>
  </si>
  <si>
    <t>REALTREE® CLASSIC</t>
  </si>
  <si>
    <t>TRUE RED</t>
  </si>
  <si>
    <t>FLASHY FLURO</t>
  </si>
  <si>
    <t>FLAT GRAPE</t>
  </si>
  <si>
    <t>LUCKY GREEN</t>
  </si>
  <si>
    <t>SKYLINE BLUE</t>
  </si>
  <si>
    <t>RICH WINE</t>
  </si>
  <si>
    <t>CAR KEY</t>
  </si>
  <si>
    <t>REALTREE® EDGE</t>
  </si>
  <si>
    <t>RED</t>
  </si>
  <si>
    <t>GREY</t>
  </si>
  <si>
    <t>K-NEIN PRINT</t>
  </si>
  <si>
    <t>BASICALLY A CREW</t>
  </si>
  <si>
    <t>BASICALLY A T-SHIRT</t>
  </si>
  <si>
    <t>SOFAR HOOD</t>
  </si>
  <si>
    <t>09 PALACE LONGSLEEVE</t>
  </si>
  <si>
    <t>COURTSIDE 1/4 ZIP</t>
  </si>
  <si>
    <t>COURTSIDE JOGGER</t>
  </si>
  <si>
    <t>CURRENT CREW</t>
  </si>
  <si>
    <t>ESTABLISHED LONGSLEEVE POLO</t>
  </si>
  <si>
    <t>ESTABLISHED ZIP HOOD</t>
  </si>
  <si>
    <t>FLAG T-SHIRT</t>
  </si>
  <si>
    <t>FURRY FLEECE JACKET</t>
  </si>
  <si>
    <t>LE SCRIPT HOOD</t>
  </si>
  <si>
    <t>LINKY JOGGER</t>
  </si>
  <si>
    <t>LINKY ZIP FUNNEL</t>
  </si>
  <si>
    <t>NEIN MESH JERSEY</t>
  </si>
  <si>
    <t>NEIN MESH SHORT</t>
  </si>
  <si>
    <t>P3 PIECE HOOD</t>
  </si>
  <si>
    <t>PAL-ICE HOCKEY JERSEY</t>
  </si>
  <si>
    <t>PATCH ME UP SHEARLING JACKET</t>
  </si>
  <si>
    <t>PATCHY T-SHIRT</t>
  </si>
  <si>
    <t>PRINTED SEAM ZIP UP JACKET</t>
  </si>
  <si>
    <t>PRO TEAM PIPED CREW</t>
  </si>
  <si>
    <t>PRO TEAM PIPED JERSEY</t>
  </si>
  <si>
    <t>PRO TEAM PIPED POLO</t>
  </si>
  <si>
    <t>REALTREE® TRI-FERG HOOD</t>
  </si>
  <si>
    <t>RUN IT LONGSLEEVE</t>
  </si>
  <si>
    <t>SMOKED HOOD</t>
  </si>
  <si>
    <t>SMOKED WAFFLE LONGSLEEVE</t>
  </si>
  <si>
    <t>TRIO STRIPE LONGSLEEVE</t>
  </si>
  <si>
    <t>KING TRI T-SHIRT</t>
  </si>
  <si>
    <t>LAMB T-SHIRT</t>
  </si>
  <si>
    <t>LUCKY P3 T-SHIRT</t>
  </si>
  <si>
    <t>ME MYSELF AND TRI T-SHIRT</t>
  </si>
  <si>
    <t>MECHANICAL CHAMPION T-SHIRT</t>
  </si>
  <si>
    <t>METAMORPHOSIS HOOD</t>
  </si>
  <si>
    <t>METAMORPHOSIS LONGSLEEVE</t>
  </si>
  <si>
    <t>OG P3 CREW</t>
  </si>
  <si>
    <t>P STAR HOOD</t>
  </si>
  <si>
    <t>PALACHINO T-SHIRT</t>
  </si>
  <si>
    <t>P-UP T-SHIRT</t>
  </si>
  <si>
    <t>SWIRLY T-SHIRT</t>
  </si>
  <si>
    <t>VIEWFINDER T-SHIRT</t>
  </si>
  <si>
    <t>PALACE CHICAGO WHITE SOX HOOD</t>
  </si>
  <si>
    <t>PALACE CHICAGO WHITE SOX SHELL CREW</t>
  </si>
  <si>
    <t>PALACE CHICAGO WHITE SOX SHELL JOGGER</t>
  </si>
  <si>
    <t>PALACE CHICAGO WHITE SOX T-SHIRT</t>
  </si>
  <si>
    <t>UNISEX JOGGER</t>
  </si>
  <si>
    <t>UNISEX LONGSLEEVE</t>
  </si>
  <si>
    <t>UNISEX ZIP HOOD</t>
  </si>
  <si>
    <t>Style Name</t>
  </si>
  <si>
    <t>CREW NECK</t>
  </si>
  <si>
    <t>SS TEE</t>
  </si>
  <si>
    <t>HOODIE</t>
  </si>
  <si>
    <t>LS TEE</t>
  </si>
  <si>
    <t>JACKET</t>
  </si>
  <si>
    <t>JOGGERS</t>
  </si>
  <si>
    <t>LS POLO</t>
  </si>
  <si>
    <t>SHORTS</t>
  </si>
  <si>
    <t>SS POLO</t>
  </si>
  <si>
    <t>PANTS</t>
  </si>
  <si>
    <t>WHITE SOX_SP6</t>
  </si>
  <si>
    <t>COSTING FILE</t>
  </si>
  <si>
    <t>WHITE SOX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</si>
</sst>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;\(0.00\)"/>
    <numFmt numFmtId="165" formatCode="_(* #,##0_);_(* \(#,##0\);_(* &quot;-&quot;??_);_(@_)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4"/>
      <color rgb="FF000000"/>
      <name val="Segoe UI"/>
      <family val="2"/>
    </font>
    <font>
      <sz val="9"/>
      <color rgb="FF000000"/>
      <name val="Segoe UI"/>
      <family val="2"/>
    </font>
    <font>
      <b/>
      <sz val="9"/>
      <color rgb="FF000000"/>
      <name val="Segoe U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ptos"/>
      <family val="2"/>
    </font>
    <font>
      <b/>
      <sz val="10"/>
      <color rgb="FFC00000"/>
      <name val="Aptos"/>
      <family val="2"/>
    </font>
    <font>
      <sz val="10"/>
      <name val="Aptos"/>
      <family val="2"/>
    </font>
    <font>
      <b/>
      <sz val="8"/>
      <color indexed="8"/>
      <name val="Aptos"/>
      <family val="2"/>
    </font>
    <font>
      <sz val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6" fillId="0" borderId="0"/>
    <xf numFmtId="0" fontId="8" fillId="0" borderId="0"/>
  </cellStyleXfs>
  <cellXfs count="51">
    <xf numFmtId="0" fontId="1" fillId="0" borderId="0" xfId="0" applyFont="1"/>
    <xf numFmtId="0" fontId="3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horizontal="left" wrapText="1" readingOrder="1"/>
    </xf>
    <xf numFmtId="0" fontId="4" fillId="0" borderId="0" xfId="0" applyFont="1" applyAlignment="1">
      <alignment horizontal="center" wrapText="1" readingOrder="1"/>
    </xf>
    <xf numFmtId="0" fontId="3" fillId="0" borderId="0" xfId="0" applyFont="1" applyAlignment="1">
      <alignment horizontal="left" wrapText="1" readingOrder="1"/>
    </xf>
    <xf numFmtId="0" fontId="3" fillId="0" borderId="0" xfId="0" applyFont="1" applyAlignment="1">
      <alignment horizontal="center" wrapText="1" readingOrder="1"/>
    </xf>
    <xf numFmtId="0" fontId="3" fillId="0" borderId="0" xfId="0" applyFont="1" applyAlignment="1">
      <alignment horizontal="right" wrapText="1" readingOrder="1"/>
    </xf>
    <xf numFmtId="0" fontId="4" fillId="0" borderId="0" xfId="0" applyFont="1" applyAlignment="1">
      <alignment horizontal="right" wrapText="1" readingOrder="1"/>
    </xf>
    <xf numFmtId="0" fontId="4" fillId="0" borderId="0" xfId="0" applyFont="1" applyAlignment="1">
      <alignment wrapText="1" readingOrder="1"/>
    </xf>
    <xf numFmtId="164" fontId="3" fillId="0" borderId="0" xfId="0" applyNumberFormat="1" applyFont="1" applyAlignment="1">
      <alignment wrapText="1" readingOrder="1"/>
    </xf>
    <xf numFmtId="164" fontId="4" fillId="0" borderId="0" xfId="0" applyNumberFormat="1" applyFont="1" applyAlignment="1">
      <alignment wrapText="1" readingOrder="1"/>
    </xf>
    <xf numFmtId="0" fontId="3" fillId="0" borderId="0" xfId="0" applyFont="1" applyAlignment="1">
      <alignment wrapText="1" readingOrder="1"/>
    </xf>
    <xf numFmtId="0" fontId="9" fillId="0" borderId="1" xfId="3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/>
    <xf numFmtId="165" fontId="10" fillId="0" borderId="1" xfId="3" applyNumberFormat="1" applyFont="1" applyBorder="1" applyAlignment="1">
      <alignment horizontal="center"/>
    </xf>
    <xf numFmtId="0" fontId="11" fillId="0" borderId="1" xfId="0" quotePrefix="1" applyFont="1" applyBorder="1"/>
    <xf numFmtId="0" fontId="9" fillId="0" borderId="1" xfId="0" applyFont="1" applyBorder="1" applyAlignment="1">
      <alignment wrapText="1" readingOrder="1"/>
    </xf>
    <xf numFmtId="0" fontId="9" fillId="0" borderId="1" xfId="0" applyFont="1" applyBorder="1" applyAlignment="1">
      <alignment horizontal="center" wrapText="1" readingOrder="1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2" borderId="1" xfId="0" applyFont="1" applyFill="1" applyBorder="1"/>
    <xf numFmtId="0" fontId="11" fillId="0" borderId="0" xfId="0" applyFont="1" applyAlignment="1">
      <alignment horizontal="left"/>
    </xf>
    <xf numFmtId="0" fontId="12" fillId="3" borderId="1" xfId="2" applyFont="1" applyFill="1" applyBorder="1" applyAlignment="1">
      <alignment horizontal="center" vertical="center"/>
    </xf>
    <xf numFmtId="0" fontId="13" fillId="0" borderId="0" xfId="0" applyFont="1"/>
    <xf numFmtId="44" fontId="12" fillId="3" borderId="1" xfId="1" applyFont="1" applyFill="1" applyBorder="1" applyAlignment="1">
      <alignment horizontal="center" vertical="center"/>
    </xf>
    <xf numFmtId="44" fontId="9" fillId="0" borderId="1" xfId="1" applyFont="1" applyBorder="1" applyAlignment="1">
      <alignment wrapText="1" readingOrder="1"/>
    </xf>
    <xf numFmtId="44" fontId="11" fillId="0" borderId="0" xfId="1" applyFont="1"/>
    <xf numFmtId="44" fontId="11" fillId="0" borderId="1" xfId="1" applyFont="1" applyBorder="1"/>
    <xf numFmtId="44" fontId="10" fillId="0" borderId="1" xfId="1" applyFont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1" fillId="2" borderId="0" xfId="0" applyFont="1" applyFill="1"/>
    <xf numFmtId="44" fontId="11" fillId="0" borderId="0" xfId="0" applyNumberFormat="1" applyFont="1"/>
    <xf numFmtId="0" fontId="2" fillId="0" borderId="0" xfId="0" applyFont="1" applyAlignment="1">
      <alignment horizontal="left" vertical="center" wrapText="1" readingOrder="1"/>
    </xf>
    <xf numFmtId="0" fontId="1" fillId="0" borderId="0" xfId="0" applyFont="1"/>
    <xf numFmtId="0" fontId="3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4" fillId="0" borderId="0" xfId="0" applyFont="1" applyAlignment="1">
      <alignment horizontal="left" wrapText="1" readingOrder="1"/>
    </xf>
    <xf numFmtId="0" fontId="4" fillId="0" borderId="0" xfId="0" applyFont="1" applyAlignment="1">
      <alignment horizontal="center" wrapText="1" readingOrder="1"/>
    </xf>
    <xf numFmtId="0" fontId="3" fillId="0" borderId="0" xfId="0" applyFont="1" applyAlignment="1">
      <alignment horizontal="center" wrapText="1" readingOrder="1"/>
    </xf>
    <xf numFmtId="164" fontId="3" fillId="0" borderId="0" xfId="0" applyNumberFormat="1" applyFont="1" applyAlignment="1">
      <alignment wrapText="1" readingOrder="1"/>
    </xf>
    <xf numFmtId="164" fontId="3" fillId="0" borderId="0" xfId="0" applyNumberFormat="1" applyFont="1" applyAlignment="1">
      <alignment horizontal="right" wrapText="1" readingOrder="1"/>
    </xf>
    <xf numFmtId="0" fontId="3" fillId="0" borderId="0" xfId="0" applyFont="1" applyAlignment="1">
      <alignment horizontal="left" wrapText="1" readingOrder="1"/>
    </xf>
    <xf numFmtId="0" fontId="4" fillId="0" borderId="0" xfId="0" applyFont="1" applyAlignment="1">
      <alignment wrapText="1" readingOrder="1"/>
    </xf>
    <xf numFmtId="0" fontId="4" fillId="0" borderId="0" xfId="0" applyFont="1" applyAlignment="1">
      <alignment horizontal="right" wrapText="1" readingOrder="1"/>
    </xf>
    <xf numFmtId="164" fontId="4" fillId="0" borderId="0" xfId="0" applyNumberFormat="1" applyFont="1" applyAlignment="1">
      <alignment horizontal="right" wrapText="1" readingOrder="1"/>
    </xf>
  </cellXfs>
  <cellStyles count="4">
    <cellStyle name="Currency" xfId="1" builtinId="4"/>
    <cellStyle name="Normal" xfId="0" builtinId="0"/>
    <cellStyle name="Normal 145" xfId="2" xr:uid="{B6777DA2-F5A4-4E79-A8BA-00336421E992}"/>
    <cellStyle name="Normal 2 3" xfId="3" xr:uid="{444BF937-DC27-489B-91F0-D7AED7ABF8C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0</xdr:rowOff>
    </xdr:from>
    <xdr:to>
      <xdr:col>25</xdr:col>
      <xdr:colOff>59944</xdr:colOff>
      <xdr:row>6</xdr:row>
      <xdr:rowOff>330200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11B964-94F4-480B-B01D-46350B9C437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18500" y="82550"/>
          <a:ext cx="1107694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V73"/>
  <sheetViews>
    <sheetView showGridLines="0" workbookViewId="0">
      <pane ySplit="1" topLeftCell="A2" activePane="bottomLeft" state="frozen"/>
      <selection pane="bottomLeft" activeCell="E10" sqref="E10"/>
    </sheetView>
  </sheetViews>
  <sheetFormatPr defaultRowHeight="14.4" x14ac:dyDescent="0.3"/>
  <cols>
    <col min="1" max="4" width="16.21875" customWidth="1"/>
    <col min="5" max="5" width="6.109375" bestFit="1" customWidth="1"/>
    <col min="6" max="6" width="16.21875" customWidth="1"/>
    <col min="7" max="7" width="7.77734375" bestFit="1" customWidth="1"/>
    <col min="8" max="8" width="16.21875" customWidth="1"/>
    <col min="9" max="9" width="6" bestFit="1" customWidth="1"/>
    <col min="10" max="10" width="16.21875" customWidth="1"/>
    <col min="11" max="11" width="7.77734375" bestFit="1" customWidth="1"/>
    <col min="12" max="12" width="16.21875" customWidth="1"/>
    <col min="13" max="13" width="8.6640625" bestFit="1" customWidth="1"/>
    <col min="14" max="14" width="16.21875" customWidth="1"/>
    <col min="15" max="15" width="5.33203125" bestFit="1" customWidth="1"/>
    <col min="16" max="16" width="9.77734375" bestFit="1" customWidth="1"/>
    <col min="17" max="17" width="4.77734375" customWidth="1"/>
    <col min="18" max="18" width="17.6640625" bestFit="1" customWidth="1"/>
    <col min="19" max="19" width="8.5546875" bestFit="1" customWidth="1"/>
    <col min="20" max="20" width="3.21875" customWidth="1"/>
    <col min="21" max="21" width="0.5546875" customWidth="1"/>
    <col min="22" max="22" width="10.44140625" customWidth="1"/>
    <col min="23" max="23" width="0" hidden="1" customWidth="1"/>
    <col min="24" max="24" width="0.5546875" customWidth="1"/>
    <col min="25" max="25" width="0" hidden="1" customWidth="1"/>
    <col min="26" max="26" width="99.77734375" customWidth="1"/>
  </cols>
  <sheetData>
    <row r="1" spans="3:22" ht="1.35" customHeight="1" x14ac:dyDescent="0.3"/>
    <row r="2" spans="3:22" ht="15" customHeight="1" x14ac:dyDescent="0.3">
      <c r="C2" s="3" t="s">
        <v>22</v>
      </c>
      <c r="D2" s="9" t="s">
        <v>23</v>
      </c>
      <c r="E2" s="9" t="s">
        <v>24</v>
      </c>
      <c r="G2" s="9" t="s">
        <v>25</v>
      </c>
      <c r="I2" s="9" t="s">
        <v>26</v>
      </c>
      <c r="K2" s="9" t="s">
        <v>27</v>
      </c>
      <c r="M2" s="9" t="s">
        <v>28</v>
      </c>
      <c r="O2" s="4" t="s">
        <v>29</v>
      </c>
      <c r="P2" s="9" t="s">
        <v>30</v>
      </c>
      <c r="S2" s="9" t="s">
        <v>31</v>
      </c>
      <c r="V2" s="9" t="s">
        <v>32</v>
      </c>
    </row>
    <row r="3" spans="3:22" ht="26.4" x14ac:dyDescent="0.3">
      <c r="C3" s="5" t="s">
        <v>33</v>
      </c>
      <c r="D3" s="12" t="s">
        <v>34</v>
      </c>
      <c r="E3" s="12">
        <v>12</v>
      </c>
      <c r="G3" s="12">
        <v>34</v>
      </c>
      <c r="I3" s="12">
        <v>39</v>
      </c>
      <c r="K3" s="12">
        <v>28</v>
      </c>
      <c r="M3" s="12">
        <v>11</v>
      </c>
      <c r="O3" s="6">
        <v>124</v>
      </c>
      <c r="P3" s="10">
        <v>20.079999999999998</v>
      </c>
      <c r="S3" s="10">
        <v>2489.92</v>
      </c>
      <c r="V3" s="12" t="s">
        <v>35</v>
      </c>
    </row>
    <row r="4" spans="3:22" ht="26.4" x14ac:dyDescent="0.3">
      <c r="C4" s="5" t="s">
        <v>36</v>
      </c>
      <c r="D4" s="12" t="s">
        <v>37</v>
      </c>
      <c r="E4" s="12">
        <v>12</v>
      </c>
      <c r="G4" s="12">
        <v>35</v>
      </c>
      <c r="I4" s="12">
        <v>40</v>
      </c>
      <c r="K4" s="12">
        <v>28</v>
      </c>
      <c r="M4" s="12">
        <v>11</v>
      </c>
      <c r="O4" s="6">
        <v>126</v>
      </c>
      <c r="P4" s="10">
        <v>20.079999999999998</v>
      </c>
      <c r="S4" s="10">
        <v>2530.08</v>
      </c>
      <c r="V4" s="12" t="s">
        <v>35</v>
      </c>
    </row>
    <row r="5" spans="3:22" ht="26.4" x14ac:dyDescent="0.3">
      <c r="C5" s="5" t="s">
        <v>38</v>
      </c>
      <c r="D5" s="12" t="s">
        <v>39</v>
      </c>
      <c r="E5" s="12">
        <v>21</v>
      </c>
      <c r="G5" s="12">
        <v>49</v>
      </c>
      <c r="I5" s="12">
        <v>57</v>
      </c>
      <c r="K5" s="12">
        <v>41</v>
      </c>
      <c r="M5" s="12">
        <v>13</v>
      </c>
      <c r="O5" s="6">
        <v>181</v>
      </c>
      <c r="P5" s="10">
        <v>21.36</v>
      </c>
      <c r="S5" s="10">
        <v>3866.16</v>
      </c>
      <c r="V5" s="12" t="s">
        <v>35</v>
      </c>
    </row>
    <row r="6" spans="3:22" ht="26.4" x14ac:dyDescent="0.3">
      <c r="C6" s="5" t="s">
        <v>40</v>
      </c>
      <c r="D6" s="12" t="s">
        <v>41</v>
      </c>
      <c r="E6" s="12">
        <v>21</v>
      </c>
      <c r="G6" s="12">
        <v>52</v>
      </c>
      <c r="I6" s="12">
        <v>59</v>
      </c>
      <c r="K6" s="12">
        <v>45</v>
      </c>
      <c r="M6" s="12">
        <v>14</v>
      </c>
      <c r="O6" s="6">
        <v>191</v>
      </c>
      <c r="P6" s="10">
        <v>20.079999999999998</v>
      </c>
      <c r="S6" s="10">
        <v>3835.28</v>
      </c>
      <c r="V6" s="12" t="s">
        <v>35</v>
      </c>
    </row>
    <row r="7" spans="3:22" ht="26.4" x14ac:dyDescent="0.3">
      <c r="C7" s="5" t="s">
        <v>42</v>
      </c>
      <c r="D7" s="12" t="s">
        <v>43</v>
      </c>
      <c r="E7" s="12">
        <v>16</v>
      </c>
      <c r="G7" s="12">
        <v>40</v>
      </c>
      <c r="I7" s="12">
        <v>48</v>
      </c>
      <c r="K7" s="12">
        <v>35</v>
      </c>
      <c r="M7" s="12">
        <v>12</v>
      </c>
      <c r="O7" s="6">
        <v>151</v>
      </c>
      <c r="P7" s="10">
        <v>20.079999999999998</v>
      </c>
      <c r="S7" s="10">
        <v>3032.08</v>
      </c>
      <c r="V7" s="12" t="s">
        <v>35</v>
      </c>
    </row>
    <row r="8" spans="3:22" ht="26.4" x14ac:dyDescent="0.3">
      <c r="C8" s="5" t="s">
        <v>44</v>
      </c>
      <c r="D8" s="12" t="s">
        <v>45</v>
      </c>
      <c r="E8" s="12">
        <v>49</v>
      </c>
      <c r="G8" s="12">
        <v>131</v>
      </c>
      <c r="I8" s="12">
        <v>151</v>
      </c>
      <c r="K8" s="12">
        <v>116</v>
      </c>
      <c r="M8" s="12">
        <v>40</v>
      </c>
      <c r="O8" s="6">
        <v>487</v>
      </c>
      <c r="P8" s="10">
        <v>11.14</v>
      </c>
      <c r="S8" s="10">
        <v>5425.18</v>
      </c>
      <c r="V8" s="12" t="s">
        <v>46</v>
      </c>
    </row>
    <row r="9" spans="3:22" ht="26.4" x14ac:dyDescent="0.3">
      <c r="C9" s="5" t="s">
        <v>47</v>
      </c>
      <c r="D9" s="12" t="s">
        <v>48</v>
      </c>
      <c r="E9" s="12">
        <v>64</v>
      </c>
      <c r="G9" s="12">
        <v>180</v>
      </c>
      <c r="I9" s="12">
        <v>211</v>
      </c>
      <c r="K9" s="12">
        <v>172</v>
      </c>
      <c r="M9" s="12">
        <v>71</v>
      </c>
      <c r="O9" s="6">
        <v>698</v>
      </c>
      <c r="P9" s="10">
        <v>11.74</v>
      </c>
      <c r="S9" s="10">
        <v>8194.52</v>
      </c>
      <c r="V9" s="12" t="s">
        <v>46</v>
      </c>
    </row>
    <row r="10" spans="3:22" ht="26.4" x14ac:dyDescent="0.3">
      <c r="C10" s="5" t="s">
        <v>49</v>
      </c>
      <c r="D10" s="12" t="s">
        <v>50</v>
      </c>
      <c r="E10" s="12">
        <v>31</v>
      </c>
      <c r="G10" s="12">
        <v>79</v>
      </c>
      <c r="I10" s="12">
        <v>94</v>
      </c>
      <c r="K10" s="12">
        <v>78</v>
      </c>
      <c r="M10" s="12">
        <v>30</v>
      </c>
      <c r="O10" s="6">
        <v>312</v>
      </c>
      <c r="P10" s="10">
        <v>11.14</v>
      </c>
      <c r="S10" s="10">
        <v>3475.68</v>
      </c>
      <c r="V10" s="12" t="s">
        <v>46</v>
      </c>
    </row>
    <row r="11" spans="3:22" ht="26.4" x14ac:dyDescent="0.3">
      <c r="C11" s="5" t="s">
        <v>51</v>
      </c>
      <c r="D11" s="12" t="s">
        <v>52</v>
      </c>
      <c r="E11" s="12">
        <v>141</v>
      </c>
      <c r="G11" s="12">
        <v>396</v>
      </c>
      <c r="I11" s="12">
        <v>469</v>
      </c>
      <c r="K11" s="12">
        <v>363</v>
      </c>
      <c r="M11" s="12">
        <v>113</v>
      </c>
      <c r="O11" s="6">
        <v>1482</v>
      </c>
      <c r="P11" s="10">
        <v>11.14</v>
      </c>
      <c r="S11" s="10">
        <v>16509.48</v>
      </c>
      <c r="V11" s="12" t="s">
        <v>46</v>
      </c>
    </row>
    <row r="12" spans="3:22" ht="26.4" x14ac:dyDescent="0.3">
      <c r="C12" s="5" t="s">
        <v>53</v>
      </c>
      <c r="D12" s="12" t="s">
        <v>54</v>
      </c>
      <c r="E12" s="12">
        <v>38</v>
      </c>
      <c r="G12" s="12">
        <v>99</v>
      </c>
      <c r="I12" s="12">
        <v>114</v>
      </c>
      <c r="K12" s="12">
        <v>90</v>
      </c>
      <c r="M12" s="12">
        <v>32</v>
      </c>
      <c r="O12" s="6">
        <v>373</v>
      </c>
      <c r="P12" s="10">
        <v>11.14</v>
      </c>
      <c r="S12" s="10">
        <v>4155.22</v>
      </c>
      <c r="V12" s="12" t="s">
        <v>46</v>
      </c>
    </row>
    <row r="13" spans="3:22" ht="26.4" x14ac:dyDescent="0.3">
      <c r="C13" s="5" t="s">
        <v>55</v>
      </c>
      <c r="D13" s="12" t="s">
        <v>56</v>
      </c>
      <c r="E13" s="12">
        <v>131</v>
      </c>
      <c r="G13" s="12">
        <v>373</v>
      </c>
      <c r="I13" s="12">
        <v>444</v>
      </c>
      <c r="K13" s="12">
        <v>353</v>
      </c>
      <c r="M13" s="12">
        <v>121</v>
      </c>
      <c r="O13" s="6">
        <v>1422</v>
      </c>
      <c r="P13" s="10">
        <v>11.14</v>
      </c>
      <c r="S13" s="10">
        <v>15841.08</v>
      </c>
      <c r="V13" s="12" t="s">
        <v>46</v>
      </c>
    </row>
    <row r="14" spans="3:22" ht="26.4" x14ac:dyDescent="0.3">
      <c r="C14" s="5" t="s">
        <v>57</v>
      </c>
      <c r="D14" s="12" t="s">
        <v>58</v>
      </c>
      <c r="E14" s="12">
        <v>15</v>
      </c>
      <c r="G14" s="12">
        <v>34</v>
      </c>
      <c r="I14" s="12">
        <v>39</v>
      </c>
      <c r="K14" s="12">
        <v>21</v>
      </c>
      <c r="M14" s="12">
        <v>0</v>
      </c>
      <c r="O14" s="6">
        <v>109</v>
      </c>
      <c r="P14" s="10">
        <v>64.77</v>
      </c>
      <c r="S14" s="10">
        <v>7059.93</v>
      </c>
      <c r="V14" s="12" t="s">
        <v>35</v>
      </c>
    </row>
    <row r="15" spans="3:22" ht="26.4" x14ac:dyDescent="0.3">
      <c r="C15" s="5" t="s">
        <v>59</v>
      </c>
      <c r="D15" s="12" t="s">
        <v>60</v>
      </c>
      <c r="E15" s="12">
        <v>15</v>
      </c>
      <c r="G15" s="12">
        <v>34</v>
      </c>
      <c r="I15" s="12">
        <v>39</v>
      </c>
      <c r="K15" s="12">
        <v>21</v>
      </c>
      <c r="M15" s="12">
        <v>0</v>
      </c>
      <c r="O15" s="6">
        <v>109</v>
      </c>
      <c r="P15" s="10">
        <v>64.77</v>
      </c>
      <c r="S15" s="10">
        <v>7059.93</v>
      </c>
      <c r="V15" s="12" t="s">
        <v>35</v>
      </c>
    </row>
    <row r="16" spans="3:22" ht="15" customHeight="1" x14ac:dyDescent="0.3">
      <c r="C16" s="5" t="s">
        <v>61</v>
      </c>
      <c r="D16" s="12" t="s">
        <v>62</v>
      </c>
      <c r="E16" s="12">
        <v>14</v>
      </c>
      <c r="G16" s="12">
        <v>32</v>
      </c>
      <c r="I16" s="12">
        <v>37</v>
      </c>
      <c r="K16" s="12">
        <v>20</v>
      </c>
      <c r="M16" s="12">
        <v>0</v>
      </c>
      <c r="O16" s="6">
        <v>103</v>
      </c>
      <c r="P16" s="10">
        <v>64.77</v>
      </c>
      <c r="S16" s="10">
        <v>6671.31</v>
      </c>
      <c r="V16" s="12" t="s">
        <v>35</v>
      </c>
    </row>
    <row r="17" spans="3:22" ht="15" customHeight="1" x14ac:dyDescent="0.3">
      <c r="C17" s="5" t="s">
        <v>63</v>
      </c>
      <c r="D17" s="12" t="s">
        <v>64</v>
      </c>
      <c r="E17" s="12">
        <v>31</v>
      </c>
      <c r="G17" s="12">
        <v>82</v>
      </c>
      <c r="I17" s="12">
        <v>95</v>
      </c>
      <c r="K17" s="12">
        <v>79</v>
      </c>
      <c r="M17" s="12">
        <v>20</v>
      </c>
      <c r="O17" s="6">
        <v>307</v>
      </c>
      <c r="P17" s="10">
        <v>12.15</v>
      </c>
      <c r="S17" s="10">
        <v>3730.05</v>
      </c>
      <c r="V17" s="12" t="s">
        <v>46</v>
      </c>
    </row>
    <row r="18" spans="3:22" ht="15" customHeight="1" x14ac:dyDescent="0.3">
      <c r="C18" s="5" t="s">
        <v>65</v>
      </c>
      <c r="D18" s="12" t="s">
        <v>66</v>
      </c>
      <c r="E18" s="12">
        <v>22</v>
      </c>
      <c r="G18" s="12">
        <v>55</v>
      </c>
      <c r="I18" s="12">
        <v>61</v>
      </c>
      <c r="K18" s="12">
        <v>51</v>
      </c>
      <c r="M18" s="12">
        <v>11</v>
      </c>
      <c r="O18" s="6">
        <v>200</v>
      </c>
      <c r="P18" s="10">
        <v>12.15</v>
      </c>
      <c r="S18" s="10">
        <v>2430</v>
      </c>
      <c r="V18" s="12" t="s">
        <v>46</v>
      </c>
    </row>
    <row r="19" spans="3:22" ht="39.6" x14ac:dyDescent="0.3">
      <c r="C19" s="5" t="s">
        <v>67</v>
      </c>
      <c r="D19" s="12" t="s">
        <v>68</v>
      </c>
      <c r="E19" s="12">
        <v>24</v>
      </c>
      <c r="G19" s="12">
        <v>63</v>
      </c>
      <c r="I19" s="12">
        <v>70</v>
      </c>
      <c r="K19" s="12">
        <v>59</v>
      </c>
      <c r="M19" s="12">
        <v>15</v>
      </c>
      <c r="O19" s="6">
        <v>231</v>
      </c>
      <c r="P19" s="10">
        <v>12.15</v>
      </c>
      <c r="S19" s="10">
        <v>2806.65</v>
      </c>
      <c r="V19" s="12" t="s">
        <v>46</v>
      </c>
    </row>
    <row r="20" spans="3:22" ht="15" customHeight="1" x14ac:dyDescent="0.3">
      <c r="C20" s="5" t="s">
        <v>69</v>
      </c>
      <c r="D20" s="12" t="s">
        <v>70</v>
      </c>
      <c r="E20" s="12">
        <v>33</v>
      </c>
      <c r="G20" s="12">
        <v>87</v>
      </c>
      <c r="I20" s="12">
        <v>100</v>
      </c>
      <c r="K20" s="12">
        <v>84</v>
      </c>
      <c r="M20" s="12">
        <v>22</v>
      </c>
      <c r="O20" s="6">
        <v>326</v>
      </c>
      <c r="P20" s="10">
        <v>12.15</v>
      </c>
      <c r="S20" s="10">
        <v>3960.9</v>
      </c>
      <c r="V20" s="12" t="s">
        <v>46</v>
      </c>
    </row>
    <row r="21" spans="3:22" ht="15" customHeight="1" x14ac:dyDescent="0.3">
      <c r="C21" s="5" t="s">
        <v>71</v>
      </c>
      <c r="D21" s="12" t="s">
        <v>72</v>
      </c>
      <c r="E21" s="12">
        <v>22</v>
      </c>
      <c r="G21" s="12">
        <v>55</v>
      </c>
      <c r="I21" s="12">
        <v>61</v>
      </c>
      <c r="K21" s="12">
        <v>51</v>
      </c>
      <c r="M21" s="12">
        <v>11</v>
      </c>
      <c r="O21" s="6">
        <v>200</v>
      </c>
      <c r="P21" s="10">
        <v>12.15</v>
      </c>
      <c r="S21" s="10">
        <v>2430</v>
      </c>
      <c r="V21" s="12" t="s">
        <v>46</v>
      </c>
    </row>
    <row r="22" spans="3:22" ht="15" customHeight="1" x14ac:dyDescent="0.3">
      <c r="C22" s="5" t="s">
        <v>73</v>
      </c>
      <c r="D22" s="12" t="s">
        <v>74</v>
      </c>
      <c r="E22" s="12">
        <v>22</v>
      </c>
      <c r="G22" s="12">
        <v>55</v>
      </c>
      <c r="I22" s="12">
        <v>61</v>
      </c>
      <c r="K22" s="12">
        <v>51</v>
      </c>
      <c r="M22" s="12">
        <v>11</v>
      </c>
      <c r="O22" s="6">
        <v>200</v>
      </c>
      <c r="P22" s="10">
        <v>12.15</v>
      </c>
      <c r="S22" s="10">
        <v>2430</v>
      </c>
      <c r="V22" s="12" t="s">
        <v>46</v>
      </c>
    </row>
    <row r="23" spans="3:22" ht="26.4" x14ac:dyDescent="0.3">
      <c r="C23" s="5" t="s">
        <v>75</v>
      </c>
      <c r="D23" s="12" t="s">
        <v>76</v>
      </c>
      <c r="E23" s="12">
        <v>33</v>
      </c>
      <c r="G23" s="12">
        <v>71</v>
      </c>
      <c r="I23" s="12">
        <v>82</v>
      </c>
      <c r="K23" s="12">
        <v>56</v>
      </c>
      <c r="M23" s="12">
        <v>22</v>
      </c>
      <c r="O23" s="6">
        <v>264</v>
      </c>
      <c r="P23" s="10">
        <v>36.58</v>
      </c>
      <c r="S23" s="10">
        <v>9657.1200000000008</v>
      </c>
      <c r="V23" s="12" t="s">
        <v>35</v>
      </c>
    </row>
    <row r="24" spans="3:22" ht="26.4" x14ac:dyDescent="0.3">
      <c r="C24" s="5" t="s">
        <v>77</v>
      </c>
      <c r="D24" s="12" t="s">
        <v>78</v>
      </c>
      <c r="E24" s="12">
        <v>16</v>
      </c>
      <c r="G24" s="12">
        <v>37</v>
      </c>
      <c r="I24" s="12">
        <v>43</v>
      </c>
      <c r="K24" s="12">
        <v>30</v>
      </c>
      <c r="M24" s="12">
        <v>13</v>
      </c>
      <c r="O24" s="6">
        <v>139</v>
      </c>
      <c r="P24" s="10">
        <v>36.58</v>
      </c>
      <c r="S24" s="10">
        <v>5084.62</v>
      </c>
      <c r="V24" s="12" t="s">
        <v>35</v>
      </c>
    </row>
    <row r="25" spans="3:22" ht="26.4" x14ac:dyDescent="0.3">
      <c r="C25" s="5" t="s">
        <v>79</v>
      </c>
      <c r="D25" s="12" t="s">
        <v>80</v>
      </c>
      <c r="E25" s="12">
        <v>28</v>
      </c>
      <c r="G25" s="12">
        <v>61</v>
      </c>
      <c r="I25" s="12">
        <v>72</v>
      </c>
      <c r="K25" s="12">
        <v>49</v>
      </c>
      <c r="M25" s="12">
        <v>18</v>
      </c>
      <c r="O25" s="6">
        <v>228</v>
      </c>
      <c r="P25" s="10">
        <v>36.58</v>
      </c>
      <c r="S25" s="10">
        <v>8340.24</v>
      </c>
      <c r="V25" s="12" t="s">
        <v>35</v>
      </c>
    </row>
    <row r="26" spans="3:22" ht="26.4" x14ac:dyDescent="0.3">
      <c r="C26" s="5" t="s">
        <v>81</v>
      </c>
      <c r="D26" s="12" t="s">
        <v>82</v>
      </c>
      <c r="E26" s="12">
        <v>21</v>
      </c>
      <c r="G26" s="12">
        <v>54</v>
      </c>
      <c r="I26" s="12">
        <v>59</v>
      </c>
      <c r="K26" s="12">
        <v>43</v>
      </c>
      <c r="M26" s="12">
        <v>12</v>
      </c>
      <c r="O26" s="6">
        <v>189</v>
      </c>
      <c r="P26" s="10">
        <v>31.07</v>
      </c>
      <c r="S26" s="10">
        <v>5872.23</v>
      </c>
      <c r="V26" s="12" t="s">
        <v>83</v>
      </c>
    </row>
    <row r="27" spans="3:22" ht="26.4" x14ac:dyDescent="0.3">
      <c r="C27" s="5" t="s">
        <v>84</v>
      </c>
      <c r="D27" s="12" t="s">
        <v>85</v>
      </c>
      <c r="E27" s="12">
        <v>42</v>
      </c>
      <c r="G27" s="12">
        <v>106</v>
      </c>
      <c r="I27" s="12">
        <v>122</v>
      </c>
      <c r="K27" s="12">
        <v>91</v>
      </c>
      <c r="M27" s="12">
        <v>31</v>
      </c>
      <c r="O27" s="6">
        <v>392</v>
      </c>
      <c r="P27" s="10">
        <v>31.07</v>
      </c>
      <c r="S27" s="10">
        <v>12179.44</v>
      </c>
      <c r="V27" s="12" t="s">
        <v>83</v>
      </c>
    </row>
    <row r="28" spans="3:22" ht="15" customHeight="1" x14ac:dyDescent="0.3">
      <c r="C28" s="5" t="s">
        <v>86</v>
      </c>
      <c r="D28" s="12" t="s">
        <v>87</v>
      </c>
      <c r="E28" s="12">
        <v>36</v>
      </c>
      <c r="G28" s="12">
        <v>83</v>
      </c>
      <c r="I28" s="12">
        <v>97</v>
      </c>
      <c r="K28" s="12">
        <v>70</v>
      </c>
      <c r="M28" s="12">
        <v>25</v>
      </c>
      <c r="O28" s="6">
        <v>311</v>
      </c>
      <c r="P28" s="10">
        <v>31.07</v>
      </c>
      <c r="S28" s="10">
        <v>9662.77</v>
      </c>
      <c r="V28" s="12" t="s">
        <v>83</v>
      </c>
    </row>
    <row r="29" spans="3:22" ht="26.4" x14ac:dyDescent="0.3">
      <c r="C29" s="5" t="s">
        <v>88</v>
      </c>
      <c r="D29" s="12" t="s">
        <v>89</v>
      </c>
      <c r="E29" s="12">
        <v>36</v>
      </c>
      <c r="G29" s="12">
        <v>85</v>
      </c>
      <c r="I29" s="12">
        <v>99</v>
      </c>
      <c r="K29" s="12">
        <v>66</v>
      </c>
      <c r="M29" s="12">
        <v>25</v>
      </c>
      <c r="O29" s="6">
        <v>311</v>
      </c>
      <c r="P29" s="10">
        <v>36.19</v>
      </c>
      <c r="S29" s="10">
        <v>11255.09</v>
      </c>
      <c r="V29" s="12" t="s">
        <v>90</v>
      </c>
    </row>
    <row r="30" spans="3:22" ht="39.6" x14ac:dyDescent="0.3">
      <c r="C30" s="5" t="s">
        <v>91</v>
      </c>
      <c r="D30" s="12" t="s">
        <v>175</v>
      </c>
      <c r="E30" s="12">
        <v>34</v>
      </c>
      <c r="G30" s="12">
        <v>83</v>
      </c>
      <c r="I30" s="12">
        <v>95</v>
      </c>
      <c r="K30" s="12">
        <v>64</v>
      </c>
      <c r="M30" s="12">
        <v>23</v>
      </c>
      <c r="O30" s="6">
        <v>299</v>
      </c>
      <c r="P30" s="10">
        <v>38.46</v>
      </c>
      <c r="S30" s="10">
        <v>11499.54</v>
      </c>
      <c r="V30" s="12" t="s">
        <v>90</v>
      </c>
    </row>
    <row r="31" spans="3:22" ht="26.4" x14ac:dyDescent="0.3">
      <c r="C31" s="5" t="s">
        <v>92</v>
      </c>
      <c r="D31" s="12" t="s">
        <v>93</v>
      </c>
      <c r="E31" s="12">
        <v>15</v>
      </c>
      <c r="G31" s="12">
        <v>37</v>
      </c>
      <c r="I31" s="12">
        <v>42</v>
      </c>
      <c r="K31" s="12">
        <v>29</v>
      </c>
      <c r="M31" s="12">
        <v>14</v>
      </c>
      <c r="O31" s="6">
        <v>137</v>
      </c>
      <c r="P31" s="10">
        <v>36.19</v>
      </c>
      <c r="S31" s="10">
        <v>4958.03</v>
      </c>
      <c r="V31" s="12" t="s">
        <v>90</v>
      </c>
    </row>
    <row r="32" spans="3:22" ht="39.6" x14ac:dyDescent="0.3">
      <c r="C32" s="5" t="s">
        <v>94</v>
      </c>
      <c r="D32" s="12" t="s">
        <v>174</v>
      </c>
      <c r="E32" s="12">
        <v>36</v>
      </c>
      <c r="G32" s="12">
        <v>63</v>
      </c>
      <c r="I32" s="12">
        <v>54</v>
      </c>
      <c r="K32" s="12">
        <v>29</v>
      </c>
      <c r="M32" s="12">
        <v>0</v>
      </c>
      <c r="O32" s="6">
        <v>182</v>
      </c>
      <c r="P32" s="10">
        <v>29.03</v>
      </c>
      <c r="S32" s="10">
        <v>5283.46</v>
      </c>
      <c r="V32" s="12" t="s">
        <v>90</v>
      </c>
    </row>
    <row r="33" spans="3:22" ht="26.4" x14ac:dyDescent="0.3">
      <c r="C33" s="5" t="s">
        <v>95</v>
      </c>
      <c r="D33" s="12" t="s">
        <v>96</v>
      </c>
      <c r="E33" s="12">
        <v>23</v>
      </c>
      <c r="G33" s="12">
        <v>40</v>
      </c>
      <c r="I33" s="12">
        <v>36</v>
      </c>
      <c r="K33" s="12">
        <v>19</v>
      </c>
      <c r="M33" s="12">
        <v>0</v>
      </c>
      <c r="O33" s="6">
        <v>118</v>
      </c>
      <c r="P33" s="10">
        <v>25.77</v>
      </c>
      <c r="S33" s="10">
        <v>3040.86</v>
      </c>
      <c r="V33" s="12" t="s">
        <v>90</v>
      </c>
    </row>
    <row r="34" spans="3:22" ht="26.4" x14ac:dyDescent="0.3">
      <c r="C34" s="5" t="s">
        <v>97</v>
      </c>
      <c r="D34" s="12" t="s">
        <v>98</v>
      </c>
      <c r="E34" s="12">
        <v>38</v>
      </c>
      <c r="G34" s="12">
        <v>71</v>
      </c>
      <c r="I34" s="12">
        <v>58</v>
      </c>
      <c r="K34" s="12">
        <v>33</v>
      </c>
      <c r="M34" s="12">
        <v>0</v>
      </c>
      <c r="O34" s="6">
        <v>200</v>
      </c>
      <c r="P34" s="10">
        <v>25.77</v>
      </c>
      <c r="S34" s="10">
        <v>5154</v>
      </c>
      <c r="V34" s="12" t="s">
        <v>90</v>
      </c>
    </row>
    <row r="35" spans="3:22" x14ac:dyDescent="0.3">
      <c r="C35" s="5" t="s">
        <v>99</v>
      </c>
      <c r="D35" s="12" t="s">
        <v>100</v>
      </c>
      <c r="E35" s="12">
        <v>26</v>
      </c>
      <c r="G35" s="12">
        <v>60</v>
      </c>
      <c r="I35" s="12">
        <v>73</v>
      </c>
      <c r="K35" s="12">
        <v>53</v>
      </c>
      <c r="M35" s="12">
        <v>17</v>
      </c>
      <c r="O35" s="6">
        <v>229</v>
      </c>
      <c r="P35" s="10">
        <v>32.67</v>
      </c>
      <c r="S35" s="10">
        <v>7481.43</v>
      </c>
      <c r="V35" s="12" t="s">
        <v>90</v>
      </c>
    </row>
    <row r="36" spans="3:22" ht="26.4" x14ac:dyDescent="0.3">
      <c r="C36" s="5" t="s">
        <v>101</v>
      </c>
      <c r="D36" s="12" t="s">
        <v>102</v>
      </c>
      <c r="E36" s="12">
        <v>34</v>
      </c>
      <c r="G36" s="12">
        <v>75</v>
      </c>
      <c r="I36" s="12">
        <v>92</v>
      </c>
      <c r="K36" s="12">
        <v>63</v>
      </c>
      <c r="M36" s="12">
        <v>24</v>
      </c>
      <c r="O36" s="6">
        <v>288</v>
      </c>
      <c r="P36" s="10">
        <v>34.44</v>
      </c>
      <c r="S36" s="10">
        <v>9918.7199999999993</v>
      </c>
      <c r="V36" s="12" t="s">
        <v>90</v>
      </c>
    </row>
    <row r="37" spans="3:22" ht="26.4" x14ac:dyDescent="0.3">
      <c r="C37" s="5" t="s">
        <v>103</v>
      </c>
      <c r="D37" s="12" t="s">
        <v>104</v>
      </c>
      <c r="E37" s="12">
        <v>38</v>
      </c>
      <c r="G37" s="12">
        <v>87</v>
      </c>
      <c r="I37" s="12">
        <v>110</v>
      </c>
      <c r="K37" s="12">
        <v>78</v>
      </c>
      <c r="M37" s="12">
        <v>30</v>
      </c>
      <c r="O37" s="6">
        <v>343</v>
      </c>
      <c r="P37" s="10">
        <v>32.67</v>
      </c>
      <c r="S37" s="10">
        <v>11205.81</v>
      </c>
      <c r="V37" s="12" t="s">
        <v>90</v>
      </c>
    </row>
    <row r="38" spans="3:22" ht="26.4" x14ac:dyDescent="0.3">
      <c r="C38" s="5" t="s">
        <v>105</v>
      </c>
      <c r="D38" s="12" t="s">
        <v>106</v>
      </c>
      <c r="E38" s="12">
        <v>18</v>
      </c>
      <c r="G38" s="12">
        <v>43</v>
      </c>
      <c r="I38" s="12">
        <v>50</v>
      </c>
      <c r="K38" s="12">
        <v>35</v>
      </c>
      <c r="M38" s="12">
        <v>13</v>
      </c>
      <c r="O38" s="6">
        <v>159</v>
      </c>
      <c r="P38" s="10">
        <v>32.67</v>
      </c>
      <c r="S38" s="10">
        <v>5194.53</v>
      </c>
      <c r="V38" s="12" t="s">
        <v>90</v>
      </c>
    </row>
    <row r="39" spans="3:22" ht="26.4" x14ac:dyDescent="0.3">
      <c r="C39" s="5" t="s">
        <v>107</v>
      </c>
      <c r="D39" s="12" t="s">
        <v>108</v>
      </c>
      <c r="E39" s="12">
        <v>29</v>
      </c>
      <c r="G39" s="12">
        <v>62</v>
      </c>
      <c r="I39" s="12">
        <v>78</v>
      </c>
      <c r="K39" s="12">
        <v>56</v>
      </c>
      <c r="M39" s="12">
        <v>23</v>
      </c>
      <c r="O39" s="6">
        <v>248</v>
      </c>
      <c r="P39" s="10">
        <v>32.67</v>
      </c>
      <c r="S39" s="10">
        <v>8102.16</v>
      </c>
      <c r="V39" s="12" t="s">
        <v>90</v>
      </c>
    </row>
    <row r="40" spans="3:22" ht="26.4" x14ac:dyDescent="0.3">
      <c r="C40" s="5" t="s">
        <v>109</v>
      </c>
      <c r="D40" s="12" t="s">
        <v>110</v>
      </c>
      <c r="E40" s="12">
        <v>11</v>
      </c>
      <c r="G40" s="12">
        <v>32</v>
      </c>
      <c r="I40" s="12">
        <v>37</v>
      </c>
      <c r="K40" s="12">
        <v>23</v>
      </c>
      <c r="M40" s="12">
        <v>7</v>
      </c>
      <c r="O40" s="6">
        <v>110</v>
      </c>
      <c r="P40" s="10">
        <v>32.67</v>
      </c>
      <c r="S40" s="10">
        <v>3593.7</v>
      </c>
      <c r="V40" s="12" t="s">
        <v>90</v>
      </c>
    </row>
    <row r="41" spans="3:22" ht="26.4" x14ac:dyDescent="0.3">
      <c r="C41" s="5" t="s">
        <v>111</v>
      </c>
      <c r="D41" s="12" t="s">
        <v>112</v>
      </c>
      <c r="E41" s="12">
        <v>28</v>
      </c>
      <c r="G41" s="12">
        <v>69</v>
      </c>
      <c r="I41" s="12">
        <v>81</v>
      </c>
      <c r="K41" s="12">
        <v>66</v>
      </c>
      <c r="M41" s="12">
        <v>13</v>
      </c>
      <c r="O41" s="6">
        <v>257</v>
      </c>
      <c r="P41" s="10">
        <v>10.6</v>
      </c>
      <c r="S41" s="10">
        <v>2724.2</v>
      </c>
      <c r="V41" s="12" t="s">
        <v>46</v>
      </c>
    </row>
    <row r="42" spans="3:22" ht="26.4" x14ac:dyDescent="0.3">
      <c r="C42" s="5" t="s">
        <v>113</v>
      </c>
      <c r="D42" s="12" t="s">
        <v>114</v>
      </c>
      <c r="E42" s="12">
        <v>19</v>
      </c>
      <c r="G42" s="12">
        <v>52</v>
      </c>
      <c r="I42" s="12">
        <v>58</v>
      </c>
      <c r="K42" s="12">
        <v>46</v>
      </c>
      <c r="M42" s="12">
        <v>8</v>
      </c>
      <c r="O42" s="6">
        <v>183</v>
      </c>
      <c r="P42" s="10">
        <v>10.6</v>
      </c>
      <c r="S42" s="10">
        <v>1939.8</v>
      </c>
      <c r="V42" s="12" t="s">
        <v>46</v>
      </c>
    </row>
    <row r="43" spans="3:22" ht="26.4" x14ac:dyDescent="0.3">
      <c r="C43" s="5" t="s">
        <v>115</v>
      </c>
      <c r="D43" s="12" t="s">
        <v>116</v>
      </c>
      <c r="E43" s="12">
        <v>23</v>
      </c>
      <c r="G43" s="12">
        <v>61</v>
      </c>
      <c r="I43" s="12">
        <v>72</v>
      </c>
      <c r="K43" s="12">
        <v>58</v>
      </c>
      <c r="M43" s="12">
        <v>9</v>
      </c>
      <c r="O43" s="6">
        <v>223</v>
      </c>
      <c r="P43" s="10">
        <v>11.19</v>
      </c>
      <c r="S43" s="10">
        <v>2495.37</v>
      </c>
      <c r="V43" s="12" t="s">
        <v>46</v>
      </c>
    </row>
    <row r="44" spans="3:22" ht="26.4" x14ac:dyDescent="0.3">
      <c r="C44" s="5" t="s">
        <v>117</v>
      </c>
      <c r="D44" s="12" t="s">
        <v>118</v>
      </c>
      <c r="E44" s="12">
        <v>44</v>
      </c>
      <c r="G44" s="12">
        <v>120</v>
      </c>
      <c r="I44" s="12">
        <v>139</v>
      </c>
      <c r="K44" s="12">
        <v>109</v>
      </c>
      <c r="M44" s="12">
        <v>15</v>
      </c>
      <c r="O44" s="6">
        <v>427</v>
      </c>
      <c r="P44" s="10">
        <v>10.6</v>
      </c>
      <c r="S44" s="10">
        <v>4526.2</v>
      </c>
      <c r="V44" s="12" t="s">
        <v>46</v>
      </c>
    </row>
    <row r="45" spans="3:22" ht="26.4" x14ac:dyDescent="0.3">
      <c r="C45" s="5" t="s">
        <v>119</v>
      </c>
      <c r="D45" s="12" t="s">
        <v>120</v>
      </c>
      <c r="E45" s="12">
        <v>46</v>
      </c>
      <c r="G45" s="12">
        <v>124</v>
      </c>
      <c r="I45" s="12">
        <v>143</v>
      </c>
      <c r="K45" s="12">
        <v>113</v>
      </c>
      <c r="M45" s="12">
        <v>17</v>
      </c>
      <c r="O45" s="6">
        <v>443</v>
      </c>
      <c r="P45" s="10">
        <v>10.6</v>
      </c>
      <c r="S45" s="10">
        <v>4695.8</v>
      </c>
      <c r="V45" s="12" t="s">
        <v>46</v>
      </c>
    </row>
    <row r="46" spans="3:22" ht="26.4" x14ac:dyDescent="0.3">
      <c r="C46" s="5" t="s">
        <v>121</v>
      </c>
      <c r="D46" s="12" t="s">
        <v>122</v>
      </c>
      <c r="E46" s="12">
        <v>19</v>
      </c>
      <c r="G46" s="12">
        <v>52</v>
      </c>
      <c r="I46" s="12">
        <v>58</v>
      </c>
      <c r="K46" s="12">
        <v>46</v>
      </c>
      <c r="M46" s="12">
        <v>8</v>
      </c>
      <c r="O46" s="6">
        <v>183</v>
      </c>
      <c r="P46" s="10">
        <v>10.6</v>
      </c>
      <c r="S46" s="10">
        <v>1939.8</v>
      </c>
      <c r="V46" s="12" t="s">
        <v>46</v>
      </c>
    </row>
    <row r="47" spans="3:22" ht="26.4" x14ac:dyDescent="0.3">
      <c r="C47" s="5" t="s">
        <v>123</v>
      </c>
      <c r="D47" s="12" t="s">
        <v>124</v>
      </c>
      <c r="E47" s="12">
        <v>11</v>
      </c>
      <c r="G47" s="12">
        <v>31</v>
      </c>
      <c r="I47" s="12">
        <v>36</v>
      </c>
      <c r="K47" s="12">
        <v>23</v>
      </c>
      <c r="M47" s="12">
        <v>6</v>
      </c>
      <c r="O47" s="6">
        <v>107</v>
      </c>
      <c r="P47" s="10">
        <v>31</v>
      </c>
      <c r="S47" s="10">
        <v>3317</v>
      </c>
      <c r="V47" s="12" t="s">
        <v>46</v>
      </c>
    </row>
    <row r="48" spans="3:22" ht="26.4" x14ac:dyDescent="0.3">
      <c r="C48" s="5" t="s">
        <v>125</v>
      </c>
      <c r="D48" s="12" t="s">
        <v>126</v>
      </c>
      <c r="E48" s="12">
        <v>25</v>
      </c>
      <c r="G48" s="12">
        <v>53</v>
      </c>
      <c r="I48" s="12">
        <v>62</v>
      </c>
      <c r="K48" s="12">
        <v>43</v>
      </c>
      <c r="M48" s="12">
        <v>10</v>
      </c>
      <c r="O48" s="6">
        <v>193</v>
      </c>
      <c r="P48" s="10">
        <v>31</v>
      </c>
      <c r="S48" s="10">
        <v>5983</v>
      </c>
      <c r="V48" s="12" t="s">
        <v>46</v>
      </c>
    </row>
    <row r="49" spans="3:22" ht="26.4" x14ac:dyDescent="0.3">
      <c r="C49" s="5" t="s">
        <v>127</v>
      </c>
      <c r="D49" s="12" t="s">
        <v>128</v>
      </c>
      <c r="E49" s="12">
        <v>12</v>
      </c>
      <c r="G49" s="12">
        <v>32</v>
      </c>
      <c r="I49" s="12">
        <v>37</v>
      </c>
      <c r="K49" s="12">
        <v>23</v>
      </c>
      <c r="M49" s="12">
        <v>6</v>
      </c>
      <c r="O49" s="6">
        <v>110</v>
      </c>
      <c r="P49" s="10">
        <v>31</v>
      </c>
      <c r="S49" s="10">
        <v>3410</v>
      </c>
      <c r="V49" s="12" t="s">
        <v>46</v>
      </c>
    </row>
    <row r="50" spans="3:22" ht="26.4" x14ac:dyDescent="0.3">
      <c r="C50" s="5" t="s">
        <v>129</v>
      </c>
      <c r="D50" s="12" t="s">
        <v>130</v>
      </c>
      <c r="E50" s="12">
        <v>15</v>
      </c>
      <c r="G50" s="12">
        <v>35</v>
      </c>
      <c r="I50" s="12">
        <v>41</v>
      </c>
      <c r="K50" s="12">
        <v>27</v>
      </c>
      <c r="M50" s="12">
        <v>8</v>
      </c>
      <c r="O50" s="6">
        <v>126</v>
      </c>
      <c r="P50" s="10">
        <v>31</v>
      </c>
      <c r="S50" s="10">
        <v>3906</v>
      </c>
      <c r="V50" s="12" t="s">
        <v>46</v>
      </c>
    </row>
    <row r="51" spans="3:22" ht="26.4" x14ac:dyDescent="0.3">
      <c r="C51" s="5" t="s">
        <v>131</v>
      </c>
      <c r="D51" s="12" t="s">
        <v>132</v>
      </c>
      <c r="E51" s="12">
        <v>30</v>
      </c>
      <c r="G51" s="12">
        <v>70</v>
      </c>
      <c r="I51" s="12">
        <v>78</v>
      </c>
      <c r="K51" s="12">
        <v>52</v>
      </c>
      <c r="M51" s="12">
        <v>18</v>
      </c>
      <c r="O51" s="6">
        <v>248</v>
      </c>
      <c r="P51" s="10">
        <v>14.95</v>
      </c>
      <c r="S51" s="10">
        <v>3707.6</v>
      </c>
      <c r="V51" s="12" t="s">
        <v>83</v>
      </c>
    </row>
    <row r="52" spans="3:22" ht="26.4" x14ac:dyDescent="0.3">
      <c r="C52" s="5" t="s">
        <v>133</v>
      </c>
      <c r="D52" s="12" t="s">
        <v>134</v>
      </c>
      <c r="E52" s="12">
        <v>35</v>
      </c>
      <c r="G52" s="12">
        <v>77</v>
      </c>
      <c r="I52" s="12">
        <v>91</v>
      </c>
      <c r="K52" s="12">
        <v>63</v>
      </c>
      <c r="M52" s="12">
        <v>21</v>
      </c>
      <c r="O52" s="6">
        <v>287</v>
      </c>
      <c r="P52" s="10">
        <v>14.95</v>
      </c>
      <c r="S52" s="10">
        <v>4290.6499999999996</v>
      </c>
      <c r="V52" s="12" t="s">
        <v>83</v>
      </c>
    </row>
    <row r="53" spans="3:22" ht="26.4" x14ac:dyDescent="0.3">
      <c r="C53" s="5" t="s">
        <v>135</v>
      </c>
      <c r="D53" s="12" t="s">
        <v>136</v>
      </c>
      <c r="E53" s="12">
        <v>29</v>
      </c>
      <c r="G53" s="12">
        <v>67</v>
      </c>
      <c r="I53" s="12">
        <v>82</v>
      </c>
      <c r="K53" s="12">
        <v>57</v>
      </c>
      <c r="M53" s="12">
        <v>25</v>
      </c>
      <c r="O53" s="6">
        <v>260</v>
      </c>
      <c r="P53" s="10">
        <v>14.95</v>
      </c>
      <c r="S53" s="10">
        <v>3887</v>
      </c>
      <c r="V53" s="12" t="s">
        <v>83</v>
      </c>
    </row>
    <row r="54" spans="3:22" ht="26.4" x14ac:dyDescent="0.3">
      <c r="C54" s="5" t="s">
        <v>137</v>
      </c>
      <c r="D54" s="12" t="s">
        <v>138</v>
      </c>
      <c r="E54" s="12">
        <v>29</v>
      </c>
      <c r="G54" s="12">
        <v>64</v>
      </c>
      <c r="I54" s="12">
        <v>74</v>
      </c>
      <c r="K54" s="12">
        <v>48</v>
      </c>
      <c r="M54" s="12">
        <v>15</v>
      </c>
      <c r="O54" s="6">
        <v>230</v>
      </c>
      <c r="P54" s="10">
        <v>14.95</v>
      </c>
      <c r="S54" s="10">
        <v>3438.5</v>
      </c>
      <c r="V54" s="12" t="s">
        <v>83</v>
      </c>
    </row>
    <row r="55" spans="3:22" ht="26.4" x14ac:dyDescent="0.3">
      <c r="C55" s="5" t="s">
        <v>139</v>
      </c>
      <c r="D55" s="12" t="s">
        <v>140</v>
      </c>
      <c r="E55" s="12">
        <v>26</v>
      </c>
      <c r="G55" s="12">
        <v>51</v>
      </c>
      <c r="I55" s="12">
        <v>60</v>
      </c>
      <c r="K55" s="12">
        <v>43</v>
      </c>
      <c r="M55" s="12">
        <v>9</v>
      </c>
      <c r="O55" s="6">
        <v>189</v>
      </c>
      <c r="P55" s="10">
        <v>40.64</v>
      </c>
      <c r="S55" s="10">
        <v>7680.96</v>
      </c>
      <c r="V55" s="12" t="s">
        <v>46</v>
      </c>
    </row>
    <row r="56" spans="3:22" ht="26.4" x14ac:dyDescent="0.3">
      <c r="C56" s="5" t="s">
        <v>141</v>
      </c>
      <c r="D56" s="12" t="s">
        <v>142</v>
      </c>
      <c r="E56" s="12">
        <v>28</v>
      </c>
      <c r="G56" s="12">
        <v>56</v>
      </c>
      <c r="I56" s="12">
        <v>65</v>
      </c>
      <c r="K56" s="12">
        <v>46</v>
      </c>
      <c r="M56" s="12">
        <v>10</v>
      </c>
      <c r="O56" s="6">
        <v>205</v>
      </c>
      <c r="P56" s="10">
        <v>40.64</v>
      </c>
      <c r="S56" s="10">
        <v>8331.2000000000007</v>
      </c>
      <c r="V56" s="12" t="s">
        <v>46</v>
      </c>
    </row>
    <row r="57" spans="3:22" ht="26.4" x14ac:dyDescent="0.3">
      <c r="C57" s="5" t="s">
        <v>143</v>
      </c>
      <c r="D57" s="12" t="s">
        <v>144</v>
      </c>
      <c r="E57" s="12">
        <v>16</v>
      </c>
      <c r="G57" s="12">
        <v>35</v>
      </c>
      <c r="I57" s="12">
        <v>40</v>
      </c>
      <c r="K57" s="12">
        <v>26</v>
      </c>
      <c r="M57" s="12">
        <v>5</v>
      </c>
      <c r="O57" s="6">
        <v>122</v>
      </c>
      <c r="P57" s="10">
        <v>40.64</v>
      </c>
      <c r="S57" s="10">
        <v>4958.08</v>
      </c>
      <c r="V57" s="12" t="s">
        <v>46</v>
      </c>
    </row>
    <row r="58" spans="3:22" ht="39.6" x14ac:dyDescent="0.3">
      <c r="C58" s="5" t="s">
        <v>145</v>
      </c>
      <c r="D58" s="12" t="s">
        <v>146</v>
      </c>
      <c r="E58" s="12">
        <v>28</v>
      </c>
      <c r="G58" s="12">
        <v>57</v>
      </c>
      <c r="I58" s="12">
        <v>66</v>
      </c>
      <c r="K58" s="12">
        <v>43</v>
      </c>
      <c r="M58" s="12">
        <v>13</v>
      </c>
      <c r="O58" s="6">
        <v>207</v>
      </c>
      <c r="P58" s="10">
        <v>36.33</v>
      </c>
      <c r="S58" s="10">
        <v>7520.31</v>
      </c>
      <c r="V58" s="12" t="s">
        <v>46</v>
      </c>
    </row>
    <row r="59" spans="3:22" ht="39.6" x14ac:dyDescent="0.3">
      <c r="C59" s="5" t="s">
        <v>147</v>
      </c>
      <c r="D59" s="12" t="s">
        <v>148</v>
      </c>
      <c r="E59" s="12">
        <v>28</v>
      </c>
      <c r="G59" s="12">
        <v>57</v>
      </c>
      <c r="I59" s="12">
        <v>66</v>
      </c>
      <c r="K59" s="12">
        <v>43</v>
      </c>
      <c r="M59" s="12">
        <v>13</v>
      </c>
      <c r="O59" s="6">
        <v>207</v>
      </c>
      <c r="P59" s="10">
        <v>36.33</v>
      </c>
      <c r="S59" s="10">
        <v>7520.31</v>
      </c>
      <c r="V59" s="12" t="s">
        <v>46</v>
      </c>
    </row>
    <row r="60" spans="3:22" ht="15" customHeight="1" x14ac:dyDescent="0.3">
      <c r="C60" s="5" t="s">
        <v>149</v>
      </c>
      <c r="D60" s="12" t="s">
        <v>150</v>
      </c>
      <c r="E60" s="12">
        <v>13</v>
      </c>
      <c r="G60" s="12">
        <v>32</v>
      </c>
      <c r="I60" s="12">
        <v>37</v>
      </c>
      <c r="K60" s="12">
        <v>23</v>
      </c>
      <c r="M60" s="12">
        <v>5</v>
      </c>
      <c r="O60" s="6">
        <v>110</v>
      </c>
      <c r="P60" s="10">
        <v>31.32</v>
      </c>
      <c r="S60" s="10">
        <v>3445.2</v>
      </c>
      <c r="V60" s="12" t="s">
        <v>151</v>
      </c>
    </row>
    <row r="61" spans="3:22" ht="15" customHeight="1" x14ac:dyDescent="0.3">
      <c r="C61" s="5" t="s">
        <v>152</v>
      </c>
      <c r="D61" s="12" t="s">
        <v>153</v>
      </c>
      <c r="E61" s="12">
        <v>27</v>
      </c>
      <c r="G61" s="12">
        <v>57</v>
      </c>
      <c r="I61" s="12">
        <v>64</v>
      </c>
      <c r="K61" s="12">
        <v>44</v>
      </c>
      <c r="M61" s="12">
        <v>8</v>
      </c>
      <c r="O61" s="6">
        <v>200</v>
      </c>
      <c r="P61" s="10">
        <v>33.96</v>
      </c>
      <c r="S61" s="10">
        <v>6792</v>
      </c>
      <c r="V61" s="12" t="s">
        <v>151</v>
      </c>
    </row>
    <row r="62" spans="3:22" ht="15" customHeight="1" x14ac:dyDescent="0.3">
      <c r="C62" s="5" t="s">
        <v>154</v>
      </c>
      <c r="D62" s="12" t="s">
        <v>155</v>
      </c>
      <c r="E62" s="12">
        <v>36</v>
      </c>
      <c r="G62" s="12">
        <v>71</v>
      </c>
      <c r="I62" s="12">
        <v>84</v>
      </c>
      <c r="K62" s="12">
        <v>58</v>
      </c>
      <c r="M62" s="12">
        <v>10</v>
      </c>
      <c r="O62" s="6">
        <v>259</v>
      </c>
      <c r="P62" s="10">
        <v>31.32</v>
      </c>
      <c r="S62" s="10">
        <v>8111.88</v>
      </c>
      <c r="V62" s="12" t="s">
        <v>151</v>
      </c>
    </row>
    <row r="63" spans="3:22" ht="15" customHeight="1" x14ac:dyDescent="0.3">
      <c r="C63" s="5" t="s">
        <v>156</v>
      </c>
      <c r="D63" s="12" t="s">
        <v>157</v>
      </c>
      <c r="E63" s="12">
        <v>13</v>
      </c>
      <c r="G63" s="12">
        <v>32</v>
      </c>
      <c r="I63" s="12">
        <v>37</v>
      </c>
      <c r="K63" s="12">
        <v>23</v>
      </c>
      <c r="M63" s="12">
        <v>5</v>
      </c>
      <c r="O63" s="6">
        <v>110</v>
      </c>
      <c r="P63" s="10">
        <v>31.32</v>
      </c>
      <c r="S63" s="10">
        <v>3445.2</v>
      </c>
      <c r="V63" s="12" t="s">
        <v>151</v>
      </c>
    </row>
    <row r="64" spans="3:22" ht="15" customHeight="1" x14ac:dyDescent="0.3">
      <c r="C64" s="5" t="s">
        <v>158</v>
      </c>
      <c r="D64" s="12" t="s">
        <v>159</v>
      </c>
      <c r="E64" s="12">
        <v>30</v>
      </c>
      <c r="G64" s="12">
        <v>64</v>
      </c>
      <c r="I64" s="12">
        <v>76</v>
      </c>
      <c r="K64" s="12">
        <v>48</v>
      </c>
      <c r="M64" s="12">
        <v>9</v>
      </c>
      <c r="O64" s="6">
        <v>227</v>
      </c>
      <c r="P64" s="10">
        <v>10.89</v>
      </c>
      <c r="S64" s="10">
        <v>2472.0300000000002</v>
      </c>
      <c r="V64" s="12" t="s">
        <v>151</v>
      </c>
    </row>
    <row r="65" spans="3:22" ht="15" customHeight="1" x14ac:dyDescent="0.3">
      <c r="C65" s="5" t="s">
        <v>160</v>
      </c>
      <c r="D65" s="12" t="s">
        <v>161</v>
      </c>
      <c r="E65" s="12">
        <v>38</v>
      </c>
      <c r="G65" s="12">
        <v>88</v>
      </c>
      <c r="I65" s="12">
        <v>103</v>
      </c>
      <c r="K65" s="12">
        <v>64</v>
      </c>
      <c r="M65" s="12">
        <v>11</v>
      </c>
      <c r="O65" s="6">
        <v>304</v>
      </c>
      <c r="P65" s="10">
        <v>10.89</v>
      </c>
      <c r="S65" s="10">
        <v>3310.56</v>
      </c>
      <c r="V65" s="12" t="s">
        <v>151</v>
      </c>
    </row>
    <row r="66" spans="3:22" ht="15" customHeight="1" x14ac:dyDescent="0.3">
      <c r="C66" s="5" t="s">
        <v>162</v>
      </c>
      <c r="D66" s="12" t="s">
        <v>163</v>
      </c>
      <c r="E66" s="12">
        <v>14</v>
      </c>
      <c r="G66" s="12">
        <v>33</v>
      </c>
      <c r="I66" s="12">
        <v>38</v>
      </c>
      <c r="K66" s="12">
        <v>24</v>
      </c>
      <c r="M66" s="12">
        <v>5</v>
      </c>
      <c r="O66" s="6">
        <v>114</v>
      </c>
      <c r="P66" s="10">
        <v>10.89</v>
      </c>
      <c r="S66" s="10">
        <v>1241.46</v>
      </c>
      <c r="V66" s="12" t="s">
        <v>151</v>
      </c>
    </row>
    <row r="67" spans="3:22" ht="15" customHeight="1" x14ac:dyDescent="0.3">
      <c r="C67" s="5" t="s">
        <v>164</v>
      </c>
      <c r="D67" s="12" t="s">
        <v>165</v>
      </c>
      <c r="E67" s="12">
        <v>35</v>
      </c>
      <c r="G67" s="12">
        <v>79</v>
      </c>
      <c r="I67" s="12">
        <v>94</v>
      </c>
      <c r="K67" s="12">
        <v>57</v>
      </c>
      <c r="M67" s="12">
        <v>10</v>
      </c>
      <c r="O67" s="6">
        <v>275</v>
      </c>
      <c r="P67" s="10">
        <v>10.89</v>
      </c>
      <c r="S67" s="10">
        <v>2994.75</v>
      </c>
      <c r="V67" s="12" t="s">
        <v>151</v>
      </c>
    </row>
    <row r="68" spans="3:22" ht="15" customHeight="1" x14ac:dyDescent="0.3">
      <c r="C68" s="5" t="s">
        <v>166</v>
      </c>
      <c r="D68" s="12" t="s">
        <v>167</v>
      </c>
      <c r="E68" s="12">
        <v>35</v>
      </c>
      <c r="G68" s="12">
        <v>74</v>
      </c>
      <c r="I68" s="12">
        <v>82</v>
      </c>
      <c r="K68" s="12">
        <v>48</v>
      </c>
      <c r="M68" s="12">
        <v>0</v>
      </c>
      <c r="O68" s="6">
        <v>239</v>
      </c>
      <c r="P68" s="10">
        <v>36.6</v>
      </c>
      <c r="S68" s="10">
        <v>8747.4</v>
      </c>
      <c r="V68" s="12" t="s">
        <v>151</v>
      </c>
    </row>
    <row r="69" spans="3:22" ht="15" customHeight="1" x14ac:dyDescent="0.3">
      <c r="C69" s="5" t="s">
        <v>168</v>
      </c>
      <c r="D69" s="12" t="s">
        <v>169</v>
      </c>
      <c r="E69" s="12">
        <v>24</v>
      </c>
      <c r="G69" s="12">
        <v>49</v>
      </c>
      <c r="I69" s="12">
        <v>56</v>
      </c>
      <c r="K69" s="12">
        <v>32</v>
      </c>
      <c r="M69" s="12">
        <v>0</v>
      </c>
      <c r="O69" s="6">
        <v>161</v>
      </c>
      <c r="P69" s="10">
        <v>36.6</v>
      </c>
      <c r="S69" s="10">
        <v>5892.6</v>
      </c>
      <c r="V69" s="12" t="s">
        <v>151</v>
      </c>
    </row>
    <row r="70" spans="3:22" ht="15" customHeight="1" x14ac:dyDescent="0.3">
      <c r="C70" s="5" t="s">
        <v>170</v>
      </c>
      <c r="D70" s="12" t="s">
        <v>171</v>
      </c>
      <c r="E70" s="12">
        <v>27</v>
      </c>
      <c r="G70" s="12">
        <v>37</v>
      </c>
      <c r="I70" s="12">
        <v>33</v>
      </c>
      <c r="K70" s="12">
        <v>18</v>
      </c>
      <c r="M70" s="12">
        <v>0</v>
      </c>
      <c r="O70" s="6">
        <v>115</v>
      </c>
      <c r="P70" s="10">
        <v>38.28</v>
      </c>
      <c r="S70" s="10">
        <v>4402.2</v>
      </c>
      <c r="V70" s="12" t="s">
        <v>151</v>
      </c>
    </row>
    <row r="71" spans="3:22" ht="15" customHeight="1" x14ac:dyDescent="0.3">
      <c r="C71" s="5" t="s">
        <v>172</v>
      </c>
      <c r="D71" s="12" t="s">
        <v>173</v>
      </c>
      <c r="E71" s="12">
        <v>48</v>
      </c>
      <c r="G71" s="12">
        <v>68</v>
      </c>
      <c r="I71" s="12">
        <v>56</v>
      </c>
      <c r="K71" s="12">
        <v>29</v>
      </c>
      <c r="M71" s="12">
        <v>0</v>
      </c>
      <c r="O71" s="6">
        <v>201</v>
      </c>
      <c r="P71" s="10">
        <v>38.28</v>
      </c>
      <c r="S71" s="10">
        <v>7694.28</v>
      </c>
      <c r="V71" s="12" t="s">
        <v>151</v>
      </c>
    </row>
    <row r="72" spans="3:22" x14ac:dyDescent="0.3">
      <c r="C72" s="5" t="s">
        <v>3</v>
      </c>
      <c r="D72" s="12" t="s">
        <v>3</v>
      </c>
      <c r="E72" s="9">
        <v>2079</v>
      </c>
      <c r="G72" s="9">
        <v>4962</v>
      </c>
      <c r="I72" s="9">
        <v>5697</v>
      </c>
      <c r="K72" s="9">
        <v>4116</v>
      </c>
      <c r="M72" s="9">
        <v>1147</v>
      </c>
      <c r="O72" s="4">
        <v>18001</v>
      </c>
      <c r="P72" s="9" t="s">
        <v>3</v>
      </c>
      <c r="S72" s="11">
        <v>390238.54</v>
      </c>
      <c r="V72" s="9" t="s">
        <v>3</v>
      </c>
    </row>
    <row r="73" spans="3:22" ht="0" hidden="1" customHeight="1" x14ac:dyDescent="0.3"/>
  </sheetData>
  <pageMargins left="0.39370078740157499" right="0.39370078740157499" top="0.39370078740157499" bottom="0.39370078740157499" header="0.39370078740157499" footer="0.39370078740157499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DA3D-C4FE-49A9-A074-3288C2C79B94}">
  <dimension ref="A1:AC163"/>
  <sheetViews>
    <sheetView showGridLines="0" topLeftCell="B1" workbookViewId="0">
      <selection sqref="A1:G2"/>
    </sheetView>
  </sheetViews>
  <sheetFormatPr defaultRowHeight="14.4" x14ac:dyDescent="0.3"/>
  <cols>
    <col min="1" max="1" width="0" hidden="1" customWidth="1"/>
    <col min="2" max="2" width="0.21875" customWidth="1"/>
    <col min="3" max="4" width="13.77734375" customWidth="1"/>
    <col min="5" max="5" width="0.44140625" customWidth="1"/>
    <col min="6" max="6" width="0" hidden="1" customWidth="1"/>
    <col min="7" max="7" width="24.77734375" customWidth="1"/>
    <col min="8" max="8" width="1.77734375" customWidth="1"/>
    <col min="9" max="9" width="0.21875" customWidth="1"/>
    <col min="10" max="10" width="9.5546875" customWidth="1"/>
    <col min="11" max="11" width="8.21875" customWidth="1"/>
    <col min="12" max="12" width="1" customWidth="1"/>
    <col min="13" max="13" width="6.21875" customWidth="1"/>
    <col min="14" max="14" width="3.21875" customWidth="1"/>
    <col min="15" max="15" width="9.21875" customWidth="1"/>
    <col min="16" max="16" width="2" customWidth="1"/>
    <col min="17" max="17" width="6.21875" customWidth="1"/>
    <col min="18" max="18" width="4.77734375" customWidth="1"/>
    <col min="19" max="19" width="8.5546875" customWidth="1"/>
    <col min="20" max="20" width="2.77734375" customWidth="1"/>
    <col min="21" max="21" width="2.21875" customWidth="1"/>
    <col min="22" max="22" width="3.77734375" customWidth="1"/>
    <col min="23" max="23" width="4.77734375" customWidth="1"/>
    <col min="24" max="25" width="3.21875" customWidth="1"/>
    <col min="26" max="26" width="7.77734375" customWidth="1"/>
    <col min="27" max="27" width="0" hidden="1" customWidth="1"/>
    <col min="28" max="28" width="0.77734375" customWidth="1"/>
    <col min="29" max="29" width="11" customWidth="1"/>
    <col min="30" max="30" width="0" hidden="1" customWidth="1"/>
    <col min="31" max="31" width="88.21875" customWidth="1"/>
  </cols>
  <sheetData>
    <row r="1" spans="1:27" ht="6.75" customHeight="1" x14ac:dyDescent="0.3">
      <c r="A1" s="34" t="s">
        <v>176</v>
      </c>
      <c r="B1" s="35"/>
      <c r="C1" s="35"/>
      <c r="D1" s="35"/>
      <c r="E1" s="35"/>
      <c r="F1" s="35"/>
      <c r="G1" s="35"/>
    </row>
    <row r="2" spans="1:27" ht="13.2" customHeight="1" x14ac:dyDescent="0.3">
      <c r="A2" s="35"/>
      <c r="B2" s="35"/>
      <c r="C2" s="35"/>
      <c r="D2" s="35"/>
      <c r="E2" s="35"/>
      <c r="F2" s="35"/>
      <c r="G2" s="35"/>
      <c r="V2" s="35"/>
      <c r="W2" s="35"/>
      <c r="X2" s="35"/>
      <c r="Y2" s="35"/>
      <c r="Z2" s="35"/>
    </row>
    <row r="3" spans="1:27" ht="1.95" customHeight="1" x14ac:dyDescent="0.3">
      <c r="V3" s="35"/>
      <c r="W3" s="35"/>
      <c r="X3" s="35"/>
      <c r="Y3" s="35"/>
      <c r="Z3" s="35"/>
    </row>
    <row r="4" spans="1:27" ht="13.05" customHeight="1" x14ac:dyDescent="0.3">
      <c r="A4" s="36" t="s">
        <v>0</v>
      </c>
      <c r="B4" s="35"/>
      <c r="C4" s="35"/>
      <c r="D4" s="35"/>
      <c r="E4" s="35"/>
      <c r="V4" s="35"/>
      <c r="W4" s="35"/>
      <c r="X4" s="35"/>
      <c r="Y4" s="35"/>
      <c r="Z4" s="35"/>
    </row>
    <row r="5" spans="1:27" ht="0.6" customHeight="1" x14ac:dyDescent="0.3">
      <c r="V5" s="35"/>
      <c r="W5" s="35"/>
      <c r="X5" s="35"/>
      <c r="Y5" s="35"/>
      <c r="Z5" s="35"/>
    </row>
    <row r="6" spans="1:27" ht="13.05" customHeight="1" x14ac:dyDescent="0.3">
      <c r="B6" s="36" t="s">
        <v>1</v>
      </c>
      <c r="C6" s="35"/>
      <c r="D6" s="35"/>
      <c r="E6" s="35"/>
      <c r="F6" s="35"/>
      <c r="V6" s="35"/>
      <c r="W6" s="35"/>
      <c r="X6" s="35"/>
      <c r="Y6" s="35"/>
      <c r="Z6" s="35"/>
    </row>
    <row r="7" spans="1:27" ht="26.25" customHeight="1" x14ac:dyDescent="0.3">
      <c r="V7" s="35"/>
      <c r="W7" s="35"/>
      <c r="X7" s="35"/>
      <c r="Y7" s="35"/>
      <c r="Z7" s="35"/>
    </row>
    <row r="8" spans="1:27" ht="5.0999999999999996" customHeight="1" x14ac:dyDescent="0.3"/>
    <row r="9" spans="1:27" ht="13.2" customHeight="1" x14ac:dyDescent="0.3">
      <c r="C9" s="36" t="s">
        <v>2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6" t="s">
        <v>3</v>
      </c>
      <c r="Q9" s="35"/>
      <c r="R9" s="36" t="s">
        <v>3</v>
      </c>
      <c r="S9" s="35"/>
      <c r="T9" s="36" t="s">
        <v>3</v>
      </c>
      <c r="U9" s="35"/>
      <c r="V9" s="36" t="s">
        <v>4</v>
      </c>
      <c r="W9" s="35"/>
      <c r="X9" s="35"/>
      <c r="Y9" s="35"/>
      <c r="Z9" s="35"/>
      <c r="AA9" s="35"/>
    </row>
    <row r="10" spans="1:27" ht="13.2" customHeight="1" x14ac:dyDescent="0.3">
      <c r="C10" s="36" t="s">
        <v>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 t="s">
        <v>3</v>
      </c>
      <c r="Q10" s="35"/>
      <c r="R10" s="36" t="s">
        <v>3</v>
      </c>
      <c r="S10" s="35"/>
      <c r="T10" s="36" t="s">
        <v>3</v>
      </c>
      <c r="U10" s="35"/>
      <c r="V10" s="36" t="s">
        <v>6</v>
      </c>
      <c r="W10" s="35"/>
      <c r="X10" s="35"/>
      <c r="Y10" s="35"/>
      <c r="Z10" s="35"/>
      <c r="AA10" s="35"/>
    </row>
    <row r="11" spans="1:27" ht="13.05" customHeight="1" x14ac:dyDescent="0.3">
      <c r="C11" s="36" t="s">
        <v>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6" t="s">
        <v>3</v>
      </c>
      <c r="Q11" s="35"/>
      <c r="R11" s="36" t="s">
        <v>3</v>
      </c>
      <c r="S11" s="35"/>
      <c r="T11" s="36" t="s">
        <v>3</v>
      </c>
      <c r="U11" s="35"/>
      <c r="V11" s="36" t="s">
        <v>8</v>
      </c>
      <c r="W11" s="35"/>
      <c r="X11" s="35"/>
      <c r="Y11" s="35"/>
      <c r="Z11" s="35"/>
      <c r="AA11" s="35"/>
    </row>
    <row r="12" spans="1:27" ht="13.2" customHeight="1" x14ac:dyDescent="0.3">
      <c r="C12" s="36" t="s">
        <v>9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 t="s">
        <v>3</v>
      </c>
      <c r="Q12" s="35"/>
      <c r="R12" s="36" t="s">
        <v>3</v>
      </c>
      <c r="S12" s="35"/>
      <c r="T12" s="36" t="s">
        <v>3</v>
      </c>
      <c r="U12" s="35"/>
      <c r="V12" s="36" t="s">
        <v>10</v>
      </c>
      <c r="W12" s="35"/>
      <c r="X12" s="35"/>
      <c r="Y12" s="35"/>
      <c r="Z12" s="35"/>
      <c r="AA12" s="35"/>
    </row>
    <row r="13" spans="1:27" ht="13.2" customHeight="1" x14ac:dyDescent="0.3">
      <c r="C13" s="36" t="s">
        <v>11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6" t="s">
        <v>3</v>
      </c>
      <c r="Q13" s="35"/>
      <c r="R13" s="36" t="s">
        <v>3</v>
      </c>
      <c r="S13" s="35"/>
      <c r="T13" s="36" t="s">
        <v>3</v>
      </c>
      <c r="U13" s="35"/>
      <c r="V13" s="36" t="s">
        <v>3</v>
      </c>
      <c r="W13" s="35"/>
      <c r="X13" s="35"/>
      <c r="Y13" s="35"/>
      <c r="Z13" s="35"/>
      <c r="AA13" s="35"/>
    </row>
    <row r="14" spans="1:27" ht="13.2" customHeight="1" x14ac:dyDescent="0.3">
      <c r="C14" s="36" t="s">
        <v>9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 t="s">
        <v>3</v>
      </c>
      <c r="Q14" s="35"/>
      <c r="R14" s="36" t="s">
        <v>3</v>
      </c>
      <c r="S14" s="35"/>
      <c r="T14" s="36" t="s">
        <v>3</v>
      </c>
      <c r="U14" s="35"/>
      <c r="V14" s="36" t="s">
        <v>3</v>
      </c>
      <c r="W14" s="35"/>
      <c r="X14" s="35"/>
      <c r="Y14" s="35"/>
      <c r="Z14" s="35"/>
      <c r="AA14" s="35"/>
    </row>
    <row r="15" spans="1:27" ht="13.2" customHeight="1" x14ac:dyDescent="0.3">
      <c r="C15" s="36" t="s">
        <v>3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6" t="s">
        <v>3</v>
      </c>
      <c r="Q15" s="35"/>
      <c r="R15" s="36" t="s">
        <v>3</v>
      </c>
      <c r="S15" s="35"/>
      <c r="T15" s="36" t="s">
        <v>3</v>
      </c>
      <c r="U15" s="35"/>
      <c r="V15" s="36" t="s">
        <v>3</v>
      </c>
      <c r="W15" s="35"/>
      <c r="X15" s="1" t="s">
        <v>3</v>
      </c>
      <c r="Y15" s="36" t="s">
        <v>3</v>
      </c>
      <c r="Z15" s="35"/>
      <c r="AA15" s="35"/>
    </row>
    <row r="16" spans="1:27" x14ac:dyDescent="0.3">
      <c r="C16" s="36" t="s">
        <v>3</v>
      </c>
      <c r="D16" s="35"/>
      <c r="E16" s="36" t="s">
        <v>3</v>
      </c>
      <c r="F16" s="35"/>
      <c r="G16" s="35"/>
      <c r="H16" s="35"/>
      <c r="I16" s="35"/>
      <c r="J16" s="36" t="s">
        <v>3</v>
      </c>
      <c r="K16" s="35"/>
      <c r="L16" s="36" t="s">
        <v>3</v>
      </c>
      <c r="M16" s="35"/>
      <c r="N16" s="36" t="s">
        <v>3</v>
      </c>
      <c r="O16" s="35"/>
      <c r="P16" s="37" t="s">
        <v>3</v>
      </c>
      <c r="Q16" s="35"/>
      <c r="R16" s="37" t="s">
        <v>3</v>
      </c>
      <c r="S16" s="35"/>
      <c r="T16" s="37" t="s">
        <v>3</v>
      </c>
      <c r="U16" s="35"/>
      <c r="V16" s="37" t="s">
        <v>3</v>
      </c>
      <c r="W16" s="35"/>
      <c r="X16" s="1" t="s">
        <v>3</v>
      </c>
      <c r="Y16" s="36" t="s">
        <v>3</v>
      </c>
      <c r="Z16" s="35"/>
      <c r="AA16" s="35"/>
    </row>
    <row r="17" spans="3:29" x14ac:dyDescent="0.3">
      <c r="C17" s="36" t="s">
        <v>12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7" t="s">
        <v>3</v>
      </c>
      <c r="Q17" s="35"/>
      <c r="R17" s="37" t="s">
        <v>3</v>
      </c>
      <c r="S17" s="35"/>
      <c r="T17" s="37" t="s">
        <v>3</v>
      </c>
      <c r="U17" s="35"/>
      <c r="V17" s="37" t="s">
        <v>3</v>
      </c>
      <c r="W17" s="35"/>
      <c r="X17" s="1" t="s">
        <v>3</v>
      </c>
      <c r="Y17" s="36" t="s">
        <v>3</v>
      </c>
      <c r="Z17" s="35"/>
      <c r="AA17" s="35"/>
    </row>
    <row r="18" spans="3:29" x14ac:dyDescent="0.3">
      <c r="C18" s="40" t="s">
        <v>3</v>
      </c>
      <c r="D18" s="35"/>
      <c r="E18" s="40" t="s">
        <v>3</v>
      </c>
      <c r="F18" s="35"/>
      <c r="G18" s="35"/>
      <c r="H18" s="35"/>
      <c r="I18" s="35"/>
      <c r="J18" s="41" t="s">
        <v>3</v>
      </c>
      <c r="K18" s="35"/>
      <c r="L18" s="41" t="s">
        <v>3</v>
      </c>
      <c r="M18" s="35"/>
      <c r="N18" s="38" t="s">
        <v>3</v>
      </c>
      <c r="O18" s="35"/>
      <c r="P18" s="38" t="s">
        <v>3</v>
      </c>
      <c r="Q18" s="35"/>
      <c r="R18" s="38" t="s">
        <v>3</v>
      </c>
      <c r="S18" s="35"/>
      <c r="T18" s="38" t="s">
        <v>3</v>
      </c>
      <c r="U18" s="35"/>
      <c r="V18" s="38" t="s">
        <v>3</v>
      </c>
      <c r="W18" s="35"/>
      <c r="X18" s="2" t="s">
        <v>3</v>
      </c>
      <c r="Y18" s="39" t="s">
        <v>3</v>
      </c>
      <c r="Z18" s="35"/>
      <c r="AA18" s="35"/>
    </row>
    <row r="19" spans="3:29" ht="13.05" customHeight="1" x14ac:dyDescent="0.3">
      <c r="C19" s="37" t="s">
        <v>13</v>
      </c>
      <c r="D19" s="35"/>
      <c r="E19" s="37" t="s">
        <v>14</v>
      </c>
      <c r="F19" s="35"/>
      <c r="G19" s="35"/>
      <c r="H19" s="35"/>
      <c r="I19" s="35"/>
      <c r="J19" s="37" t="s">
        <v>15</v>
      </c>
      <c r="K19" s="35"/>
      <c r="L19" s="35"/>
      <c r="M19" s="35"/>
      <c r="N19" s="37" t="s">
        <v>16</v>
      </c>
      <c r="O19" s="35"/>
      <c r="P19" s="35"/>
      <c r="Q19" s="35"/>
      <c r="R19" s="37" t="s">
        <v>17</v>
      </c>
      <c r="S19" s="35"/>
      <c r="T19" s="35"/>
      <c r="U19" s="35"/>
      <c r="V19" s="35"/>
      <c r="W19" s="35"/>
      <c r="X19" s="1" t="s">
        <v>3</v>
      </c>
      <c r="Y19" s="36" t="s">
        <v>3</v>
      </c>
      <c r="Z19" s="35"/>
      <c r="AA19" s="35"/>
    </row>
    <row r="20" spans="3:29" ht="13.2" customHeight="1" x14ac:dyDescent="0.3">
      <c r="C20" s="36" t="s">
        <v>3</v>
      </c>
      <c r="D20" s="35"/>
      <c r="E20" s="36" t="s">
        <v>18</v>
      </c>
      <c r="F20" s="35"/>
      <c r="G20" s="35"/>
      <c r="H20" s="35"/>
      <c r="I20" s="35"/>
      <c r="J20" s="36" t="s">
        <v>3</v>
      </c>
      <c r="K20" s="35"/>
      <c r="L20" s="35"/>
      <c r="M20" s="35"/>
      <c r="N20" s="36" t="s">
        <v>177</v>
      </c>
      <c r="O20" s="35"/>
      <c r="P20" s="35"/>
      <c r="Q20" s="35"/>
      <c r="R20" s="36" t="s">
        <v>178</v>
      </c>
      <c r="S20" s="35"/>
      <c r="T20" s="35"/>
      <c r="U20" s="35"/>
      <c r="V20" s="35"/>
      <c r="W20" s="35"/>
      <c r="X20" s="1" t="s">
        <v>3</v>
      </c>
      <c r="Y20" s="36" t="s">
        <v>3</v>
      </c>
      <c r="Z20" s="35"/>
      <c r="AA20" s="35"/>
    </row>
    <row r="21" spans="3:29" x14ac:dyDescent="0.3">
      <c r="C21" s="37" t="s">
        <v>3</v>
      </c>
      <c r="D21" s="35"/>
      <c r="E21" s="37" t="s">
        <v>3</v>
      </c>
      <c r="F21" s="35"/>
      <c r="G21" s="35"/>
      <c r="H21" s="35"/>
      <c r="I21" s="35"/>
      <c r="J21" s="37" t="s">
        <v>3</v>
      </c>
      <c r="K21" s="35"/>
      <c r="L21" s="37" t="s">
        <v>3</v>
      </c>
      <c r="M21" s="35"/>
      <c r="N21" s="36" t="s">
        <v>3</v>
      </c>
      <c r="O21" s="35"/>
      <c r="P21" s="36" t="s">
        <v>3</v>
      </c>
      <c r="Q21" s="35"/>
      <c r="R21" s="36" t="s">
        <v>3</v>
      </c>
      <c r="S21" s="35"/>
      <c r="T21" s="36" t="s">
        <v>3</v>
      </c>
      <c r="U21" s="35"/>
      <c r="V21" s="36" t="s">
        <v>3</v>
      </c>
      <c r="W21" s="35"/>
      <c r="X21" s="1" t="s">
        <v>3</v>
      </c>
      <c r="Y21" s="36" t="s">
        <v>3</v>
      </c>
      <c r="Z21" s="35"/>
      <c r="AA21" s="35"/>
    </row>
    <row r="22" spans="3:29" ht="13.2" customHeight="1" x14ac:dyDescent="0.3">
      <c r="C22" s="37" t="s">
        <v>19</v>
      </c>
      <c r="D22" s="35"/>
      <c r="E22" s="37" t="s">
        <v>20</v>
      </c>
      <c r="F22" s="35"/>
      <c r="G22" s="35"/>
      <c r="H22" s="35"/>
      <c r="I22" s="35"/>
      <c r="J22" s="37" t="s">
        <v>21</v>
      </c>
      <c r="K22" s="35"/>
      <c r="L22" s="35"/>
      <c r="M22" s="35"/>
      <c r="N22" s="37" t="s">
        <v>3</v>
      </c>
      <c r="O22" s="35"/>
      <c r="P22" s="36" t="s">
        <v>3</v>
      </c>
      <c r="Q22" s="35"/>
      <c r="R22" s="36" t="s">
        <v>3</v>
      </c>
      <c r="S22" s="35"/>
      <c r="T22" s="36" t="s">
        <v>3</v>
      </c>
      <c r="U22" s="35"/>
      <c r="V22" s="36" t="s">
        <v>3</v>
      </c>
      <c r="W22" s="35"/>
      <c r="X22" s="1" t="s">
        <v>3</v>
      </c>
      <c r="Y22" s="36" t="s">
        <v>3</v>
      </c>
      <c r="Z22" s="35"/>
      <c r="AA22" s="35"/>
    </row>
    <row r="23" spans="3:29" ht="13.2" customHeight="1" x14ac:dyDescent="0.3">
      <c r="C23" s="36" t="s">
        <v>3</v>
      </c>
      <c r="D23" s="35"/>
      <c r="E23" s="36" t="s">
        <v>3</v>
      </c>
      <c r="F23" s="35"/>
      <c r="G23" s="35"/>
      <c r="H23" s="35"/>
      <c r="I23" s="35"/>
      <c r="J23" s="36" t="s">
        <v>3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3:29" ht="12.75" customHeight="1" x14ac:dyDescent="0.3">
      <c r="E24" s="39" t="s">
        <v>3</v>
      </c>
      <c r="F24" s="35"/>
      <c r="G24" s="35"/>
      <c r="H24" s="35"/>
      <c r="I24" s="35"/>
      <c r="J24" s="39" t="s">
        <v>3</v>
      </c>
      <c r="K24" s="35"/>
      <c r="L24" s="39" t="s">
        <v>3</v>
      </c>
      <c r="M24" s="35"/>
      <c r="N24" s="39" t="s">
        <v>3</v>
      </c>
      <c r="O24" s="35"/>
      <c r="P24" s="39" t="s">
        <v>3</v>
      </c>
      <c r="Q24" s="35"/>
      <c r="R24" s="39" t="s">
        <v>3</v>
      </c>
      <c r="S24" s="35"/>
      <c r="T24" s="39" t="s">
        <v>3</v>
      </c>
      <c r="U24" s="35"/>
      <c r="V24" s="39" t="s">
        <v>3</v>
      </c>
      <c r="W24" s="35"/>
      <c r="X24" s="2" t="s">
        <v>3</v>
      </c>
      <c r="Y24" s="39" t="s">
        <v>3</v>
      </c>
      <c r="Z24" s="35"/>
      <c r="AA24" s="35"/>
    </row>
    <row r="25" spans="3:29" ht="1.35" customHeight="1" x14ac:dyDescent="0.3"/>
    <row r="26" spans="3:29" x14ac:dyDescent="0.3">
      <c r="C26" s="3" t="s">
        <v>22</v>
      </c>
      <c r="D26" s="42" t="s">
        <v>23</v>
      </c>
      <c r="E26" s="35"/>
      <c r="F26" s="35"/>
      <c r="G26" s="35"/>
      <c r="H26" s="35"/>
      <c r="I26" s="43" t="s">
        <v>179</v>
      </c>
      <c r="J26" s="35"/>
      <c r="K26" s="43" t="s">
        <v>24</v>
      </c>
      <c r="L26" s="35"/>
      <c r="M26" s="43" t="s">
        <v>25</v>
      </c>
      <c r="N26" s="35"/>
      <c r="O26" s="43" t="s">
        <v>26</v>
      </c>
      <c r="P26" s="35"/>
      <c r="Q26" s="43" t="s">
        <v>27</v>
      </c>
      <c r="R26" s="35"/>
      <c r="S26" s="43" t="s">
        <v>28</v>
      </c>
      <c r="T26" s="35"/>
      <c r="U26" s="43" t="s">
        <v>29</v>
      </c>
      <c r="V26" s="35"/>
      <c r="W26" s="48" t="s">
        <v>30</v>
      </c>
      <c r="X26" s="35"/>
      <c r="Y26" s="35"/>
      <c r="Z26" s="49" t="s">
        <v>31</v>
      </c>
      <c r="AA26" s="35"/>
      <c r="AB26" s="35"/>
      <c r="AC26" s="8" t="s">
        <v>32</v>
      </c>
    </row>
    <row r="27" spans="3:29" x14ac:dyDescent="0.3">
      <c r="C27" s="5" t="s">
        <v>180</v>
      </c>
      <c r="D27" s="47" t="s">
        <v>181</v>
      </c>
      <c r="E27" s="35"/>
      <c r="F27" s="35"/>
      <c r="G27" s="35"/>
      <c r="H27" s="35"/>
      <c r="I27" s="44">
        <v>8</v>
      </c>
      <c r="J27" s="35"/>
      <c r="K27" s="44">
        <v>14</v>
      </c>
      <c r="L27" s="35"/>
      <c r="M27" s="44">
        <v>30</v>
      </c>
      <c r="N27" s="35"/>
      <c r="O27" s="44">
        <v>36</v>
      </c>
      <c r="P27" s="35"/>
      <c r="Q27" s="44">
        <v>28</v>
      </c>
      <c r="R27" s="35"/>
      <c r="S27" s="44">
        <v>11</v>
      </c>
      <c r="T27" s="35"/>
      <c r="U27" s="44">
        <v>127</v>
      </c>
      <c r="V27" s="35"/>
      <c r="W27" s="45">
        <v>12.74</v>
      </c>
      <c r="X27" s="35"/>
      <c r="Y27" s="35"/>
      <c r="Z27" s="46">
        <v>1617.98</v>
      </c>
      <c r="AA27" s="35"/>
      <c r="AB27" s="35"/>
      <c r="AC27" s="7" t="s">
        <v>182</v>
      </c>
    </row>
    <row r="28" spans="3:29" x14ac:dyDescent="0.3">
      <c r="C28" s="5" t="s">
        <v>183</v>
      </c>
      <c r="D28" s="47" t="s">
        <v>184</v>
      </c>
      <c r="E28" s="35"/>
      <c r="F28" s="35"/>
      <c r="G28" s="35"/>
      <c r="H28" s="35"/>
      <c r="I28" s="44">
        <v>11</v>
      </c>
      <c r="J28" s="35"/>
      <c r="K28" s="44">
        <v>35</v>
      </c>
      <c r="L28" s="35"/>
      <c r="M28" s="44">
        <v>82</v>
      </c>
      <c r="N28" s="35"/>
      <c r="O28" s="44">
        <v>97</v>
      </c>
      <c r="P28" s="35"/>
      <c r="Q28" s="44">
        <v>75</v>
      </c>
      <c r="R28" s="35"/>
      <c r="S28" s="44">
        <v>19</v>
      </c>
      <c r="T28" s="35"/>
      <c r="U28" s="44">
        <v>319</v>
      </c>
      <c r="V28" s="35"/>
      <c r="W28" s="45">
        <v>12.74</v>
      </c>
      <c r="X28" s="35"/>
      <c r="Y28" s="35"/>
      <c r="Z28" s="46">
        <v>4064.06</v>
      </c>
      <c r="AA28" s="35"/>
      <c r="AB28" s="35"/>
      <c r="AC28" s="7" t="s">
        <v>182</v>
      </c>
    </row>
    <row r="29" spans="3:29" x14ac:dyDescent="0.3">
      <c r="C29" s="5" t="s">
        <v>185</v>
      </c>
      <c r="D29" s="47" t="s">
        <v>186</v>
      </c>
      <c r="E29" s="35"/>
      <c r="F29" s="35"/>
      <c r="G29" s="35"/>
      <c r="H29" s="35"/>
      <c r="I29" s="44">
        <v>9</v>
      </c>
      <c r="J29" s="35"/>
      <c r="K29" s="44">
        <v>20</v>
      </c>
      <c r="L29" s="35"/>
      <c r="M29" s="44">
        <v>46</v>
      </c>
      <c r="N29" s="35"/>
      <c r="O29" s="44">
        <v>52</v>
      </c>
      <c r="P29" s="35"/>
      <c r="Q29" s="44">
        <v>42</v>
      </c>
      <c r="R29" s="35"/>
      <c r="S29" s="44">
        <v>14</v>
      </c>
      <c r="T29" s="35"/>
      <c r="U29" s="44">
        <v>183</v>
      </c>
      <c r="V29" s="35"/>
      <c r="W29" s="45">
        <v>13.81</v>
      </c>
      <c r="X29" s="35"/>
      <c r="Y29" s="35"/>
      <c r="Z29" s="46">
        <v>2527.23</v>
      </c>
      <c r="AA29" s="35"/>
      <c r="AB29" s="35"/>
      <c r="AC29" s="7" t="s">
        <v>182</v>
      </c>
    </row>
    <row r="30" spans="3:29" x14ac:dyDescent="0.3">
      <c r="C30" s="5" t="s">
        <v>187</v>
      </c>
      <c r="D30" s="47" t="s">
        <v>188</v>
      </c>
      <c r="E30" s="35"/>
      <c r="F30" s="35"/>
      <c r="G30" s="35"/>
      <c r="H30" s="35"/>
      <c r="I30" s="44">
        <v>10</v>
      </c>
      <c r="J30" s="35"/>
      <c r="K30" s="44">
        <v>24</v>
      </c>
      <c r="L30" s="35"/>
      <c r="M30" s="44">
        <v>53</v>
      </c>
      <c r="N30" s="35"/>
      <c r="O30" s="44">
        <v>60</v>
      </c>
      <c r="P30" s="35"/>
      <c r="Q30" s="44">
        <v>49</v>
      </c>
      <c r="R30" s="35"/>
      <c r="S30" s="44">
        <v>17</v>
      </c>
      <c r="T30" s="35"/>
      <c r="U30" s="44">
        <v>213</v>
      </c>
      <c r="V30" s="35"/>
      <c r="W30" s="45">
        <v>12.74</v>
      </c>
      <c r="X30" s="35"/>
      <c r="Y30" s="35"/>
      <c r="Z30" s="46">
        <v>2713.62</v>
      </c>
      <c r="AA30" s="35"/>
      <c r="AB30" s="35"/>
      <c r="AC30" s="7" t="s">
        <v>182</v>
      </c>
    </row>
    <row r="31" spans="3:29" x14ac:dyDescent="0.3">
      <c r="C31" s="5" t="s">
        <v>189</v>
      </c>
      <c r="D31" s="47" t="s">
        <v>190</v>
      </c>
      <c r="E31" s="35"/>
      <c r="F31" s="35"/>
      <c r="G31" s="35"/>
      <c r="H31" s="35"/>
      <c r="I31" s="44">
        <v>9</v>
      </c>
      <c r="J31" s="35"/>
      <c r="K31" s="44">
        <v>22</v>
      </c>
      <c r="L31" s="35"/>
      <c r="M31" s="44">
        <v>50</v>
      </c>
      <c r="N31" s="35"/>
      <c r="O31" s="44">
        <v>56</v>
      </c>
      <c r="P31" s="35"/>
      <c r="Q31" s="44">
        <v>45</v>
      </c>
      <c r="R31" s="35"/>
      <c r="S31" s="44">
        <v>16</v>
      </c>
      <c r="T31" s="35"/>
      <c r="U31" s="44">
        <v>198</v>
      </c>
      <c r="V31" s="35"/>
      <c r="W31" s="45">
        <v>12.74</v>
      </c>
      <c r="X31" s="35"/>
      <c r="Y31" s="35"/>
      <c r="Z31" s="46">
        <v>2522.52</v>
      </c>
      <c r="AA31" s="35"/>
      <c r="AB31" s="35"/>
      <c r="AC31" s="7" t="s">
        <v>182</v>
      </c>
    </row>
    <row r="32" spans="3:29" x14ac:dyDescent="0.3">
      <c r="C32" s="5" t="s">
        <v>191</v>
      </c>
      <c r="D32" s="47" t="s">
        <v>192</v>
      </c>
      <c r="E32" s="35"/>
      <c r="F32" s="35"/>
      <c r="G32" s="35"/>
      <c r="H32" s="35"/>
      <c r="I32" s="44">
        <v>14</v>
      </c>
      <c r="J32" s="35"/>
      <c r="K32" s="44">
        <v>36</v>
      </c>
      <c r="L32" s="35"/>
      <c r="M32" s="44">
        <v>50</v>
      </c>
      <c r="N32" s="35"/>
      <c r="O32" s="44">
        <v>42</v>
      </c>
      <c r="P32" s="35"/>
      <c r="Q32" s="44">
        <v>22</v>
      </c>
      <c r="R32" s="35"/>
      <c r="S32" s="44">
        <v>11</v>
      </c>
      <c r="T32" s="35"/>
      <c r="U32" s="44">
        <v>175</v>
      </c>
      <c r="V32" s="35"/>
      <c r="W32" s="45">
        <v>28.61</v>
      </c>
      <c r="X32" s="35"/>
      <c r="Y32" s="35"/>
      <c r="Z32" s="46">
        <v>5006.75</v>
      </c>
      <c r="AA32" s="35"/>
      <c r="AB32" s="35"/>
      <c r="AC32" s="7" t="s">
        <v>182</v>
      </c>
    </row>
    <row r="33" spans="3:29" x14ac:dyDescent="0.3">
      <c r="C33" s="5" t="s">
        <v>193</v>
      </c>
      <c r="D33" s="47" t="s">
        <v>194</v>
      </c>
      <c r="E33" s="35"/>
      <c r="F33" s="35"/>
      <c r="G33" s="35"/>
      <c r="H33" s="35"/>
      <c r="I33" s="44">
        <v>11</v>
      </c>
      <c r="J33" s="35"/>
      <c r="K33" s="44">
        <v>25</v>
      </c>
      <c r="L33" s="35"/>
      <c r="M33" s="44">
        <v>34</v>
      </c>
      <c r="N33" s="35"/>
      <c r="O33" s="44">
        <v>28</v>
      </c>
      <c r="P33" s="35"/>
      <c r="Q33" s="44">
        <v>16</v>
      </c>
      <c r="R33" s="35"/>
      <c r="S33" s="44">
        <v>10</v>
      </c>
      <c r="T33" s="35"/>
      <c r="U33" s="44">
        <v>124</v>
      </c>
      <c r="V33" s="35"/>
      <c r="W33" s="45">
        <v>28.61</v>
      </c>
      <c r="X33" s="35"/>
      <c r="Y33" s="35"/>
      <c r="Z33" s="46">
        <v>3547.64</v>
      </c>
      <c r="AA33" s="35"/>
      <c r="AB33" s="35"/>
      <c r="AC33" s="7" t="s">
        <v>182</v>
      </c>
    </row>
    <row r="34" spans="3:29" x14ac:dyDescent="0.3">
      <c r="C34" s="5" t="s">
        <v>195</v>
      </c>
      <c r="D34" s="47" t="s">
        <v>196</v>
      </c>
      <c r="E34" s="35"/>
      <c r="F34" s="35"/>
      <c r="G34" s="35"/>
      <c r="H34" s="35"/>
      <c r="I34" s="44">
        <v>13</v>
      </c>
      <c r="J34" s="35"/>
      <c r="K34" s="44">
        <v>29</v>
      </c>
      <c r="L34" s="35"/>
      <c r="M34" s="44">
        <v>43</v>
      </c>
      <c r="N34" s="35"/>
      <c r="O34" s="44">
        <v>34</v>
      </c>
      <c r="P34" s="35"/>
      <c r="Q34" s="44">
        <v>19</v>
      </c>
      <c r="R34" s="35"/>
      <c r="S34" s="44">
        <v>10</v>
      </c>
      <c r="T34" s="35"/>
      <c r="U34" s="44">
        <v>148</v>
      </c>
      <c r="V34" s="35"/>
      <c r="W34" s="45">
        <v>30.94</v>
      </c>
      <c r="X34" s="35"/>
      <c r="Y34" s="35"/>
      <c r="Z34" s="46">
        <v>4579.12</v>
      </c>
      <c r="AA34" s="35"/>
      <c r="AB34" s="35"/>
      <c r="AC34" s="7" t="s">
        <v>182</v>
      </c>
    </row>
    <row r="35" spans="3:29" x14ac:dyDescent="0.3">
      <c r="C35" s="5" t="s">
        <v>197</v>
      </c>
      <c r="D35" s="47" t="s">
        <v>198</v>
      </c>
      <c r="E35" s="35"/>
      <c r="F35" s="35"/>
      <c r="G35" s="35"/>
      <c r="H35" s="35"/>
      <c r="I35" s="44">
        <v>11</v>
      </c>
      <c r="J35" s="35"/>
      <c r="K35" s="44">
        <v>21</v>
      </c>
      <c r="L35" s="35"/>
      <c r="M35" s="44">
        <v>30</v>
      </c>
      <c r="N35" s="35"/>
      <c r="O35" s="44">
        <v>26</v>
      </c>
      <c r="P35" s="35"/>
      <c r="Q35" s="44">
        <v>15</v>
      </c>
      <c r="R35" s="35"/>
      <c r="S35" s="44">
        <v>7</v>
      </c>
      <c r="T35" s="35"/>
      <c r="U35" s="44">
        <v>110</v>
      </c>
      <c r="V35" s="35"/>
      <c r="W35" s="45">
        <v>28.61</v>
      </c>
      <c r="X35" s="35"/>
      <c r="Y35" s="35"/>
      <c r="Z35" s="46">
        <v>3147.1</v>
      </c>
      <c r="AA35" s="35"/>
      <c r="AB35" s="35"/>
      <c r="AC35" s="7" t="s">
        <v>182</v>
      </c>
    </row>
    <row r="36" spans="3:29" x14ac:dyDescent="0.3">
      <c r="C36" s="5" t="s">
        <v>199</v>
      </c>
      <c r="D36" s="47" t="s">
        <v>200</v>
      </c>
      <c r="E36" s="35"/>
      <c r="F36" s="35"/>
      <c r="G36" s="35"/>
      <c r="H36" s="35"/>
      <c r="I36" s="44">
        <v>12</v>
      </c>
      <c r="J36" s="35"/>
      <c r="K36" s="44">
        <v>26</v>
      </c>
      <c r="L36" s="35"/>
      <c r="M36" s="44">
        <v>35</v>
      </c>
      <c r="N36" s="35"/>
      <c r="O36" s="44">
        <v>29</v>
      </c>
      <c r="P36" s="35"/>
      <c r="Q36" s="44">
        <v>17</v>
      </c>
      <c r="R36" s="35"/>
      <c r="S36" s="44">
        <v>8</v>
      </c>
      <c r="T36" s="35"/>
      <c r="U36" s="44">
        <v>127</v>
      </c>
      <c r="V36" s="35"/>
      <c r="W36" s="45">
        <v>28.61</v>
      </c>
      <c r="X36" s="35"/>
      <c r="Y36" s="35"/>
      <c r="Z36" s="46">
        <v>3633.47</v>
      </c>
      <c r="AA36" s="35"/>
      <c r="AB36" s="35"/>
      <c r="AC36" s="7" t="s">
        <v>182</v>
      </c>
    </row>
    <row r="37" spans="3:29" x14ac:dyDescent="0.3">
      <c r="C37" s="5" t="s">
        <v>201</v>
      </c>
      <c r="D37" s="47" t="s">
        <v>202</v>
      </c>
      <c r="E37" s="35"/>
      <c r="F37" s="35"/>
      <c r="G37" s="35"/>
      <c r="H37" s="35"/>
      <c r="I37" s="44">
        <v>13</v>
      </c>
      <c r="J37" s="35"/>
      <c r="K37" s="44">
        <v>30</v>
      </c>
      <c r="L37" s="35"/>
      <c r="M37" s="44">
        <v>63</v>
      </c>
      <c r="N37" s="35"/>
      <c r="O37" s="44">
        <v>75</v>
      </c>
      <c r="P37" s="35"/>
      <c r="Q37" s="44">
        <v>51</v>
      </c>
      <c r="R37" s="35"/>
      <c r="S37" s="44">
        <v>15</v>
      </c>
      <c r="T37" s="35"/>
      <c r="U37" s="44">
        <v>247</v>
      </c>
      <c r="V37" s="35"/>
      <c r="W37" s="45">
        <v>35.44</v>
      </c>
      <c r="X37" s="35"/>
      <c r="Y37" s="35"/>
      <c r="Z37" s="46">
        <v>8753.68</v>
      </c>
      <c r="AA37" s="35"/>
      <c r="AB37" s="35"/>
      <c r="AC37" s="7" t="s">
        <v>182</v>
      </c>
    </row>
    <row r="38" spans="3:29" x14ac:dyDescent="0.3">
      <c r="C38" s="5" t="s">
        <v>203</v>
      </c>
      <c r="D38" s="47" t="s">
        <v>204</v>
      </c>
      <c r="E38" s="35"/>
      <c r="F38" s="35"/>
      <c r="G38" s="35"/>
      <c r="H38" s="35"/>
      <c r="I38" s="44">
        <v>11</v>
      </c>
      <c r="J38" s="35"/>
      <c r="K38" s="44">
        <v>17</v>
      </c>
      <c r="L38" s="35"/>
      <c r="M38" s="44">
        <v>40</v>
      </c>
      <c r="N38" s="35"/>
      <c r="O38" s="44">
        <v>46</v>
      </c>
      <c r="P38" s="35"/>
      <c r="Q38" s="44">
        <v>30</v>
      </c>
      <c r="R38" s="35"/>
      <c r="S38" s="44">
        <v>11</v>
      </c>
      <c r="T38" s="35"/>
      <c r="U38" s="44">
        <v>155</v>
      </c>
      <c r="V38" s="35"/>
      <c r="W38" s="45">
        <v>35.44</v>
      </c>
      <c r="X38" s="35"/>
      <c r="Y38" s="35"/>
      <c r="Z38" s="46">
        <v>5493.2</v>
      </c>
      <c r="AA38" s="35"/>
      <c r="AB38" s="35"/>
      <c r="AC38" s="7" t="s">
        <v>182</v>
      </c>
    </row>
    <row r="39" spans="3:29" x14ac:dyDescent="0.3">
      <c r="C39" s="5" t="s">
        <v>205</v>
      </c>
      <c r="D39" s="47" t="s">
        <v>206</v>
      </c>
      <c r="E39" s="35"/>
      <c r="F39" s="35"/>
      <c r="G39" s="35"/>
      <c r="H39" s="35"/>
      <c r="I39" s="44">
        <v>12</v>
      </c>
      <c r="J39" s="35"/>
      <c r="K39" s="44">
        <v>28</v>
      </c>
      <c r="L39" s="35"/>
      <c r="M39" s="44">
        <v>59</v>
      </c>
      <c r="N39" s="35"/>
      <c r="O39" s="44">
        <v>71</v>
      </c>
      <c r="P39" s="35"/>
      <c r="Q39" s="44">
        <v>48</v>
      </c>
      <c r="R39" s="35"/>
      <c r="S39" s="44">
        <v>14</v>
      </c>
      <c r="T39" s="35"/>
      <c r="U39" s="44">
        <v>232</v>
      </c>
      <c r="V39" s="35"/>
      <c r="W39" s="45">
        <v>38.840000000000003</v>
      </c>
      <c r="X39" s="35"/>
      <c r="Y39" s="35"/>
      <c r="Z39" s="46">
        <v>9010.8799999999992</v>
      </c>
      <c r="AA39" s="35"/>
      <c r="AB39" s="35"/>
      <c r="AC39" s="7" t="s">
        <v>182</v>
      </c>
    </row>
    <row r="40" spans="3:29" x14ac:dyDescent="0.3">
      <c r="C40" s="5" t="s">
        <v>207</v>
      </c>
      <c r="D40" s="47" t="s">
        <v>208</v>
      </c>
      <c r="E40" s="35"/>
      <c r="F40" s="35"/>
      <c r="G40" s="35"/>
      <c r="H40" s="35"/>
      <c r="I40" s="44">
        <v>10</v>
      </c>
      <c r="J40" s="35"/>
      <c r="K40" s="44">
        <v>14</v>
      </c>
      <c r="L40" s="35"/>
      <c r="M40" s="44">
        <v>35</v>
      </c>
      <c r="N40" s="35"/>
      <c r="O40" s="44">
        <v>40</v>
      </c>
      <c r="P40" s="35"/>
      <c r="Q40" s="44">
        <v>27</v>
      </c>
      <c r="R40" s="35"/>
      <c r="S40" s="44">
        <v>8</v>
      </c>
      <c r="T40" s="35"/>
      <c r="U40" s="44">
        <v>134</v>
      </c>
      <c r="V40" s="35"/>
      <c r="W40" s="45">
        <v>35.44</v>
      </c>
      <c r="X40" s="35"/>
      <c r="Y40" s="35"/>
      <c r="Z40" s="46">
        <v>4748.96</v>
      </c>
      <c r="AA40" s="35"/>
      <c r="AB40" s="35"/>
      <c r="AC40" s="7" t="s">
        <v>182</v>
      </c>
    </row>
    <row r="41" spans="3:29" x14ac:dyDescent="0.3">
      <c r="C41" s="5" t="s">
        <v>209</v>
      </c>
      <c r="D41" s="47" t="s">
        <v>210</v>
      </c>
      <c r="E41" s="35"/>
      <c r="F41" s="35"/>
      <c r="G41" s="35"/>
      <c r="H41" s="35"/>
      <c r="I41" s="44">
        <v>9</v>
      </c>
      <c r="J41" s="35"/>
      <c r="K41" s="44">
        <v>20</v>
      </c>
      <c r="L41" s="35"/>
      <c r="M41" s="44">
        <v>42</v>
      </c>
      <c r="N41" s="35"/>
      <c r="O41" s="44">
        <v>50</v>
      </c>
      <c r="P41" s="35"/>
      <c r="Q41" s="44">
        <v>34</v>
      </c>
      <c r="R41" s="35"/>
      <c r="S41" s="44">
        <v>11</v>
      </c>
      <c r="T41" s="35"/>
      <c r="U41" s="44">
        <v>166</v>
      </c>
      <c r="V41" s="35"/>
      <c r="W41" s="45">
        <v>35.44</v>
      </c>
      <c r="X41" s="35"/>
      <c r="Y41" s="35"/>
      <c r="Z41" s="46">
        <v>5883.04</v>
      </c>
      <c r="AA41" s="35"/>
      <c r="AB41" s="35"/>
      <c r="AC41" s="7" t="s">
        <v>182</v>
      </c>
    </row>
    <row r="42" spans="3:29" x14ac:dyDescent="0.3">
      <c r="C42" s="5" t="s">
        <v>211</v>
      </c>
      <c r="D42" s="47" t="s">
        <v>212</v>
      </c>
      <c r="E42" s="35"/>
      <c r="F42" s="35"/>
      <c r="G42" s="35"/>
      <c r="H42" s="35"/>
      <c r="I42" s="44">
        <v>0</v>
      </c>
      <c r="J42" s="35"/>
      <c r="K42" s="44">
        <v>25</v>
      </c>
      <c r="L42" s="35"/>
      <c r="M42" s="44">
        <v>50</v>
      </c>
      <c r="N42" s="35"/>
      <c r="O42" s="44">
        <v>59</v>
      </c>
      <c r="P42" s="35"/>
      <c r="Q42" s="44">
        <v>39</v>
      </c>
      <c r="R42" s="35"/>
      <c r="S42" s="44">
        <v>7</v>
      </c>
      <c r="T42" s="35"/>
      <c r="U42" s="44">
        <v>180</v>
      </c>
      <c r="V42" s="35"/>
      <c r="W42" s="45">
        <v>0</v>
      </c>
      <c r="X42" s="35"/>
      <c r="Y42" s="35"/>
      <c r="Z42" s="46">
        <v>0</v>
      </c>
      <c r="AA42" s="35"/>
      <c r="AB42" s="35"/>
      <c r="AC42" s="7" t="s">
        <v>182</v>
      </c>
    </row>
    <row r="43" spans="3:29" x14ac:dyDescent="0.3">
      <c r="C43" s="5" t="s">
        <v>213</v>
      </c>
      <c r="D43" s="47" t="s">
        <v>214</v>
      </c>
      <c r="E43" s="35"/>
      <c r="F43" s="35"/>
      <c r="G43" s="35"/>
      <c r="H43" s="35"/>
      <c r="I43" s="44">
        <v>0</v>
      </c>
      <c r="J43" s="35"/>
      <c r="K43" s="44">
        <v>30</v>
      </c>
      <c r="L43" s="35"/>
      <c r="M43" s="44">
        <v>60</v>
      </c>
      <c r="N43" s="35"/>
      <c r="O43" s="44">
        <v>69</v>
      </c>
      <c r="P43" s="35"/>
      <c r="Q43" s="44">
        <v>47</v>
      </c>
      <c r="R43" s="35"/>
      <c r="S43" s="44">
        <v>12</v>
      </c>
      <c r="T43" s="35"/>
      <c r="U43" s="44">
        <v>218</v>
      </c>
      <c r="V43" s="35"/>
      <c r="W43" s="45">
        <v>0</v>
      </c>
      <c r="X43" s="35"/>
      <c r="Y43" s="35"/>
      <c r="Z43" s="46">
        <v>0</v>
      </c>
      <c r="AA43" s="35"/>
      <c r="AB43" s="35"/>
      <c r="AC43" s="7" t="s">
        <v>182</v>
      </c>
    </row>
    <row r="44" spans="3:29" x14ac:dyDescent="0.3">
      <c r="C44" s="5" t="s">
        <v>215</v>
      </c>
      <c r="D44" s="47" t="s">
        <v>216</v>
      </c>
      <c r="E44" s="35"/>
      <c r="F44" s="35"/>
      <c r="G44" s="35"/>
      <c r="H44" s="35"/>
      <c r="I44" s="44">
        <v>0</v>
      </c>
      <c r="J44" s="35"/>
      <c r="K44" s="44">
        <v>24</v>
      </c>
      <c r="L44" s="35"/>
      <c r="M44" s="44">
        <v>49</v>
      </c>
      <c r="N44" s="35"/>
      <c r="O44" s="44">
        <v>58</v>
      </c>
      <c r="P44" s="35"/>
      <c r="Q44" s="44">
        <v>38</v>
      </c>
      <c r="R44" s="35"/>
      <c r="S44" s="44">
        <v>6</v>
      </c>
      <c r="T44" s="35"/>
      <c r="U44" s="44">
        <v>175</v>
      </c>
      <c r="V44" s="35"/>
      <c r="W44" s="45">
        <v>0</v>
      </c>
      <c r="X44" s="35"/>
      <c r="Y44" s="35"/>
      <c r="Z44" s="46">
        <v>0</v>
      </c>
      <c r="AA44" s="35"/>
      <c r="AB44" s="35"/>
      <c r="AC44" s="7" t="s">
        <v>182</v>
      </c>
    </row>
    <row r="45" spans="3:29" x14ac:dyDescent="0.3">
      <c r="C45" s="5" t="s">
        <v>217</v>
      </c>
      <c r="D45" s="47" t="s">
        <v>218</v>
      </c>
      <c r="E45" s="35"/>
      <c r="F45" s="35"/>
      <c r="G45" s="35"/>
      <c r="H45" s="35"/>
      <c r="I45" s="44">
        <v>0</v>
      </c>
      <c r="J45" s="35"/>
      <c r="K45" s="44">
        <v>16</v>
      </c>
      <c r="L45" s="35"/>
      <c r="M45" s="44">
        <v>43</v>
      </c>
      <c r="N45" s="35"/>
      <c r="O45" s="44">
        <v>51</v>
      </c>
      <c r="P45" s="35"/>
      <c r="Q45" s="44">
        <v>37</v>
      </c>
      <c r="R45" s="35"/>
      <c r="S45" s="44">
        <v>13</v>
      </c>
      <c r="T45" s="35"/>
      <c r="U45" s="44">
        <v>160</v>
      </c>
      <c r="V45" s="35"/>
      <c r="W45" s="45">
        <v>28.72</v>
      </c>
      <c r="X45" s="35"/>
      <c r="Y45" s="35"/>
      <c r="Z45" s="46">
        <v>4595.2</v>
      </c>
      <c r="AA45" s="35"/>
      <c r="AB45" s="35"/>
      <c r="AC45" s="7" t="s">
        <v>219</v>
      </c>
    </row>
    <row r="46" spans="3:29" x14ac:dyDescent="0.3">
      <c r="C46" s="5" t="s">
        <v>220</v>
      </c>
      <c r="D46" s="47" t="s">
        <v>221</v>
      </c>
      <c r="E46" s="35"/>
      <c r="F46" s="35"/>
      <c r="G46" s="35"/>
      <c r="H46" s="35"/>
      <c r="I46" s="44">
        <v>0</v>
      </c>
      <c r="J46" s="35"/>
      <c r="K46" s="44">
        <v>13</v>
      </c>
      <c r="L46" s="35"/>
      <c r="M46" s="44">
        <v>36</v>
      </c>
      <c r="N46" s="35"/>
      <c r="O46" s="44">
        <v>45</v>
      </c>
      <c r="P46" s="35"/>
      <c r="Q46" s="44">
        <v>30</v>
      </c>
      <c r="R46" s="35"/>
      <c r="S46" s="44">
        <v>10</v>
      </c>
      <c r="T46" s="35"/>
      <c r="U46" s="44">
        <v>134</v>
      </c>
      <c r="V46" s="35"/>
      <c r="W46" s="45">
        <v>28.72</v>
      </c>
      <c r="X46" s="35"/>
      <c r="Y46" s="35"/>
      <c r="Z46" s="46">
        <v>3848.48</v>
      </c>
      <c r="AA46" s="35"/>
      <c r="AB46" s="35"/>
      <c r="AC46" s="7" t="s">
        <v>219</v>
      </c>
    </row>
    <row r="47" spans="3:29" x14ac:dyDescent="0.3">
      <c r="C47" s="5" t="s">
        <v>222</v>
      </c>
      <c r="D47" s="47" t="s">
        <v>223</v>
      </c>
      <c r="E47" s="35"/>
      <c r="F47" s="35"/>
      <c r="G47" s="35"/>
      <c r="H47" s="35"/>
      <c r="I47" s="44">
        <v>0</v>
      </c>
      <c r="J47" s="35"/>
      <c r="K47" s="44">
        <v>15</v>
      </c>
      <c r="L47" s="35"/>
      <c r="M47" s="44">
        <v>39</v>
      </c>
      <c r="N47" s="35"/>
      <c r="O47" s="44">
        <v>46</v>
      </c>
      <c r="P47" s="35"/>
      <c r="Q47" s="44">
        <v>32</v>
      </c>
      <c r="R47" s="35"/>
      <c r="S47" s="44">
        <v>11</v>
      </c>
      <c r="T47" s="35"/>
      <c r="U47" s="44">
        <v>143</v>
      </c>
      <c r="V47" s="35"/>
      <c r="W47" s="45">
        <v>28.72</v>
      </c>
      <c r="X47" s="35"/>
      <c r="Y47" s="35"/>
      <c r="Z47" s="46">
        <v>4106.96</v>
      </c>
      <c r="AA47" s="35"/>
      <c r="AB47" s="35"/>
      <c r="AC47" s="7" t="s">
        <v>219</v>
      </c>
    </row>
    <row r="48" spans="3:29" x14ac:dyDescent="0.3">
      <c r="C48" s="5" t="s">
        <v>224</v>
      </c>
      <c r="D48" s="47" t="s">
        <v>225</v>
      </c>
      <c r="E48" s="35"/>
      <c r="F48" s="35"/>
      <c r="G48" s="35"/>
      <c r="H48" s="35"/>
      <c r="I48" s="44">
        <v>0</v>
      </c>
      <c r="J48" s="35"/>
      <c r="K48" s="44">
        <v>14</v>
      </c>
      <c r="L48" s="35"/>
      <c r="M48" s="44">
        <v>34</v>
      </c>
      <c r="N48" s="35"/>
      <c r="O48" s="44">
        <v>41</v>
      </c>
      <c r="P48" s="35"/>
      <c r="Q48" s="44">
        <v>29</v>
      </c>
      <c r="R48" s="35"/>
      <c r="S48" s="44">
        <v>10</v>
      </c>
      <c r="T48" s="35"/>
      <c r="U48" s="44">
        <v>128</v>
      </c>
      <c r="V48" s="35"/>
      <c r="W48" s="45">
        <v>28.72</v>
      </c>
      <c r="X48" s="35"/>
      <c r="Y48" s="35"/>
      <c r="Z48" s="46">
        <v>3676.16</v>
      </c>
      <c r="AA48" s="35"/>
      <c r="AB48" s="35"/>
      <c r="AC48" s="7" t="s">
        <v>219</v>
      </c>
    </row>
    <row r="49" spans="3:29" x14ac:dyDescent="0.3">
      <c r="C49" s="5" t="s">
        <v>226</v>
      </c>
      <c r="D49" s="47" t="s">
        <v>227</v>
      </c>
      <c r="E49" s="35"/>
      <c r="F49" s="35"/>
      <c r="G49" s="35"/>
      <c r="H49" s="35"/>
      <c r="I49" s="44">
        <v>0</v>
      </c>
      <c r="J49" s="35"/>
      <c r="K49" s="44">
        <v>15</v>
      </c>
      <c r="L49" s="35"/>
      <c r="M49" s="44">
        <v>37</v>
      </c>
      <c r="N49" s="35"/>
      <c r="O49" s="44">
        <v>47</v>
      </c>
      <c r="P49" s="35"/>
      <c r="Q49" s="44">
        <v>33</v>
      </c>
      <c r="R49" s="35"/>
      <c r="S49" s="44">
        <v>11</v>
      </c>
      <c r="T49" s="35"/>
      <c r="U49" s="44">
        <v>143</v>
      </c>
      <c r="V49" s="35"/>
      <c r="W49" s="45">
        <v>30.71</v>
      </c>
      <c r="X49" s="35"/>
      <c r="Y49" s="35"/>
      <c r="Z49" s="46">
        <v>4391.53</v>
      </c>
      <c r="AA49" s="35"/>
      <c r="AB49" s="35"/>
      <c r="AC49" s="7" t="s">
        <v>219</v>
      </c>
    </row>
    <row r="50" spans="3:29" x14ac:dyDescent="0.3">
      <c r="C50" s="5" t="s">
        <v>228</v>
      </c>
      <c r="D50" s="47" t="s">
        <v>229</v>
      </c>
      <c r="E50" s="35"/>
      <c r="F50" s="35"/>
      <c r="G50" s="35"/>
      <c r="H50" s="35"/>
      <c r="I50" s="44">
        <v>0</v>
      </c>
      <c r="J50" s="35"/>
      <c r="K50" s="44">
        <v>17</v>
      </c>
      <c r="L50" s="35"/>
      <c r="M50" s="44">
        <v>42</v>
      </c>
      <c r="N50" s="35"/>
      <c r="O50" s="44">
        <v>51</v>
      </c>
      <c r="P50" s="35"/>
      <c r="Q50" s="44">
        <v>36</v>
      </c>
      <c r="R50" s="35"/>
      <c r="S50" s="44">
        <v>14</v>
      </c>
      <c r="T50" s="35"/>
      <c r="U50" s="44">
        <v>160</v>
      </c>
      <c r="V50" s="35"/>
      <c r="W50" s="45">
        <v>30.83</v>
      </c>
      <c r="X50" s="35"/>
      <c r="Y50" s="35"/>
      <c r="Z50" s="46">
        <v>4932.8</v>
      </c>
      <c r="AA50" s="35"/>
      <c r="AB50" s="35"/>
      <c r="AC50" s="7" t="s">
        <v>230</v>
      </c>
    </row>
    <row r="51" spans="3:29" x14ac:dyDescent="0.3">
      <c r="C51" s="5" t="s">
        <v>231</v>
      </c>
      <c r="D51" s="47" t="s">
        <v>232</v>
      </c>
      <c r="E51" s="35"/>
      <c r="F51" s="35"/>
      <c r="G51" s="35"/>
      <c r="H51" s="35"/>
      <c r="I51" s="44">
        <v>0</v>
      </c>
      <c r="J51" s="35"/>
      <c r="K51" s="44">
        <v>16</v>
      </c>
      <c r="L51" s="35"/>
      <c r="M51" s="44">
        <v>40</v>
      </c>
      <c r="N51" s="35"/>
      <c r="O51" s="44">
        <v>49</v>
      </c>
      <c r="P51" s="35"/>
      <c r="Q51" s="44">
        <v>35</v>
      </c>
      <c r="R51" s="35"/>
      <c r="S51" s="44">
        <v>11</v>
      </c>
      <c r="T51" s="35"/>
      <c r="U51" s="44">
        <v>151</v>
      </c>
      <c r="V51" s="35"/>
      <c r="W51" s="45">
        <v>28.14</v>
      </c>
      <c r="X51" s="35"/>
      <c r="Y51" s="35"/>
      <c r="Z51" s="46">
        <v>4249.1400000000003</v>
      </c>
      <c r="AA51" s="35"/>
      <c r="AB51" s="35"/>
      <c r="AC51" s="7" t="s">
        <v>230</v>
      </c>
    </row>
    <row r="52" spans="3:29" x14ac:dyDescent="0.3">
      <c r="C52" s="5" t="s">
        <v>233</v>
      </c>
      <c r="D52" s="47" t="s">
        <v>234</v>
      </c>
      <c r="E52" s="35"/>
      <c r="F52" s="35"/>
      <c r="G52" s="35"/>
      <c r="H52" s="35"/>
      <c r="I52" s="44">
        <v>0</v>
      </c>
      <c r="J52" s="35"/>
      <c r="K52" s="44">
        <v>17</v>
      </c>
      <c r="L52" s="35"/>
      <c r="M52" s="44">
        <v>42</v>
      </c>
      <c r="N52" s="35"/>
      <c r="O52" s="44">
        <v>51</v>
      </c>
      <c r="P52" s="35"/>
      <c r="Q52" s="44">
        <v>36</v>
      </c>
      <c r="R52" s="35"/>
      <c r="S52" s="44">
        <v>14</v>
      </c>
      <c r="T52" s="35"/>
      <c r="U52" s="44">
        <v>160</v>
      </c>
      <c r="V52" s="35"/>
      <c r="W52" s="45">
        <v>28.14</v>
      </c>
      <c r="X52" s="35"/>
      <c r="Y52" s="35"/>
      <c r="Z52" s="46">
        <v>4502.3999999999996</v>
      </c>
      <c r="AA52" s="35"/>
      <c r="AB52" s="35"/>
      <c r="AC52" s="7" t="s">
        <v>230</v>
      </c>
    </row>
    <row r="53" spans="3:29" x14ac:dyDescent="0.3">
      <c r="C53" s="5" t="s">
        <v>235</v>
      </c>
      <c r="D53" s="47" t="s">
        <v>236</v>
      </c>
      <c r="E53" s="35"/>
      <c r="F53" s="35"/>
      <c r="G53" s="35"/>
      <c r="H53" s="35"/>
      <c r="I53" s="44">
        <v>0</v>
      </c>
      <c r="J53" s="35"/>
      <c r="K53" s="44">
        <v>12</v>
      </c>
      <c r="L53" s="35"/>
      <c r="M53" s="44">
        <v>33</v>
      </c>
      <c r="N53" s="35"/>
      <c r="O53" s="44">
        <v>40</v>
      </c>
      <c r="P53" s="35"/>
      <c r="Q53" s="44">
        <v>27</v>
      </c>
      <c r="R53" s="35"/>
      <c r="S53" s="44">
        <v>8</v>
      </c>
      <c r="T53" s="35"/>
      <c r="U53" s="44">
        <v>120</v>
      </c>
      <c r="V53" s="35"/>
      <c r="W53" s="45">
        <v>28.14</v>
      </c>
      <c r="X53" s="35"/>
      <c r="Y53" s="35"/>
      <c r="Z53" s="46">
        <v>3376.8</v>
      </c>
      <c r="AA53" s="35"/>
      <c r="AB53" s="35"/>
      <c r="AC53" s="7" t="s">
        <v>230</v>
      </c>
    </row>
    <row r="54" spans="3:29" x14ac:dyDescent="0.3">
      <c r="C54" s="5" t="s">
        <v>237</v>
      </c>
      <c r="D54" s="47" t="s">
        <v>238</v>
      </c>
      <c r="E54" s="35"/>
      <c r="F54" s="35"/>
      <c r="G54" s="35"/>
      <c r="H54" s="35"/>
      <c r="I54" s="44">
        <v>0</v>
      </c>
      <c r="J54" s="35"/>
      <c r="K54" s="44">
        <v>20</v>
      </c>
      <c r="L54" s="35"/>
      <c r="M54" s="44">
        <v>51</v>
      </c>
      <c r="N54" s="35"/>
      <c r="O54" s="44">
        <v>59</v>
      </c>
      <c r="P54" s="35"/>
      <c r="Q54" s="44">
        <v>49</v>
      </c>
      <c r="R54" s="35"/>
      <c r="S54" s="44">
        <v>9</v>
      </c>
      <c r="T54" s="35"/>
      <c r="U54" s="44">
        <v>188</v>
      </c>
      <c r="V54" s="35"/>
      <c r="W54" s="45">
        <v>13.82</v>
      </c>
      <c r="X54" s="35"/>
      <c r="Y54" s="35"/>
      <c r="Z54" s="46">
        <v>2598.16</v>
      </c>
      <c r="AA54" s="35"/>
      <c r="AB54" s="35"/>
      <c r="AC54" s="7" t="s">
        <v>182</v>
      </c>
    </row>
    <row r="55" spans="3:29" x14ac:dyDescent="0.3">
      <c r="C55" s="5" t="s">
        <v>239</v>
      </c>
      <c r="D55" s="47" t="s">
        <v>240</v>
      </c>
      <c r="E55" s="35"/>
      <c r="F55" s="35"/>
      <c r="G55" s="35"/>
      <c r="H55" s="35"/>
      <c r="I55" s="44">
        <v>0</v>
      </c>
      <c r="J55" s="35"/>
      <c r="K55" s="44">
        <v>21</v>
      </c>
      <c r="L55" s="35"/>
      <c r="M55" s="44">
        <v>54</v>
      </c>
      <c r="N55" s="35"/>
      <c r="O55" s="44">
        <v>63</v>
      </c>
      <c r="P55" s="35"/>
      <c r="Q55" s="44">
        <v>52</v>
      </c>
      <c r="R55" s="35"/>
      <c r="S55" s="44">
        <v>10</v>
      </c>
      <c r="T55" s="35"/>
      <c r="U55" s="44">
        <v>200</v>
      </c>
      <c r="V55" s="35"/>
      <c r="W55" s="45">
        <v>13.82</v>
      </c>
      <c r="X55" s="35"/>
      <c r="Y55" s="35"/>
      <c r="Z55" s="46">
        <v>2764</v>
      </c>
      <c r="AA55" s="35"/>
      <c r="AB55" s="35"/>
      <c r="AC55" s="7" t="s">
        <v>182</v>
      </c>
    </row>
    <row r="56" spans="3:29" x14ac:dyDescent="0.3">
      <c r="C56" s="5" t="s">
        <v>241</v>
      </c>
      <c r="D56" s="47" t="s">
        <v>242</v>
      </c>
      <c r="E56" s="35"/>
      <c r="F56" s="35"/>
      <c r="G56" s="35"/>
      <c r="H56" s="35"/>
      <c r="I56" s="44">
        <v>0</v>
      </c>
      <c r="J56" s="35"/>
      <c r="K56" s="44">
        <v>31</v>
      </c>
      <c r="L56" s="35"/>
      <c r="M56" s="44">
        <v>84</v>
      </c>
      <c r="N56" s="35"/>
      <c r="O56" s="44">
        <v>98</v>
      </c>
      <c r="P56" s="35"/>
      <c r="Q56" s="44">
        <v>79</v>
      </c>
      <c r="R56" s="35"/>
      <c r="S56" s="44">
        <v>17</v>
      </c>
      <c r="T56" s="35"/>
      <c r="U56" s="44">
        <v>309</v>
      </c>
      <c r="V56" s="35"/>
      <c r="W56" s="45">
        <v>13.82</v>
      </c>
      <c r="X56" s="35"/>
      <c r="Y56" s="35"/>
      <c r="Z56" s="46">
        <v>4270.38</v>
      </c>
      <c r="AA56" s="35"/>
      <c r="AB56" s="35"/>
      <c r="AC56" s="7" t="s">
        <v>182</v>
      </c>
    </row>
    <row r="57" spans="3:29" x14ac:dyDescent="0.3">
      <c r="C57" s="5" t="s">
        <v>243</v>
      </c>
      <c r="D57" s="47" t="s">
        <v>244</v>
      </c>
      <c r="E57" s="35"/>
      <c r="F57" s="35"/>
      <c r="G57" s="35"/>
      <c r="H57" s="35"/>
      <c r="I57" s="44">
        <v>0</v>
      </c>
      <c r="J57" s="35"/>
      <c r="K57" s="44">
        <v>20</v>
      </c>
      <c r="L57" s="35"/>
      <c r="M57" s="44">
        <v>51</v>
      </c>
      <c r="N57" s="35"/>
      <c r="O57" s="44">
        <v>59</v>
      </c>
      <c r="P57" s="35"/>
      <c r="Q57" s="44">
        <v>49</v>
      </c>
      <c r="R57" s="35"/>
      <c r="S57" s="44">
        <v>9</v>
      </c>
      <c r="T57" s="35"/>
      <c r="U57" s="44">
        <v>188</v>
      </c>
      <c r="V57" s="35"/>
      <c r="W57" s="45">
        <v>14.75</v>
      </c>
      <c r="X57" s="35"/>
      <c r="Y57" s="35"/>
      <c r="Z57" s="46">
        <v>2773</v>
      </c>
      <c r="AA57" s="35"/>
      <c r="AB57" s="35"/>
      <c r="AC57" s="7" t="s">
        <v>182</v>
      </c>
    </row>
    <row r="58" spans="3:29" x14ac:dyDescent="0.3">
      <c r="C58" s="5" t="s">
        <v>245</v>
      </c>
      <c r="D58" s="47" t="s">
        <v>246</v>
      </c>
      <c r="E58" s="35"/>
      <c r="F58" s="35"/>
      <c r="G58" s="35"/>
      <c r="H58" s="35"/>
      <c r="I58" s="44">
        <v>0</v>
      </c>
      <c r="J58" s="35"/>
      <c r="K58" s="44">
        <v>12</v>
      </c>
      <c r="L58" s="35"/>
      <c r="M58" s="44">
        <v>29</v>
      </c>
      <c r="N58" s="35"/>
      <c r="O58" s="44">
        <v>34</v>
      </c>
      <c r="P58" s="35"/>
      <c r="Q58" s="44">
        <v>22</v>
      </c>
      <c r="R58" s="35"/>
      <c r="S58" s="44">
        <v>1</v>
      </c>
      <c r="T58" s="35"/>
      <c r="U58" s="44">
        <v>98</v>
      </c>
      <c r="V58" s="35"/>
      <c r="W58" s="45">
        <v>28.96</v>
      </c>
      <c r="X58" s="35"/>
      <c r="Y58" s="35"/>
      <c r="Z58" s="46">
        <v>2838.08</v>
      </c>
      <c r="AA58" s="35"/>
      <c r="AB58" s="35"/>
      <c r="AC58" s="7" t="s">
        <v>247</v>
      </c>
    </row>
    <row r="59" spans="3:29" x14ac:dyDescent="0.3">
      <c r="C59" s="5" t="s">
        <v>248</v>
      </c>
      <c r="D59" s="47" t="s">
        <v>249</v>
      </c>
      <c r="E59" s="35"/>
      <c r="F59" s="35"/>
      <c r="G59" s="35"/>
      <c r="H59" s="35"/>
      <c r="I59" s="44">
        <v>0</v>
      </c>
      <c r="J59" s="35"/>
      <c r="K59" s="44">
        <v>23</v>
      </c>
      <c r="L59" s="35"/>
      <c r="M59" s="44">
        <v>49</v>
      </c>
      <c r="N59" s="35"/>
      <c r="O59" s="44">
        <v>55</v>
      </c>
      <c r="P59" s="35"/>
      <c r="Q59" s="44">
        <v>36</v>
      </c>
      <c r="R59" s="35"/>
      <c r="S59" s="44">
        <v>4</v>
      </c>
      <c r="T59" s="35"/>
      <c r="U59" s="44">
        <v>167</v>
      </c>
      <c r="V59" s="35"/>
      <c r="W59" s="45">
        <v>28.96</v>
      </c>
      <c r="X59" s="35"/>
      <c r="Y59" s="35"/>
      <c r="Z59" s="46">
        <v>4836.32</v>
      </c>
      <c r="AA59" s="35"/>
      <c r="AB59" s="35"/>
      <c r="AC59" s="7" t="s">
        <v>247</v>
      </c>
    </row>
    <row r="60" spans="3:29" x14ac:dyDescent="0.3">
      <c r="C60" s="5" t="s">
        <v>250</v>
      </c>
      <c r="D60" s="47" t="s">
        <v>251</v>
      </c>
      <c r="E60" s="35"/>
      <c r="F60" s="35"/>
      <c r="G60" s="35"/>
      <c r="H60" s="35"/>
      <c r="I60" s="44">
        <v>0</v>
      </c>
      <c r="J60" s="35"/>
      <c r="K60" s="44">
        <v>15</v>
      </c>
      <c r="L60" s="35"/>
      <c r="M60" s="44">
        <v>35</v>
      </c>
      <c r="N60" s="35"/>
      <c r="O60" s="44">
        <v>43</v>
      </c>
      <c r="P60" s="35"/>
      <c r="Q60" s="44">
        <v>28</v>
      </c>
      <c r="R60" s="35"/>
      <c r="S60" s="44">
        <v>2</v>
      </c>
      <c r="T60" s="35"/>
      <c r="U60" s="44">
        <v>123</v>
      </c>
      <c r="V60" s="35"/>
      <c r="W60" s="45">
        <v>28.96</v>
      </c>
      <c r="X60" s="35"/>
      <c r="Y60" s="35"/>
      <c r="Z60" s="46">
        <v>3562.08</v>
      </c>
      <c r="AA60" s="35"/>
      <c r="AB60" s="35"/>
      <c r="AC60" s="7" t="s">
        <v>247</v>
      </c>
    </row>
    <row r="61" spans="3:29" x14ac:dyDescent="0.3">
      <c r="C61" s="5" t="s">
        <v>252</v>
      </c>
      <c r="D61" s="47" t="s">
        <v>253</v>
      </c>
      <c r="E61" s="35"/>
      <c r="F61" s="35"/>
      <c r="G61" s="35"/>
      <c r="H61" s="35"/>
      <c r="I61" s="44">
        <v>0</v>
      </c>
      <c r="J61" s="35"/>
      <c r="K61" s="44">
        <v>39</v>
      </c>
      <c r="L61" s="35"/>
      <c r="M61" s="44">
        <v>94</v>
      </c>
      <c r="N61" s="35"/>
      <c r="O61" s="44">
        <v>112</v>
      </c>
      <c r="P61" s="35"/>
      <c r="Q61" s="44">
        <v>93</v>
      </c>
      <c r="R61" s="35"/>
      <c r="S61" s="44">
        <v>23</v>
      </c>
      <c r="T61" s="35"/>
      <c r="U61" s="44">
        <v>361</v>
      </c>
      <c r="V61" s="35"/>
      <c r="W61" s="45">
        <v>9.16</v>
      </c>
      <c r="X61" s="35"/>
      <c r="Y61" s="35"/>
      <c r="Z61" s="46">
        <v>3306.76</v>
      </c>
      <c r="AA61" s="35"/>
      <c r="AB61" s="35"/>
      <c r="AC61" s="7" t="s">
        <v>219</v>
      </c>
    </row>
    <row r="62" spans="3:29" x14ac:dyDescent="0.3">
      <c r="C62" s="5" t="s">
        <v>254</v>
      </c>
      <c r="D62" s="47" t="s">
        <v>255</v>
      </c>
      <c r="E62" s="35"/>
      <c r="F62" s="35"/>
      <c r="G62" s="35"/>
      <c r="H62" s="35"/>
      <c r="I62" s="44">
        <v>0</v>
      </c>
      <c r="J62" s="35"/>
      <c r="K62" s="44">
        <v>37</v>
      </c>
      <c r="L62" s="35"/>
      <c r="M62" s="44">
        <v>90</v>
      </c>
      <c r="N62" s="35"/>
      <c r="O62" s="44">
        <v>108</v>
      </c>
      <c r="P62" s="35"/>
      <c r="Q62" s="44">
        <v>89</v>
      </c>
      <c r="R62" s="35"/>
      <c r="S62" s="44">
        <v>21</v>
      </c>
      <c r="T62" s="35"/>
      <c r="U62" s="44">
        <v>345</v>
      </c>
      <c r="V62" s="35"/>
      <c r="W62" s="45">
        <v>9.16</v>
      </c>
      <c r="X62" s="35"/>
      <c r="Y62" s="35"/>
      <c r="Z62" s="46">
        <v>3160.2</v>
      </c>
      <c r="AA62" s="35"/>
      <c r="AB62" s="35"/>
      <c r="AC62" s="7" t="s">
        <v>219</v>
      </c>
    </row>
    <row r="63" spans="3:29" x14ac:dyDescent="0.3">
      <c r="C63" s="5" t="s">
        <v>256</v>
      </c>
      <c r="D63" s="47" t="s">
        <v>257</v>
      </c>
      <c r="E63" s="35"/>
      <c r="F63" s="35"/>
      <c r="G63" s="35"/>
      <c r="H63" s="35"/>
      <c r="I63" s="44">
        <v>0</v>
      </c>
      <c r="J63" s="35"/>
      <c r="K63" s="44">
        <v>23</v>
      </c>
      <c r="L63" s="35"/>
      <c r="M63" s="44">
        <v>59</v>
      </c>
      <c r="N63" s="35"/>
      <c r="O63" s="44">
        <v>67</v>
      </c>
      <c r="P63" s="35"/>
      <c r="Q63" s="44">
        <v>50</v>
      </c>
      <c r="R63" s="35"/>
      <c r="S63" s="44">
        <v>13</v>
      </c>
      <c r="T63" s="35"/>
      <c r="U63" s="44">
        <v>212</v>
      </c>
      <c r="V63" s="35"/>
      <c r="W63" s="45">
        <v>9.16</v>
      </c>
      <c r="X63" s="35"/>
      <c r="Y63" s="35"/>
      <c r="Z63" s="46">
        <v>1941.92</v>
      </c>
      <c r="AA63" s="35"/>
      <c r="AB63" s="35"/>
      <c r="AC63" s="7" t="s">
        <v>219</v>
      </c>
    </row>
    <row r="64" spans="3:29" x14ac:dyDescent="0.3">
      <c r="C64" s="5" t="s">
        <v>258</v>
      </c>
      <c r="D64" s="47" t="s">
        <v>259</v>
      </c>
      <c r="E64" s="35"/>
      <c r="F64" s="35"/>
      <c r="G64" s="35"/>
      <c r="H64" s="35"/>
      <c r="I64" s="44">
        <v>0</v>
      </c>
      <c r="J64" s="35"/>
      <c r="K64" s="44">
        <v>20</v>
      </c>
      <c r="L64" s="35"/>
      <c r="M64" s="44">
        <v>53</v>
      </c>
      <c r="N64" s="35"/>
      <c r="O64" s="44">
        <v>60</v>
      </c>
      <c r="P64" s="35"/>
      <c r="Q64" s="44">
        <v>44</v>
      </c>
      <c r="R64" s="35"/>
      <c r="S64" s="44">
        <v>10</v>
      </c>
      <c r="T64" s="35"/>
      <c r="U64" s="44">
        <v>187</v>
      </c>
      <c r="V64" s="35"/>
      <c r="W64" s="45">
        <v>9.75</v>
      </c>
      <c r="X64" s="35"/>
      <c r="Y64" s="35"/>
      <c r="Z64" s="46">
        <v>1823.25</v>
      </c>
      <c r="AA64" s="35"/>
      <c r="AB64" s="35"/>
      <c r="AC64" s="7" t="s">
        <v>219</v>
      </c>
    </row>
    <row r="65" spans="3:29" x14ac:dyDescent="0.3">
      <c r="C65" s="5" t="s">
        <v>260</v>
      </c>
      <c r="D65" s="47" t="s">
        <v>261</v>
      </c>
      <c r="E65" s="35"/>
      <c r="F65" s="35"/>
      <c r="G65" s="35"/>
      <c r="H65" s="35"/>
      <c r="I65" s="44">
        <v>0</v>
      </c>
      <c r="J65" s="35"/>
      <c r="K65" s="44">
        <v>18</v>
      </c>
      <c r="L65" s="35"/>
      <c r="M65" s="44">
        <v>47</v>
      </c>
      <c r="N65" s="35"/>
      <c r="O65" s="44">
        <v>54</v>
      </c>
      <c r="P65" s="35"/>
      <c r="Q65" s="44">
        <v>42</v>
      </c>
      <c r="R65" s="35"/>
      <c r="S65" s="44">
        <v>8</v>
      </c>
      <c r="T65" s="35"/>
      <c r="U65" s="44">
        <v>169</v>
      </c>
      <c r="V65" s="35"/>
      <c r="W65" s="45">
        <v>9.16</v>
      </c>
      <c r="X65" s="35"/>
      <c r="Y65" s="35"/>
      <c r="Z65" s="46">
        <v>1548.04</v>
      </c>
      <c r="AA65" s="35"/>
      <c r="AB65" s="35"/>
      <c r="AC65" s="7" t="s">
        <v>219</v>
      </c>
    </row>
    <row r="66" spans="3:29" x14ac:dyDescent="0.3">
      <c r="C66" s="5" t="s">
        <v>262</v>
      </c>
      <c r="D66" s="47" t="s">
        <v>263</v>
      </c>
      <c r="E66" s="35"/>
      <c r="F66" s="35"/>
      <c r="G66" s="35"/>
      <c r="H66" s="35"/>
      <c r="I66" s="44">
        <v>0</v>
      </c>
      <c r="J66" s="35"/>
      <c r="K66" s="44">
        <v>20</v>
      </c>
      <c r="L66" s="35"/>
      <c r="M66" s="44">
        <v>49</v>
      </c>
      <c r="N66" s="35"/>
      <c r="O66" s="44">
        <v>56</v>
      </c>
      <c r="P66" s="35"/>
      <c r="Q66" s="44">
        <v>44</v>
      </c>
      <c r="R66" s="35"/>
      <c r="S66" s="44">
        <v>10</v>
      </c>
      <c r="T66" s="35"/>
      <c r="U66" s="44">
        <v>179</v>
      </c>
      <c r="V66" s="35"/>
      <c r="W66" s="45">
        <v>9.16</v>
      </c>
      <c r="X66" s="35"/>
      <c r="Y66" s="35"/>
      <c r="Z66" s="46">
        <v>1639.64</v>
      </c>
      <c r="AA66" s="35"/>
      <c r="AB66" s="35"/>
      <c r="AC66" s="7" t="s">
        <v>219</v>
      </c>
    </row>
    <row r="67" spans="3:29" x14ac:dyDescent="0.3">
      <c r="C67" s="5" t="s">
        <v>264</v>
      </c>
      <c r="D67" s="47" t="s">
        <v>265</v>
      </c>
      <c r="E67" s="35"/>
      <c r="F67" s="35"/>
      <c r="G67" s="35"/>
      <c r="H67" s="35"/>
      <c r="I67" s="44">
        <v>0</v>
      </c>
      <c r="J67" s="35"/>
      <c r="K67" s="44">
        <v>54</v>
      </c>
      <c r="L67" s="35"/>
      <c r="M67" s="44">
        <v>149</v>
      </c>
      <c r="N67" s="35"/>
      <c r="O67" s="44">
        <v>171</v>
      </c>
      <c r="P67" s="35"/>
      <c r="Q67" s="44">
        <v>144</v>
      </c>
      <c r="R67" s="35"/>
      <c r="S67" s="44">
        <v>66</v>
      </c>
      <c r="T67" s="35"/>
      <c r="U67" s="44">
        <v>584</v>
      </c>
      <c r="V67" s="35"/>
      <c r="W67" s="45">
        <v>11.62</v>
      </c>
      <c r="X67" s="35"/>
      <c r="Y67" s="35"/>
      <c r="Z67" s="46">
        <v>6786.08</v>
      </c>
      <c r="AA67" s="35"/>
      <c r="AB67" s="35"/>
      <c r="AC67" s="7" t="s">
        <v>182</v>
      </c>
    </row>
    <row r="68" spans="3:29" x14ac:dyDescent="0.3">
      <c r="C68" s="5" t="s">
        <v>266</v>
      </c>
      <c r="D68" s="47" t="s">
        <v>267</v>
      </c>
      <c r="E68" s="35"/>
      <c r="F68" s="35"/>
      <c r="G68" s="35"/>
      <c r="H68" s="35"/>
      <c r="I68" s="44">
        <v>0</v>
      </c>
      <c r="J68" s="35"/>
      <c r="K68" s="44">
        <v>124</v>
      </c>
      <c r="L68" s="35"/>
      <c r="M68" s="44">
        <v>320</v>
      </c>
      <c r="N68" s="35"/>
      <c r="O68" s="44">
        <v>377</v>
      </c>
      <c r="P68" s="35"/>
      <c r="Q68" s="44">
        <v>305</v>
      </c>
      <c r="R68" s="35"/>
      <c r="S68" s="44">
        <v>125</v>
      </c>
      <c r="T68" s="35"/>
      <c r="U68" s="44">
        <v>1251</v>
      </c>
      <c r="V68" s="35"/>
      <c r="W68" s="45">
        <v>11.62</v>
      </c>
      <c r="X68" s="35"/>
      <c r="Y68" s="35"/>
      <c r="Z68" s="46">
        <v>14536.62</v>
      </c>
      <c r="AA68" s="35"/>
      <c r="AB68" s="35"/>
      <c r="AC68" s="7" t="s">
        <v>182</v>
      </c>
    </row>
    <row r="69" spans="3:29" x14ac:dyDescent="0.3">
      <c r="C69" s="5" t="s">
        <v>268</v>
      </c>
      <c r="D69" s="47" t="s">
        <v>269</v>
      </c>
      <c r="E69" s="35"/>
      <c r="F69" s="35"/>
      <c r="G69" s="35"/>
      <c r="H69" s="35"/>
      <c r="I69" s="44">
        <v>0</v>
      </c>
      <c r="J69" s="35"/>
      <c r="K69" s="44">
        <v>37</v>
      </c>
      <c r="L69" s="35"/>
      <c r="M69" s="44">
        <v>98</v>
      </c>
      <c r="N69" s="35"/>
      <c r="O69" s="44">
        <v>113</v>
      </c>
      <c r="P69" s="35"/>
      <c r="Q69" s="44">
        <v>93</v>
      </c>
      <c r="R69" s="35"/>
      <c r="S69" s="44">
        <v>31</v>
      </c>
      <c r="T69" s="35"/>
      <c r="U69" s="44">
        <v>372</v>
      </c>
      <c r="V69" s="35"/>
      <c r="W69" s="45">
        <v>11.62</v>
      </c>
      <c r="X69" s="35"/>
      <c r="Y69" s="35"/>
      <c r="Z69" s="46">
        <v>4322.6400000000003</v>
      </c>
      <c r="AA69" s="35"/>
      <c r="AB69" s="35"/>
      <c r="AC69" s="7" t="s">
        <v>182</v>
      </c>
    </row>
    <row r="70" spans="3:29" x14ac:dyDescent="0.3">
      <c r="C70" s="5" t="s">
        <v>270</v>
      </c>
      <c r="D70" s="47" t="s">
        <v>271</v>
      </c>
      <c r="E70" s="35"/>
      <c r="F70" s="35"/>
      <c r="G70" s="35"/>
      <c r="H70" s="35"/>
      <c r="I70" s="44">
        <v>0</v>
      </c>
      <c r="J70" s="35"/>
      <c r="K70" s="44">
        <v>49</v>
      </c>
      <c r="L70" s="35"/>
      <c r="M70" s="44">
        <v>128</v>
      </c>
      <c r="N70" s="35"/>
      <c r="O70" s="44">
        <v>150</v>
      </c>
      <c r="P70" s="35"/>
      <c r="Q70" s="44">
        <v>118</v>
      </c>
      <c r="R70" s="35"/>
      <c r="S70" s="44">
        <v>45</v>
      </c>
      <c r="T70" s="35"/>
      <c r="U70" s="44">
        <v>490</v>
      </c>
      <c r="V70" s="35"/>
      <c r="W70" s="45">
        <v>11.97</v>
      </c>
      <c r="X70" s="35"/>
      <c r="Y70" s="35"/>
      <c r="Z70" s="46">
        <v>5865.3</v>
      </c>
      <c r="AA70" s="35"/>
      <c r="AB70" s="35"/>
      <c r="AC70" s="7" t="s">
        <v>182</v>
      </c>
    </row>
    <row r="71" spans="3:29" x14ac:dyDescent="0.3">
      <c r="C71" s="5" t="s">
        <v>272</v>
      </c>
      <c r="D71" s="47" t="s">
        <v>273</v>
      </c>
      <c r="E71" s="35"/>
      <c r="F71" s="35"/>
      <c r="G71" s="35"/>
      <c r="H71" s="35"/>
      <c r="I71" s="44">
        <v>0</v>
      </c>
      <c r="J71" s="35"/>
      <c r="K71" s="44">
        <v>39</v>
      </c>
      <c r="L71" s="35"/>
      <c r="M71" s="44">
        <v>102</v>
      </c>
      <c r="N71" s="35"/>
      <c r="O71" s="44">
        <v>115</v>
      </c>
      <c r="P71" s="35"/>
      <c r="Q71" s="44">
        <v>91</v>
      </c>
      <c r="R71" s="35"/>
      <c r="S71" s="44">
        <v>31</v>
      </c>
      <c r="T71" s="35"/>
      <c r="U71" s="44">
        <v>378</v>
      </c>
      <c r="V71" s="35"/>
      <c r="W71" s="45">
        <v>11.62</v>
      </c>
      <c r="X71" s="35"/>
      <c r="Y71" s="35"/>
      <c r="Z71" s="46">
        <v>4392.3599999999997</v>
      </c>
      <c r="AA71" s="35"/>
      <c r="AB71" s="35"/>
      <c r="AC71" s="7" t="s">
        <v>182</v>
      </c>
    </row>
    <row r="72" spans="3:29" x14ac:dyDescent="0.3">
      <c r="C72" s="5" t="s">
        <v>274</v>
      </c>
      <c r="D72" s="47" t="s">
        <v>275</v>
      </c>
      <c r="E72" s="35"/>
      <c r="F72" s="35"/>
      <c r="G72" s="35"/>
      <c r="H72" s="35"/>
      <c r="I72" s="44">
        <v>0</v>
      </c>
      <c r="J72" s="35"/>
      <c r="K72" s="44">
        <v>92</v>
      </c>
      <c r="L72" s="35"/>
      <c r="M72" s="44">
        <v>257</v>
      </c>
      <c r="N72" s="35"/>
      <c r="O72" s="44">
        <v>298</v>
      </c>
      <c r="P72" s="35"/>
      <c r="Q72" s="44">
        <v>239</v>
      </c>
      <c r="R72" s="35"/>
      <c r="S72" s="44">
        <v>98</v>
      </c>
      <c r="T72" s="35"/>
      <c r="U72" s="44">
        <v>984</v>
      </c>
      <c r="V72" s="35"/>
      <c r="W72" s="45">
        <v>11.62</v>
      </c>
      <c r="X72" s="35"/>
      <c r="Y72" s="35"/>
      <c r="Z72" s="46">
        <v>11434.08</v>
      </c>
      <c r="AA72" s="35"/>
      <c r="AB72" s="35"/>
      <c r="AC72" s="7" t="s">
        <v>182</v>
      </c>
    </row>
    <row r="73" spans="3:29" x14ac:dyDescent="0.3">
      <c r="C73" s="5" t="s">
        <v>276</v>
      </c>
      <c r="D73" s="47" t="s">
        <v>277</v>
      </c>
      <c r="E73" s="35"/>
      <c r="F73" s="35"/>
      <c r="G73" s="35"/>
      <c r="H73" s="35"/>
      <c r="I73" s="44">
        <v>0</v>
      </c>
      <c r="J73" s="35"/>
      <c r="K73" s="44">
        <v>17</v>
      </c>
      <c r="L73" s="35"/>
      <c r="M73" s="44">
        <v>45</v>
      </c>
      <c r="N73" s="35"/>
      <c r="O73" s="44">
        <v>51</v>
      </c>
      <c r="P73" s="35"/>
      <c r="Q73" s="44">
        <v>35</v>
      </c>
      <c r="R73" s="35"/>
      <c r="S73" s="44">
        <v>10</v>
      </c>
      <c r="T73" s="35"/>
      <c r="U73" s="44">
        <v>158</v>
      </c>
      <c r="V73" s="35"/>
      <c r="W73" s="45">
        <v>31.91</v>
      </c>
      <c r="X73" s="35"/>
      <c r="Y73" s="35"/>
      <c r="Z73" s="46">
        <v>5041.78</v>
      </c>
      <c r="AA73" s="35"/>
      <c r="AB73" s="35"/>
      <c r="AC73" s="7" t="s">
        <v>182</v>
      </c>
    </row>
    <row r="74" spans="3:29" x14ac:dyDescent="0.3">
      <c r="C74" s="5" t="s">
        <v>278</v>
      </c>
      <c r="D74" s="47" t="s">
        <v>279</v>
      </c>
      <c r="E74" s="35"/>
      <c r="F74" s="35"/>
      <c r="G74" s="35"/>
      <c r="H74" s="35"/>
      <c r="I74" s="44">
        <v>0</v>
      </c>
      <c r="J74" s="35"/>
      <c r="K74" s="44">
        <v>36</v>
      </c>
      <c r="L74" s="35"/>
      <c r="M74" s="44">
        <v>90</v>
      </c>
      <c r="N74" s="35"/>
      <c r="O74" s="44">
        <v>103</v>
      </c>
      <c r="P74" s="35"/>
      <c r="Q74" s="44">
        <v>74</v>
      </c>
      <c r="R74" s="35"/>
      <c r="S74" s="44">
        <v>24</v>
      </c>
      <c r="T74" s="35"/>
      <c r="U74" s="44">
        <v>327</v>
      </c>
      <c r="V74" s="35"/>
      <c r="W74" s="45">
        <v>31.91</v>
      </c>
      <c r="X74" s="35"/>
      <c r="Y74" s="35"/>
      <c r="Z74" s="46">
        <v>10434.57</v>
      </c>
      <c r="AA74" s="35"/>
      <c r="AB74" s="35"/>
      <c r="AC74" s="7" t="s">
        <v>182</v>
      </c>
    </row>
    <row r="75" spans="3:29" x14ac:dyDescent="0.3">
      <c r="C75" s="5" t="s">
        <v>280</v>
      </c>
      <c r="D75" s="47" t="s">
        <v>281</v>
      </c>
      <c r="E75" s="35"/>
      <c r="F75" s="35"/>
      <c r="G75" s="35"/>
      <c r="H75" s="35"/>
      <c r="I75" s="44">
        <v>0</v>
      </c>
      <c r="J75" s="35"/>
      <c r="K75" s="44">
        <v>36</v>
      </c>
      <c r="L75" s="35"/>
      <c r="M75" s="44">
        <v>90</v>
      </c>
      <c r="N75" s="35"/>
      <c r="O75" s="44">
        <v>103</v>
      </c>
      <c r="P75" s="35"/>
      <c r="Q75" s="44">
        <v>74</v>
      </c>
      <c r="R75" s="35"/>
      <c r="S75" s="44">
        <v>23</v>
      </c>
      <c r="T75" s="35"/>
      <c r="U75" s="44">
        <v>326</v>
      </c>
      <c r="V75" s="35"/>
      <c r="W75" s="45">
        <v>31.91</v>
      </c>
      <c r="X75" s="35"/>
      <c r="Y75" s="35"/>
      <c r="Z75" s="46">
        <v>10402.66</v>
      </c>
      <c r="AA75" s="35"/>
      <c r="AB75" s="35"/>
      <c r="AC75" s="7" t="s">
        <v>182</v>
      </c>
    </row>
    <row r="76" spans="3:29" x14ac:dyDescent="0.3">
      <c r="C76" s="5" t="s">
        <v>282</v>
      </c>
      <c r="D76" s="47" t="s">
        <v>283</v>
      </c>
      <c r="E76" s="35"/>
      <c r="F76" s="35"/>
      <c r="G76" s="35"/>
      <c r="H76" s="35"/>
      <c r="I76" s="44">
        <v>0</v>
      </c>
      <c r="J76" s="35"/>
      <c r="K76" s="44">
        <v>12</v>
      </c>
      <c r="L76" s="35"/>
      <c r="M76" s="44">
        <v>34</v>
      </c>
      <c r="N76" s="35"/>
      <c r="O76" s="44">
        <v>39</v>
      </c>
      <c r="P76" s="35"/>
      <c r="Q76" s="44">
        <v>28</v>
      </c>
      <c r="R76" s="35"/>
      <c r="S76" s="44">
        <v>10</v>
      </c>
      <c r="T76" s="35"/>
      <c r="U76" s="44">
        <v>123</v>
      </c>
      <c r="V76" s="35"/>
      <c r="W76" s="45">
        <v>31.91</v>
      </c>
      <c r="X76" s="35"/>
      <c r="Y76" s="35"/>
      <c r="Z76" s="46">
        <v>3924.93</v>
      </c>
      <c r="AA76" s="35"/>
      <c r="AB76" s="35"/>
      <c r="AC76" s="7" t="s">
        <v>182</v>
      </c>
    </row>
    <row r="77" spans="3:29" x14ac:dyDescent="0.3">
      <c r="C77" s="5" t="s">
        <v>284</v>
      </c>
      <c r="D77" s="47" t="s">
        <v>285</v>
      </c>
      <c r="E77" s="35"/>
      <c r="F77" s="35"/>
      <c r="G77" s="35"/>
      <c r="H77" s="35"/>
      <c r="I77" s="44">
        <v>0</v>
      </c>
      <c r="J77" s="35"/>
      <c r="K77" s="44">
        <v>17</v>
      </c>
      <c r="L77" s="35"/>
      <c r="M77" s="44">
        <v>47</v>
      </c>
      <c r="N77" s="35"/>
      <c r="O77" s="44">
        <v>52</v>
      </c>
      <c r="P77" s="35"/>
      <c r="Q77" s="44">
        <v>36</v>
      </c>
      <c r="R77" s="35"/>
      <c r="S77" s="44">
        <v>14</v>
      </c>
      <c r="T77" s="35"/>
      <c r="U77" s="44">
        <v>166</v>
      </c>
      <c r="V77" s="35"/>
      <c r="W77" s="45">
        <v>31.91</v>
      </c>
      <c r="X77" s="35"/>
      <c r="Y77" s="35"/>
      <c r="Z77" s="46">
        <v>5297.06</v>
      </c>
      <c r="AA77" s="35"/>
      <c r="AB77" s="35"/>
      <c r="AC77" s="7" t="s">
        <v>182</v>
      </c>
    </row>
    <row r="78" spans="3:29" x14ac:dyDescent="0.3">
      <c r="C78" s="5" t="s">
        <v>286</v>
      </c>
      <c r="D78" s="47" t="s">
        <v>287</v>
      </c>
      <c r="E78" s="35"/>
      <c r="F78" s="35"/>
      <c r="G78" s="35"/>
      <c r="H78" s="35"/>
      <c r="I78" s="44">
        <v>0</v>
      </c>
      <c r="J78" s="35"/>
      <c r="K78" s="44">
        <v>58</v>
      </c>
      <c r="L78" s="35"/>
      <c r="M78" s="44">
        <v>149</v>
      </c>
      <c r="N78" s="35"/>
      <c r="O78" s="44">
        <v>179</v>
      </c>
      <c r="P78" s="35"/>
      <c r="Q78" s="44">
        <v>126</v>
      </c>
      <c r="R78" s="35"/>
      <c r="S78" s="44">
        <v>44</v>
      </c>
      <c r="T78" s="35"/>
      <c r="U78" s="44">
        <v>556</v>
      </c>
      <c r="V78" s="35"/>
      <c r="W78" s="45">
        <v>31.91</v>
      </c>
      <c r="X78" s="35"/>
      <c r="Y78" s="35"/>
      <c r="Z78" s="46">
        <v>17741.96</v>
      </c>
      <c r="AA78" s="35"/>
      <c r="AB78" s="35"/>
      <c r="AC78" s="7" t="s">
        <v>182</v>
      </c>
    </row>
    <row r="79" spans="3:29" x14ac:dyDescent="0.3">
      <c r="C79" s="5" t="s">
        <v>288</v>
      </c>
      <c r="D79" s="47" t="s">
        <v>289</v>
      </c>
      <c r="E79" s="35"/>
      <c r="F79" s="35"/>
      <c r="G79" s="35"/>
      <c r="H79" s="35"/>
      <c r="I79" s="44">
        <v>0</v>
      </c>
      <c r="J79" s="35"/>
      <c r="K79" s="44">
        <v>35</v>
      </c>
      <c r="L79" s="35"/>
      <c r="M79" s="44">
        <v>97</v>
      </c>
      <c r="N79" s="35"/>
      <c r="O79" s="44">
        <v>111</v>
      </c>
      <c r="P79" s="35"/>
      <c r="Q79" s="44">
        <v>91</v>
      </c>
      <c r="R79" s="35"/>
      <c r="S79" s="44">
        <v>17</v>
      </c>
      <c r="T79" s="35"/>
      <c r="U79" s="44">
        <v>351</v>
      </c>
      <c r="V79" s="35"/>
      <c r="W79" s="45">
        <v>8.8000000000000007</v>
      </c>
      <c r="X79" s="35"/>
      <c r="Y79" s="35"/>
      <c r="Z79" s="46">
        <v>3088.8</v>
      </c>
      <c r="AA79" s="35"/>
      <c r="AB79" s="35"/>
      <c r="AC79" s="7" t="s">
        <v>219</v>
      </c>
    </row>
    <row r="80" spans="3:29" x14ac:dyDescent="0.3">
      <c r="C80" s="5" t="s">
        <v>290</v>
      </c>
      <c r="D80" s="47" t="s">
        <v>291</v>
      </c>
      <c r="E80" s="35"/>
      <c r="F80" s="35"/>
      <c r="G80" s="35"/>
      <c r="H80" s="35"/>
      <c r="I80" s="44">
        <v>0</v>
      </c>
      <c r="J80" s="35"/>
      <c r="K80" s="44">
        <v>53</v>
      </c>
      <c r="L80" s="35"/>
      <c r="M80" s="44">
        <v>147</v>
      </c>
      <c r="N80" s="35"/>
      <c r="O80" s="44">
        <v>172</v>
      </c>
      <c r="P80" s="35"/>
      <c r="Q80" s="44">
        <v>136</v>
      </c>
      <c r="R80" s="35"/>
      <c r="S80" s="44">
        <v>22</v>
      </c>
      <c r="T80" s="35"/>
      <c r="U80" s="44">
        <v>530</v>
      </c>
      <c r="V80" s="35"/>
      <c r="W80" s="45">
        <v>8.8000000000000007</v>
      </c>
      <c r="X80" s="35"/>
      <c r="Y80" s="35"/>
      <c r="Z80" s="46">
        <v>4664</v>
      </c>
      <c r="AA80" s="35"/>
      <c r="AB80" s="35"/>
      <c r="AC80" s="7" t="s">
        <v>219</v>
      </c>
    </row>
    <row r="81" spans="3:29" x14ac:dyDescent="0.3">
      <c r="C81" s="5" t="s">
        <v>292</v>
      </c>
      <c r="D81" s="47" t="s">
        <v>293</v>
      </c>
      <c r="E81" s="35"/>
      <c r="F81" s="35"/>
      <c r="G81" s="35"/>
      <c r="H81" s="35"/>
      <c r="I81" s="44">
        <v>0</v>
      </c>
      <c r="J81" s="35"/>
      <c r="K81" s="44">
        <v>33</v>
      </c>
      <c r="L81" s="35"/>
      <c r="M81" s="44">
        <v>87</v>
      </c>
      <c r="N81" s="35"/>
      <c r="O81" s="44">
        <v>101</v>
      </c>
      <c r="P81" s="35"/>
      <c r="Q81" s="44">
        <v>82</v>
      </c>
      <c r="R81" s="35"/>
      <c r="S81" s="44">
        <v>11</v>
      </c>
      <c r="T81" s="35"/>
      <c r="U81" s="44">
        <v>314</v>
      </c>
      <c r="V81" s="35"/>
      <c r="W81" s="45">
        <v>9.39</v>
      </c>
      <c r="X81" s="35"/>
      <c r="Y81" s="35"/>
      <c r="Z81" s="46">
        <v>2948.46</v>
      </c>
      <c r="AA81" s="35"/>
      <c r="AB81" s="35"/>
      <c r="AC81" s="7" t="s">
        <v>219</v>
      </c>
    </row>
    <row r="82" spans="3:29" x14ac:dyDescent="0.3">
      <c r="C82" s="5" t="s">
        <v>294</v>
      </c>
      <c r="D82" s="47" t="s">
        <v>295</v>
      </c>
      <c r="E82" s="35"/>
      <c r="F82" s="35"/>
      <c r="G82" s="35"/>
      <c r="H82" s="35"/>
      <c r="I82" s="44">
        <v>0</v>
      </c>
      <c r="J82" s="35"/>
      <c r="K82" s="44">
        <v>55</v>
      </c>
      <c r="L82" s="35"/>
      <c r="M82" s="44">
        <v>152</v>
      </c>
      <c r="N82" s="35"/>
      <c r="O82" s="44">
        <v>177</v>
      </c>
      <c r="P82" s="35"/>
      <c r="Q82" s="44">
        <v>141</v>
      </c>
      <c r="R82" s="35"/>
      <c r="S82" s="44">
        <v>24</v>
      </c>
      <c r="T82" s="35"/>
      <c r="U82" s="44">
        <v>549</v>
      </c>
      <c r="V82" s="35"/>
      <c r="W82" s="45">
        <v>8.8000000000000007</v>
      </c>
      <c r="X82" s="35"/>
      <c r="Y82" s="35"/>
      <c r="Z82" s="46">
        <v>4831.2</v>
      </c>
      <c r="AA82" s="35"/>
      <c r="AB82" s="35"/>
      <c r="AC82" s="7" t="s">
        <v>219</v>
      </c>
    </row>
    <row r="83" spans="3:29" x14ac:dyDescent="0.3">
      <c r="C83" s="5" t="s">
        <v>296</v>
      </c>
      <c r="D83" s="47" t="s">
        <v>297</v>
      </c>
      <c r="E83" s="35"/>
      <c r="F83" s="35"/>
      <c r="G83" s="35"/>
      <c r="H83" s="35"/>
      <c r="I83" s="44">
        <v>0</v>
      </c>
      <c r="J83" s="35"/>
      <c r="K83" s="44">
        <v>24</v>
      </c>
      <c r="L83" s="35"/>
      <c r="M83" s="44">
        <v>62</v>
      </c>
      <c r="N83" s="35"/>
      <c r="O83" s="44">
        <v>73</v>
      </c>
      <c r="P83" s="35"/>
      <c r="Q83" s="44">
        <v>59</v>
      </c>
      <c r="R83" s="35"/>
      <c r="S83" s="44">
        <v>9</v>
      </c>
      <c r="T83" s="35"/>
      <c r="U83" s="44">
        <v>227</v>
      </c>
      <c r="V83" s="35"/>
      <c r="W83" s="45">
        <v>8.8000000000000007</v>
      </c>
      <c r="X83" s="35"/>
      <c r="Y83" s="35"/>
      <c r="Z83" s="46">
        <v>1997.6</v>
      </c>
      <c r="AA83" s="35"/>
      <c r="AB83" s="35"/>
      <c r="AC83" s="7" t="s">
        <v>219</v>
      </c>
    </row>
    <row r="84" spans="3:29" x14ac:dyDescent="0.3">
      <c r="C84" s="5" t="s">
        <v>298</v>
      </c>
      <c r="D84" s="47" t="s">
        <v>299</v>
      </c>
      <c r="E84" s="35"/>
      <c r="F84" s="35"/>
      <c r="G84" s="35"/>
      <c r="H84" s="35"/>
      <c r="I84" s="44">
        <v>0</v>
      </c>
      <c r="J84" s="35"/>
      <c r="K84" s="44">
        <v>25</v>
      </c>
      <c r="L84" s="35"/>
      <c r="M84" s="44">
        <v>63</v>
      </c>
      <c r="N84" s="35"/>
      <c r="O84" s="44">
        <v>74</v>
      </c>
      <c r="P84" s="35"/>
      <c r="Q84" s="44">
        <v>60</v>
      </c>
      <c r="R84" s="35"/>
      <c r="S84" s="44">
        <v>10</v>
      </c>
      <c r="T84" s="35"/>
      <c r="U84" s="44">
        <v>232</v>
      </c>
      <c r="V84" s="35"/>
      <c r="W84" s="45">
        <v>8.8000000000000007</v>
      </c>
      <c r="X84" s="35"/>
      <c r="Y84" s="35"/>
      <c r="Z84" s="46">
        <v>2041.6</v>
      </c>
      <c r="AA84" s="35"/>
      <c r="AB84" s="35"/>
      <c r="AC84" s="7" t="s">
        <v>219</v>
      </c>
    </row>
    <row r="85" spans="3:29" x14ac:dyDescent="0.3">
      <c r="C85" s="5" t="s">
        <v>300</v>
      </c>
      <c r="D85" s="47" t="s">
        <v>301</v>
      </c>
      <c r="E85" s="35"/>
      <c r="F85" s="35"/>
      <c r="G85" s="35"/>
      <c r="H85" s="35"/>
      <c r="I85" s="44">
        <v>0</v>
      </c>
      <c r="J85" s="35"/>
      <c r="K85" s="44">
        <v>47</v>
      </c>
      <c r="L85" s="35"/>
      <c r="M85" s="44">
        <v>121</v>
      </c>
      <c r="N85" s="35"/>
      <c r="O85" s="44">
        <v>141</v>
      </c>
      <c r="P85" s="35"/>
      <c r="Q85" s="44">
        <v>93</v>
      </c>
      <c r="R85" s="35"/>
      <c r="S85" s="44">
        <v>36</v>
      </c>
      <c r="T85" s="35"/>
      <c r="U85" s="44">
        <v>438</v>
      </c>
      <c r="V85" s="35"/>
      <c r="W85" s="45">
        <v>23.58</v>
      </c>
      <c r="X85" s="35"/>
      <c r="Y85" s="35"/>
      <c r="Z85" s="46">
        <v>10328.040000000001</v>
      </c>
      <c r="AA85" s="35"/>
      <c r="AB85" s="35"/>
      <c r="AC85" s="7" t="s">
        <v>302</v>
      </c>
    </row>
    <row r="86" spans="3:29" x14ac:dyDescent="0.3">
      <c r="C86" s="5" t="s">
        <v>303</v>
      </c>
      <c r="D86" s="47" t="s">
        <v>304</v>
      </c>
      <c r="E86" s="35"/>
      <c r="F86" s="35"/>
      <c r="G86" s="35"/>
      <c r="H86" s="35"/>
      <c r="I86" s="44">
        <v>0</v>
      </c>
      <c r="J86" s="35"/>
      <c r="K86" s="44">
        <v>59</v>
      </c>
      <c r="L86" s="35"/>
      <c r="M86" s="44">
        <v>144</v>
      </c>
      <c r="N86" s="35"/>
      <c r="O86" s="44">
        <v>166</v>
      </c>
      <c r="P86" s="35"/>
      <c r="Q86" s="44">
        <v>115</v>
      </c>
      <c r="R86" s="35"/>
      <c r="S86" s="44">
        <v>44</v>
      </c>
      <c r="T86" s="35"/>
      <c r="U86" s="44">
        <v>528</v>
      </c>
      <c r="V86" s="35"/>
      <c r="W86" s="45">
        <v>23.58</v>
      </c>
      <c r="X86" s="35"/>
      <c r="Y86" s="35"/>
      <c r="Z86" s="46">
        <v>12450.24</v>
      </c>
      <c r="AA86" s="35"/>
      <c r="AB86" s="35"/>
      <c r="AC86" s="7" t="s">
        <v>302</v>
      </c>
    </row>
    <row r="87" spans="3:29" x14ac:dyDescent="0.3">
      <c r="C87" s="5" t="s">
        <v>305</v>
      </c>
      <c r="D87" s="47" t="s">
        <v>306</v>
      </c>
      <c r="E87" s="35"/>
      <c r="F87" s="35"/>
      <c r="G87" s="35"/>
      <c r="H87" s="35"/>
      <c r="I87" s="44">
        <v>0</v>
      </c>
      <c r="J87" s="35"/>
      <c r="K87" s="44">
        <v>36</v>
      </c>
      <c r="L87" s="35"/>
      <c r="M87" s="44">
        <v>91</v>
      </c>
      <c r="N87" s="35"/>
      <c r="O87" s="44">
        <v>103</v>
      </c>
      <c r="P87" s="35"/>
      <c r="Q87" s="44">
        <v>72</v>
      </c>
      <c r="R87" s="35"/>
      <c r="S87" s="44">
        <v>27</v>
      </c>
      <c r="T87" s="35"/>
      <c r="U87" s="44">
        <v>329</v>
      </c>
      <c r="V87" s="35"/>
      <c r="W87" s="45">
        <v>23.58</v>
      </c>
      <c r="X87" s="35"/>
      <c r="Y87" s="35"/>
      <c r="Z87" s="46">
        <v>7757.82</v>
      </c>
      <c r="AA87" s="35"/>
      <c r="AB87" s="35"/>
      <c r="AC87" s="7" t="s">
        <v>302</v>
      </c>
    </row>
    <row r="88" spans="3:29" x14ac:dyDescent="0.3">
      <c r="C88" s="5" t="s">
        <v>307</v>
      </c>
      <c r="D88" s="47" t="s">
        <v>308</v>
      </c>
      <c r="E88" s="35"/>
      <c r="F88" s="35"/>
      <c r="G88" s="35"/>
      <c r="H88" s="35"/>
      <c r="I88" s="44">
        <v>0</v>
      </c>
      <c r="J88" s="35"/>
      <c r="K88" s="44">
        <v>30</v>
      </c>
      <c r="L88" s="35"/>
      <c r="M88" s="44">
        <v>73</v>
      </c>
      <c r="N88" s="35"/>
      <c r="O88" s="44">
        <v>88</v>
      </c>
      <c r="P88" s="35"/>
      <c r="Q88" s="44">
        <v>57</v>
      </c>
      <c r="R88" s="35"/>
      <c r="S88" s="44">
        <v>22</v>
      </c>
      <c r="T88" s="35"/>
      <c r="U88" s="44">
        <v>270</v>
      </c>
      <c r="V88" s="35"/>
      <c r="W88" s="45">
        <v>23.58</v>
      </c>
      <c r="X88" s="35"/>
      <c r="Y88" s="35"/>
      <c r="Z88" s="46">
        <v>6366.6</v>
      </c>
      <c r="AA88" s="35"/>
      <c r="AB88" s="35"/>
      <c r="AC88" s="7" t="s">
        <v>302</v>
      </c>
    </row>
    <row r="89" spans="3:29" x14ac:dyDescent="0.3">
      <c r="C89" s="5" t="s">
        <v>309</v>
      </c>
      <c r="D89" s="47" t="s">
        <v>310</v>
      </c>
      <c r="E89" s="35"/>
      <c r="F89" s="35"/>
      <c r="G89" s="35"/>
      <c r="H89" s="35"/>
      <c r="I89" s="44">
        <v>0</v>
      </c>
      <c r="J89" s="35"/>
      <c r="K89" s="44">
        <v>12</v>
      </c>
      <c r="L89" s="35"/>
      <c r="M89" s="44">
        <v>34</v>
      </c>
      <c r="N89" s="35"/>
      <c r="O89" s="44">
        <v>39</v>
      </c>
      <c r="P89" s="35"/>
      <c r="Q89" s="44">
        <v>24</v>
      </c>
      <c r="R89" s="35"/>
      <c r="S89" s="44">
        <v>3</v>
      </c>
      <c r="T89" s="35"/>
      <c r="U89" s="44">
        <v>112</v>
      </c>
      <c r="V89" s="35"/>
      <c r="W89" s="45">
        <v>28.9</v>
      </c>
      <c r="X89" s="35"/>
      <c r="Y89" s="35"/>
      <c r="Z89" s="46">
        <v>3236.8</v>
      </c>
      <c r="AA89" s="35"/>
      <c r="AB89" s="35"/>
      <c r="AC89" s="7" t="s">
        <v>182</v>
      </c>
    </row>
    <row r="90" spans="3:29" x14ac:dyDescent="0.3">
      <c r="C90" s="5" t="s">
        <v>311</v>
      </c>
      <c r="D90" s="47" t="s">
        <v>312</v>
      </c>
      <c r="E90" s="35"/>
      <c r="F90" s="35"/>
      <c r="G90" s="35"/>
      <c r="H90" s="35"/>
      <c r="I90" s="44">
        <v>0</v>
      </c>
      <c r="J90" s="35"/>
      <c r="K90" s="44">
        <v>27</v>
      </c>
      <c r="L90" s="35"/>
      <c r="M90" s="44">
        <v>61</v>
      </c>
      <c r="N90" s="35"/>
      <c r="O90" s="44">
        <v>69</v>
      </c>
      <c r="P90" s="35"/>
      <c r="Q90" s="44">
        <v>42</v>
      </c>
      <c r="R90" s="35"/>
      <c r="S90" s="44">
        <v>3</v>
      </c>
      <c r="T90" s="35"/>
      <c r="U90" s="44">
        <v>202</v>
      </c>
      <c r="V90" s="35"/>
      <c r="W90" s="45">
        <v>28.9</v>
      </c>
      <c r="X90" s="35"/>
      <c r="Y90" s="35"/>
      <c r="Z90" s="46">
        <v>5837.8</v>
      </c>
      <c r="AA90" s="35"/>
      <c r="AB90" s="35"/>
      <c r="AC90" s="7" t="s">
        <v>182</v>
      </c>
    </row>
    <row r="91" spans="3:29" x14ac:dyDescent="0.3">
      <c r="C91" s="5" t="s">
        <v>313</v>
      </c>
      <c r="D91" s="47" t="s">
        <v>314</v>
      </c>
      <c r="E91" s="35"/>
      <c r="F91" s="35"/>
      <c r="G91" s="35"/>
      <c r="H91" s="35"/>
      <c r="I91" s="44">
        <v>0</v>
      </c>
      <c r="J91" s="35"/>
      <c r="K91" s="44">
        <v>35</v>
      </c>
      <c r="L91" s="35"/>
      <c r="M91" s="44">
        <v>91</v>
      </c>
      <c r="N91" s="35"/>
      <c r="O91" s="44">
        <v>105</v>
      </c>
      <c r="P91" s="35"/>
      <c r="Q91" s="44">
        <v>88</v>
      </c>
      <c r="R91" s="35"/>
      <c r="S91" s="44">
        <v>25</v>
      </c>
      <c r="T91" s="35"/>
      <c r="U91" s="44">
        <v>344</v>
      </c>
      <c r="V91" s="35"/>
      <c r="W91" s="45">
        <v>12.3</v>
      </c>
      <c r="X91" s="35"/>
      <c r="Y91" s="35"/>
      <c r="Z91" s="46">
        <v>4231.2</v>
      </c>
      <c r="AA91" s="35"/>
      <c r="AB91" s="35"/>
      <c r="AC91" s="7" t="s">
        <v>219</v>
      </c>
    </row>
    <row r="92" spans="3:29" x14ac:dyDescent="0.3">
      <c r="C92" s="5" t="s">
        <v>315</v>
      </c>
      <c r="D92" s="47" t="s">
        <v>316</v>
      </c>
      <c r="E92" s="35"/>
      <c r="F92" s="35"/>
      <c r="G92" s="35"/>
      <c r="H92" s="35"/>
      <c r="I92" s="44">
        <v>0</v>
      </c>
      <c r="J92" s="35"/>
      <c r="K92" s="44">
        <v>35</v>
      </c>
      <c r="L92" s="35"/>
      <c r="M92" s="44">
        <v>91</v>
      </c>
      <c r="N92" s="35"/>
      <c r="O92" s="44">
        <v>105</v>
      </c>
      <c r="P92" s="35"/>
      <c r="Q92" s="44">
        <v>88</v>
      </c>
      <c r="R92" s="35"/>
      <c r="S92" s="44">
        <v>25</v>
      </c>
      <c r="T92" s="35"/>
      <c r="U92" s="44">
        <v>344</v>
      </c>
      <c r="V92" s="35"/>
      <c r="W92" s="45">
        <v>12.3</v>
      </c>
      <c r="X92" s="35"/>
      <c r="Y92" s="35"/>
      <c r="Z92" s="46">
        <v>4231.2</v>
      </c>
      <c r="AA92" s="35"/>
      <c r="AB92" s="35"/>
      <c r="AC92" s="7" t="s">
        <v>219</v>
      </c>
    </row>
    <row r="93" spans="3:29" x14ac:dyDescent="0.3">
      <c r="C93" s="5" t="s">
        <v>317</v>
      </c>
      <c r="D93" s="47" t="s">
        <v>318</v>
      </c>
      <c r="E93" s="35"/>
      <c r="F93" s="35"/>
      <c r="G93" s="35"/>
      <c r="H93" s="35"/>
      <c r="I93" s="44">
        <v>0</v>
      </c>
      <c r="J93" s="35"/>
      <c r="K93" s="44">
        <v>42</v>
      </c>
      <c r="L93" s="35"/>
      <c r="M93" s="44">
        <v>114</v>
      </c>
      <c r="N93" s="35"/>
      <c r="O93" s="44">
        <v>129</v>
      </c>
      <c r="P93" s="35"/>
      <c r="Q93" s="44">
        <v>107</v>
      </c>
      <c r="R93" s="35"/>
      <c r="S93" s="44">
        <v>30</v>
      </c>
      <c r="T93" s="35"/>
      <c r="U93" s="44">
        <v>422</v>
      </c>
      <c r="V93" s="35"/>
      <c r="W93" s="45">
        <v>13.11</v>
      </c>
      <c r="X93" s="35"/>
      <c r="Y93" s="35"/>
      <c r="Z93" s="46">
        <v>5532.42</v>
      </c>
      <c r="AA93" s="35"/>
      <c r="AB93" s="35"/>
      <c r="AC93" s="7" t="s">
        <v>219</v>
      </c>
    </row>
    <row r="94" spans="3:29" x14ac:dyDescent="0.3">
      <c r="C94" s="5" t="s">
        <v>319</v>
      </c>
      <c r="D94" s="47" t="s">
        <v>320</v>
      </c>
      <c r="E94" s="35"/>
      <c r="F94" s="35"/>
      <c r="G94" s="35"/>
      <c r="H94" s="35"/>
      <c r="I94" s="44">
        <v>0</v>
      </c>
      <c r="J94" s="35"/>
      <c r="K94" s="44">
        <v>77</v>
      </c>
      <c r="L94" s="35"/>
      <c r="M94" s="44">
        <v>210</v>
      </c>
      <c r="N94" s="35"/>
      <c r="O94" s="44">
        <v>240</v>
      </c>
      <c r="P94" s="35"/>
      <c r="Q94" s="44">
        <v>199</v>
      </c>
      <c r="R94" s="35"/>
      <c r="S94" s="44">
        <v>63</v>
      </c>
      <c r="T94" s="35"/>
      <c r="U94" s="44">
        <v>789</v>
      </c>
      <c r="V94" s="35"/>
      <c r="W94" s="45">
        <v>12.3</v>
      </c>
      <c r="X94" s="35"/>
      <c r="Y94" s="35"/>
      <c r="Z94" s="46">
        <v>9704.7000000000007</v>
      </c>
      <c r="AA94" s="35"/>
      <c r="AB94" s="35"/>
      <c r="AC94" s="7" t="s">
        <v>219</v>
      </c>
    </row>
    <row r="95" spans="3:29" x14ac:dyDescent="0.3">
      <c r="C95" s="5" t="s">
        <v>321</v>
      </c>
      <c r="D95" s="47" t="s">
        <v>322</v>
      </c>
      <c r="E95" s="35"/>
      <c r="F95" s="35"/>
      <c r="G95" s="35"/>
      <c r="H95" s="35"/>
      <c r="I95" s="44">
        <v>0</v>
      </c>
      <c r="J95" s="35"/>
      <c r="K95" s="44">
        <v>73</v>
      </c>
      <c r="L95" s="35"/>
      <c r="M95" s="44">
        <v>198</v>
      </c>
      <c r="N95" s="35"/>
      <c r="O95" s="44">
        <v>226</v>
      </c>
      <c r="P95" s="35"/>
      <c r="Q95" s="44">
        <v>187</v>
      </c>
      <c r="R95" s="35"/>
      <c r="S95" s="44">
        <v>59</v>
      </c>
      <c r="T95" s="35"/>
      <c r="U95" s="44">
        <v>743</v>
      </c>
      <c r="V95" s="35"/>
      <c r="W95" s="45">
        <v>12.3</v>
      </c>
      <c r="X95" s="35"/>
      <c r="Y95" s="35"/>
      <c r="Z95" s="46">
        <v>9138.9</v>
      </c>
      <c r="AA95" s="35"/>
      <c r="AB95" s="35"/>
      <c r="AC95" s="7" t="s">
        <v>219</v>
      </c>
    </row>
    <row r="96" spans="3:29" x14ac:dyDescent="0.3">
      <c r="C96" s="5" t="s">
        <v>323</v>
      </c>
      <c r="D96" s="47" t="s">
        <v>324</v>
      </c>
      <c r="E96" s="35"/>
      <c r="F96" s="35"/>
      <c r="G96" s="35"/>
      <c r="H96" s="35"/>
      <c r="I96" s="44">
        <v>0</v>
      </c>
      <c r="J96" s="35"/>
      <c r="K96" s="44">
        <v>50</v>
      </c>
      <c r="L96" s="35"/>
      <c r="M96" s="44">
        <v>134</v>
      </c>
      <c r="N96" s="35"/>
      <c r="O96" s="44">
        <v>151</v>
      </c>
      <c r="P96" s="35"/>
      <c r="Q96" s="44">
        <v>127</v>
      </c>
      <c r="R96" s="35"/>
      <c r="S96" s="44">
        <v>38</v>
      </c>
      <c r="T96" s="35"/>
      <c r="U96" s="44">
        <v>500</v>
      </c>
      <c r="V96" s="35"/>
      <c r="W96" s="45">
        <v>12.3</v>
      </c>
      <c r="X96" s="35"/>
      <c r="Y96" s="35"/>
      <c r="Z96" s="46">
        <v>6150</v>
      </c>
      <c r="AA96" s="35"/>
      <c r="AB96" s="35"/>
      <c r="AC96" s="7" t="s">
        <v>219</v>
      </c>
    </row>
    <row r="97" spans="3:29" x14ac:dyDescent="0.3">
      <c r="C97" s="5" t="s">
        <v>325</v>
      </c>
      <c r="D97" s="47" t="s">
        <v>326</v>
      </c>
      <c r="E97" s="35"/>
      <c r="F97" s="35"/>
      <c r="G97" s="35"/>
      <c r="H97" s="35"/>
      <c r="I97" s="44">
        <v>0</v>
      </c>
      <c r="J97" s="35"/>
      <c r="K97" s="44">
        <v>21</v>
      </c>
      <c r="L97" s="35"/>
      <c r="M97" s="44">
        <v>43</v>
      </c>
      <c r="N97" s="35"/>
      <c r="O97" s="44">
        <v>50</v>
      </c>
      <c r="P97" s="35"/>
      <c r="Q97" s="44">
        <v>28</v>
      </c>
      <c r="R97" s="35"/>
      <c r="S97" s="44">
        <v>0</v>
      </c>
      <c r="T97" s="35"/>
      <c r="U97" s="44">
        <v>142</v>
      </c>
      <c r="V97" s="35"/>
      <c r="W97" s="45">
        <v>59.11</v>
      </c>
      <c r="X97" s="35"/>
      <c r="Y97" s="35"/>
      <c r="Z97" s="46">
        <v>8393.6200000000008</v>
      </c>
      <c r="AA97" s="35"/>
      <c r="AB97" s="35"/>
      <c r="AC97" s="7" t="s">
        <v>230</v>
      </c>
    </row>
    <row r="98" spans="3:29" x14ac:dyDescent="0.3">
      <c r="C98" s="5" t="s">
        <v>327</v>
      </c>
      <c r="D98" s="47" t="s">
        <v>328</v>
      </c>
      <c r="E98" s="35"/>
      <c r="F98" s="35"/>
      <c r="G98" s="35"/>
      <c r="H98" s="35"/>
      <c r="I98" s="44">
        <v>0</v>
      </c>
      <c r="J98" s="35"/>
      <c r="K98" s="44">
        <v>35</v>
      </c>
      <c r="L98" s="35"/>
      <c r="M98" s="44">
        <v>76</v>
      </c>
      <c r="N98" s="35"/>
      <c r="O98" s="44">
        <v>85</v>
      </c>
      <c r="P98" s="35"/>
      <c r="Q98" s="44">
        <v>50</v>
      </c>
      <c r="R98" s="35"/>
      <c r="S98" s="44">
        <v>0</v>
      </c>
      <c r="T98" s="35"/>
      <c r="U98" s="44">
        <v>246</v>
      </c>
      <c r="V98" s="35"/>
      <c r="W98" s="45">
        <v>59.11</v>
      </c>
      <c r="X98" s="35"/>
      <c r="Y98" s="35"/>
      <c r="Z98" s="46">
        <v>14541.06</v>
      </c>
      <c r="AA98" s="35"/>
      <c r="AB98" s="35"/>
      <c r="AC98" s="7" t="s">
        <v>230</v>
      </c>
    </row>
    <row r="99" spans="3:29" x14ac:dyDescent="0.3">
      <c r="C99" s="5" t="s">
        <v>329</v>
      </c>
      <c r="D99" s="47" t="s">
        <v>330</v>
      </c>
      <c r="E99" s="35"/>
      <c r="F99" s="35"/>
      <c r="G99" s="35"/>
      <c r="H99" s="35"/>
      <c r="I99" s="44">
        <v>0</v>
      </c>
      <c r="J99" s="35"/>
      <c r="K99" s="44">
        <v>13</v>
      </c>
      <c r="L99" s="35"/>
      <c r="M99" s="44">
        <v>36</v>
      </c>
      <c r="N99" s="35"/>
      <c r="O99" s="44">
        <v>43</v>
      </c>
      <c r="P99" s="35"/>
      <c r="Q99" s="44">
        <v>34</v>
      </c>
      <c r="R99" s="35"/>
      <c r="S99" s="44">
        <v>7</v>
      </c>
      <c r="T99" s="35"/>
      <c r="U99" s="44">
        <v>133</v>
      </c>
      <c r="V99" s="35"/>
      <c r="W99" s="45">
        <v>8.91</v>
      </c>
      <c r="X99" s="35"/>
      <c r="Y99" s="35"/>
      <c r="Z99" s="46">
        <v>1185.03</v>
      </c>
      <c r="AA99" s="35"/>
      <c r="AB99" s="35"/>
      <c r="AC99" s="7" t="s">
        <v>182</v>
      </c>
    </row>
    <row r="100" spans="3:29" x14ac:dyDescent="0.3">
      <c r="C100" s="5" t="s">
        <v>331</v>
      </c>
      <c r="D100" s="47" t="s">
        <v>332</v>
      </c>
      <c r="E100" s="35"/>
      <c r="F100" s="35"/>
      <c r="G100" s="35"/>
      <c r="H100" s="35"/>
      <c r="I100" s="44">
        <v>0</v>
      </c>
      <c r="J100" s="35"/>
      <c r="K100" s="44">
        <v>13</v>
      </c>
      <c r="L100" s="35"/>
      <c r="M100" s="44">
        <v>37</v>
      </c>
      <c r="N100" s="35"/>
      <c r="O100" s="44">
        <v>43</v>
      </c>
      <c r="P100" s="35"/>
      <c r="Q100" s="44">
        <v>35</v>
      </c>
      <c r="R100" s="35"/>
      <c r="S100" s="44">
        <v>8</v>
      </c>
      <c r="T100" s="35"/>
      <c r="U100" s="44">
        <v>136</v>
      </c>
      <c r="V100" s="35"/>
      <c r="W100" s="45">
        <v>9.2899999999999991</v>
      </c>
      <c r="X100" s="35"/>
      <c r="Y100" s="35"/>
      <c r="Z100" s="46">
        <v>1263.44</v>
      </c>
      <c r="AA100" s="35"/>
      <c r="AB100" s="35"/>
      <c r="AC100" s="7" t="s">
        <v>182</v>
      </c>
    </row>
    <row r="101" spans="3:29" x14ac:dyDescent="0.3">
      <c r="C101" s="5" t="s">
        <v>333</v>
      </c>
      <c r="D101" s="47" t="s">
        <v>334</v>
      </c>
      <c r="E101" s="35"/>
      <c r="F101" s="35"/>
      <c r="G101" s="35"/>
      <c r="H101" s="35"/>
      <c r="I101" s="44">
        <v>0</v>
      </c>
      <c r="J101" s="35"/>
      <c r="K101" s="44">
        <v>20</v>
      </c>
      <c r="L101" s="35"/>
      <c r="M101" s="44">
        <v>56</v>
      </c>
      <c r="N101" s="35"/>
      <c r="O101" s="44">
        <v>62</v>
      </c>
      <c r="P101" s="35"/>
      <c r="Q101" s="44">
        <v>52</v>
      </c>
      <c r="R101" s="35"/>
      <c r="S101" s="44">
        <v>12</v>
      </c>
      <c r="T101" s="35"/>
      <c r="U101" s="44">
        <v>202</v>
      </c>
      <c r="V101" s="35"/>
      <c r="W101" s="45">
        <v>8.91</v>
      </c>
      <c r="X101" s="35"/>
      <c r="Y101" s="35"/>
      <c r="Z101" s="46">
        <v>1799.82</v>
      </c>
      <c r="AA101" s="35"/>
      <c r="AB101" s="35"/>
      <c r="AC101" s="7" t="s">
        <v>182</v>
      </c>
    </row>
    <row r="102" spans="3:29" x14ac:dyDescent="0.3">
      <c r="C102" s="5" t="s">
        <v>335</v>
      </c>
      <c r="D102" s="47" t="s">
        <v>336</v>
      </c>
      <c r="E102" s="35"/>
      <c r="F102" s="35"/>
      <c r="G102" s="35"/>
      <c r="H102" s="35"/>
      <c r="I102" s="44">
        <v>0</v>
      </c>
      <c r="J102" s="35"/>
      <c r="K102" s="44">
        <v>27</v>
      </c>
      <c r="L102" s="35"/>
      <c r="M102" s="44">
        <v>73</v>
      </c>
      <c r="N102" s="35"/>
      <c r="O102" s="44">
        <v>85</v>
      </c>
      <c r="P102" s="35"/>
      <c r="Q102" s="44">
        <v>70</v>
      </c>
      <c r="R102" s="35"/>
      <c r="S102" s="44">
        <v>15</v>
      </c>
      <c r="T102" s="35"/>
      <c r="U102" s="44">
        <v>270</v>
      </c>
      <c r="V102" s="35"/>
      <c r="W102" s="45">
        <v>8.91</v>
      </c>
      <c r="X102" s="35"/>
      <c r="Y102" s="35"/>
      <c r="Z102" s="46">
        <v>2405.6999999999998</v>
      </c>
      <c r="AA102" s="35"/>
      <c r="AB102" s="35"/>
      <c r="AC102" s="7" t="s">
        <v>182</v>
      </c>
    </row>
    <row r="103" spans="3:29" x14ac:dyDescent="0.3">
      <c r="C103" s="5" t="s">
        <v>337</v>
      </c>
      <c r="D103" s="47" t="s">
        <v>338</v>
      </c>
      <c r="E103" s="35"/>
      <c r="F103" s="35"/>
      <c r="G103" s="35"/>
      <c r="H103" s="35"/>
      <c r="I103" s="44">
        <v>0</v>
      </c>
      <c r="J103" s="35"/>
      <c r="K103" s="44">
        <v>13</v>
      </c>
      <c r="L103" s="35"/>
      <c r="M103" s="44">
        <v>35</v>
      </c>
      <c r="N103" s="35"/>
      <c r="O103" s="44">
        <v>42</v>
      </c>
      <c r="P103" s="35"/>
      <c r="Q103" s="44">
        <v>33</v>
      </c>
      <c r="R103" s="35"/>
      <c r="S103" s="44">
        <v>7</v>
      </c>
      <c r="T103" s="35"/>
      <c r="U103" s="44">
        <v>130</v>
      </c>
      <c r="V103" s="35"/>
      <c r="W103" s="45">
        <v>8.91</v>
      </c>
      <c r="X103" s="35"/>
      <c r="Y103" s="35"/>
      <c r="Z103" s="46">
        <v>1158.3</v>
      </c>
      <c r="AA103" s="35"/>
      <c r="AB103" s="35"/>
      <c r="AC103" s="7" t="s">
        <v>182</v>
      </c>
    </row>
    <row r="104" spans="3:29" x14ac:dyDescent="0.3">
      <c r="C104" s="5" t="s">
        <v>339</v>
      </c>
      <c r="D104" s="47" t="s">
        <v>340</v>
      </c>
      <c r="E104" s="35"/>
      <c r="F104" s="35"/>
      <c r="G104" s="35"/>
      <c r="H104" s="35"/>
      <c r="I104" s="44">
        <v>0</v>
      </c>
      <c r="J104" s="35"/>
      <c r="K104" s="44">
        <v>26</v>
      </c>
      <c r="L104" s="35"/>
      <c r="M104" s="44">
        <v>68</v>
      </c>
      <c r="N104" s="35"/>
      <c r="O104" s="44">
        <v>80</v>
      </c>
      <c r="P104" s="35"/>
      <c r="Q104" s="44">
        <v>65</v>
      </c>
      <c r="R104" s="35"/>
      <c r="S104" s="44">
        <v>13</v>
      </c>
      <c r="T104" s="35"/>
      <c r="U104" s="44">
        <v>252</v>
      </c>
      <c r="V104" s="35"/>
      <c r="W104" s="45">
        <v>8.91</v>
      </c>
      <c r="X104" s="35"/>
      <c r="Y104" s="35"/>
      <c r="Z104" s="46">
        <v>2245.3200000000002</v>
      </c>
      <c r="AA104" s="35"/>
      <c r="AB104" s="35"/>
      <c r="AC104" s="7" t="s">
        <v>182</v>
      </c>
    </row>
    <row r="105" spans="3:29" x14ac:dyDescent="0.3">
      <c r="C105" s="5" t="s">
        <v>341</v>
      </c>
      <c r="D105" s="47" t="s">
        <v>342</v>
      </c>
      <c r="E105" s="35"/>
      <c r="F105" s="35"/>
      <c r="G105" s="35"/>
      <c r="H105" s="35"/>
      <c r="I105" s="44">
        <v>0</v>
      </c>
      <c r="J105" s="35"/>
      <c r="K105" s="44">
        <v>14</v>
      </c>
      <c r="L105" s="35"/>
      <c r="M105" s="44">
        <v>36</v>
      </c>
      <c r="N105" s="35"/>
      <c r="O105" s="44">
        <v>39</v>
      </c>
      <c r="P105" s="35"/>
      <c r="Q105" s="44">
        <v>23</v>
      </c>
      <c r="R105" s="35"/>
      <c r="S105" s="44">
        <v>0</v>
      </c>
      <c r="T105" s="35"/>
      <c r="U105" s="44">
        <v>112</v>
      </c>
      <c r="V105" s="35"/>
      <c r="W105" s="45">
        <v>53.53</v>
      </c>
      <c r="X105" s="35"/>
      <c r="Y105" s="35"/>
      <c r="Z105" s="46">
        <v>5995.36</v>
      </c>
      <c r="AA105" s="35"/>
      <c r="AB105" s="35"/>
      <c r="AC105" s="7" t="s">
        <v>182</v>
      </c>
    </row>
    <row r="106" spans="3:29" x14ac:dyDescent="0.3">
      <c r="C106" s="5" t="s">
        <v>343</v>
      </c>
      <c r="D106" s="47" t="s">
        <v>344</v>
      </c>
      <c r="E106" s="35"/>
      <c r="F106" s="35"/>
      <c r="G106" s="35"/>
      <c r="H106" s="35"/>
      <c r="I106" s="44">
        <v>0</v>
      </c>
      <c r="J106" s="35"/>
      <c r="K106" s="44">
        <v>15</v>
      </c>
      <c r="L106" s="35"/>
      <c r="M106" s="44">
        <v>35</v>
      </c>
      <c r="N106" s="35"/>
      <c r="O106" s="44">
        <v>38</v>
      </c>
      <c r="P106" s="35"/>
      <c r="Q106" s="44">
        <v>22</v>
      </c>
      <c r="R106" s="35"/>
      <c r="S106" s="44">
        <v>0</v>
      </c>
      <c r="T106" s="35"/>
      <c r="U106" s="44">
        <v>110</v>
      </c>
      <c r="V106" s="35"/>
      <c r="W106" s="45">
        <v>53.53</v>
      </c>
      <c r="X106" s="35"/>
      <c r="Y106" s="35"/>
      <c r="Z106" s="46">
        <v>5888.3</v>
      </c>
      <c r="AA106" s="35"/>
      <c r="AB106" s="35"/>
      <c r="AC106" s="7" t="s">
        <v>182</v>
      </c>
    </row>
    <row r="107" spans="3:29" x14ac:dyDescent="0.3">
      <c r="C107" s="5" t="s">
        <v>345</v>
      </c>
      <c r="D107" s="47" t="s">
        <v>346</v>
      </c>
      <c r="E107" s="35"/>
      <c r="F107" s="35"/>
      <c r="G107" s="35"/>
      <c r="H107" s="35"/>
      <c r="I107" s="44">
        <v>0</v>
      </c>
      <c r="J107" s="35"/>
      <c r="K107" s="44">
        <v>31</v>
      </c>
      <c r="L107" s="35"/>
      <c r="M107" s="44">
        <v>60</v>
      </c>
      <c r="N107" s="35"/>
      <c r="O107" s="44">
        <v>67</v>
      </c>
      <c r="P107" s="35"/>
      <c r="Q107" s="44">
        <v>42</v>
      </c>
      <c r="R107" s="35"/>
      <c r="S107" s="44">
        <v>0</v>
      </c>
      <c r="T107" s="35"/>
      <c r="U107" s="44">
        <v>200</v>
      </c>
      <c r="V107" s="35"/>
      <c r="W107" s="45">
        <v>53.53</v>
      </c>
      <c r="X107" s="35"/>
      <c r="Y107" s="35"/>
      <c r="Z107" s="46">
        <v>10706</v>
      </c>
      <c r="AA107" s="35"/>
      <c r="AB107" s="35"/>
      <c r="AC107" s="7" t="s">
        <v>182</v>
      </c>
    </row>
    <row r="108" spans="3:29" x14ac:dyDescent="0.3">
      <c r="C108" s="5" t="s">
        <v>347</v>
      </c>
      <c r="D108" s="47" t="s">
        <v>348</v>
      </c>
      <c r="E108" s="35"/>
      <c r="F108" s="35"/>
      <c r="G108" s="35"/>
      <c r="H108" s="35"/>
      <c r="I108" s="44">
        <v>0</v>
      </c>
      <c r="J108" s="35"/>
      <c r="K108" s="44">
        <v>23</v>
      </c>
      <c r="L108" s="35"/>
      <c r="M108" s="44">
        <v>32</v>
      </c>
      <c r="N108" s="35"/>
      <c r="O108" s="44">
        <v>29</v>
      </c>
      <c r="P108" s="35"/>
      <c r="Q108" s="44">
        <v>20</v>
      </c>
      <c r="R108" s="35"/>
      <c r="S108" s="44">
        <v>0</v>
      </c>
      <c r="T108" s="35"/>
      <c r="U108" s="44">
        <v>104</v>
      </c>
      <c r="V108" s="35"/>
      <c r="W108" s="45">
        <v>35.590000000000003</v>
      </c>
      <c r="X108" s="35"/>
      <c r="Y108" s="35"/>
      <c r="Z108" s="46">
        <v>3701.36</v>
      </c>
      <c r="AA108" s="35"/>
      <c r="AB108" s="35"/>
      <c r="AC108" s="7" t="s">
        <v>302</v>
      </c>
    </row>
    <row r="109" spans="3:29" x14ac:dyDescent="0.3">
      <c r="C109" s="5" t="s">
        <v>349</v>
      </c>
      <c r="D109" s="47" t="s">
        <v>350</v>
      </c>
      <c r="E109" s="35"/>
      <c r="F109" s="35"/>
      <c r="G109" s="35"/>
      <c r="H109" s="35"/>
      <c r="I109" s="44">
        <v>0</v>
      </c>
      <c r="J109" s="35"/>
      <c r="K109" s="44">
        <v>23</v>
      </c>
      <c r="L109" s="35"/>
      <c r="M109" s="44">
        <v>32</v>
      </c>
      <c r="N109" s="35"/>
      <c r="O109" s="44">
        <v>31</v>
      </c>
      <c r="P109" s="35"/>
      <c r="Q109" s="44">
        <v>22</v>
      </c>
      <c r="R109" s="35"/>
      <c r="S109" s="44">
        <v>0</v>
      </c>
      <c r="T109" s="35"/>
      <c r="U109" s="44">
        <v>108</v>
      </c>
      <c r="V109" s="35"/>
      <c r="W109" s="45">
        <v>35.590000000000003</v>
      </c>
      <c r="X109" s="35"/>
      <c r="Y109" s="35"/>
      <c r="Z109" s="46">
        <v>3843.72</v>
      </c>
      <c r="AA109" s="35"/>
      <c r="AB109" s="35"/>
      <c r="AC109" s="7" t="s">
        <v>302</v>
      </c>
    </row>
    <row r="110" spans="3:29" x14ac:dyDescent="0.3">
      <c r="C110" s="5" t="s">
        <v>351</v>
      </c>
      <c r="D110" s="47" t="s">
        <v>352</v>
      </c>
      <c r="E110" s="35"/>
      <c r="F110" s="35"/>
      <c r="G110" s="35"/>
      <c r="H110" s="35"/>
      <c r="I110" s="44">
        <v>0</v>
      </c>
      <c r="J110" s="35"/>
      <c r="K110" s="44">
        <v>34</v>
      </c>
      <c r="L110" s="35"/>
      <c r="M110" s="44">
        <v>44</v>
      </c>
      <c r="N110" s="35"/>
      <c r="O110" s="44">
        <v>39</v>
      </c>
      <c r="P110" s="35"/>
      <c r="Q110" s="44">
        <v>22</v>
      </c>
      <c r="R110" s="35"/>
      <c r="S110" s="44">
        <v>0</v>
      </c>
      <c r="T110" s="35"/>
      <c r="U110" s="44">
        <v>139</v>
      </c>
      <c r="V110" s="35"/>
      <c r="W110" s="45">
        <v>35.590000000000003</v>
      </c>
      <c r="X110" s="35"/>
      <c r="Y110" s="35"/>
      <c r="Z110" s="46">
        <v>4947.01</v>
      </c>
      <c r="AA110" s="35"/>
      <c r="AB110" s="35"/>
      <c r="AC110" s="7" t="s">
        <v>302</v>
      </c>
    </row>
    <row r="111" spans="3:29" x14ac:dyDescent="0.3">
      <c r="C111" s="5" t="s">
        <v>353</v>
      </c>
      <c r="D111" s="47" t="s">
        <v>354</v>
      </c>
      <c r="E111" s="35"/>
      <c r="F111" s="35"/>
      <c r="G111" s="35"/>
      <c r="H111" s="35"/>
      <c r="I111" s="44">
        <v>0</v>
      </c>
      <c r="J111" s="35"/>
      <c r="K111" s="44">
        <v>27</v>
      </c>
      <c r="L111" s="35"/>
      <c r="M111" s="44">
        <v>69</v>
      </c>
      <c r="N111" s="35"/>
      <c r="O111" s="44">
        <v>81</v>
      </c>
      <c r="P111" s="35"/>
      <c r="Q111" s="44">
        <v>69</v>
      </c>
      <c r="R111" s="35"/>
      <c r="S111" s="44">
        <v>22</v>
      </c>
      <c r="T111" s="35"/>
      <c r="U111" s="44">
        <v>268</v>
      </c>
      <c r="V111" s="35"/>
      <c r="W111" s="45">
        <v>7.9</v>
      </c>
      <c r="X111" s="35"/>
      <c r="Y111" s="35"/>
      <c r="Z111" s="46">
        <v>2117.1999999999998</v>
      </c>
      <c r="AA111" s="35"/>
      <c r="AB111" s="35"/>
      <c r="AC111" s="7" t="s">
        <v>182</v>
      </c>
    </row>
    <row r="112" spans="3:29" x14ac:dyDescent="0.3">
      <c r="C112" s="5" t="s">
        <v>355</v>
      </c>
      <c r="D112" s="47" t="s">
        <v>356</v>
      </c>
      <c r="E112" s="35"/>
      <c r="F112" s="35"/>
      <c r="G112" s="35"/>
      <c r="H112" s="35"/>
      <c r="I112" s="44">
        <v>0</v>
      </c>
      <c r="J112" s="35"/>
      <c r="K112" s="44">
        <v>22</v>
      </c>
      <c r="L112" s="35"/>
      <c r="M112" s="44">
        <v>55</v>
      </c>
      <c r="N112" s="35"/>
      <c r="O112" s="44">
        <v>65</v>
      </c>
      <c r="P112" s="35"/>
      <c r="Q112" s="44">
        <v>55</v>
      </c>
      <c r="R112" s="35"/>
      <c r="S112" s="44">
        <v>17</v>
      </c>
      <c r="T112" s="35"/>
      <c r="U112" s="44">
        <v>214</v>
      </c>
      <c r="V112" s="35"/>
      <c r="W112" s="45">
        <v>8.48</v>
      </c>
      <c r="X112" s="35"/>
      <c r="Y112" s="35"/>
      <c r="Z112" s="46">
        <v>1814.72</v>
      </c>
      <c r="AA112" s="35"/>
      <c r="AB112" s="35"/>
      <c r="AC112" s="7" t="s">
        <v>182</v>
      </c>
    </row>
    <row r="113" spans="3:29" x14ac:dyDescent="0.3">
      <c r="C113" s="5" t="s">
        <v>357</v>
      </c>
      <c r="D113" s="47" t="s">
        <v>358</v>
      </c>
      <c r="E113" s="35"/>
      <c r="F113" s="35"/>
      <c r="G113" s="35"/>
      <c r="H113" s="35"/>
      <c r="I113" s="44">
        <v>0</v>
      </c>
      <c r="J113" s="35"/>
      <c r="K113" s="44">
        <v>28</v>
      </c>
      <c r="L113" s="35"/>
      <c r="M113" s="44">
        <v>71</v>
      </c>
      <c r="N113" s="35"/>
      <c r="O113" s="44">
        <v>87</v>
      </c>
      <c r="P113" s="35"/>
      <c r="Q113" s="44">
        <v>72</v>
      </c>
      <c r="R113" s="35"/>
      <c r="S113" s="44">
        <v>19</v>
      </c>
      <c r="T113" s="35"/>
      <c r="U113" s="44">
        <v>277</v>
      </c>
      <c r="V113" s="35"/>
      <c r="W113" s="45">
        <v>7.9</v>
      </c>
      <c r="X113" s="35"/>
      <c r="Y113" s="35"/>
      <c r="Z113" s="46">
        <v>2188.3000000000002</v>
      </c>
      <c r="AA113" s="35"/>
      <c r="AB113" s="35"/>
      <c r="AC113" s="7" t="s">
        <v>182</v>
      </c>
    </row>
    <row r="114" spans="3:29" x14ac:dyDescent="0.3">
      <c r="C114" s="5" t="s">
        <v>359</v>
      </c>
      <c r="D114" s="47" t="s">
        <v>360</v>
      </c>
      <c r="E114" s="35"/>
      <c r="F114" s="35"/>
      <c r="G114" s="35"/>
      <c r="H114" s="35"/>
      <c r="I114" s="44">
        <v>0</v>
      </c>
      <c r="J114" s="35"/>
      <c r="K114" s="44">
        <v>40</v>
      </c>
      <c r="L114" s="35"/>
      <c r="M114" s="44">
        <v>106</v>
      </c>
      <c r="N114" s="35"/>
      <c r="O114" s="44">
        <v>124</v>
      </c>
      <c r="P114" s="35"/>
      <c r="Q114" s="44">
        <v>103</v>
      </c>
      <c r="R114" s="35"/>
      <c r="S114" s="44">
        <v>24</v>
      </c>
      <c r="T114" s="35"/>
      <c r="U114" s="44">
        <v>397</v>
      </c>
      <c r="V114" s="35"/>
      <c r="W114" s="45">
        <v>7.9</v>
      </c>
      <c r="X114" s="35"/>
      <c r="Y114" s="35"/>
      <c r="Z114" s="46">
        <v>3136.3</v>
      </c>
      <c r="AA114" s="35"/>
      <c r="AB114" s="35"/>
      <c r="AC114" s="7" t="s">
        <v>182</v>
      </c>
    </row>
    <row r="115" spans="3:29" x14ac:dyDescent="0.3">
      <c r="C115" s="5" t="s">
        <v>361</v>
      </c>
      <c r="D115" s="47" t="s">
        <v>362</v>
      </c>
      <c r="E115" s="35"/>
      <c r="F115" s="35"/>
      <c r="G115" s="35"/>
      <c r="H115" s="35"/>
      <c r="I115" s="44">
        <v>0</v>
      </c>
      <c r="J115" s="35"/>
      <c r="K115" s="44">
        <v>15</v>
      </c>
      <c r="L115" s="35"/>
      <c r="M115" s="44">
        <v>42</v>
      </c>
      <c r="N115" s="35"/>
      <c r="O115" s="44">
        <v>48</v>
      </c>
      <c r="P115" s="35"/>
      <c r="Q115" s="44">
        <v>40</v>
      </c>
      <c r="R115" s="35"/>
      <c r="S115" s="44">
        <v>9</v>
      </c>
      <c r="T115" s="35"/>
      <c r="U115" s="44">
        <v>154</v>
      </c>
      <c r="V115" s="35"/>
      <c r="W115" s="45">
        <v>7.9</v>
      </c>
      <c r="X115" s="35"/>
      <c r="Y115" s="35"/>
      <c r="Z115" s="46">
        <v>1216.5999999999999</v>
      </c>
      <c r="AA115" s="35"/>
      <c r="AB115" s="35"/>
      <c r="AC115" s="7" t="s">
        <v>182</v>
      </c>
    </row>
    <row r="116" spans="3:29" x14ac:dyDescent="0.3">
      <c r="C116" s="5" t="s">
        <v>363</v>
      </c>
      <c r="D116" s="47" t="s">
        <v>364</v>
      </c>
      <c r="E116" s="35"/>
      <c r="F116" s="35"/>
      <c r="G116" s="35"/>
      <c r="H116" s="35"/>
      <c r="I116" s="44">
        <v>0</v>
      </c>
      <c r="J116" s="35"/>
      <c r="K116" s="44">
        <v>15</v>
      </c>
      <c r="L116" s="35"/>
      <c r="M116" s="44">
        <v>42</v>
      </c>
      <c r="N116" s="35"/>
      <c r="O116" s="44">
        <v>48</v>
      </c>
      <c r="P116" s="35"/>
      <c r="Q116" s="44">
        <v>40</v>
      </c>
      <c r="R116" s="35"/>
      <c r="S116" s="44">
        <v>9</v>
      </c>
      <c r="T116" s="35"/>
      <c r="U116" s="44">
        <v>154</v>
      </c>
      <c r="V116" s="35"/>
      <c r="W116" s="45">
        <v>7.9</v>
      </c>
      <c r="X116" s="35"/>
      <c r="Y116" s="35"/>
      <c r="Z116" s="46">
        <v>1216.5999999999999</v>
      </c>
      <c r="AA116" s="35"/>
      <c r="AB116" s="35"/>
      <c r="AC116" s="7" t="s">
        <v>182</v>
      </c>
    </row>
    <row r="117" spans="3:29" x14ac:dyDescent="0.3">
      <c r="C117" s="5" t="s">
        <v>365</v>
      </c>
      <c r="D117" s="47" t="s">
        <v>366</v>
      </c>
      <c r="E117" s="35"/>
      <c r="F117" s="35"/>
      <c r="G117" s="35"/>
      <c r="H117" s="35"/>
      <c r="I117" s="44">
        <v>0</v>
      </c>
      <c r="J117" s="35"/>
      <c r="K117" s="44">
        <v>32</v>
      </c>
      <c r="L117" s="35"/>
      <c r="M117" s="44">
        <v>68</v>
      </c>
      <c r="N117" s="35"/>
      <c r="O117" s="44">
        <v>77</v>
      </c>
      <c r="P117" s="35"/>
      <c r="Q117" s="44">
        <v>50</v>
      </c>
      <c r="R117" s="35"/>
      <c r="S117" s="44">
        <v>12</v>
      </c>
      <c r="T117" s="35"/>
      <c r="U117" s="44">
        <v>239</v>
      </c>
      <c r="V117" s="35"/>
      <c r="W117" s="45">
        <v>18.25</v>
      </c>
      <c r="X117" s="35"/>
      <c r="Y117" s="35"/>
      <c r="Z117" s="46">
        <v>4361.75</v>
      </c>
      <c r="AA117" s="35"/>
      <c r="AB117" s="35"/>
      <c r="AC117" s="7" t="s">
        <v>182</v>
      </c>
    </row>
    <row r="118" spans="3:29" x14ac:dyDescent="0.3">
      <c r="C118" s="5" t="s">
        <v>367</v>
      </c>
      <c r="D118" s="47" t="s">
        <v>368</v>
      </c>
      <c r="E118" s="35"/>
      <c r="F118" s="35"/>
      <c r="G118" s="35"/>
      <c r="H118" s="35"/>
      <c r="I118" s="44">
        <v>0</v>
      </c>
      <c r="J118" s="35"/>
      <c r="K118" s="44">
        <v>20</v>
      </c>
      <c r="L118" s="35"/>
      <c r="M118" s="44">
        <v>45</v>
      </c>
      <c r="N118" s="35"/>
      <c r="O118" s="44">
        <v>52</v>
      </c>
      <c r="P118" s="35"/>
      <c r="Q118" s="44">
        <v>32</v>
      </c>
      <c r="R118" s="35"/>
      <c r="S118" s="44">
        <v>8</v>
      </c>
      <c r="T118" s="35"/>
      <c r="U118" s="44">
        <v>157</v>
      </c>
      <c r="V118" s="35"/>
      <c r="W118" s="45">
        <v>18.25</v>
      </c>
      <c r="X118" s="35"/>
      <c r="Y118" s="35"/>
      <c r="Z118" s="46">
        <v>2865.25</v>
      </c>
      <c r="AA118" s="35"/>
      <c r="AB118" s="35"/>
      <c r="AC118" s="7" t="s">
        <v>182</v>
      </c>
    </row>
    <row r="119" spans="3:29" x14ac:dyDescent="0.3">
      <c r="C119" s="5" t="s">
        <v>369</v>
      </c>
      <c r="D119" s="47" t="s">
        <v>370</v>
      </c>
      <c r="E119" s="35"/>
      <c r="F119" s="35"/>
      <c r="G119" s="35"/>
      <c r="H119" s="35"/>
      <c r="I119" s="44">
        <v>0</v>
      </c>
      <c r="J119" s="35"/>
      <c r="K119" s="44">
        <v>20</v>
      </c>
      <c r="L119" s="35"/>
      <c r="M119" s="44">
        <v>44</v>
      </c>
      <c r="N119" s="35"/>
      <c r="O119" s="44">
        <v>52</v>
      </c>
      <c r="P119" s="35"/>
      <c r="Q119" s="44">
        <v>31</v>
      </c>
      <c r="R119" s="35"/>
      <c r="S119" s="44">
        <v>7</v>
      </c>
      <c r="T119" s="35"/>
      <c r="U119" s="44">
        <v>154</v>
      </c>
      <c r="V119" s="35"/>
      <c r="W119" s="45">
        <v>18.25</v>
      </c>
      <c r="X119" s="35"/>
      <c r="Y119" s="35"/>
      <c r="Z119" s="46">
        <v>2810.5</v>
      </c>
      <c r="AA119" s="35"/>
      <c r="AB119" s="35"/>
      <c r="AC119" s="7" t="s">
        <v>182</v>
      </c>
    </row>
    <row r="120" spans="3:29" x14ac:dyDescent="0.3">
      <c r="C120" s="5" t="s">
        <v>371</v>
      </c>
      <c r="D120" s="47" t="s">
        <v>372</v>
      </c>
      <c r="E120" s="35"/>
      <c r="F120" s="35"/>
      <c r="G120" s="35"/>
      <c r="H120" s="35"/>
      <c r="I120" s="44">
        <v>0</v>
      </c>
      <c r="J120" s="35"/>
      <c r="K120" s="44">
        <v>18</v>
      </c>
      <c r="L120" s="35"/>
      <c r="M120" s="44">
        <v>43</v>
      </c>
      <c r="N120" s="35"/>
      <c r="O120" s="44">
        <v>50</v>
      </c>
      <c r="P120" s="35"/>
      <c r="Q120" s="44">
        <v>36</v>
      </c>
      <c r="R120" s="35"/>
      <c r="S120" s="44">
        <v>8</v>
      </c>
      <c r="T120" s="35"/>
      <c r="U120" s="44">
        <v>155</v>
      </c>
      <c r="V120" s="35"/>
      <c r="W120" s="45">
        <v>8.64</v>
      </c>
      <c r="X120" s="35"/>
      <c r="Y120" s="35"/>
      <c r="Z120" s="46">
        <v>1339.2</v>
      </c>
      <c r="AA120" s="35"/>
      <c r="AB120" s="35"/>
      <c r="AC120" s="7" t="s">
        <v>230</v>
      </c>
    </row>
    <row r="121" spans="3:29" x14ac:dyDescent="0.3">
      <c r="C121" s="5" t="s">
        <v>373</v>
      </c>
      <c r="D121" s="47" t="s">
        <v>374</v>
      </c>
      <c r="E121" s="35"/>
      <c r="F121" s="35"/>
      <c r="G121" s="35"/>
      <c r="H121" s="35"/>
      <c r="I121" s="44">
        <v>0</v>
      </c>
      <c r="J121" s="35"/>
      <c r="K121" s="44">
        <v>18</v>
      </c>
      <c r="L121" s="35"/>
      <c r="M121" s="44">
        <v>43</v>
      </c>
      <c r="N121" s="35"/>
      <c r="O121" s="44">
        <v>50</v>
      </c>
      <c r="P121" s="35"/>
      <c r="Q121" s="44">
        <v>36</v>
      </c>
      <c r="R121" s="35"/>
      <c r="S121" s="44">
        <v>8</v>
      </c>
      <c r="T121" s="35"/>
      <c r="U121" s="44">
        <v>155</v>
      </c>
      <c r="V121" s="35"/>
      <c r="W121" s="45">
        <v>8.64</v>
      </c>
      <c r="X121" s="35"/>
      <c r="Y121" s="35"/>
      <c r="Z121" s="46">
        <v>1339.2</v>
      </c>
      <c r="AA121" s="35"/>
      <c r="AB121" s="35"/>
      <c r="AC121" s="7" t="s">
        <v>230</v>
      </c>
    </row>
    <row r="122" spans="3:29" x14ac:dyDescent="0.3">
      <c r="C122" s="5" t="s">
        <v>375</v>
      </c>
      <c r="D122" s="47" t="s">
        <v>376</v>
      </c>
      <c r="E122" s="35"/>
      <c r="F122" s="35"/>
      <c r="G122" s="35"/>
      <c r="H122" s="35"/>
      <c r="I122" s="44">
        <v>0</v>
      </c>
      <c r="J122" s="35"/>
      <c r="K122" s="44">
        <v>30</v>
      </c>
      <c r="L122" s="35"/>
      <c r="M122" s="44">
        <v>81</v>
      </c>
      <c r="N122" s="35"/>
      <c r="O122" s="44">
        <v>98</v>
      </c>
      <c r="P122" s="35"/>
      <c r="Q122" s="44">
        <v>80</v>
      </c>
      <c r="R122" s="35"/>
      <c r="S122" s="44">
        <v>25</v>
      </c>
      <c r="T122" s="35"/>
      <c r="U122" s="44">
        <v>314</v>
      </c>
      <c r="V122" s="35"/>
      <c r="W122" s="45">
        <v>8.64</v>
      </c>
      <c r="X122" s="35"/>
      <c r="Y122" s="35"/>
      <c r="Z122" s="46">
        <v>2712.96</v>
      </c>
      <c r="AA122" s="35"/>
      <c r="AB122" s="35"/>
      <c r="AC122" s="7" t="s">
        <v>230</v>
      </c>
    </row>
    <row r="123" spans="3:29" x14ac:dyDescent="0.3">
      <c r="C123" s="5" t="s">
        <v>377</v>
      </c>
      <c r="D123" s="47" t="s">
        <v>378</v>
      </c>
      <c r="E123" s="35"/>
      <c r="F123" s="35"/>
      <c r="G123" s="35"/>
      <c r="H123" s="35"/>
      <c r="I123" s="44">
        <v>0</v>
      </c>
      <c r="J123" s="35"/>
      <c r="K123" s="44">
        <v>25</v>
      </c>
      <c r="L123" s="35"/>
      <c r="M123" s="44">
        <v>57</v>
      </c>
      <c r="N123" s="35"/>
      <c r="O123" s="44">
        <v>68</v>
      </c>
      <c r="P123" s="35"/>
      <c r="Q123" s="44">
        <v>54</v>
      </c>
      <c r="R123" s="35"/>
      <c r="S123" s="44">
        <v>15</v>
      </c>
      <c r="T123" s="35"/>
      <c r="U123" s="44">
        <v>219</v>
      </c>
      <c r="V123" s="35"/>
      <c r="W123" s="45">
        <v>9.52</v>
      </c>
      <c r="X123" s="35"/>
      <c r="Y123" s="35"/>
      <c r="Z123" s="46">
        <v>2084.88</v>
      </c>
      <c r="AA123" s="35"/>
      <c r="AB123" s="35"/>
      <c r="AC123" s="7" t="s">
        <v>230</v>
      </c>
    </row>
    <row r="124" spans="3:29" x14ac:dyDescent="0.3">
      <c r="C124" s="5" t="s">
        <v>379</v>
      </c>
      <c r="D124" s="47" t="s">
        <v>380</v>
      </c>
      <c r="E124" s="35"/>
      <c r="F124" s="35"/>
      <c r="G124" s="35"/>
      <c r="H124" s="35"/>
      <c r="I124" s="44">
        <v>0</v>
      </c>
      <c r="J124" s="35"/>
      <c r="K124" s="44">
        <v>12</v>
      </c>
      <c r="L124" s="35"/>
      <c r="M124" s="44">
        <v>37</v>
      </c>
      <c r="N124" s="35"/>
      <c r="O124" s="44">
        <v>45</v>
      </c>
      <c r="P124" s="35"/>
      <c r="Q124" s="44">
        <v>33</v>
      </c>
      <c r="R124" s="35"/>
      <c r="S124" s="44">
        <v>6</v>
      </c>
      <c r="T124" s="35"/>
      <c r="U124" s="44">
        <v>133</v>
      </c>
      <c r="V124" s="35"/>
      <c r="W124" s="45">
        <v>8.64</v>
      </c>
      <c r="X124" s="35"/>
      <c r="Y124" s="35"/>
      <c r="Z124" s="46">
        <v>1149.1199999999999</v>
      </c>
      <c r="AA124" s="35"/>
      <c r="AB124" s="35"/>
      <c r="AC124" s="7" t="s">
        <v>230</v>
      </c>
    </row>
    <row r="125" spans="3:29" x14ac:dyDescent="0.3">
      <c r="C125" s="5" t="s">
        <v>381</v>
      </c>
      <c r="D125" s="47" t="s">
        <v>382</v>
      </c>
      <c r="E125" s="35"/>
      <c r="F125" s="35"/>
      <c r="G125" s="35"/>
      <c r="H125" s="35"/>
      <c r="I125" s="44">
        <v>0</v>
      </c>
      <c r="J125" s="35"/>
      <c r="K125" s="44">
        <v>56</v>
      </c>
      <c r="L125" s="35"/>
      <c r="M125" s="44">
        <v>160</v>
      </c>
      <c r="N125" s="35"/>
      <c r="O125" s="44">
        <v>192</v>
      </c>
      <c r="P125" s="35"/>
      <c r="Q125" s="44">
        <v>150</v>
      </c>
      <c r="R125" s="35"/>
      <c r="S125" s="44">
        <v>36</v>
      </c>
      <c r="T125" s="35"/>
      <c r="U125" s="44">
        <v>594</v>
      </c>
      <c r="V125" s="35"/>
      <c r="W125" s="45">
        <v>8.64</v>
      </c>
      <c r="X125" s="35"/>
      <c r="Y125" s="35"/>
      <c r="Z125" s="46">
        <v>5132.16</v>
      </c>
      <c r="AA125" s="35"/>
      <c r="AB125" s="35"/>
      <c r="AC125" s="7" t="s">
        <v>230</v>
      </c>
    </row>
    <row r="126" spans="3:29" x14ac:dyDescent="0.3">
      <c r="C126" s="5" t="s">
        <v>383</v>
      </c>
      <c r="D126" s="47" t="s">
        <v>384</v>
      </c>
      <c r="E126" s="35"/>
      <c r="F126" s="35"/>
      <c r="G126" s="35"/>
      <c r="H126" s="35"/>
      <c r="I126" s="44">
        <v>0</v>
      </c>
      <c r="J126" s="35"/>
      <c r="K126" s="44">
        <v>73</v>
      </c>
      <c r="L126" s="35"/>
      <c r="M126" s="44">
        <v>211</v>
      </c>
      <c r="N126" s="35"/>
      <c r="O126" s="44">
        <v>250</v>
      </c>
      <c r="P126" s="35"/>
      <c r="Q126" s="44">
        <v>193</v>
      </c>
      <c r="R126" s="35"/>
      <c r="S126" s="44">
        <v>39</v>
      </c>
      <c r="T126" s="35"/>
      <c r="U126" s="44">
        <v>766</v>
      </c>
      <c r="V126" s="35"/>
      <c r="W126" s="45">
        <v>8.64</v>
      </c>
      <c r="X126" s="35"/>
      <c r="Y126" s="35"/>
      <c r="Z126" s="46">
        <v>6618.24</v>
      </c>
      <c r="AA126" s="35"/>
      <c r="AB126" s="35"/>
      <c r="AC126" s="7" t="s">
        <v>230</v>
      </c>
    </row>
    <row r="127" spans="3:29" x14ac:dyDescent="0.3">
      <c r="C127" s="5" t="s">
        <v>385</v>
      </c>
      <c r="D127" s="47" t="s">
        <v>386</v>
      </c>
      <c r="E127" s="35"/>
      <c r="F127" s="35"/>
      <c r="G127" s="35"/>
      <c r="H127" s="35"/>
      <c r="I127" s="44">
        <v>0</v>
      </c>
      <c r="J127" s="35"/>
      <c r="K127" s="44">
        <v>16</v>
      </c>
      <c r="L127" s="35"/>
      <c r="M127" s="44">
        <v>41</v>
      </c>
      <c r="N127" s="35"/>
      <c r="O127" s="44">
        <v>49</v>
      </c>
      <c r="P127" s="35"/>
      <c r="Q127" s="44">
        <v>37</v>
      </c>
      <c r="R127" s="35"/>
      <c r="S127" s="44">
        <v>10</v>
      </c>
      <c r="T127" s="35"/>
      <c r="U127" s="44">
        <v>153</v>
      </c>
      <c r="V127" s="35"/>
      <c r="W127" s="45">
        <v>8.64</v>
      </c>
      <c r="X127" s="35"/>
      <c r="Y127" s="35"/>
      <c r="Z127" s="46">
        <v>1321.92</v>
      </c>
      <c r="AA127" s="35"/>
      <c r="AB127" s="35"/>
      <c r="AC127" s="7" t="s">
        <v>230</v>
      </c>
    </row>
    <row r="128" spans="3:29" x14ac:dyDescent="0.3">
      <c r="C128" s="5" t="s">
        <v>387</v>
      </c>
      <c r="D128" s="47" t="s">
        <v>388</v>
      </c>
      <c r="E128" s="35"/>
      <c r="F128" s="35"/>
      <c r="G128" s="35"/>
      <c r="H128" s="35"/>
      <c r="I128" s="44">
        <v>0</v>
      </c>
      <c r="J128" s="35"/>
      <c r="K128" s="44">
        <v>30</v>
      </c>
      <c r="L128" s="35"/>
      <c r="M128" s="44">
        <v>67</v>
      </c>
      <c r="N128" s="35"/>
      <c r="O128" s="44">
        <v>78</v>
      </c>
      <c r="P128" s="35"/>
      <c r="Q128" s="44">
        <v>60</v>
      </c>
      <c r="R128" s="35"/>
      <c r="S128" s="44">
        <v>14</v>
      </c>
      <c r="T128" s="35"/>
      <c r="U128" s="44">
        <v>249</v>
      </c>
      <c r="V128" s="35"/>
      <c r="W128" s="45">
        <v>35.549999999999997</v>
      </c>
      <c r="X128" s="35"/>
      <c r="Y128" s="35"/>
      <c r="Z128" s="46">
        <v>8851.9500000000007</v>
      </c>
      <c r="AA128" s="35"/>
      <c r="AB128" s="35"/>
      <c r="AC128" s="7" t="s">
        <v>182</v>
      </c>
    </row>
    <row r="129" spans="3:29" x14ac:dyDescent="0.3">
      <c r="C129" s="5" t="s">
        <v>389</v>
      </c>
      <c r="D129" s="47" t="s">
        <v>390</v>
      </c>
      <c r="E129" s="35"/>
      <c r="F129" s="35"/>
      <c r="G129" s="35"/>
      <c r="H129" s="35"/>
      <c r="I129" s="44">
        <v>0</v>
      </c>
      <c r="J129" s="35"/>
      <c r="K129" s="44">
        <v>19</v>
      </c>
      <c r="L129" s="35"/>
      <c r="M129" s="44">
        <v>46</v>
      </c>
      <c r="N129" s="35"/>
      <c r="O129" s="44">
        <v>53</v>
      </c>
      <c r="P129" s="35"/>
      <c r="Q129" s="44">
        <v>37</v>
      </c>
      <c r="R129" s="35"/>
      <c r="S129" s="44">
        <v>8</v>
      </c>
      <c r="T129" s="35"/>
      <c r="U129" s="44">
        <v>163</v>
      </c>
      <c r="V129" s="35"/>
      <c r="W129" s="45">
        <v>35.549999999999997</v>
      </c>
      <c r="X129" s="35"/>
      <c r="Y129" s="35"/>
      <c r="Z129" s="46">
        <v>5794.65</v>
      </c>
      <c r="AA129" s="35"/>
      <c r="AB129" s="35"/>
      <c r="AC129" s="7" t="s">
        <v>182</v>
      </c>
    </row>
    <row r="130" spans="3:29" x14ac:dyDescent="0.3">
      <c r="C130" s="5" t="s">
        <v>391</v>
      </c>
      <c r="D130" s="47" t="s">
        <v>392</v>
      </c>
      <c r="E130" s="35"/>
      <c r="F130" s="35"/>
      <c r="G130" s="35"/>
      <c r="H130" s="35"/>
      <c r="I130" s="44">
        <v>0</v>
      </c>
      <c r="J130" s="35"/>
      <c r="K130" s="44">
        <v>18</v>
      </c>
      <c r="L130" s="35"/>
      <c r="M130" s="44">
        <v>46</v>
      </c>
      <c r="N130" s="35"/>
      <c r="O130" s="44">
        <v>53</v>
      </c>
      <c r="P130" s="35"/>
      <c r="Q130" s="44">
        <v>37</v>
      </c>
      <c r="R130" s="35"/>
      <c r="S130" s="44">
        <v>9</v>
      </c>
      <c r="T130" s="35"/>
      <c r="U130" s="44">
        <v>163</v>
      </c>
      <c r="V130" s="35"/>
      <c r="W130" s="45">
        <v>35.549999999999997</v>
      </c>
      <c r="X130" s="35"/>
      <c r="Y130" s="35"/>
      <c r="Z130" s="46">
        <v>5794.65</v>
      </c>
      <c r="AA130" s="35"/>
      <c r="AB130" s="35"/>
      <c r="AC130" s="7" t="s">
        <v>182</v>
      </c>
    </row>
    <row r="131" spans="3:29" x14ac:dyDescent="0.3">
      <c r="C131" s="5" t="s">
        <v>393</v>
      </c>
      <c r="D131" s="47" t="s">
        <v>394</v>
      </c>
      <c r="E131" s="35"/>
      <c r="F131" s="35"/>
      <c r="G131" s="35"/>
      <c r="H131" s="35"/>
      <c r="I131" s="44">
        <v>0</v>
      </c>
      <c r="J131" s="35"/>
      <c r="K131" s="44">
        <v>28</v>
      </c>
      <c r="L131" s="35"/>
      <c r="M131" s="44">
        <v>61</v>
      </c>
      <c r="N131" s="35"/>
      <c r="O131" s="44">
        <v>70</v>
      </c>
      <c r="P131" s="35"/>
      <c r="Q131" s="44">
        <v>49</v>
      </c>
      <c r="R131" s="35"/>
      <c r="S131" s="44">
        <v>12</v>
      </c>
      <c r="T131" s="35"/>
      <c r="U131" s="44">
        <v>220</v>
      </c>
      <c r="V131" s="35"/>
      <c r="W131" s="45">
        <v>39.33</v>
      </c>
      <c r="X131" s="35"/>
      <c r="Y131" s="35"/>
      <c r="Z131" s="46">
        <v>8652.6</v>
      </c>
      <c r="AA131" s="35"/>
      <c r="AB131" s="35"/>
      <c r="AC131" s="7" t="s">
        <v>302</v>
      </c>
    </row>
    <row r="132" spans="3:29" x14ac:dyDescent="0.3">
      <c r="C132" s="5" t="s">
        <v>395</v>
      </c>
      <c r="D132" s="47" t="s">
        <v>396</v>
      </c>
      <c r="E132" s="35"/>
      <c r="F132" s="35"/>
      <c r="G132" s="35"/>
      <c r="H132" s="35"/>
      <c r="I132" s="44">
        <v>0</v>
      </c>
      <c r="J132" s="35"/>
      <c r="K132" s="44">
        <v>23</v>
      </c>
      <c r="L132" s="35"/>
      <c r="M132" s="44">
        <v>49</v>
      </c>
      <c r="N132" s="35"/>
      <c r="O132" s="44">
        <v>55</v>
      </c>
      <c r="P132" s="35"/>
      <c r="Q132" s="44">
        <v>36</v>
      </c>
      <c r="R132" s="35"/>
      <c r="S132" s="44">
        <v>9</v>
      </c>
      <c r="T132" s="35"/>
      <c r="U132" s="44">
        <v>172</v>
      </c>
      <c r="V132" s="35"/>
      <c r="W132" s="45">
        <v>39.33</v>
      </c>
      <c r="X132" s="35"/>
      <c r="Y132" s="35"/>
      <c r="Z132" s="46">
        <v>6764.76</v>
      </c>
      <c r="AA132" s="35"/>
      <c r="AB132" s="35"/>
      <c r="AC132" s="7" t="s">
        <v>302</v>
      </c>
    </row>
    <row r="133" spans="3:29" x14ac:dyDescent="0.3">
      <c r="C133" s="5" t="s">
        <v>397</v>
      </c>
      <c r="D133" s="47" t="s">
        <v>398</v>
      </c>
      <c r="E133" s="35"/>
      <c r="F133" s="35"/>
      <c r="G133" s="35"/>
      <c r="H133" s="35"/>
      <c r="I133" s="44">
        <v>0</v>
      </c>
      <c r="J133" s="35"/>
      <c r="K133" s="44">
        <v>26</v>
      </c>
      <c r="L133" s="35"/>
      <c r="M133" s="44">
        <v>53</v>
      </c>
      <c r="N133" s="35"/>
      <c r="O133" s="44">
        <v>59</v>
      </c>
      <c r="P133" s="35"/>
      <c r="Q133" s="44">
        <v>40</v>
      </c>
      <c r="R133" s="35"/>
      <c r="S133" s="44">
        <v>9</v>
      </c>
      <c r="T133" s="35"/>
      <c r="U133" s="44">
        <v>187</v>
      </c>
      <c r="V133" s="35"/>
      <c r="W133" s="45">
        <v>39.33</v>
      </c>
      <c r="X133" s="35"/>
      <c r="Y133" s="35"/>
      <c r="Z133" s="46">
        <v>7354.71</v>
      </c>
      <c r="AA133" s="35"/>
      <c r="AB133" s="35"/>
      <c r="AC133" s="7" t="s">
        <v>302</v>
      </c>
    </row>
    <row r="134" spans="3:29" x14ac:dyDescent="0.3">
      <c r="C134" s="5" t="s">
        <v>399</v>
      </c>
      <c r="D134" s="47" t="s">
        <v>400</v>
      </c>
      <c r="E134" s="35"/>
      <c r="F134" s="35"/>
      <c r="G134" s="35"/>
      <c r="H134" s="35"/>
      <c r="I134" s="44">
        <v>0</v>
      </c>
      <c r="J134" s="35"/>
      <c r="K134" s="44">
        <v>41</v>
      </c>
      <c r="L134" s="35"/>
      <c r="M134" s="44">
        <v>94</v>
      </c>
      <c r="N134" s="35"/>
      <c r="O134" s="44">
        <v>115</v>
      </c>
      <c r="P134" s="35"/>
      <c r="Q134" s="44">
        <v>86</v>
      </c>
      <c r="R134" s="35"/>
      <c r="S134" s="44">
        <v>37</v>
      </c>
      <c r="T134" s="35"/>
      <c r="U134" s="44">
        <v>373</v>
      </c>
      <c r="V134" s="35"/>
      <c r="W134" s="45">
        <v>23.1</v>
      </c>
      <c r="X134" s="35"/>
      <c r="Y134" s="35"/>
      <c r="Z134" s="46">
        <v>8616.2999999999993</v>
      </c>
      <c r="AA134" s="35"/>
      <c r="AB134" s="35"/>
      <c r="AC134" s="7" t="s">
        <v>247</v>
      </c>
    </row>
    <row r="135" spans="3:29" x14ac:dyDescent="0.3">
      <c r="C135" s="5" t="s">
        <v>401</v>
      </c>
      <c r="D135" s="47" t="s">
        <v>402</v>
      </c>
      <c r="E135" s="35"/>
      <c r="F135" s="35"/>
      <c r="G135" s="35"/>
      <c r="H135" s="35"/>
      <c r="I135" s="44">
        <v>0</v>
      </c>
      <c r="J135" s="35"/>
      <c r="K135" s="44">
        <v>27</v>
      </c>
      <c r="L135" s="35"/>
      <c r="M135" s="44">
        <v>64</v>
      </c>
      <c r="N135" s="35"/>
      <c r="O135" s="44">
        <v>76</v>
      </c>
      <c r="P135" s="35"/>
      <c r="Q135" s="44">
        <v>58</v>
      </c>
      <c r="R135" s="35"/>
      <c r="S135" s="44">
        <v>20</v>
      </c>
      <c r="T135" s="35"/>
      <c r="U135" s="44">
        <v>245</v>
      </c>
      <c r="V135" s="35"/>
      <c r="W135" s="45">
        <v>25.14</v>
      </c>
      <c r="X135" s="35"/>
      <c r="Y135" s="35"/>
      <c r="Z135" s="46">
        <v>6159.3</v>
      </c>
      <c r="AA135" s="35"/>
      <c r="AB135" s="35"/>
      <c r="AC135" s="7" t="s">
        <v>247</v>
      </c>
    </row>
    <row r="136" spans="3:29" x14ac:dyDescent="0.3">
      <c r="C136" s="5" t="s">
        <v>403</v>
      </c>
      <c r="D136" s="47" t="s">
        <v>404</v>
      </c>
      <c r="E136" s="35"/>
      <c r="F136" s="35"/>
      <c r="G136" s="35"/>
      <c r="H136" s="35"/>
      <c r="I136" s="44">
        <v>0</v>
      </c>
      <c r="J136" s="35"/>
      <c r="K136" s="44">
        <v>17</v>
      </c>
      <c r="L136" s="35"/>
      <c r="M136" s="44">
        <v>41</v>
      </c>
      <c r="N136" s="35"/>
      <c r="O136" s="44">
        <v>47</v>
      </c>
      <c r="P136" s="35"/>
      <c r="Q136" s="44">
        <v>34</v>
      </c>
      <c r="R136" s="35"/>
      <c r="S136" s="44">
        <v>12</v>
      </c>
      <c r="T136" s="35"/>
      <c r="U136" s="44">
        <v>151</v>
      </c>
      <c r="V136" s="35"/>
      <c r="W136" s="45">
        <v>23.1</v>
      </c>
      <c r="X136" s="35"/>
      <c r="Y136" s="35"/>
      <c r="Z136" s="46">
        <v>3488.1</v>
      </c>
      <c r="AA136" s="35"/>
      <c r="AB136" s="35"/>
      <c r="AC136" s="7" t="s">
        <v>247</v>
      </c>
    </row>
    <row r="137" spans="3:29" x14ac:dyDescent="0.3">
      <c r="C137" s="5" t="s">
        <v>405</v>
      </c>
      <c r="D137" s="47" t="s">
        <v>406</v>
      </c>
      <c r="E137" s="35"/>
      <c r="F137" s="35"/>
      <c r="G137" s="35"/>
      <c r="H137" s="35"/>
      <c r="I137" s="44">
        <v>0</v>
      </c>
      <c r="J137" s="35"/>
      <c r="K137" s="44">
        <v>21</v>
      </c>
      <c r="L137" s="35"/>
      <c r="M137" s="44">
        <v>49</v>
      </c>
      <c r="N137" s="35"/>
      <c r="O137" s="44">
        <v>56</v>
      </c>
      <c r="P137" s="35"/>
      <c r="Q137" s="44">
        <v>41</v>
      </c>
      <c r="R137" s="35"/>
      <c r="S137" s="44">
        <v>16</v>
      </c>
      <c r="T137" s="35"/>
      <c r="U137" s="44">
        <v>183</v>
      </c>
      <c r="V137" s="35"/>
      <c r="W137" s="45">
        <v>23.1</v>
      </c>
      <c r="X137" s="35"/>
      <c r="Y137" s="35"/>
      <c r="Z137" s="46">
        <v>4227.3</v>
      </c>
      <c r="AA137" s="35"/>
      <c r="AB137" s="35"/>
      <c r="AC137" s="7" t="s">
        <v>247</v>
      </c>
    </row>
    <row r="138" spans="3:29" x14ac:dyDescent="0.3">
      <c r="C138" s="5" t="s">
        <v>407</v>
      </c>
      <c r="D138" s="47" t="s">
        <v>408</v>
      </c>
      <c r="E138" s="35"/>
      <c r="F138" s="35"/>
      <c r="G138" s="35"/>
      <c r="H138" s="35"/>
      <c r="I138" s="44">
        <v>0</v>
      </c>
      <c r="J138" s="35"/>
      <c r="K138" s="44">
        <v>17</v>
      </c>
      <c r="L138" s="35"/>
      <c r="M138" s="44">
        <v>41</v>
      </c>
      <c r="N138" s="35"/>
      <c r="O138" s="44">
        <v>47</v>
      </c>
      <c r="P138" s="35"/>
      <c r="Q138" s="44">
        <v>34</v>
      </c>
      <c r="R138" s="35"/>
      <c r="S138" s="44">
        <v>11</v>
      </c>
      <c r="T138" s="35"/>
      <c r="U138" s="44">
        <v>150</v>
      </c>
      <c r="V138" s="35"/>
      <c r="W138" s="45">
        <v>23.1</v>
      </c>
      <c r="X138" s="35"/>
      <c r="Y138" s="35"/>
      <c r="Z138" s="46">
        <v>3465</v>
      </c>
      <c r="AA138" s="35"/>
      <c r="AB138" s="35"/>
      <c r="AC138" s="7" t="s">
        <v>247</v>
      </c>
    </row>
    <row r="139" spans="3:29" x14ac:dyDescent="0.3">
      <c r="C139" s="5" t="s">
        <v>409</v>
      </c>
      <c r="D139" s="47" t="s">
        <v>410</v>
      </c>
      <c r="E139" s="35"/>
      <c r="F139" s="35"/>
      <c r="G139" s="35"/>
      <c r="H139" s="35"/>
      <c r="I139" s="44">
        <v>0</v>
      </c>
      <c r="J139" s="35"/>
      <c r="K139" s="44">
        <v>23</v>
      </c>
      <c r="L139" s="35"/>
      <c r="M139" s="44">
        <v>53</v>
      </c>
      <c r="N139" s="35"/>
      <c r="O139" s="44">
        <v>60</v>
      </c>
      <c r="P139" s="35"/>
      <c r="Q139" s="44">
        <v>45</v>
      </c>
      <c r="R139" s="35"/>
      <c r="S139" s="44">
        <v>17</v>
      </c>
      <c r="T139" s="35"/>
      <c r="U139" s="44">
        <v>198</v>
      </c>
      <c r="V139" s="35"/>
      <c r="W139" s="45">
        <v>23.1</v>
      </c>
      <c r="X139" s="35"/>
      <c r="Y139" s="35"/>
      <c r="Z139" s="46">
        <v>4573.8</v>
      </c>
      <c r="AA139" s="35"/>
      <c r="AB139" s="35"/>
      <c r="AC139" s="7" t="s">
        <v>247</v>
      </c>
    </row>
    <row r="140" spans="3:29" x14ac:dyDescent="0.3">
      <c r="C140" s="5" t="s">
        <v>411</v>
      </c>
      <c r="D140" s="47" t="s">
        <v>412</v>
      </c>
      <c r="E140" s="35"/>
      <c r="F140" s="35"/>
      <c r="G140" s="35"/>
      <c r="H140" s="35"/>
      <c r="I140" s="44">
        <v>0</v>
      </c>
      <c r="J140" s="35"/>
      <c r="K140" s="44">
        <v>30</v>
      </c>
      <c r="L140" s="35"/>
      <c r="M140" s="44">
        <v>60</v>
      </c>
      <c r="N140" s="35"/>
      <c r="O140" s="44">
        <v>72</v>
      </c>
      <c r="P140" s="35"/>
      <c r="Q140" s="44">
        <v>49</v>
      </c>
      <c r="R140" s="35"/>
      <c r="S140" s="44">
        <v>4</v>
      </c>
      <c r="T140" s="35"/>
      <c r="U140" s="44">
        <v>215</v>
      </c>
      <c r="V140" s="35"/>
      <c r="W140" s="45">
        <v>42.84</v>
      </c>
      <c r="X140" s="35"/>
      <c r="Y140" s="35"/>
      <c r="Z140" s="46">
        <v>9210.6</v>
      </c>
      <c r="AA140" s="35"/>
      <c r="AB140" s="35"/>
      <c r="AC140" s="7" t="s">
        <v>182</v>
      </c>
    </row>
    <row r="141" spans="3:29" x14ac:dyDescent="0.3">
      <c r="C141" s="5" t="s">
        <v>413</v>
      </c>
      <c r="D141" s="47" t="s">
        <v>414</v>
      </c>
      <c r="E141" s="35"/>
      <c r="F141" s="35"/>
      <c r="G141" s="35"/>
      <c r="H141" s="35"/>
      <c r="I141" s="44">
        <v>0</v>
      </c>
      <c r="J141" s="35"/>
      <c r="K141" s="44">
        <v>17</v>
      </c>
      <c r="L141" s="35"/>
      <c r="M141" s="44">
        <v>35</v>
      </c>
      <c r="N141" s="35"/>
      <c r="O141" s="44">
        <v>42</v>
      </c>
      <c r="P141" s="35"/>
      <c r="Q141" s="44">
        <v>27</v>
      </c>
      <c r="R141" s="35"/>
      <c r="S141" s="44">
        <v>1</v>
      </c>
      <c r="T141" s="35"/>
      <c r="U141" s="44">
        <v>122</v>
      </c>
      <c r="V141" s="35"/>
      <c r="W141" s="45">
        <v>42.84</v>
      </c>
      <c r="X141" s="35"/>
      <c r="Y141" s="35"/>
      <c r="Z141" s="46">
        <v>5226.4799999999996</v>
      </c>
      <c r="AA141" s="35"/>
      <c r="AB141" s="35"/>
      <c r="AC141" s="7" t="s">
        <v>182</v>
      </c>
    </row>
    <row r="142" spans="3:29" x14ac:dyDescent="0.3">
      <c r="C142" s="5" t="s">
        <v>415</v>
      </c>
      <c r="D142" s="47" t="s">
        <v>416</v>
      </c>
      <c r="E142" s="35"/>
      <c r="F142" s="35"/>
      <c r="G142" s="35"/>
      <c r="H142" s="35"/>
      <c r="I142" s="44">
        <v>0</v>
      </c>
      <c r="J142" s="35"/>
      <c r="K142" s="44">
        <v>30</v>
      </c>
      <c r="L142" s="35"/>
      <c r="M142" s="44">
        <v>59</v>
      </c>
      <c r="N142" s="35"/>
      <c r="O142" s="44">
        <v>70</v>
      </c>
      <c r="P142" s="35"/>
      <c r="Q142" s="44">
        <v>49</v>
      </c>
      <c r="R142" s="35"/>
      <c r="S142" s="44">
        <v>3</v>
      </c>
      <c r="T142" s="35"/>
      <c r="U142" s="44">
        <v>211</v>
      </c>
      <c r="V142" s="35"/>
      <c r="W142" s="45">
        <v>42.84</v>
      </c>
      <c r="X142" s="35"/>
      <c r="Y142" s="35"/>
      <c r="Z142" s="46">
        <v>9039.24</v>
      </c>
      <c r="AA142" s="35"/>
      <c r="AB142" s="35"/>
      <c r="AC142" s="7" t="s">
        <v>182</v>
      </c>
    </row>
    <row r="143" spans="3:29" x14ac:dyDescent="0.3">
      <c r="C143" s="5" t="s">
        <v>417</v>
      </c>
      <c r="D143" s="47" t="s">
        <v>418</v>
      </c>
      <c r="E143" s="35"/>
      <c r="F143" s="35"/>
      <c r="G143" s="35"/>
      <c r="H143" s="35"/>
      <c r="I143" s="44">
        <v>0</v>
      </c>
      <c r="J143" s="35"/>
      <c r="K143" s="44">
        <v>27</v>
      </c>
      <c r="L143" s="35"/>
      <c r="M143" s="44">
        <v>59</v>
      </c>
      <c r="N143" s="35"/>
      <c r="O143" s="44">
        <v>72</v>
      </c>
      <c r="P143" s="35"/>
      <c r="Q143" s="44">
        <v>54</v>
      </c>
      <c r="R143" s="35"/>
      <c r="S143" s="44">
        <v>19</v>
      </c>
      <c r="T143" s="35"/>
      <c r="U143" s="44">
        <v>231</v>
      </c>
      <c r="V143" s="35"/>
      <c r="W143" s="45">
        <v>25.03</v>
      </c>
      <c r="X143" s="35"/>
      <c r="Y143" s="35"/>
      <c r="Z143" s="46">
        <v>5781.93</v>
      </c>
      <c r="AA143" s="35"/>
      <c r="AB143" s="35"/>
      <c r="AC143" s="7" t="s">
        <v>182</v>
      </c>
    </row>
    <row r="144" spans="3:29" x14ac:dyDescent="0.3">
      <c r="C144" s="5" t="s">
        <v>419</v>
      </c>
      <c r="D144" s="47" t="s">
        <v>420</v>
      </c>
      <c r="E144" s="35"/>
      <c r="F144" s="35"/>
      <c r="G144" s="35"/>
      <c r="H144" s="35"/>
      <c r="I144" s="44">
        <v>0</v>
      </c>
      <c r="J144" s="35"/>
      <c r="K144" s="44">
        <v>16</v>
      </c>
      <c r="L144" s="35"/>
      <c r="M144" s="44">
        <v>41</v>
      </c>
      <c r="N144" s="35"/>
      <c r="O144" s="44">
        <v>49</v>
      </c>
      <c r="P144" s="35"/>
      <c r="Q144" s="44">
        <v>34</v>
      </c>
      <c r="R144" s="35"/>
      <c r="S144" s="44">
        <v>12</v>
      </c>
      <c r="T144" s="35"/>
      <c r="U144" s="44">
        <v>152</v>
      </c>
      <c r="V144" s="35"/>
      <c r="W144" s="45">
        <v>22.83</v>
      </c>
      <c r="X144" s="35"/>
      <c r="Y144" s="35"/>
      <c r="Z144" s="46">
        <v>3470.16</v>
      </c>
      <c r="AA144" s="35"/>
      <c r="AB144" s="35"/>
      <c r="AC144" s="7" t="s">
        <v>182</v>
      </c>
    </row>
    <row r="145" spans="3:29" x14ac:dyDescent="0.3">
      <c r="C145" s="5" t="s">
        <v>421</v>
      </c>
      <c r="D145" s="47" t="s">
        <v>422</v>
      </c>
      <c r="E145" s="35"/>
      <c r="F145" s="35"/>
      <c r="G145" s="35"/>
      <c r="H145" s="35"/>
      <c r="I145" s="44">
        <v>0</v>
      </c>
      <c r="J145" s="35"/>
      <c r="K145" s="44">
        <v>23</v>
      </c>
      <c r="L145" s="35"/>
      <c r="M145" s="44">
        <v>55</v>
      </c>
      <c r="N145" s="35"/>
      <c r="O145" s="44">
        <v>66</v>
      </c>
      <c r="P145" s="35"/>
      <c r="Q145" s="44">
        <v>48</v>
      </c>
      <c r="R145" s="35"/>
      <c r="S145" s="44">
        <v>19</v>
      </c>
      <c r="T145" s="35"/>
      <c r="U145" s="44">
        <v>211</v>
      </c>
      <c r="V145" s="35"/>
      <c r="W145" s="45">
        <v>22.83</v>
      </c>
      <c r="X145" s="35"/>
      <c r="Y145" s="35"/>
      <c r="Z145" s="46">
        <v>4817.13</v>
      </c>
      <c r="AA145" s="35"/>
      <c r="AB145" s="35"/>
      <c r="AC145" s="7" t="s">
        <v>182</v>
      </c>
    </row>
    <row r="146" spans="3:29" x14ac:dyDescent="0.3">
      <c r="C146" s="5" t="s">
        <v>423</v>
      </c>
      <c r="D146" s="47" t="s">
        <v>424</v>
      </c>
      <c r="E146" s="35"/>
      <c r="F146" s="35"/>
      <c r="G146" s="35"/>
      <c r="H146" s="35"/>
      <c r="I146" s="44">
        <v>0</v>
      </c>
      <c r="J146" s="35"/>
      <c r="K146" s="44">
        <v>13</v>
      </c>
      <c r="L146" s="35"/>
      <c r="M146" s="44">
        <v>38</v>
      </c>
      <c r="N146" s="35"/>
      <c r="O146" s="44">
        <v>44</v>
      </c>
      <c r="P146" s="35"/>
      <c r="Q146" s="44">
        <v>31</v>
      </c>
      <c r="R146" s="35"/>
      <c r="S146" s="44">
        <v>10</v>
      </c>
      <c r="T146" s="35"/>
      <c r="U146" s="44">
        <v>136</v>
      </c>
      <c r="V146" s="35"/>
      <c r="W146" s="45">
        <v>22.83</v>
      </c>
      <c r="X146" s="35"/>
      <c r="Y146" s="35"/>
      <c r="Z146" s="46">
        <v>3104.88</v>
      </c>
      <c r="AA146" s="35"/>
      <c r="AB146" s="35"/>
      <c r="AC146" s="7" t="s">
        <v>182</v>
      </c>
    </row>
    <row r="147" spans="3:29" x14ac:dyDescent="0.3">
      <c r="C147" s="5" t="s">
        <v>425</v>
      </c>
      <c r="D147" s="47" t="s">
        <v>426</v>
      </c>
      <c r="E147" s="35"/>
      <c r="F147" s="35"/>
      <c r="G147" s="35"/>
      <c r="H147" s="35"/>
      <c r="I147" s="44">
        <v>0</v>
      </c>
      <c r="J147" s="35"/>
      <c r="K147" s="44">
        <v>30</v>
      </c>
      <c r="L147" s="35"/>
      <c r="M147" s="44">
        <v>71</v>
      </c>
      <c r="N147" s="35"/>
      <c r="O147" s="44">
        <v>85</v>
      </c>
      <c r="P147" s="35"/>
      <c r="Q147" s="44">
        <v>65</v>
      </c>
      <c r="R147" s="35"/>
      <c r="S147" s="44">
        <v>24</v>
      </c>
      <c r="T147" s="35"/>
      <c r="U147" s="44">
        <v>275</v>
      </c>
      <c r="V147" s="35"/>
      <c r="W147" s="45">
        <v>22.83</v>
      </c>
      <c r="X147" s="35"/>
      <c r="Y147" s="35"/>
      <c r="Z147" s="46">
        <v>6278.25</v>
      </c>
      <c r="AA147" s="35"/>
      <c r="AB147" s="35"/>
      <c r="AC147" s="7" t="s">
        <v>182</v>
      </c>
    </row>
    <row r="148" spans="3:29" x14ac:dyDescent="0.3">
      <c r="C148" s="5" t="s">
        <v>427</v>
      </c>
      <c r="D148" s="47" t="s">
        <v>428</v>
      </c>
      <c r="E148" s="35"/>
      <c r="F148" s="35"/>
      <c r="G148" s="35"/>
      <c r="H148" s="35"/>
      <c r="I148" s="44">
        <v>0</v>
      </c>
      <c r="J148" s="35"/>
      <c r="K148" s="44">
        <v>23</v>
      </c>
      <c r="L148" s="35"/>
      <c r="M148" s="44">
        <v>51</v>
      </c>
      <c r="N148" s="35"/>
      <c r="O148" s="44">
        <v>58</v>
      </c>
      <c r="P148" s="35"/>
      <c r="Q148" s="44">
        <v>34</v>
      </c>
      <c r="R148" s="35"/>
      <c r="S148" s="44">
        <v>2</v>
      </c>
      <c r="T148" s="35"/>
      <c r="U148" s="44">
        <v>168</v>
      </c>
      <c r="V148" s="35"/>
      <c r="W148" s="45">
        <v>21.44</v>
      </c>
      <c r="X148" s="35"/>
      <c r="Y148" s="35"/>
      <c r="Z148" s="46">
        <v>3601.92</v>
      </c>
      <c r="AA148" s="35"/>
      <c r="AB148" s="35"/>
      <c r="AC148" s="7" t="s">
        <v>230</v>
      </c>
    </row>
    <row r="149" spans="3:29" x14ac:dyDescent="0.3">
      <c r="C149" s="5" t="s">
        <v>429</v>
      </c>
      <c r="D149" s="47" t="s">
        <v>430</v>
      </c>
      <c r="E149" s="35"/>
      <c r="F149" s="35"/>
      <c r="G149" s="35"/>
      <c r="H149" s="35"/>
      <c r="I149" s="44">
        <v>0</v>
      </c>
      <c r="J149" s="35"/>
      <c r="K149" s="44">
        <v>23</v>
      </c>
      <c r="L149" s="35"/>
      <c r="M149" s="44">
        <v>51</v>
      </c>
      <c r="N149" s="35"/>
      <c r="O149" s="44">
        <v>58</v>
      </c>
      <c r="P149" s="35"/>
      <c r="Q149" s="44">
        <v>34</v>
      </c>
      <c r="R149" s="35"/>
      <c r="S149" s="44">
        <v>2</v>
      </c>
      <c r="T149" s="35"/>
      <c r="U149" s="44">
        <v>168</v>
      </c>
      <c r="V149" s="35"/>
      <c r="W149" s="45">
        <v>21.44</v>
      </c>
      <c r="X149" s="35"/>
      <c r="Y149" s="35"/>
      <c r="Z149" s="46">
        <v>3601.92</v>
      </c>
      <c r="AA149" s="35"/>
      <c r="AB149" s="35"/>
      <c r="AC149" s="7" t="s">
        <v>230</v>
      </c>
    </row>
    <row r="150" spans="3:29" x14ac:dyDescent="0.3">
      <c r="C150" s="5" t="s">
        <v>431</v>
      </c>
      <c r="D150" s="47" t="s">
        <v>432</v>
      </c>
      <c r="E150" s="35"/>
      <c r="F150" s="35"/>
      <c r="G150" s="35"/>
      <c r="H150" s="35"/>
      <c r="I150" s="44">
        <v>0</v>
      </c>
      <c r="J150" s="35"/>
      <c r="K150" s="44">
        <v>12</v>
      </c>
      <c r="L150" s="35"/>
      <c r="M150" s="44">
        <v>31</v>
      </c>
      <c r="N150" s="35"/>
      <c r="O150" s="44">
        <v>36</v>
      </c>
      <c r="P150" s="35"/>
      <c r="Q150" s="44">
        <v>21</v>
      </c>
      <c r="R150" s="35"/>
      <c r="S150" s="44">
        <v>1</v>
      </c>
      <c r="T150" s="35"/>
      <c r="U150" s="44">
        <v>101</v>
      </c>
      <c r="V150" s="35"/>
      <c r="W150" s="45">
        <v>21.44</v>
      </c>
      <c r="X150" s="35"/>
      <c r="Y150" s="35"/>
      <c r="Z150" s="46">
        <v>2165.44</v>
      </c>
      <c r="AA150" s="35"/>
      <c r="AB150" s="35"/>
      <c r="AC150" s="7" t="s">
        <v>230</v>
      </c>
    </row>
    <row r="151" spans="3:29" x14ac:dyDescent="0.3">
      <c r="C151" s="5" t="s">
        <v>433</v>
      </c>
      <c r="D151" s="47" t="s">
        <v>434</v>
      </c>
      <c r="E151" s="35"/>
      <c r="F151" s="35"/>
      <c r="G151" s="35"/>
      <c r="H151" s="35"/>
      <c r="I151" s="44">
        <v>0</v>
      </c>
      <c r="J151" s="35"/>
      <c r="K151" s="44">
        <v>24</v>
      </c>
      <c r="L151" s="35"/>
      <c r="M151" s="44">
        <v>30</v>
      </c>
      <c r="N151" s="35"/>
      <c r="O151" s="44">
        <v>28</v>
      </c>
      <c r="P151" s="35"/>
      <c r="Q151" s="44">
        <v>18</v>
      </c>
      <c r="R151" s="35"/>
      <c r="S151" s="44">
        <v>0</v>
      </c>
      <c r="T151" s="35"/>
      <c r="U151" s="44">
        <v>100</v>
      </c>
      <c r="V151" s="35"/>
      <c r="W151" s="45">
        <v>27.9</v>
      </c>
      <c r="X151" s="35"/>
      <c r="Y151" s="35"/>
      <c r="Z151" s="46">
        <v>2790</v>
      </c>
      <c r="AA151" s="35"/>
      <c r="AB151" s="35"/>
      <c r="AC151" s="7" t="s">
        <v>182</v>
      </c>
    </row>
    <row r="152" spans="3:29" x14ac:dyDescent="0.3">
      <c r="C152" s="5" t="s">
        <v>435</v>
      </c>
      <c r="D152" s="47" t="s">
        <v>436</v>
      </c>
      <c r="E152" s="35"/>
      <c r="F152" s="35"/>
      <c r="G152" s="35"/>
      <c r="H152" s="35"/>
      <c r="I152" s="44">
        <v>0</v>
      </c>
      <c r="J152" s="35"/>
      <c r="K152" s="44">
        <v>31</v>
      </c>
      <c r="L152" s="35"/>
      <c r="M152" s="44">
        <v>40</v>
      </c>
      <c r="N152" s="35"/>
      <c r="O152" s="44">
        <v>33</v>
      </c>
      <c r="P152" s="35"/>
      <c r="Q152" s="44">
        <v>21</v>
      </c>
      <c r="R152" s="35"/>
      <c r="S152" s="44">
        <v>0</v>
      </c>
      <c r="T152" s="35"/>
      <c r="U152" s="44">
        <v>125</v>
      </c>
      <c r="V152" s="35"/>
      <c r="W152" s="45">
        <v>27.9</v>
      </c>
      <c r="X152" s="35"/>
      <c r="Y152" s="35"/>
      <c r="Z152" s="46">
        <v>3487.5</v>
      </c>
      <c r="AA152" s="35"/>
      <c r="AB152" s="35"/>
      <c r="AC152" s="7" t="s">
        <v>182</v>
      </c>
    </row>
    <row r="153" spans="3:29" x14ac:dyDescent="0.3">
      <c r="C153" s="5" t="s">
        <v>437</v>
      </c>
      <c r="D153" s="47" t="s">
        <v>438</v>
      </c>
      <c r="E153" s="35"/>
      <c r="F153" s="35"/>
      <c r="G153" s="35"/>
      <c r="H153" s="35"/>
      <c r="I153" s="44">
        <v>0</v>
      </c>
      <c r="J153" s="35"/>
      <c r="K153" s="44">
        <v>24</v>
      </c>
      <c r="L153" s="35"/>
      <c r="M153" s="44">
        <v>30</v>
      </c>
      <c r="N153" s="35"/>
      <c r="O153" s="44">
        <v>28</v>
      </c>
      <c r="P153" s="35"/>
      <c r="Q153" s="44">
        <v>18</v>
      </c>
      <c r="R153" s="35"/>
      <c r="S153" s="44">
        <v>0</v>
      </c>
      <c r="T153" s="35"/>
      <c r="U153" s="44">
        <v>100</v>
      </c>
      <c r="V153" s="35"/>
      <c r="W153" s="45">
        <v>27.9</v>
      </c>
      <c r="X153" s="35"/>
      <c r="Y153" s="35"/>
      <c r="Z153" s="46">
        <v>2790</v>
      </c>
      <c r="AA153" s="35"/>
      <c r="AB153" s="35"/>
      <c r="AC153" s="7" t="s">
        <v>182</v>
      </c>
    </row>
    <row r="154" spans="3:29" x14ac:dyDescent="0.3">
      <c r="C154" s="5" t="s">
        <v>439</v>
      </c>
      <c r="D154" s="47" t="s">
        <v>440</v>
      </c>
      <c r="E154" s="35"/>
      <c r="F154" s="35"/>
      <c r="G154" s="35"/>
      <c r="H154" s="35"/>
      <c r="I154" s="44">
        <v>0</v>
      </c>
      <c r="J154" s="35"/>
      <c r="K154" s="44">
        <v>27</v>
      </c>
      <c r="L154" s="35"/>
      <c r="M154" s="44">
        <v>59</v>
      </c>
      <c r="N154" s="35"/>
      <c r="O154" s="44">
        <v>67</v>
      </c>
      <c r="P154" s="35"/>
      <c r="Q154" s="44">
        <v>42</v>
      </c>
      <c r="R154" s="35"/>
      <c r="S154" s="44">
        <v>4</v>
      </c>
      <c r="T154" s="35"/>
      <c r="U154" s="44">
        <v>199</v>
      </c>
      <c r="V154" s="35"/>
      <c r="W154" s="45">
        <v>13.75</v>
      </c>
      <c r="X154" s="35"/>
      <c r="Y154" s="35"/>
      <c r="Z154" s="46">
        <v>2736.25</v>
      </c>
      <c r="AA154" s="35"/>
      <c r="AB154" s="35"/>
      <c r="AC154" s="7" t="s">
        <v>182</v>
      </c>
    </row>
    <row r="155" spans="3:29" x14ac:dyDescent="0.3">
      <c r="C155" s="5" t="s">
        <v>441</v>
      </c>
      <c r="D155" s="47" t="s">
        <v>442</v>
      </c>
      <c r="E155" s="35"/>
      <c r="F155" s="35"/>
      <c r="G155" s="35"/>
      <c r="H155" s="35"/>
      <c r="I155" s="44">
        <v>0</v>
      </c>
      <c r="J155" s="35"/>
      <c r="K155" s="44">
        <v>19</v>
      </c>
      <c r="L155" s="35"/>
      <c r="M155" s="44">
        <v>45</v>
      </c>
      <c r="N155" s="35"/>
      <c r="O155" s="44">
        <v>52</v>
      </c>
      <c r="P155" s="35"/>
      <c r="Q155" s="44">
        <v>30</v>
      </c>
      <c r="R155" s="35"/>
      <c r="S155" s="44">
        <v>2</v>
      </c>
      <c r="T155" s="35"/>
      <c r="U155" s="44">
        <v>148</v>
      </c>
      <c r="V155" s="35"/>
      <c r="W155" s="45">
        <v>13.75</v>
      </c>
      <c r="X155" s="35"/>
      <c r="Y155" s="35"/>
      <c r="Z155" s="46">
        <v>2035</v>
      </c>
      <c r="AA155" s="35"/>
      <c r="AB155" s="35"/>
      <c r="AC155" s="7" t="s">
        <v>182</v>
      </c>
    </row>
    <row r="156" spans="3:29" x14ac:dyDescent="0.3">
      <c r="C156" s="5" t="s">
        <v>443</v>
      </c>
      <c r="D156" s="47" t="s">
        <v>444</v>
      </c>
      <c r="E156" s="35"/>
      <c r="F156" s="35"/>
      <c r="G156" s="35"/>
      <c r="H156" s="35"/>
      <c r="I156" s="44">
        <v>0</v>
      </c>
      <c r="J156" s="35"/>
      <c r="K156" s="44">
        <v>25</v>
      </c>
      <c r="L156" s="35"/>
      <c r="M156" s="44">
        <v>56</v>
      </c>
      <c r="N156" s="35"/>
      <c r="O156" s="44">
        <v>64</v>
      </c>
      <c r="P156" s="35"/>
      <c r="Q156" s="44">
        <v>40</v>
      </c>
      <c r="R156" s="35"/>
      <c r="S156" s="44">
        <v>4</v>
      </c>
      <c r="T156" s="35"/>
      <c r="U156" s="44">
        <v>189</v>
      </c>
      <c r="V156" s="35"/>
      <c r="W156" s="45">
        <v>13.75</v>
      </c>
      <c r="X156" s="35"/>
      <c r="Y156" s="35"/>
      <c r="Z156" s="46">
        <v>2598.75</v>
      </c>
      <c r="AA156" s="35"/>
      <c r="AB156" s="35"/>
      <c r="AC156" s="7" t="s">
        <v>182</v>
      </c>
    </row>
    <row r="157" spans="3:29" x14ac:dyDescent="0.3">
      <c r="C157" s="5" t="s">
        <v>445</v>
      </c>
      <c r="D157" s="47" t="s">
        <v>446</v>
      </c>
      <c r="E157" s="35"/>
      <c r="F157" s="35"/>
      <c r="G157" s="35"/>
      <c r="H157" s="35"/>
      <c r="I157" s="44">
        <v>0</v>
      </c>
      <c r="J157" s="35"/>
      <c r="K157" s="44">
        <v>12</v>
      </c>
      <c r="L157" s="35"/>
      <c r="M157" s="44">
        <v>31</v>
      </c>
      <c r="N157" s="35"/>
      <c r="O157" s="44">
        <v>38</v>
      </c>
      <c r="P157" s="35"/>
      <c r="Q157" s="44">
        <v>23</v>
      </c>
      <c r="R157" s="35"/>
      <c r="S157" s="44">
        <v>5</v>
      </c>
      <c r="T157" s="35"/>
      <c r="U157" s="44">
        <v>109</v>
      </c>
      <c r="V157" s="35"/>
      <c r="W157" s="45">
        <v>18.170000000000002</v>
      </c>
      <c r="X157" s="35"/>
      <c r="Y157" s="35"/>
      <c r="Z157" s="46">
        <v>1980.53</v>
      </c>
      <c r="AA157" s="35"/>
      <c r="AB157" s="35"/>
      <c r="AC157" s="7" t="s">
        <v>302</v>
      </c>
    </row>
    <row r="158" spans="3:29" x14ac:dyDescent="0.3">
      <c r="C158" s="5" t="s">
        <v>447</v>
      </c>
      <c r="D158" s="47" t="s">
        <v>448</v>
      </c>
      <c r="E158" s="35"/>
      <c r="F158" s="35"/>
      <c r="G158" s="35"/>
      <c r="H158" s="35"/>
      <c r="I158" s="44">
        <v>0</v>
      </c>
      <c r="J158" s="35"/>
      <c r="K158" s="44">
        <v>22</v>
      </c>
      <c r="L158" s="35"/>
      <c r="M158" s="44">
        <v>48</v>
      </c>
      <c r="N158" s="35"/>
      <c r="O158" s="44">
        <v>53</v>
      </c>
      <c r="P158" s="35"/>
      <c r="Q158" s="44">
        <v>35</v>
      </c>
      <c r="R158" s="35"/>
      <c r="S158" s="44">
        <v>9</v>
      </c>
      <c r="T158" s="35"/>
      <c r="U158" s="44">
        <v>167</v>
      </c>
      <c r="V158" s="35"/>
      <c r="W158" s="45">
        <v>18.170000000000002</v>
      </c>
      <c r="X158" s="35"/>
      <c r="Y158" s="35"/>
      <c r="Z158" s="46">
        <v>3034.39</v>
      </c>
      <c r="AA158" s="35"/>
      <c r="AB158" s="35"/>
      <c r="AC158" s="7" t="s">
        <v>302</v>
      </c>
    </row>
    <row r="159" spans="3:29" x14ac:dyDescent="0.3">
      <c r="C159" s="5" t="s">
        <v>449</v>
      </c>
      <c r="D159" s="47" t="s">
        <v>450</v>
      </c>
      <c r="E159" s="35"/>
      <c r="F159" s="35"/>
      <c r="G159" s="35"/>
      <c r="H159" s="35"/>
      <c r="I159" s="44">
        <v>0</v>
      </c>
      <c r="J159" s="35"/>
      <c r="K159" s="44">
        <v>28</v>
      </c>
      <c r="L159" s="35"/>
      <c r="M159" s="44">
        <v>58</v>
      </c>
      <c r="N159" s="35"/>
      <c r="O159" s="44">
        <v>65</v>
      </c>
      <c r="P159" s="35"/>
      <c r="Q159" s="44">
        <v>45</v>
      </c>
      <c r="R159" s="35"/>
      <c r="S159" s="44">
        <v>9</v>
      </c>
      <c r="T159" s="35"/>
      <c r="U159" s="44">
        <v>205</v>
      </c>
      <c r="V159" s="35"/>
      <c r="W159" s="45">
        <v>18.170000000000002</v>
      </c>
      <c r="X159" s="35"/>
      <c r="Y159" s="35"/>
      <c r="Z159" s="46">
        <v>3724.85</v>
      </c>
      <c r="AA159" s="35"/>
      <c r="AB159" s="35"/>
      <c r="AC159" s="7" t="s">
        <v>302</v>
      </c>
    </row>
    <row r="160" spans="3:29" x14ac:dyDescent="0.3">
      <c r="C160" s="5" t="s">
        <v>451</v>
      </c>
      <c r="D160" s="47" t="s">
        <v>452</v>
      </c>
      <c r="E160" s="35"/>
      <c r="F160" s="35"/>
      <c r="G160" s="35"/>
      <c r="H160" s="35"/>
      <c r="I160" s="44">
        <v>0</v>
      </c>
      <c r="J160" s="35"/>
      <c r="K160" s="44">
        <v>21</v>
      </c>
      <c r="L160" s="35"/>
      <c r="M160" s="44">
        <v>48</v>
      </c>
      <c r="N160" s="35"/>
      <c r="O160" s="44">
        <v>56</v>
      </c>
      <c r="P160" s="35"/>
      <c r="Q160" s="44">
        <v>35</v>
      </c>
      <c r="R160" s="35"/>
      <c r="S160" s="44">
        <v>7</v>
      </c>
      <c r="T160" s="35"/>
      <c r="U160" s="44">
        <v>167</v>
      </c>
      <c r="V160" s="35"/>
      <c r="W160" s="45">
        <v>18.170000000000002</v>
      </c>
      <c r="X160" s="35"/>
      <c r="Y160" s="35"/>
      <c r="Z160" s="46">
        <v>3034.39</v>
      </c>
      <c r="AA160" s="35"/>
      <c r="AB160" s="35"/>
      <c r="AC160" s="7" t="s">
        <v>302</v>
      </c>
    </row>
    <row r="161" spans="3:29" x14ac:dyDescent="0.3">
      <c r="C161" s="5" t="s">
        <v>453</v>
      </c>
      <c r="D161" s="47" t="s">
        <v>454</v>
      </c>
      <c r="E161" s="35"/>
      <c r="F161" s="35"/>
      <c r="G161" s="35"/>
      <c r="H161" s="35"/>
      <c r="I161" s="44">
        <v>0</v>
      </c>
      <c r="J161" s="35"/>
      <c r="K161" s="44">
        <v>24</v>
      </c>
      <c r="L161" s="35"/>
      <c r="M161" s="44">
        <v>53</v>
      </c>
      <c r="N161" s="35"/>
      <c r="O161" s="44">
        <v>60</v>
      </c>
      <c r="P161" s="35"/>
      <c r="Q161" s="44">
        <v>39</v>
      </c>
      <c r="R161" s="35"/>
      <c r="S161" s="44">
        <v>10</v>
      </c>
      <c r="T161" s="35"/>
      <c r="U161" s="44">
        <v>186</v>
      </c>
      <c r="V161" s="35"/>
      <c r="W161" s="45">
        <v>18.170000000000002</v>
      </c>
      <c r="X161" s="35"/>
      <c r="Y161" s="35"/>
      <c r="Z161" s="46">
        <v>3379.62</v>
      </c>
      <c r="AA161" s="35"/>
      <c r="AB161" s="35"/>
      <c r="AC161" s="7" t="s">
        <v>302</v>
      </c>
    </row>
    <row r="162" spans="3:29" x14ac:dyDescent="0.3">
      <c r="C162" s="5" t="s">
        <v>3</v>
      </c>
      <c r="D162" s="47" t="s">
        <v>3</v>
      </c>
      <c r="E162" s="35"/>
      <c r="F162" s="35"/>
      <c r="G162" s="35"/>
      <c r="H162" s="35"/>
      <c r="I162" s="43">
        <v>163</v>
      </c>
      <c r="J162" s="35"/>
      <c r="K162" s="43">
        <v>3759</v>
      </c>
      <c r="L162" s="35"/>
      <c r="M162" s="43">
        <v>9012</v>
      </c>
      <c r="N162" s="35"/>
      <c r="O162" s="43">
        <v>10372</v>
      </c>
      <c r="P162" s="35"/>
      <c r="Q162" s="43">
        <v>7723</v>
      </c>
      <c r="R162" s="35"/>
      <c r="S162" s="43">
        <v>2092</v>
      </c>
      <c r="T162" s="35"/>
      <c r="U162" s="43">
        <v>33121</v>
      </c>
      <c r="V162" s="35"/>
      <c r="W162" s="49" t="s">
        <v>3</v>
      </c>
      <c r="X162" s="35"/>
      <c r="Y162" s="35"/>
      <c r="Z162" s="50">
        <v>619839.26</v>
      </c>
      <c r="AA162" s="35"/>
      <c r="AB162" s="35"/>
      <c r="AC162" s="8" t="s">
        <v>3</v>
      </c>
    </row>
    <row r="163" spans="3:29" ht="0" hidden="1" customHeight="1" x14ac:dyDescent="0.3"/>
  </sheetData>
  <mergeCells count="1479">
    <mergeCell ref="U162:V162"/>
    <mergeCell ref="W162:Y162"/>
    <mergeCell ref="Z162:AB162"/>
    <mergeCell ref="U161:V161"/>
    <mergeCell ref="W161:Y161"/>
    <mergeCell ref="Z161:AB161"/>
    <mergeCell ref="D162:H162"/>
    <mergeCell ref="I162:J162"/>
    <mergeCell ref="K162:L162"/>
    <mergeCell ref="M162:N162"/>
    <mergeCell ref="O162:P162"/>
    <mergeCell ref="Q162:R162"/>
    <mergeCell ref="S162:T162"/>
    <mergeCell ref="U160:V160"/>
    <mergeCell ref="W160:Y160"/>
    <mergeCell ref="Z160:AB160"/>
    <mergeCell ref="D161:H161"/>
    <mergeCell ref="I161:J161"/>
    <mergeCell ref="K161:L161"/>
    <mergeCell ref="M161:N161"/>
    <mergeCell ref="O161:P161"/>
    <mergeCell ref="Q161:R161"/>
    <mergeCell ref="S161:T161"/>
    <mergeCell ref="U159:V159"/>
    <mergeCell ref="W159:Y159"/>
    <mergeCell ref="Z159:AB159"/>
    <mergeCell ref="D160:H160"/>
    <mergeCell ref="I160:J160"/>
    <mergeCell ref="K160:L160"/>
    <mergeCell ref="M160:N160"/>
    <mergeCell ref="O160:P160"/>
    <mergeCell ref="Q160:R160"/>
    <mergeCell ref="S160:T160"/>
    <mergeCell ref="U158:V158"/>
    <mergeCell ref="W158:Y158"/>
    <mergeCell ref="Z158:AB158"/>
    <mergeCell ref="D159:H159"/>
    <mergeCell ref="I159:J159"/>
    <mergeCell ref="K159:L159"/>
    <mergeCell ref="M159:N159"/>
    <mergeCell ref="O159:P159"/>
    <mergeCell ref="Q159:R159"/>
    <mergeCell ref="S159:T159"/>
    <mergeCell ref="U157:V157"/>
    <mergeCell ref="W157:Y157"/>
    <mergeCell ref="Z157:AB157"/>
    <mergeCell ref="D158:H158"/>
    <mergeCell ref="I158:J158"/>
    <mergeCell ref="K158:L158"/>
    <mergeCell ref="M158:N158"/>
    <mergeCell ref="O158:P158"/>
    <mergeCell ref="Q158:R158"/>
    <mergeCell ref="S158:T158"/>
    <mergeCell ref="U156:V156"/>
    <mergeCell ref="W156:Y156"/>
    <mergeCell ref="Z156:AB156"/>
    <mergeCell ref="D157:H157"/>
    <mergeCell ref="I157:J157"/>
    <mergeCell ref="K157:L157"/>
    <mergeCell ref="M157:N157"/>
    <mergeCell ref="O157:P157"/>
    <mergeCell ref="Q157:R157"/>
    <mergeCell ref="S157:T157"/>
    <mergeCell ref="U155:V155"/>
    <mergeCell ref="W155:Y155"/>
    <mergeCell ref="Z155:AB155"/>
    <mergeCell ref="D156:H156"/>
    <mergeCell ref="I156:J156"/>
    <mergeCell ref="K156:L156"/>
    <mergeCell ref="M156:N156"/>
    <mergeCell ref="O156:P156"/>
    <mergeCell ref="Q156:R156"/>
    <mergeCell ref="S156:T156"/>
    <mergeCell ref="U154:V154"/>
    <mergeCell ref="W154:Y154"/>
    <mergeCell ref="Z154:AB154"/>
    <mergeCell ref="D155:H155"/>
    <mergeCell ref="I155:J155"/>
    <mergeCell ref="K155:L155"/>
    <mergeCell ref="M155:N155"/>
    <mergeCell ref="O155:P155"/>
    <mergeCell ref="Q155:R155"/>
    <mergeCell ref="S155:T155"/>
    <mergeCell ref="U153:V153"/>
    <mergeCell ref="W153:Y153"/>
    <mergeCell ref="Z153:AB153"/>
    <mergeCell ref="D154:H154"/>
    <mergeCell ref="I154:J154"/>
    <mergeCell ref="K154:L154"/>
    <mergeCell ref="M154:N154"/>
    <mergeCell ref="O154:P154"/>
    <mergeCell ref="Q154:R154"/>
    <mergeCell ref="S154:T154"/>
    <mergeCell ref="U152:V152"/>
    <mergeCell ref="W152:Y152"/>
    <mergeCell ref="Z152:AB152"/>
    <mergeCell ref="D153:H153"/>
    <mergeCell ref="I153:J153"/>
    <mergeCell ref="K153:L153"/>
    <mergeCell ref="M153:N153"/>
    <mergeCell ref="O153:P153"/>
    <mergeCell ref="Q153:R153"/>
    <mergeCell ref="S153:T153"/>
    <mergeCell ref="U151:V151"/>
    <mergeCell ref="W151:Y151"/>
    <mergeCell ref="Z151:AB151"/>
    <mergeCell ref="D152:H152"/>
    <mergeCell ref="I152:J152"/>
    <mergeCell ref="K152:L152"/>
    <mergeCell ref="M152:N152"/>
    <mergeCell ref="O152:P152"/>
    <mergeCell ref="Q152:R152"/>
    <mergeCell ref="S152:T152"/>
    <mergeCell ref="U150:V150"/>
    <mergeCell ref="W150:Y150"/>
    <mergeCell ref="Z150:AB150"/>
    <mergeCell ref="D151:H151"/>
    <mergeCell ref="I151:J151"/>
    <mergeCell ref="K151:L151"/>
    <mergeCell ref="M151:N151"/>
    <mergeCell ref="O151:P151"/>
    <mergeCell ref="Q151:R151"/>
    <mergeCell ref="S151:T151"/>
    <mergeCell ref="U149:V149"/>
    <mergeCell ref="W149:Y149"/>
    <mergeCell ref="Z149:AB149"/>
    <mergeCell ref="D150:H150"/>
    <mergeCell ref="I150:J150"/>
    <mergeCell ref="K150:L150"/>
    <mergeCell ref="M150:N150"/>
    <mergeCell ref="O150:P150"/>
    <mergeCell ref="Q150:R150"/>
    <mergeCell ref="S150:T150"/>
    <mergeCell ref="U148:V148"/>
    <mergeCell ref="W148:Y148"/>
    <mergeCell ref="Z148:AB148"/>
    <mergeCell ref="D149:H149"/>
    <mergeCell ref="I149:J149"/>
    <mergeCell ref="K149:L149"/>
    <mergeCell ref="M149:N149"/>
    <mergeCell ref="O149:P149"/>
    <mergeCell ref="Q149:R149"/>
    <mergeCell ref="S149:T149"/>
    <mergeCell ref="U147:V147"/>
    <mergeCell ref="W147:Y147"/>
    <mergeCell ref="Z147:AB147"/>
    <mergeCell ref="D148:H148"/>
    <mergeCell ref="I148:J148"/>
    <mergeCell ref="K148:L148"/>
    <mergeCell ref="M148:N148"/>
    <mergeCell ref="O148:P148"/>
    <mergeCell ref="Q148:R148"/>
    <mergeCell ref="S148:T148"/>
    <mergeCell ref="U146:V146"/>
    <mergeCell ref="W146:Y146"/>
    <mergeCell ref="Z146:AB146"/>
    <mergeCell ref="D147:H147"/>
    <mergeCell ref="I147:J147"/>
    <mergeCell ref="K147:L147"/>
    <mergeCell ref="M147:N147"/>
    <mergeCell ref="O147:P147"/>
    <mergeCell ref="Q147:R147"/>
    <mergeCell ref="S147:T147"/>
    <mergeCell ref="U145:V145"/>
    <mergeCell ref="W145:Y145"/>
    <mergeCell ref="Z145:AB145"/>
    <mergeCell ref="D146:H146"/>
    <mergeCell ref="I146:J146"/>
    <mergeCell ref="K146:L146"/>
    <mergeCell ref="M146:N146"/>
    <mergeCell ref="O146:P146"/>
    <mergeCell ref="Q146:R146"/>
    <mergeCell ref="S146:T146"/>
    <mergeCell ref="U144:V144"/>
    <mergeCell ref="W144:Y144"/>
    <mergeCell ref="Z144:AB144"/>
    <mergeCell ref="D145:H145"/>
    <mergeCell ref="I145:J145"/>
    <mergeCell ref="K145:L145"/>
    <mergeCell ref="M145:N145"/>
    <mergeCell ref="O145:P145"/>
    <mergeCell ref="Q145:R145"/>
    <mergeCell ref="S145:T145"/>
    <mergeCell ref="U143:V143"/>
    <mergeCell ref="W143:Y143"/>
    <mergeCell ref="Z143:AB143"/>
    <mergeCell ref="D144:H144"/>
    <mergeCell ref="I144:J144"/>
    <mergeCell ref="K144:L144"/>
    <mergeCell ref="M144:N144"/>
    <mergeCell ref="O144:P144"/>
    <mergeCell ref="Q144:R144"/>
    <mergeCell ref="S144:T144"/>
    <mergeCell ref="U142:V142"/>
    <mergeCell ref="W142:Y142"/>
    <mergeCell ref="Z142:AB142"/>
    <mergeCell ref="D143:H143"/>
    <mergeCell ref="I143:J143"/>
    <mergeCell ref="K143:L143"/>
    <mergeCell ref="M143:N143"/>
    <mergeCell ref="O143:P143"/>
    <mergeCell ref="Q143:R143"/>
    <mergeCell ref="S143:T143"/>
    <mergeCell ref="U141:V141"/>
    <mergeCell ref="W141:Y141"/>
    <mergeCell ref="Z141:AB141"/>
    <mergeCell ref="D142:H142"/>
    <mergeCell ref="I142:J142"/>
    <mergeCell ref="K142:L142"/>
    <mergeCell ref="M142:N142"/>
    <mergeCell ref="O142:P142"/>
    <mergeCell ref="Q142:R142"/>
    <mergeCell ref="S142:T142"/>
    <mergeCell ref="U140:V140"/>
    <mergeCell ref="W140:Y140"/>
    <mergeCell ref="Z140:AB140"/>
    <mergeCell ref="D141:H141"/>
    <mergeCell ref="I141:J141"/>
    <mergeCell ref="K141:L141"/>
    <mergeCell ref="M141:N141"/>
    <mergeCell ref="O141:P141"/>
    <mergeCell ref="Q141:R141"/>
    <mergeCell ref="S141:T141"/>
    <mergeCell ref="U139:V139"/>
    <mergeCell ref="W139:Y139"/>
    <mergeCell ref="Z139:AB139"/>
    <mergeCell ref="D140:H140"/>
    <mergeCell ref="I140:J140"/>
    <mergeCell ref="K140:L140"/>
    <mergeCell ref="M140:N140"/>
    <mergeCell ref="O140:P140"/>
    <mergeCell ref="Q140:R140"/>
    <mergeCell ref="S140:T140"/>
    <mergeCell ref="U138:V138"/>
    <mergeCell ref="W138:Y138"/>
    <mergeCell ref="Z138:AB138"/>
    <mergeCell ref="D139:H139"/>
    <mergeCell ref="I139:J139"/>
    <mergeCell ref="K139:L139"/>
    <mergeCell ref="M139:N139"/>
    <mergeCell ref="O139:P139"/>
    <mergeCell ref="Q139:R139"/>
    <mergeCell ref="S139:T139"/>
    <mergeCell ref="U137:V137"/>
    <mergeCell ref="W137:Y137"/>
    <mergeCell ref="Z137:AB137"/>
    <mergeCell ref="D138:H138"/>
    <mergeCell ref="I138:J138"/>
    <mergeCell ref="K138:L138"/>
    <mergeCell ref="M138:N138"/>
    <mergeCell ref="O138:P138"/>
    <mergeCell ref="Q138:R138"/>
    <mergeCell ref="S138:T138"/>
    <mergeCell ref="U136:V136"/>
    <mergeCell ref="W136:Y136"/>
    <mergeCell ref="Z136:AB136"/>
    <mergeCell ref="D137:H137"/>
    <mergeCell ref="I137:J137"/>
    <mergeCell ref="K137:L137"/>
    <mergeCell ref="M137:N137"/>
    <mergeCell ref="O137:P137"/>
    <mergeCell ref="Q137:R137"/>
    <mergeCell ref="S137:T137"/>
    <mergeCell ref="U135:V135"/>
    <mergeCell ref="W135:Y135"/>
    <mergeCell ref="Z135:AB135"/>
    <mergeCell ref="D136:H136"/>
    <mergeCell ref="I136:J136"/>
    <mergeCell ref="K136:L136"/>
    <mergeCell ref="M136:N136"/>
    <mergeCell ref="O136:P136"/>
    <mergeCell ref="Q136:R136"/>
    <mergeCell ref="S136:T136"/>
    <mergeCell ref="U134:V134"/>
    <mergeCell ref="W134:Y134"/>
    <mergeCell ref="Z134:AB134"/>
    <mergeCell ref="D135:H135"/>
    <mergeCell ref="I135:J135"/>
    <mergeCell ref="K135:L135"/>
    <mergeCell ref="M135:N135"/>
    <mergeCell ref="O135:P135"/>
    <mergeCell ref="Q135:R135"/>
    <mergeCell ref="S135:T135"/>
    <mergeCell ref="U133:V133"/>
    <mergeCell ref="W133:Y133"/>
    <mergeCell ref="Z133:AB133"/>
    <mergeCell ref="D134:H134"/>
    <mergeCell ref="I134:J134"/>
    <mergeCell ref="K134:L134"/>
    <mergeCell ref="M134:N134"/>
    <mergeCell ref="O134:P134"/>
    <mergeCell ref="Q134:R134"/>
    <mergeCell ref="S134:T134"/>
    <mergeCell ref="U132:V132"/>
    <mergeCell ref="W132:Y132"/>
    <mergeCell ref="Z132:AB132"/>
    <mergeCell ref="D133:H133"/>
    <mergeCell ref="I133:J133"/>
    <mergeCell ref="K133:L133"/>
    <mergeCell ref="M133:N133"/>
    <mergeCell ref="O133:P133"/>
    <mergeCell ref="Q133:R133"/>
    <mergeCell ref="S133:T133"/>
    <mergeCell ref="U131:V131"/>
    <mergeCell ref="W131:Y131"/>
    <mergeCell ref="Z131:AB131"/>
    <mergeCell ref="D132:H132"/>
    <mergeCell ref="I132:J132"/>
    <mergeCell ref="K132:L132"/>
    <mergeCell ref="M132:N132"/>
    <mergeCell ref="O132:P132"/>
    <mergeCell ref="Q132:R132"/>
    <mergeCell ref="S132:T132"/>
    <mergeCell ref="U130:V130"/>
    <mergeCell ref="W130:Y130"/>
    <mergeCell ref="Z130:AB130"/>
    <mergeCell ref="D131:H131"/>
    <mergeCell ref="I131:J131"/>
    <mergeCell ref="K131:L131"/>
    <mergeCell ref="M131:N131"/>
    <mergeCell ref="O131:P131"/>
    <mergeCell ref="Q131:R131"/>
    <mergeCell ref="S131:T131"/>
    <mergeCell ref="U129:V129"/>
    <mergeCell ref="W129:Y129"/>
    <mergeCell ref="Z129:AB129"/>
    <mergeCell ref="D130:H130"/>
    <mergeCell ref="I130:J130"/>
    <mergeCell ref="K130:L130"/>
    <mergeCell ref="M130:N130"/>
    <mergeCell ref="O130:P130"/>
    <mergeCell ref="Q130:R130"/>
    <mergeCell ref="S130:T130"/>
    <mergeCell ref="U128:V128"/>
    <mergeCell ref="W128:Y128"/>
    <mergeCell ref="Z128:AB128"/>
    <mergeCell ref="D129:H129"/>
    <mergeCell ref="I129:J129"/>
    <mergeCell ref="K129:L129"/>
    <mergeCell ref="M129:N129"/>
    <mergeCell ref="O129:P129"/>
    <mergeCell ref="Q129:R129"/>
    <mergeCell ref="S129:T129"/>
    <mergeCell ref="U127:V127"/>
    <mergeCell ref="W127:Y127"/>
    <mergeCell ref="Z127:AB127"/>
    <mergeCell ref="D128:H128"/>
    <mergeCell ref="I128:J128"/>
    <mergeCell ref="K128:L128"/>
    <mergeCell ref="M128:N128"/>
    <mergeCell ref="O128:P128"/>
    <mergeCell ref="Q128:R128"/>
    <mergeCell ref="S128:T128"/>
    <mergeCell ref="U126:V126"/>
    <mergeCell ref="W126:Y126"/>
    <mergeCell ref="Z126:AB126"/>
    <mergeCell ref="D127:H127"/>
    <mergeCell ref="I127:J127"/>
    <mergeCell ref="K127:L127"/>
    <mergeCell ref="M127:N127"/>
    <mergeCell ref="O127:P127"/>
    <mergeCell ref="Q127:R127"/>
    <mergeCell ref="S127:T127"/>
    <mergeCell ref="U125:V125"/>
    <mergeCell ref="W125:Y125"/>
    <mergeCell ref="Z125:AB125"/>
    <mergeCell ref="D126:H126"/>
    <mergeCell ref="I126:J126"/>
    <mergeCell ref="K126:L126"/>
    <mergeCell ref="M126:N126"/>
    <mergeCell ref="O126:P126"/>
    <mergeCell ref="Q126:R126"/>
    <mergeCell ref="S126:T126"/>
    <mergeCell ref="U124:V124"/>
    <mergeCell ref="W124:Y124"/>
    <mergeCell ref="Z124:AB124"/>
    <mergeCell ref="D125:H125"/>
    <mergeCell ref="I125:J125"/>
    <mergeCell ref="K125:L125"/>
    <mergeCell ref="M125:N125"/>
    <mergeCell ref="O125:P125"/>
    <mergeCell ref="Q125:R125"/>
    <mergeCell ref="S125:T125"/>
    <mergeCell ref="U123:V123"/>
    <mergeCell ref="W123:Y123"/>
    <mergeCell ref="Z123:AB123"/>
    <mergeCell ref="D124:H124"/>
    <mergeCell ref="I124:J124"/>
    <mergeCell ref="K124:L124"/>
    <mergeCell ref="M124:N124"/>
    <mergeCell ref="O124:P124"/>
    <mergeCell ref="Q124:R124"/>
    <mergeCell ref="S124:T124"/>
    <mergeCell ref="U122:V122"/>
    <mergeCell ref="W122:Y122"/>
    <mergeCell ref="Z122:AB122"/>
    <mergeCell ref="D123:H123"/>
    <mergeCell ref="I123:J123"/>
    <mergeCell ref="K123:L123"/>
    <mergeCell ref="M123:N123"/>
    <mergeCell ref="O123:P123"/>
    <mergeCell ref="Q123:R123"/>
    <mergeCell ref="S123:T123"/>
    <mergeCell ref="U121:V121"/>
    <mergeCell ref="W121:Y121"/>
    <mergeCell ref="Z121:AB121"/>
    <mergeCell ref="D122:H122"/>
    <mergeCell ref="I122:J122"/>
    <mergeCell ref="K122:L122"/>
    <mergeCell ref="M122:N122"/>
    <mergeCell ref="O122:P122"/>
    <mergeCell ref="Q122:R122"/>
    <mergeCell ref="S122:T122"/>
    <mergeCell ref="U120:V120"/>
    <mergeCell ref="W120:Y120"/>
    <mergeCell ref="Z120:AB120"/>
    <mergeCell ref="D121:H121"/>
    <mergeCell ref="I121:J121"/>
    <mergeCell ref="K121:L121"/>
    <mergeCell ref="M121:N121"/>
    <mergeCell ref="O121:P121"/>
    <mergeCell ref="Q121:R121"/>
    <mergeCell ref="S121:T121"/>
    <mergeCell ref="U119:V119"/>
    <mergeCell ref="W119:Y119"/>
    <mergeCell ref="Z119:AB119"/>
    <mergeCell ref="D120:H120"/>
    <mergeCell ref="I120:J120"/>
    <mergeCell ref="K120:L120"/>
    <mergeCell ref="M120:N120"/>
    <mergeCell ref="O120:P120"/>
    <mergeCell ref="Q120:R120"/>
    <mergeCell ref="S120:T120"/>
    <mergeCell ref="U118:V118"/>
    <mergeCell ref="W118:Y118"/>
    <mergeCell ref="Z118:AB118"/>
    <mergeCell ref="D119:H119"/>
    <mergeCell ref="I119:J119"/>
    <mergeCell ref="K119:L119"/>
    <mergeCell ref="M119:N119"/>
    <mergeCell ref="O119:P119"/>
    <mergeCell ref="Q119:R119"/>
    <mergeCell ref="S119:T119"/>
    <mergeCell ref="U117:V117"/>
    <mergeCell ref="W117:Y117"/>
    <mergeCell ref="Z117:AB117"/>
    <mergeCell ref="D118:H118"/>
    <mergeCell ref="I118:J118"/>
    <mergeCell ref="K118:L118"/>
    <mergeCell ref="M118:N118"/>
    <mergeCell ref="O118:P118"/>
    <mergeCell ref="Q118:R118"/>
    <mergeCell ref="S118:T118"/>
    <mergeCell ref="U116:V116"/>
    <mergeCell ref="W116:Y116"/>
    <mergeCell ref="Z116:AB116"/>
    <mergeCell ref="D117:H117"/>
    <mergeCell ref="I117:J117"/>
    <mergeCell ref="K117:L117"/>
    <mergeCell ref="M117:N117"/>
    <mergeCell ref="O117:P117"/>
    <mergeCell ref="Q117:R117"/>
    <mergeCell ref="S117:T117"/>
    <mergeCell ref="U115:V115"/>
    <mergeCell ref="W115:Y115"/>
    <mergeCell ref="Z115:AB115"/>
    <mergeCell ref="D116:H116"/>
    <mergeCell ref="I116:J116"/>
    <mergeCell ref="K116:L116"/>
    <mergeCell ref="M116:N116"/>
    <mergeCell ref="O116:P116"/>
    <mergeCell ref="Q116:R116"/>
    <mergeCell ref="S116:T116"/>
    <mergeCell ref="U114:V114"/>
    <mergeCell ref="W114:Y114"/>
    <mergeCell ref="Z114:AB114"/>
    <mergeCell ref="D115:H115"/>
    <mergeCell ref="I115:J115"/>
    <mergeCell ref="K115:L115"/>
    <mergeCell ref="M115:N115"/>
    <mergeCell ref="O115:P115"/>
    <mergeCell ref="Q115:R115"/>
    <mergeCell ref="S115:T115"/>
    <mergeCell ref="U113:V113"/>
    <mergeCell ref="W113:Y113"/>
    <mergeCell ref="Z113:AB113"/>
    <mergeCell ref="D114:H114"/>
    <mergeCell ref="I114:J114"/>
    <mergeCell ref="K114:L114"/>
    <mergeCell ref="M114:N114"/>
    <mergeCell ref="O114:P114"/>
    <mergeCell ref="Q114:R114"/>
    <mergeCell ref="S114:T114"/>
    <mergeCell ref="U112:V112"/>
    <mergeCell ref="W112:Y112"/>
    <mergeCell ref="Z112:AB112"/>
    <mergeCell ref="D113:H113"/>
    <mergeCell ref="I113:J113"/>
    <mergeCell ref="K113:L113"/>
    <mergeCell ref="M113:N113"/>
    <mergeCell ref="O113:P113"/>
    <mergeCell ref="Q113:R113"/>
    <mergeCell ref="S113:T113"/>
    <mergeCell ref="U111:V111"/>
    <mergeCell ref="W111:Y111"/>
    <mergeCell ref="Z111:AB111"/>
    <mergeCell ref="D112:H112"/>
    <mergeCell ref="I112:J112"/>
    <mergeCell ref="K112:L112"/>
    <mergeCell ref="M112:N112"/>
    <mergeCell ref="O112:P112"/>
    <mergeCell ref="Q112:R112"/>
    <mergeCell ref="S112:T112"/>
    <mergeCell ref="U110:V110"/>
    <mergeCell ref="W110:Y110"/>
    <mergeCell ref="Z110:AB110"/>
    <mergeCell ref="D111:H111"/>
    <mergeCell ref="I111:J111"/>
    <mergeCell ref="K111:L111"/>
    <mergeCell ref="M111:N111"/>
    <mergeCell ref="O111:P111"/>
    <mergeCell ref="Q111:R111"/>
    <mergeCell ref="S111:T111"/>
    <mergeCell ref="U109:V109"/>
    <mergeCell ref="W109:Y109"/>
    <mergeCell ref="Z109:AB109"/>
    <mergeCell ref="D110:H110"/>
    <mergeCell ref="I110:J110"/>
    <mergeCell ref="K110:L110"/>
    <mergeCell ref="M110:N110"/>
    <mergeCell ref="O110:P110"/>
    <mergeCell ref="Q110:R110"/>
    <mergeCell ref="S110:T110"/>
    <mergeCell ref="U108:V108"/>
    <mergeCell ref="W108:Y108"/>
    <mergeCell ref="Z108:AB108"/>
    <mergeCell ref="D109:H109"/>
    <mergeCell ref="I109:J109"/>
    <mergeCell ref="K109:L109"/>
    <mergeCell ref="M109:N109"/>
    <mergeCell ref="O109:P109"/>
    <mergeCell ref="Q109:R109"/>
    <mergeCell ref="S109:T109"/>
    <mergeCell ref="U107:V107"/>
    <mergeCell ref="W107:Y107"/>
    <mergeCell ref="Z107:AB107"/>
    <mergeCell ref="D108:H108"/>
    <mergeCell ref="I108:J108"/>
    <mergeCell ref="K108:L108"/>
    <mergeCell ref="M108:N108"/>
    <mergeCell ref="O108:P108"/>
    <mergeCell ref="Q108:R108"/>
    <mergeCell ref="S108:T108"/>
    <mergeCell ref="U106:V106"/>
    <mergeCell ref="W106:Y106"/>
    <mergeCell ref="Z106:AB106"/>
    <mergeCell ref="D107:H107"/>
    <mergeCell ref="I107:J107"/>
    <mergeCell ref="K107:L107"/>
    <mergeCell ref="M107:N107"/>
    <mergeCell ref="O107:P107"/>
    <mergeCell ref="Q107:R107"/>
    <mergeCell ref="S107:T107"/>
    <mergeCell ref="U105:V105"/>
    <mergeCell ref="W105:Y105"/>
    <mergeCell ref="Z105:AB105"/>
    <mergeCell ref="D106:H106"/>
    <mergeCell ref="I106:J106"/>
    <mergeCell ref="K106:L106"/>
    <mergeCell ref="M106:N106"/>
    <mergeCell ref="O106:P106"/>
    <mergeCell ref="Q106:R106"/>
    <mergeCell ref="S106:T106"/>
    <mergeCell ref="U104:V104"/>
    <mergeCell ref="W104:Y104"/>
    <mergeCell ref="Z104:AB104"/>
    <mergeCell ref="D105:H105"/>
    <mergeCell ref="I105:J105"/>
    <mergeCell ref="K105:L105"/>
    <mergeCell ref="M105:N105"/>
    <mergeCell ref="O105:P105"/>
    <mergeCell ref="Q105:R105"/>
    <mergeCell ref="S105:T105"/>
    <mergeCell ref="U103:V103"/>
    <mergeCell ref="W103:Y103"/>
    <mergeCell ref="Z103:AB103"/>
    <mergeCell ref="D104:H104"/>
    <mergeCell ref="I104:J104"/>
    <mergeCell ref="K104:L104"/>
    <mergeCell ref="M104:N104"/>
    <mergeCell ref="O104:P104"/>
    <mergeCell ref="Q104:R104"/>
    <mergeCell ref="S104:T104"/>
    <mergeCell ref="U102:V102"/>
    <mergeCell ref="W102:Y102"/>
    <mergeCell ref="Z102:AB102"/>
    <mergeCell ref="D103:H103"/>
    <mergeCell ref="I103:J103"/>
    <mergeCell ref="K103:L103"/>
    <mergeCell ref="M103:N103"/>
    <mergeCell ref="O103:P103"/>
    <mergeCell ref="Q103:R103"/>
    <mergeCell ref="S103:T103"/>
    <mergeCell ref="U101:V101"/>
    <mergeCell ref="W101:Y101"/>
    <mergeCell ref="Z101:AB101"/>
    <mergeCell ref="D102:H102"/>
    <mergeCell ref="I102:J102"/>
    <mergeCell ref="K102:L102"/>
    <mergeCell ref="M102:N102"/>
    <mergeCell ref="O102:P102"/>
    <mergeCell ref="Q102:R102"/>
    <mergeCell ref="S102:T102"/>
    <mergeCell ref="U100:V100"/>
    <mergeCell ref="W100:Y100"/>
    <mergeCell ref="Z100:AB100"/>
    <mergeCell ref="D101:H101"/>
    <mergeCell ref="I101:J101"/>
    <mergeCell ref="K101:L101"/>
    <mergeCell ref="M101:N101"/>
    <mergeCell ref="O101:P101"/>
    <mergeCell ref="Q101:R101"/>
    <mergeCell ref="S101:T101"/>
    <mergeCell ref="U99:V99"/>
    <mergeCell ref="W99:Y99"/>
    <mergeCell ref="Z99:AB99"/>
    <mergeCell ref="D100:H100"/>
    <mergeCell ref="I100:J100"/>
    <mergeCell ref="K100:L100"/>
    <mergeCell ref="M100:N100"/>
    <mergeCell ref="O100:P100"/>
    <mergeCell ref="Q100:R100"/>
    <mergeCell ref="S100:T100"/>
    <mergeCell ref="U98:V98"/>
    <mergeCell ref="W98:Y98"/>
    <mergeCell ref="Z98:AB98"/>
    <mergeCell ref="D99:H99"/>
    <mergeCell ref="I99:J99"/>
    <mergeCell ref="K99:L99"/>
    <mergeCell ref="M99:N99"/>
    <mergeCell ref="O99:P99"/>
    <mergeCell ref="Q99:R99"/>
    <mergeCell ref="S99:T99"/>
    <mergeCell ref="U97:V97"/>
    <mergeCell ref="W97:Y97"/>
    <mergeCell ref="Z97:AB97"/>
    <mergeCell ref="D98:H98"/>
    <mergeCell ref="I98:J98"/>
    <mergeCell ref="K98:L98"/>
    <mergeCell ref="M98:N98"/>
    <mergeCell ref="O98:P98"/>
    <mergeCell ref="Q98:R98"/>
    <mergeCell ref="S98:T98"/>
    <mergeCell ref="U96:V96"/>
    <mergeCell ref="W96:Y96"/>
    <mergeCell ref="Z96:AB96"/>
    <mergeCell ref="D97:H97"/>
    <mergeCell ref="I97:J97"/>
    <mergeCell ref="K97:L97"/>
    <mergeCell ref="M97:N97"/>
    <mergeCell ref="O97:P97"/>
    <mergeCell ref="Q97:R97"/>
    <mergeCell ref="S97:T97"/>
    <mergeCell ref="U95:V95"/>
    <mergeCell ref="W95:Y95"/>
    <mergeCell ref="Z95:AB95"/>
    <mergeCell ref="D96:H96"/>
    <mergeCell ref="I96:J96"/>
    <mergeCell ref="K96:L96"/>
    <mergeCell ref="M96:N96"/>
    <mergeCell ref="O96:P96"/>
    <mergeCell ref="Q96:R96"/>
    <mergeCell ref="S96:T96"/>
    <mergeCell ref="U94:V94"/>
    <mergeCell ref="W94:Y94"/>
    <mergeCell ref="Z94:AB94"/>
    <mergeCell ref="D95:H95"/>
    <mergeCell ref="I95:J95"/>
    <mergeCell ref="K95:L95"/>
    <mergeCell ref="M95:N95"/>
    <mergeCell ref="O95:P95"/>
    <mergeCell ref="Q95:R95"/>
    <mergeCell ref="S95:T95"/>
    <mergeCell ref="U93:V93"/>
    <mergeCell ref="W93:Y93"/>
    <mergeCell ref="Z93:AB93"/>
    <mergeCell ref="D94:H94"/>
    <mergeCell ref="I94:J94"/>
    <mergeCell ref="K94:L94"/>
    <mergeCell ref="M94:N94"/>
    <mergeCell ref="O94:P94"/>
    <mergeCell ref="Q94:R94"/>
    <mergeCell ref="S94:T94"/>
    <mergeCell ref="U92:V92"/>
    <mergeCell ref="W92:Y92"/>
    <mergeCell ref="Z92:AB92"/>
    <mergeCell ref="D93:H93"/>
    <mergeCell ref="I93:J93"/>
    <mergeCell ref="K93:L93"/>
    <mergeCell ref="M93:N93"/>
    <mergeCell ref="O93:P93"/>
    <mergeCell ref="Q93:R93"/>
    <mergeCell ref="S93:T93"/>
    <mergeCell ref="U91:V91"/>
    <mergeCell ref="W91:Y91"/>
    <mergeCell ref="Z91:AB91"/>
    <mergeCell ref="D92:H92"/>
    <mergeCell ref="I92:J92"/>
    <mergeCell ref="K92:L92"/>
    <mergeCell ref="M92:N92"/>
    <mergeCell ref="O92:P92"/>
    <mergeCell ref="Q92:R92"/>
    <mergeCell ref="S92:T92"/>
    <mergeCell ref="U90:V90"/>
    <mergeCell ref="W90:Y90"/>
    <mergeCell ref="Z90:AB90"/>
    <mergeCell ref="D91:H91"/>
    <mergeCell ref="I91:J91"/>
    <mergeCell ref="K91:L91"/>
    <mergeCell ref="M91:N91"/>
    <mergeCell ref="O91:P91"/>
    <mergeCell ref="Q91:R91"/>
    <mergeCell ref="S91:T91"/>
    <mergeCell ref="U89:V89"/>
    <mergeCell ref="W89:Y89"/>
    <mergeCell ref="Z89:AB89"/>
    <mergeCell ref="D90:H90"/>
    <mergeCell ref="I90:J90"/>
    <mergeCell ref="K90:L90"/>
    <mergeCell ref="M90:N90"/>
    <mergeCell ref="O90:P90"/>
    <mergeCell ref="Q90:R90"/>
    <mergeCell ref="S90:T90"/>
    <mergeCell ref="U88:V88"/>
    <mergeCell ref="W88:Y88"/>
    <mergeCell ref="Z88:AB88"/>
    <mergeCell ref="D89:H89"/>
    <mergeCell ref="I89:J89"/>
    <mergeCell ref="K89:L89"/>
    <mergeCell ref="M89:N89"/>
    <mergeCell ref="O89:P89"/>
    <mergeCell ref="Q89:R89"/>
    <mergeCell ref="S89:T89"/>
    <mergeCell ref="U87:V87"/>
    <mergeCell ref="W87:Y87"/>
    <mergeCell ref="Z87:AB87"/>
    <mergeCell ref="D88:H88"/>
    <mergeCell ref="I88:J88"/>
    <mergeCell ref="K88:L88"/>
    <mergeCell ref="M88:N88"/>
    <mergeCell ref="O88:P88"/>
    <mergeCell ref="Q88:R88"/>
    <mergeCell ref="S88:T88"/>
    <mergeCell ref="U86:V86"/>
    <mergeCell ref="W86:Y86"/>
    <mergeCell ref="Z86:AB86"/>
    <mergeCell ref="D87:H87"/>
    <mergeCell ref="I87:J87"/>
    <mergeCell ref="K87:L87"/>
    <mergeCell ref="M87:N87"/>
    <mergeCell ref="O87:P87"/>
    <mergeCell ref="Q87:R87"/>
    <mergeCell ref="S87:T87"/>
    <mergeCell ref="U85:V85"/>
    <mergeCell ref="W85:Y85"/>
    <mergeCell ref="Z85:AB85"/>
    <mergeCell ref="D86:H86"/>
    <mergeCell ref="I86:J86"/>
    <mergeCell ref="K86:L86"/>
    <mergeCell ref="M86:N86"/>
    <mergeCell ref="O86:P86"/>
    <mergeCell ref="Q86:R86"/>
    <mergeCell ref="S86:T86"/>
    <mergeCell ref="U84:V84"/>
    <mergeCell ref="W84:Y84"/>
    <mergeCell ref="Z84:AB84"/>
    <mergeCell ref="D85:H85"/>
    <mergeCell ref="I85:J85"/>
    <mergeCell ref="K85:L85"/>
    <mergeCell ref="M85:N85"/>
    <mergeCell ref="O85:P85"/>
    <mergeCell ref="Q85:R85"/>
    <mergeCell ref="S85:T85"/>
    <mergeCell ref="U83:V83"/>
    <mergeCell ref="W83:Y83"/>
    <mergeCell ref="Z83:AB83"/>
    <mergeCell ref="D84:H84"/>
    <mergeCell ref="I84:J84"/>
    <mergeCell ref="K84:L84"/>
    <mergeCell ref="M84:N84"/>
    <mergeCell ref="O84:P84"/>
    <mergeCell ref="Q84:R84"/>
    <mergeCell ref="S84:T84"/>
    <mergeCell ref="U82:V82"/>
    <mergeCell ref="W82:Y82"/>
    <mergeCell ref="Z82:AB82"/>
    <mergeCell ref="D83:H83"/>
    <mergeCell ref="I83:J83"/>
    <mergeCell ref="K83:L83"/>
    <mergeCell ref="M83:N83"/>
    <mergeCell ref="O83:P83"/>
    <mergeCell ref="Q83:R83"/>
    <mergeCell ref="S83:T83"/>
    <mergeCell ref="U81:V81"/>
    <mergeCell ref="W81:Y81"/>
    <mergeCell ref="Z81:AB81"/>
    <mergeCell ref="D82:H82"/>
    <mergeCell ref="I82:J82"/>
    <mergeCell ref="K82:L82"/>
    <mergeCell ref="M82:N82"/>
    <mergeCell ref="O82:P82"/>
    <mergeCell ref="Q82:R82"/>
    <mergeCell ref="S82:T82"/>
    <mergeCell ref="U80:V80"/>
    <mergeCell ref="W80:Y80"/>
    <mergeCell ref="Z80:AB80"/>
    <mergeCell ref="D81:H81"/>
    <mergeCell ref="I81:J81"/>
    <mergeCell ref="K81:L81"/>
    <mergeCell ref="M81:N81"/>
    <mergeCell ref="O81:P81"/>
    <mergeCell ref="Q81:R81"/>
    <mergeCell ref="S81:T81"/>
    <mergeCell ref="U79:V79"/>
    <mergeCell ref="W79:Y79"/>
    <mergeCell ref="Z79:AB79"/>
    <mergeCell ref="D80:H80"/>
    <mergeCell ref="I80:J80"/>
    <mergeCell ref="K80:L80"/>
    <mergeCell ref="M80:N80"/>
    <mergeCell ref="O80:P80"/>
    <mergeCell ref="Q80:R80"/>
    <mergeCell ref="S80:T80"/>
    <mergeCell ref="U78:V78"/>
    <mergeCell ref="W78:Y78"/>
    <mergeCell ref="Z78:AB78"/>
    <mergeCell ref="D79:H79"/>
    <mergeCell ref="I79:J79"/>
    <mergeCell ref="K79:L79"/>
    <mergeCell ref="M79:N79"/>
    <mergeCell ref="O79:P79"/>
    <mergeCell ref="Q79:R79"/>
    <mergeCell ref="S79:T79"/>
    <mergeCell ref="U77:V77"/>
    <mergeCell ref="W77:Y77"/>
    <mergeCell ref="Z77:AB77"/>
    <mergeCell ref="D78:H78"/>
    <mergeCell ref="I78:J78"/>
    <mergeCell ref="K78:L78"/>
    <mergeCell ref="M78:N78"/>
    <mergeCell ref="O78:P78"/>
    <mergeCell ref="Q78:R78"/>
    <mergeCell ref="S78:T78"/>
    <mergeCell ref="U76:V76"/>
    <mergeCell ref="W76:Y76"/>
    <mergeCell ref="Z76:AB76"/>
    <mergeCell ref="D77:H77"/>
    <mergeCell ref="I77:J77"/>
    <mergeCell ref="K77:L77"/>
    <mergeCell ref="M77:N77"/>
    <mergeCell ref="O77:P77"/>
    <mergeCell ref="Q77:R77"/>
    <mergeCell ref="S77:T77"/>
    <mergeCell ref="U75:V75"/>
    <mergeCell ref="W75:Y75"/>
    <mergeCell ref="Z75:AB75"/>
    <mergeCell ref="D76:H76"/>
    <mergeCell ref="I76:J76"/>
    <mergeCell ref="K76:L76"/>
    <mergeCell ref="M76:N76"/>
    <mergeCell ref="O76:P76"/>
    <mergeCell ref="Q76:R76"/>
    <mergeCell ref="S76:T76"/>
    <mergeCell ref="U74:V74"/>
    <mergeCell ref="W74:Y74"/>
    <mergeCell ref="Z74:AB74"/>
    <mergeCell ref="D75:H75"/>
    <mergeCell ref="I75:J75"/>
    <mergeCell ref="K75:L75"/>
    <mergeCell ref="M75:N75"/>
    <mergeCell ref="O75:P75"/>
    <mergeCell ref="Q75:R75"/>
    <mergeCell ref="S75:T75"/>
    <mergeCell ref="U73:V73"/>
    <mergeCell ref="W73:Y73"/>
    <mergeCell ref="Z73:AB73"/>
    <mergeCell ref="D74:H74"/>
    <mergeCell ref="I74:J74"/>
    <mergeCell ref="K74:L74"/>
    <mergeCell ref="M74:N74"/>
    <mergeCell ref="O74:P74"/>
    <mergeCell ref="Q74:R74"/>
    <mergeCell ref="S74:T74"/>
    <mergeCell ref="U72:V72"/>
    <mergeCell ref="W72:Y72"/>
    <mergeCell ref="Z72:AB72"/>
    <mergeCell ref="D73:H73"/>
    <mergeCell ref="I73:J73"/>
    <mergeCell ref="K73:L73"/>
    <mergeCell ref="M73:N73"/>
    <mergeCell ref="O73:P73"/>
    <mergeCell ref="Q73:R73"/>
    <mergeCell ref="S73:T73"/>
    <mergeCell ref="U71:V71"/>
    <mergeCell ref="W71:Y71"/>
    <mergeCell ref="Z71:AB71"/>
    <mergeCell ref="D72:H72"/>
    <mergeCell ref="I72:J72"/>
    <mergeCell ref="K72:L72"/>
    <mergeCell ref="M72:N72"/>
    <mergeCell ref="O72:P72"/>
    <mergeCell ref="Q72:R72"/>
    <mergeCell ref="S72:T72"/>
    <mergeCell ref="U70:V70"/>
    <mergeCell ref="W70:Y70"/>
    <mergeCell ref="Z70:AB70"/>
    <mergeCell ref="D71:H71"/>
    <mergeCell ref="I71:J71"/>
    <mergeCell ref="K71:L71"/>
    <mergeCell ref="M71:N71"/>
    <mergeCell ref="O71:P71"/>
    <mergeCell ref="Q71:R71"/>
    <mergeCell ref="S71:T71"/>
    <mergeCell ref="U69:V69"/>
    <mergeCell ref="W69:Y69"/>
    <mergeCell ref="Z69:AB69"/>
    <mergeCell ref="D70:H70"/>
    <mergeCell ref="I70:J70"/>
    <mergeCell ref="K70:L70"/>
    <mergeCell ref="M70:N70"/>
    <mergeCell ref="O70:P70"/>
    <mergeCell ref="Q70:R70"/>
    <mergeCell ref="S70:T70"/>
    <mergeCell ref="U68:V68"/>
    <mergeCell ref="W68:Y68"/>
    <mergeCell ref="Z68:AB68"/>
    <mergeCell ref="D69:H69"/>
    <mergeCell ref="I69:J69"/>
    <mergeCell ref="K69:L69"/>
    <mergeCell ref="M69:N69"/>
    <mergeCell ref="O69:P69"/>
    <mergeCell ref="Q69:R69"/>
    <mergeCell ref="S69:T69"/>
    <mergeCell ref="U67:V67"/>
    <mergeCell ref="W67:Y67"/>
    <mergeCell ref="Z67:AB67"/>
    <mergeCell ref="D68:H68"/>
    <mergeCell ref="I68:J68"/>
    <mergeCell ref="K68:L68"/>
    <mergeCell ref="M68:N68"/>
    <mergeCell ref="O68:P68"/>
    <mergeCell ref="Q68:R68"/>
    <mergeCell ref="S68:T68"/>
    <mergeCell ref="U66:V66"/>
    <mergeCell ref="W66:Y66"/>
    <mergeCell ref="Z66:AB66"/>
    <mergeCell ref="D67:H67"/>
    <mergeCell ref="I67:J67"/>
    <mergeCell ref="K67:L67"/>
    <mergeCell ref="M67:N67"/>
    <mergeCell ref="O67:P67"/>
    <mergeCell ref="Q67:R67"/>
    <mergeCell ref="S67:T67"/>
    <mergeCell ref="U65:V65"/>
    <mergeCell ref="W65:Y65"/>
    <mergeCell ref="Z65:AB65"/>
    <mergeCell ref="D66:H66"/>
    <mergeCell ref="I66:J66"/>
    <mergeCell ref="K66:L66"/>
    <mergeCell ref="M66:N66"/>
    <mergeCell ref="O66:P66"/>
    <mergeCell ref="Q66:R66"/>
    <mergeCell ref="S66:T66"/>
    <mergeCell ref="U64:V64"/>
    <mergeCell ref="W64:Y64"/>
    <mergeCell ref="Z64:AB64"/>
    <mergeCell ref="D65:H65"/>
    <mergeCell ref="I65:J65"/>
    <mergeCell ref="K65:L65"/>
    <mergeCell ref="M65:N65"/>
    <mergeCell ref="O65:P65"/>
    <mergeCell ref="Q65:R65"/>
    <mergeCell ref="S65:T65"/>
    <mergeCell ref="U63:V63"/>
    <mergeCell ref="W63:Y63"/>
    <mergeCell ref="Z63:AB63"/>
    <mergeCell ref="D64:H64"/>
    <mergeCell ref="I64:J64"/>
    <mergeCell ref="K64:L64"/>
    <mergeCell ref="M64:N64"/>
    <mergeCell ref="O64:P64"/>
    <mergeCell ref="Q64:R64"/>
    <mergeCell ref="S64:T64"/>
    <mergeCell ref="U62:V62"/>
    <mergeCell ref="W62:Y62"/>
    <mergeCell ref="Z62:AB62"/>
    <mergeCell ref="D63:H63"/>
    <mergeCell ref="I63:J63"/>
    <mergeCell ref="K63:L63"/>
    <mergeCell ref="M63:N63"/>
    <mergeCell ref="O63:P63"/>
    <mergeCell ref="Q63:R63"/>
    <mergeCell ref="S63:T63"/>
    <mergeCell ref="U61:V61"/>
    <mergeCell ref="W61:Y61"/>
    <mergeCell ref="Z61:AB61"/>
    <mergeCell ref="D62:H62"/>
    <mergeCell ref="I62:J62"/>
    <mergeCell ref="K62:L62"/>
    <mergeCell ref="M62:N62"/>
    <mergeCell ref="O62:P62"/>
    <mergeCell ref="Q62:R62"/>
    <mergeCell ref="S62:T62"/>
    <mergeCell ref="U60:V60"/>
    <mergeCell ref="W60:Y60"/>
    <mergeCell ref="Z60:AB60"/>
    <mergeCell ref="D61:H61"/>
    <mergeCell ref="I61:J61"/>
    <mergeCell ref="K61:L61"/>
    <mergeCell ref="M61:N61"/>
    <mergeCell ref="O61:P61"/>
    <mergeCell ref="Q61:R61"/>
    <mergeCell ref="S61:T61"/>
    <mergeCell ref="U59:V59"/>
    <mergeCell ref="W59:Y59"/>
    <mergeCell ref="Z59:AB59"/>
    <mergeCell ref="D60:H60"/>
    <mergeCell ref="I60:J60"/>
    <mergeCell ref="K60:L60"/>
    <mergeCell ref="M60:N60"/>
    <mergeCell ref="O60:P60"/>
    <mergeCell ref="Q60:R60"/>
    <mergeCell ref="S60:T60"/>
    <mergeCell ref="U58:V58"/>
    <mergeCell ref="W58:Y58"/>
    <mergeCell ref="Z58:AB58"/>
    <mergeCell ref="D59:H59"/>
    <mergeCell ref="I59:J59"/>
    <mergeCell ref="K59:L59"/>
    <mergeCell ref="M59:N59"/>
    <mergeCell ref="O59:P59"/>
    <mergeCell ref="Q59:R59"/>
    <mergeCell ref="S59:T59"/>
    <mergeCell ref="U57:V57"/>
    <mergeCell ref="W57:Y57"/>
    <mergeCell ref="Z57:AB57"/>
    <mergeCell ref="D58:H58"/>
    <mergeCell ref="I58:J58"/>
    <mergeCell ref="K58:L58"/>
    <mergeCell ref="M58:N58"/>
    <mergeCell ref="O58:P58"/>
    <mergeCell ref="Q58:R58"/>
    <mergeCell ref="S58:T58"/>
    <mergeCell ref="U56:V56"/>
    <mergeCell ref="W56:Y56"/>
    <mergeCell ref="Z56:AB56"/>
    <mergeCell ref="D57:H57"/>
    <mergeCell ref="I57:J57"/>
    <mergeCell ref="K57:L57"/>
    <mergeCell ref="M57:N57"/>
    <mergeCell ref="O57:P57"/>
    <mergeCell ref="Q57:R57"/>
    <mergeCell ref="S57:T57"/>
    <mergeCell ref="U55:V55"/>
    <mergeCell ref="W55:Y55"/>
    <mergeCell ref="Z55:AB55"/>
    <mergeCell ref="D56:H56"/>
    <mergeCell ref="I56:J56"/>
    <mergeCell ref="K56:L56"/>
    <mergeCell ref="M56:N56"/>
    <mergeCell ref="O56:P56"/>
    <mergeCell ref="Q56:R56"/>
    <mergeCell ref="S56:T56"/>
    <mergeCell ref="U54:V54"/>
    <mergeCell ref="W54:Y54"/>
    <mergeCell ref="Z54:AB54"/>
    <mergeCell ref="D55:H55"/>
    <mergeCell ref="I55:J55"/>
    <mergeCell ref="K55:L55"/>
    <mergeCell ref="M55:N55"/>
    <mergeCell ref="O55:P55"/>
    <mergeCell ref="Q55:R55"/>
    <mergeCell ref="S55:T55"/>
    <mergeCell ref="U53:V53"/>
    <mergeCell ref="W53:Y53"/>
    <mergeCell ref="Z53:AB53"/>
    <mergeCell ref="D54:H54"/>
    <mergeCell ref="I54:J54"/>
    <mergeCell ref="K54:L54"/>
    <mergeCell ref="M54:N54"/>
    <mergeCell ref="O54:P54"/>
    <mergeCell ref="Q54:R54"/>
    <mergeCell ref="S54:T54"/>
    <mergeCell ref="U52:V52"/>
    <mergeCell ref="W52:Y52"/>
    <mergeCell ref="Z52:AB52"/>
    <mergeCell ref="D53:H53"/>
    <mergeCell ref="I53:J53"/>
    <mergeCell ref="K53:L53"/>
    <mergeCell ref="M53:N53"/>
    <mergeCell ref="O53:P53"/>
    <mergeCell ref="Q53:R53"/>
    <mergeCell ref="S53:T53"/>
    <mergeCell ref="U51:V51"/>
    <mergeCell ref="W51:Y51"/>
    <mergeCell ref="Z51:AB51"/>
    <mergeCell ref="D52:H52"/>
    <mergeCell ref="I52:J52"/>
    <mergeCell ref="K52:L52"/>
    <mergeCell ref="M52:N52"/>
    <mergeCell ref="O52:P52"/>
    <mergeCell ref="Q52:R52"/>
    <mergeCell ref="S52:T52"/>
    <mergeCell ref="U50:V50"/>
    <mergeCell ref="W50:Y50"/>
    <mergeCell ref="Z50:AB50"/>
    <mergeCell ref="D51:H51"/>
    <mergeCell ref="I51:J51"/>
    <mergeCell ref="K51:L51"/>
    <mergeCell ref="M51:N51"/>
    <mergeCell ref="O51:P51"/>
    <mergeCell ref="Q51:R51"/>
    <mergeCell ref="S51:T51"/>
    <mergeCell ref="U49:V49"/>
    <mergeCell ref="W49:Y49"/>
    <mergeCell ref="Z49:AB49"/>
    <mergeCell ref="D50:H50"/>
    <mergeCell ref="I50:J50"/>
    <mergeCell ref="K50:L50"/>
    <mergeCell ref="M50:N50"/>
    <mergeCell ref="O50:P50"/>
    <mergeCell ref="Q50:R50"/>
    <mergeCell ref="S50:T50"/>
    <mergeCell ref="U48:V48"/>
    <mergeCell ref="W48:Y48"/>
    <mergeCell ref="Z48:AB48"/>
    <mergeCell ref="D49:H49"/>
    <mergeCell ref="I49:J49"/>
    <mergeCell ref="K49:L49"/>
    <mergeCell ref="M49:N49"/>
    <mergeCell ref="O49:P49"/>
    <mergeCell ref="Q49:R49"/>
    <mergeCell ref="S49:T49"/>
    <mergeCell ref="U47:V47"/>
    <mergeCell ref="W47:Y47"/>
    <mergeCell ref="Z47:AB47"/>
    <mergeCell ref="D48:H48"/>
    <mergeCell ref="I48:J48"/>
    <mergeCell ref="K48:L48"/>
    <mergeCell ref="M48:N48"/>
    <mergeCell ref="O48:P48"/>
    <mergeCell ref="Q48:R48"/>
    <mergeCell ref="S48:T48"/>
    <mergeCell ref="U46:V46"/>
    <mergeCell ref="W46:Y46"/>
    <mergeCell ref="Z46:AB46"/>
    <mergeCell ref="D47:H47"/>
    <mergeCell ref="I47:J47"/>
    <mergeCell ref="K47:L47"/>
    <mergeCell ref="M47:N47"/>
    <mergeCell ref="O47:P47"/>
    <mergeCell ref="Q47:R47"/>
    <mergeCell ref="S47:T47"/>
    <mergeCell ref="U45:V45"/>
    <mergeCell ref="W45:Y45"/>
    <mergeCell ref="Z45:AB45"/>
    <mergeCell ref="D46:H46"/>
    <mergeCell ref="I46:J46"/>
    <mergeCell ref="K46:L46"/>
    <mergeCell ref="M46:N46"/>
    <mergeCell ref="O46:P46"/>
    <mergeCell ref="Q46:R46"/>
    <mergeCell ref="S46:T46"/>
    <mergeCell ref="U44:V44"/>
    <mergeCell ref="W44:Y44"/>
    <mergeCell ref="Z44:AB44"/>
    <mergeCell ref="D45:H45"/>
    <mergeCell ref="I45:J45"/>
    <mergeCell ref="K45:L45"/>
    <mergeCell ref="M45:N45"/>
    <mergeCell ref="O45:P45"/>
    <mergeCell ref="Q45:R45"/>
    <mergeCell ref="S45:T45"/>
    <mergeCell ref="U43:V43"/>
    <mergeCell ref="W43:Y43"/>
    <mergeCell ref="Z43:AB43"/>
    <mergeCell ref="D44:H44"/>
    <mergeCell ref="I44:J44"/>
    <mergeCell ref="K44:L44"/>
    <mergeCell ref="M44:N44"/>
    <mergeCell ref="O44:P44"/>
    <mergeCell ref="Q44:R44"/>
    <mergeCell ref="S44:T44"/>
    <mergeCell ref="U42:V42"/>
    <mergeCell ref="W42:Y42"/>
    <mergeCell ref="Z42:AB42"/>
    <mergeCell ref="D43:H43"/>
    <mergeCell ref="I43:J43"/>
    <mergeCell ref="K43:L43"/>
    <mergeCell ref="M43:N43"/>
    <mergeCell ref="O43:P43"/>
    <mergeCell ref="Q43:R43"/>
    <mergeCell ref="S43:T43"/>
    <mergeCell ref="U41:V41"/>
    <mergeCell ref="W41:Y41"/>
    <mergeCell ref="Z41:AB41"/>
    <mergeCell ref="D42:H42"/>
    <mergeCell ref="I42:J42"/>
    <mergeCell ref="K42:L42"/>
    <mergeCell ref="M42:N42"/>
    <mergeCell ref="O42:P42"/>
    <mergeCell ref="Q42:R42"/>
    <mergeCell ref="S42:T42"/>
    <mergeCell ref="U40:V40"/>
    <mergeCell ref="W40:Y40"/>
    <mergeCell ref="Z40:AB40"/>
    <mergeCell ref="D41:H41"/>
    <mergeCell ref="I41:J41"/>
    <mergeCell ref="K41:L41"/>
    <mergeCell ref="M41:N41"/>
    <mergeCell ref="O41:P41"/>
    <mergeCell ref="Q41:R41"/>
    <mergeCell ref="S41:T41"/>
    <mergeCell ref="U39:V39"/>
    <mergeCell ref="W39:Y39"/>
    <mergeCell ref="Z39:AB39"/>
    <mergeCell ref="D40:H40"/>
    <mergeCell ref="I40:J40"/>
    <mergeCell ref="K40:L40"/>
    <mergeCell ref="M40:N40"/>
    <mergeCell ref="O40:P40"/>
    <mergeCell ref="Q40:R40"/>
    <mergeCell ref="S40:T40"/>
    <mergeCell ref="U38:V38"/>
    <mergeCell ref="W38:Y38"/>
    <mergeCell ref="Z38:AB38"/>
    <mergeCell ref="D39:H39"/>
    <mergeCell ref="I39:J39"/>
    <mergeCell ref="K39:L39"/>
    <mergeCell ref="M39:N39"/>
    <mergeCell ref="O39:P39"/>
    <mergeCell ref="Q39:R39"/>
    <mergeCell ref="S39:T39"/>
    <mergeCell ref="U37:V37"/>
    <mergeCell ref="W37:Y37"/>
    <mergeCell ref="Z37:AB37"/>
    <mergeCell ref="D38:H38"/>
    <mergeCell ref="I38:J38"/>
    <mergeCell ref="K38:L38"/>
    <mergeCell ref="M38:N38"/>
    <mergeCell ref="O38:P38"/>
    <mergeCell ref="Q38:R38"/>
    <mergeCell ref="S38:T38"/>
    <mergeCell ref="U36:V36"/>
    <mergeCell ref="W36:Y36"/>
    <mergeCell ref="Z36:AB36"/>
    <mergeCell ref="D37:H37"/>
    <mergeCell ref="I37:J37"/>
    <mergeCell ref="K37:L37"/>
    <mergeCell ref="M37:N37"/>
    <mergeCell ref="O37:P37"/>
    <mergeCell ref="Q37:R37"/>
    <mergeCell ref="S37:T37"/>
    <mergeCell ref="U35:V35"/>
    <mergeCell ref="W35:Y35"/>
    <mergeCell ref="Z35:AB35"/>
    <mergeCell ref="D36:H36"/>
    <mergeCell ref="I36:J36"/>
    <mergeCell ref="K36:L36"/>
    <mergeCell ref="M36:N36"/>
    <mergeCell ref="O36:P36"/>
    <mergeCell ref="Q36:R36"/>
    <mergeCell ref="S36:T36"/>
    <mergeCell ref="U34:V34"/>
    <mergeCell ref="W34:Y34"/>
    <mergeCell ref="Z34:AB34"/>
    <mergeCell ref="D35:H35"/>
    <mergeCell ref="I35:J35"/>
    <mergeCell ref="K35:L35"/>
    <mergeCell ref="M35:N35"/>
    <mergeCell ref="O35:P35"/>
    <mergeCell ref="Q35:R35"/>
    <mergeCell ref="S35:T35"/>
    <mergeCell ref="U33:V33"/>
    <mergeCell ref="W33:Y33"/>
    <mergeCell ref="Z33:AB33"/>
    <mergeCell ref="D34:H34"/>
    <mergeCell ref="I34:J34"/>
    <mergeCell ref="K34:L34"/>
    <mergeCell ref="M34:N34"/>
    <mergeCell ref="O34:P34"/>
    <mergeCell ref="Q34:R34"/>
    <mergeCell ref="S34:T34"/>
    <mergeCell ref="U32:V32"/>
    <mergeCell ref="W32:Y32"/>
    <mergeCell ref="Z32:AB32"/>
    <mergeCell ref="D33:H33"/>
    <mergeCell ref="I33:J33"/>
    <mergeCell ref="K33:L33"/>
    <mergeCell ref="M33:N33"/>
    <mergeCell ref="O33:P33"/>
    <mergeCell ref="Q33:R33"/>
    <mergeCell ref="S33:T33"/>
    <mergeCell ref="U31:V31"/>
    <mergeCell ref="W31:Y31"/>
    <mergeCell ref="Z31:AB31"/>
    <mergeCell ref="D32:H32"/>
    <mergeCell ref="I32:J32"/>
    <mergeCell ref="K32:L32"/>
    <mergeCell ref="M32:N32"/>
    <mergeCell ref="O32:P32"/>
    <mergeCell ref="Q32:R32"/>
    <mergeCell ref="S32:T32"/>
    <mergeCell ref="U30:V30"/>
    <mergeCell ref="W30:Y30"/>
    <mergeCell ref="Z30:AB30"/>
    <mergeCell ref="D31:H31"/>
    <mergeCell ref="I31:J31"/>
    <mergeCell ref="K31:L31"/>
    <mergeCell ref="M31:N31"/>
    <mergeCell ref="O31:P31"/>
    <mergeCell ref="Q31:R31"/>
    <mergeCell ref="S31:T31"/>
    <mergeCell ref="U29:V29"/>
    <mergeCell ref="W29:Y29"/>
    <mergeCell ref="Z29:AB29"/>
    <mergeCell ref="D30:H30"/>
    <mergeCell ref="I30:J30"/>
    <mergeCell ref="K30:L30"/>
    <mergeCell ref="M30:N30"/>
    <mergeCell ref="O30:P30"/>
    <mergeCell ref="Q30:R30"/>
    <mergeCell ref="S30:T30"/>
    <mergeCell ref="U28:V28"/>
    <mergeCell ref="W28:Y28"/>
    <mergeCell ref="Z28:AB28"/>
    <mergeCell ref="D29:H29"/>
    <mergeCell ref="I29:J29"/>
    <mergeCell ref="K29:L29"/>
    <mergeCell ref="M29:N29"/>
    <mergeCell ref="O29:P29"/>
    <mergeCell ref="Q29:R29"/>
    <mergeCell ref="S29:T29"/>
    <mergeCell ref="U27:V27"/>
    <mergeCell ref="W27:Y27"/>
    <mergeCell ref="Z27:AB27"/>
    <mergeCell ref="D28:H28"/>
    <mergeCell ref="I28:J28"/>
    <mergeCell ref="K28:L28"/>
    <mergeCell ref="M28:N28"/>
    <mergeCell ref="O28:P28"/>
    <mergeCell ref="Q28:R28"/>
    <mergeCell ref="S28:T28"/>
    <mergeCell ref="U26:V26"/>
    <mergeCell ref="W26:Y26"/>
    <mergeCell ref="Z26:AB26"/>
    <mergeCell ref="D27:H27"/>
    <mergeCell ref="I27:J27"/>
    <mergeCell ref="K27:L27"/>
    <mergeCell ref="M27:N27"/>
    <mergeCell ref="O27:P27"/>
    <mergeCell ref="Q27:R27"/>
    <mergeCell ref="S27:T27"/>
    <mergeCell ref="T24:U24"/>
    <mergeCell ref="V24:W24"/>
    <mergeCell ref="Y24:AA24"/>
    <mergeCell ref="D26:H26"/>
    <mergeCell ref="I26:J26"/>
    <mergeCell ref="K26:L26"/>
    <mergeCell ref="M26:N26"/>
    <mergeCell ref="O26:P26"/>
    <mergeCell ref="Q26:R26"/>
    <mergeCell ref="S26:T26"/>
    <mergeCell ref="E24:I24"/>
    <mergeCell ref="J24:K24"/>
    <mergeCell ref="L24:M24"/>
    <mergeCell ref="N24:O24"/>
    <mergeCell ref="P24:Q24"/>
    <mergeCell ref="R24:S24"/>
    <mergeCell ref="T22:U22"/>
    <mergeCell ref="V22:W22"/>
    <mergeCell ref="Y22:AA22"/>
    <mergeCell ref="C23:D23"/>
    <mergeCell ref="E23:I23"/>
    <mergeCell ref="J23:AA23"/>
    <mergeCell ref="R21:S21"/>
    <mergeCell ref="T21:U21"/>
    <mergeCell ref="V21:W21"/>
    <mergeCell ref="Y21:AA21"/>
    <mergeCell ref="C22:D22"/>
    <mergeCell ref="E22:I22"/>
    <mergeCell ref="J22:M22"/>
    <mergeCell ref="N22:O22"/>
    <mergeCell ref="P22:Q22"/>
    <mergeCell ref="R22:S22"/>
    <mergeCell ref="C21:D21"/>
    <mergeCell ref="E21:I21"/>
    <mergeCell ref="J21:K21"/>
    <mergeCell ref="L21:M21"/>
    <mergeCell ref="N21:O21"/>
    <mergeCell ref="P21:Q21"/>
    <mergeCell ref="C20:D20"/>
    <mergeCell ref="E20:I20"/>
    <mergeCell ref="J20:M20"/>
    <mergeCell ref="N20:Q20"/>
    <mergeCell ref="R20:W20"/>
    <mergeCell ref="Y20:AA20"/>
    <mergeCell ref="R18:S18"/>
    <mergeCell ref="T18:U18"/>
    <mergeCell ref="V18:W18"/>
    <mergeCell ref="Y18:AA18"/>
    <mergeCell ref="C19:D19"/>
    <mergeCell ref="E19:I19"/>
    <mergeCell ref="J19:M19"/>
    <mergeCell ref="N19:Q19"/>
    <mergeCell ref="R19:W19"/>
    <mergeCell ref="Y19:AA19"/>
    <mergeCell ref="C18:D18"/>
    <mergeCell ref="E18:I18"/>
    <mergeCell ref="J18:K18"/>
    <mergeCell ref="L18:M18"/>
    <mergeCell ref="N18:O18"/>
    <mergeCell ref="P18:Q18"/>
    <mergeCell ref="Y16:AA16"/>
    <mergeCell ref="C17:O17"/>
    <mergeCell ref="P17:Q17"/>
    <mergeCell ref="R17:S17"/>
    <mergeCell ref="T17:U17"/>
    <mergeCell ref="V17:W17"/>
    <mergeCell ref="Y17:AA17"/>
    <mergeCell ref="Y15:AA15"/>
    <mergeCell ref="C16:D16"/>
    <mergeCell ref="E16:I16"/>
    <mergeCell ref="J16:K16"/>
    <mergeCell ref="L16:M16"/>
    <mergeCell ref="N16:O16"/>
    <mergeCell ref="P16:Q16"/>
    <mergeCell ref="R16:S16"/>
    <mergeCell ref="T16:U16"/>
    <mergeCell ref="V16:W16"/>
    <mergeCell ref="C14:O14"/>
    <mergeCell ref="P14:Q14"/>
    <mergeCell ref="R14:S14"/>
    <mergeCell ref="T14:U14"/>
    <mergeCell ref="V14:AA14"/>
    <mergeCell ref="C15:O15"/>
    <mergeCell ref="P15:Q15"/>
    <mergeCell ref="R15:S15"/>
    <mergeCell ref="T15:U15"/>
    <mergeCell ref="V15:W15"/>
    <mergeCell ref="A1:G2"/>
    <mergeCell ref="V2:Z7"/>
    <mergeCell ref="A4:E4"/>
    <mergeCell ref="B6:F6"/>
    <mergeCell ref="C9:O9"/>
    <mergeCell ref="P9:Q9"/>
    <mergeCell ref="R9:S9"/>
    <mergeCell ref="T9:U9"/>
    <mergeCell ref="V9:AA9"/>
    <mergeCell ref="C12:O12"/>
    <mergeCell ref="P12:Q12"/>
    <mergeCell ref="R12:S12"/>
    <mergeCell ref="T12:U12"/>
    <mergeCell ref="V12:AA12"/>
    <mergeCell ref="C13:O13"/>
    <mergeCell ref="P13:Q13"/>
    <mergeCell ref="R13:S13"/>
    <mergeCell ref="T13:U13"/>
    <mergeCell ref="V13:AA13"/>
    <mergeCell ref="C10:O10"/>
    <mergeCell ref="P10:Q10"/>
    <mergeCell ref="R10:S10"/>
    <mergeCell ref="T10:U10"/>
    <mergeCell ref="V10:AA10"/>
    <mergeCell ref="C11:O11"/>
    <mergeCell ref="P11:Q11"/>
    <mergeCell ref="R11:S11"/>
    <mergeCell ref="T11:U11"/>
    <mergeCell ref="V11:AA11"/>
  </mergeCells>
  <pageMargins left="0.39370078740157499" right="0.39370078740157499" top="0.39370078740157499" bottom="0.39370078740157499" header="0.39370078740157499" footer="0.39370078740157499"/>
  <pageSetup paperSize="9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28CA4-D728-4956-AE08-E9C5F045E274}">
  <sheetPr filterMode="1"/>
  <dimension ref="A1:W209"/>
  <sheetViews>
    <sheetView showGridLines="0" tabSelected="1" zoomScale="75" zoomScaleNormal="75" workbookViewId="0">
      <pane xSplit="10" ySplit="2" topLeftCell="K192" activePane="bottomRight" state="frozen"/>
      <selection pane="topRight" activeCell="J1" sqref="J1"/>
      <selection pane="bottomLeft" activeCell="A3" sqref="A3"/>
      <selection pane="bottomRight" activeCell="A202" sqref="A202:XFD202"/>
    </sheetView>
  </sheetViews>
  <sheetFormatPr defaultColWidth="8.77734375" defaultRowHeight="13.8" x14ac:dyDescent="0.3"/>
  <cols>
    <col min="1" max="1" width="3.77734375" style="14" bestFit="1" customWidth="1"/>
    <col min="2" max="2" width="11.21875" style="21" customWidth="1"/>
    <col min="3" max="3" width="6.88671875" style="14" bestFit="1" customWidth="1"/>
    <col min="4" max="4" width="14.77734375" style="14" bestFit="1" customWidth="1"/>
    <col min="5" max="5" width="7.21875" style="14" bestFit="1" customWidth="1"/>
    <col min="6" max="6" width="9.77734375" style="14" bestFit="1" customWidth="1"/>
    <col min="7" max="7" width="13.77734375" style="14" bestFit="1" customWidth="1"/>
    <col min="8" max="8" width="13.77734375" style="14" customWidth="1"/>
    <col min="9" max="9" width="39.77734375" style="14" customWidth="1"/>
    <col min="10" max="10" width="18.21875" style="14" customWidth="1"/>
    <col min="11" max="11" width="8" style="14" bestFit="1" customWidth="1"/>
    <col min="12" max="12" width="6.44140625" style="14" bestFit="1" customWidth="1"/>
    <col min="13" max="13" width="7.77734375" style="14" bestFit="1" customWidth="1"/>
    <col min="14" max="14" width="7.44140625" style="14" bestFit="1" customWidth="1"/>
    <col min="15" max="15" width="8" style="14" bestFit="1" customWidth="1"/>
    <col min="16" max="16" width="9" style="14" bestFit="1" customWidth="1"/>
    <col min="17" max="17" width="9.21875" style="14" bestFit="1" customWidth="1"/>
    <col min="18" max="18" width="10.21875" style="28" bestFit="1" customWidth="1"/>
    <col min="19" max="19" width="13.6640625" style="28" bestFit="1" customWidth="1"/>
    <col min="20" max="20" width="8.21875" style="14" bestFit="1" customWidth="1"/>
    <col min="21" max="21" width="12.109375" style="14" bestFit="1" customWidth="1"/>
    <col min="22" max="22" width="10.33203125" style="14" customWidth="1"/>
    <col min="23" max="23" width="15.77734375" style="14" customWidth="1"/>
    <col min="24" max="16384" width="8.77734375" style="14"/>
  </cols>
  <sheetData>
    <row r="1" spans="1:23" x14ac:dyDescent="0.3">
      <c r="A1" s="15"/>
      <c r="B1" s="20"/>
      <c r="C1" s="15"/>
      <c r="D1" s="15"/>
      <c r="E1" s="15"/>
      <c r="F1" s="15"/>
      <c r="G1" s="15"/>
      <c r="H1" s="15"/>
      <c r="I1" s="15"/>
      <c r="J1" s="15"/>
      <c r="K1" s="16">
        <f>SUBTOTAL(9,K3:K207)</f>
        <v>163</v>
      </c>
      <c r="L1" s="16">
        <f t="shared" ref="L1:Q1" si="0">SUBTOTAL(9,L3:L207)</f>
        <v>361</v>
      </c>
      <c r="M1" s="16">
        <f t="shared" si="0"/>
        <v>692</v>
      </c>
      <c r="N1" s="16">
        <f t="shared" si="0"/>
        <v>742</v>
      </c>
      <c r="O1" s="16">
        <f t="shared" si="0"/>
        <v>518</v>
      </c>
      <c r="P1" s="16">
        <f t="shared" si="0"/>
        <v>182</v>
      </c>
      <c r="Q1" s="16">
        <f t="shared" si="0"/>
        <v>2658</v>
      </c>
      <c r="R1" s="29"/>
      <c r="S1" s="30">
        <f t="shared" ref="S1" si="1">SUBTOTAL(9,S3:S207)</f>
        <v>67249.25</v>
      </c>
      <c r="T1" s="15"/>
      <c r="W1" s="30">
        <f>SUBTOTAL(9,W3:W207)</f>
        <v>58208.41</v>
      </c>
    </row>
    <row r="2" spans="1:23" s="25" customFormat="1" ht="10.8" x14ac:dyDescent="0.25">
      <c r="A2" s="24" t="s">
        <v>456</v>
      </c>
      <c r="B2" s="24" t="s">
        <v>457</v>
      </c>
      <c r="C2" s="24" t="s">
        <v>458</v>
      </c>
      <c r="D2" s="24" t="s">
        <v>459</v>
      </c>
      <c r="E2" s="24" t="s">
        <v>460</v>
      </c>
      <c r="F2" s="24" t="s">
        <v>22</v>
      </c>
      <c r="G2" s="24" t="s">
        <v>470</v>
      </c>
      <c r="H2" s="24" t="s">
        <v>23</v>
      </c>
      <c r="I2" s="24" t="s">
        <v>614</v>
      </c>
      <c r="J2" s="24" t="s">
        <v>455</v>
      </c>
      <c r="K2" s="24" t="s">
        <v>179</v>
      </c>
      <c r="L2" s="24" t="s">
        <v>24</v>
      </c>
      <c r="M2" s="24" t="s">
        <v>25</v>
      </c>
      <c r="N2" s="24" t="s">
        <v>26</v>
      </c>
      <c r="O2" s="24" t="s">
        <v>27</v>
      </c>
      <c r="P2" s="24" t="s">
        <v>28</v>
      </c>
      <c r="Q2" s="24" t="s">
        <v>29</v>
      </c>
      <c r="R2" s="26" t="s">
        <v>30</v>
      </c>
      <c r="S2" s="26" t="s">
        <v>31</v>
      </c>
      <c r="T2" s="24" t="s">
        <v>32</v>
      </c>
      <c r="U2" s="31" t="s">
        <v>626</v>
      </c>
      <c r="V2" s="31" t="s">
        <v>467</v>
      </c>
    </row>
    <row r="3" spans="1:23" ht="15" hidden="1" customHeight="1" x14ac:dyDescent="0.3">
      <c r="A3" s="13">
        <f t="shared" ref="A3:A66" si="2">ROW()-ROW($A$2)</f>
        <v>1</v>
      </c>
      <c r="B3" s="20" t="s">
        <v>464</v>
      </c>
      <c r="C3" s="20" t="s">
        <v>468</v>
      </c>
      <c r="D3" s="20" t="s">
        <v>521</v>
      </c>
      <c r="E3" s="17" t="s">
        <v>462</v>
      </c>
      <c r="F3" s="15" t="s">
        <v>40</v>
      </c>
      <c r="G3" s="15" t="s">
        <v>471</v>
      </c>
      <c r="H3" s="20" t="s">
        <v>615</v>
      </c>
      <c r="I3" s="15" t="s">
        <v>565</v>
      </c>
      <c r="J3" s="15" t="s">
        <v>534</v>
      </c>
      <c r="K3" s="15">
        <v>0</v>
      </c>
      <c r="L3" s="18">
        <v>21</v>
      </c>
      <c r="M3" s="18">
        <v>52</v>
      </c>
      <c r="N3" s="18">
        <v>59</v>
      </c>
      <c r="O3" s="18">
        <v>45</v>
      </c>
      <c r="P3" s="18">
        <v>14</v>
      </c>
      <c r="Q3" s="19">
        <v>191</v>
      </c>
      <c r="R3" s="27">
        <v>20.079999999999998</v>
      </c>
      <c r="S3" s="27">
        <v>3835.28</v>
      </c>
      <c r="T3" s="18" t="s">
        <v>35</v>
      </c>
      <c r="U3" s="28">
        <v>20.079999999999998</v>
      </c>
      <c r="V3" s="14" t="b">
        <f>IF((U3-R3)=0,TRUE,FALSE)</f>
        <v>1</v>
      </c>
      <c r="W3" s="33">
        <f>Q3*U3</f>
        <v>3835.2799999999997</v>
      </c>
    </row>
    <row r="4" spans="1:23" ht="15" hidden="1" customHeight="1" x14ac:dyDescent="0.3">
      <c r="A4" s="13">
        <f t="shared" si="2"/>
        <v>2</v>
      </c>
      <c r="B4" s="20" t="s">
        <v>464</v>
      </c>
      <c r="C4" s="20" t="s">
        <v>468</v>
      </c>
      <c r="D4" s="20" t="s">
        <v>521</v>
      </c>
      <c r="E4" s="17" t="s">
        <v>462</v>
      </c>
      <c r="F4" s="15" t="s">
        <v>38</v>
      </c>
      <c r="G4" s="15" t="s">
        <v>471</v>
      </c>
      <c r="H4" s="20" t="s">
        <v>615</v>
      </c>
      <c r="I4" s="15" t="s">
        <v>565</v>
      </c>
      <c r="J4" s="15" t="s">
        <v>539</v>
      </c>
      <c r="K4" s="15">
        <v>0</v>
      </c>
      <c r="L4" s="18">
        <v>21</v>
      </c>
      <c r="M4" s="18">
        <v>49</v>
      </c>
      <c r="N4" s="18">
        <v>57</v>
      </c>
      <c r="O4" s="18">
        <v>41</v>
      </c>
      <c r="P4" s="18">
        <v>13</v>
      </c>
      <c r="Q4" s="19">
        <v>181</v>
      </c>
      <c r="R4" s="27">
        <v>21.36</v>
      </c>
      <c r="S4" s="27">
        <v>3866.16</v>
      </c>
      <c r="T4" s="18" t="s">
        <v>35</v>
      </c>
      <c r="U4" s="28">
        <v>21.36</v>
      </c>
      <c r="V4" s="14" t="b">
        <f t="shared" ref="V4:V67" si="3">IF((U4-R4)=0,TRUE,FALSE)</f>
        <v>1</v>
      </c>
      <c r="W4" s="33">
        <f t="shared" ref="W4:W67" si="4">Q4*U4</f>
        <v>3866.16</v>
      </c>
    </row>
    <row r="5" spans="1:23" ht="15" hidden="1" customHeight="1" x14ac:dyDescent="0.3">
      <c r="A5" s="13">
        <f t="shared" si="2"/>
        <v>3</v>
      </c>
      <c r="B5" s="20" t="s">
        <v>464</v>
      </c>
      <c r="C5" s="20" t="s">
        <v>468</v>
      </c>
      <c r="D5" s="20" t="s">
        <v>521</v>
      </c>
      <c r="E5" s="17" t="s">
        <v>462</v>
      </c>
      <c r="F5" s="15" t="s">
        <v>42</v>
      </c>
      <c r="G5" s="15" t="s">
        <v>471</v>
      </c>
      <c r="H5" s="20" t="s">
        <v>615</v>
      </c>
      <c r="I5" s="15" t="s">
        <v>565</v>
      </c>
      <c r="J5" s="15" t="s">
        <v>535</v>
      </c>
      <c r="K5" s="15">
        <v>0</v>
      </c>
      <c r="L5" s="18">
        <v>16</v>
      </c>
      <c r="M5" s="18">
        <v>40</v>
      </c>
      <c r="N5" s="18">
        <v>48</v>
      </c>
      <c r="O5" s="18">
        <v>35</v>
      </c>
      <c r="P5" s="18">
        <v>12</v>
      </c>
      <c r="Q5" s="19">
        <v>151</v>
      </c>
      <c r="R5" s="27">
        <v>20.079999999999998</v>
      </c>
      <c r="S5" s="27">
        <v>3032.08</v>
      </c>
      <c r="T5" s="18" t="s">
        <v>35</v>
      </c>
      <c r="U5" s="28">
        <v>20.079999999999998</v>
      </c>
      <c r="V5" s="14" t="b">
        <f t="shared" si="3"/>
        <v>1</v>
      </c>
      <c r="W5" s="33">
        <f t="shared" si="4"/>
        <v>3032.08</v>
      </c>
    </row>
    <row r="6" spans="1:23" ht="15" hidden="1" customHeight="1" x14ac:dyDescent="0.3">
      <c r="A6" s="13">
        <f t="shared" si="2"/>
        <v>4</v>
      </c>
      <c r="B6" s="20" t="s">
        <v>464</v>
      </c>
      <c r="C6" s="20" t="s">
        <v>468</v>
      </c>
      <c r="D6" s="20" t="s">
        <v>521</v>
      </c>
      <c r="E6" s="17" t="s">
        <v>462</v>
      </c>
      <c r="F6" s="15" t="s">
        <v>33</v>
      </c>
      <c r="G6" s="15" t="s">
        <v>471</v>
      </c>
      <c r="H6" s="20" t="s">
        <v>615</v>
      </c>
      <c r="I6" s="15" t="s">
        <v>565</v>
      </c>
      <c r="J6" s="15" t="s">
        <v>540</v>
      </c>
      <c r="K6" s="15">
        <v>0</v>
      </c>
      <c r="L6" s="18">
        <v>12</v>
      </c>
      <c r="M6" s="18">
        <v>34</v>
      </c>
      <c r="N6" s="18">
        <v>39</v>
      </c>
      <c r="O6" s="18">
        <v>28</v>
      </c>
      <c r="P6" s="18">
        <v>11</v>
      </c>
      <c r="Q6" s="19">
        <v>124</v>
      </c>
      <c r="R6" s="27">
        <v>20.079999999999998</v>
      </c>
      <c r="S6" s="27">
        <v>2489.92</v>
      </c>
      <c r="T6" s="18" t="s">
        <v>35</v>
      </c>
      <c r="U6" s="28">
        <v>20.079999999999998</v>
      </c>
      <c r="V6" s="14" t="b">
        <f t="shared" si="3"/>
        <v>1</v>
      </c>
      <c r="W6" s="33">
        <f t="shared" si="4"/>
        <v>2489.9199999999996</v>
      </c>
    </row>
    <row r="7" spans="1:23" ht="15" hidden="1" customHeight="1" x14ac:dyDescent="0.3">
      <c r="A7" s="13">
        <f t="shared" si="2"/>
        <v>5</v>
      </c>
      <c r="B7" s="20" t="s">
        <v>464</v>
      </c>
      <c r="C7" s="20" t="s">
        <v>468</v>
      </c>
      <c r="D7" s="20" t="s">
        <v>521</v>
      </c>
      <c r="E7" s="17" t="s">
        <v>462</v>
      </c>
      <c r="F7" s="15" t="s">
        <v>36</v>
      </c>
      <c r="G7" s="15" t="s">
        <v>471</v>
      </c>
      <c r="H7" s="20" t="s">
        <v>615</v>
      </c>
      <c r="I7" s="15" t="s">
        <v>565</v>
      </c>
      <c r="J7" s="15" t="s">
        <v>541</v>
      </c>
      <c r="K7" s="15">
        <v>0</v>
      </c>
      <c r="L7" s="18">
        <v>12</v>
      </c>
      <c r="M7" s="18">
        <v>35</v>
      </c>
      <c r="N7" s="18">
        <v>40</v>
      </c>
      <c r="O7" s="18">
        <v>28</v>
      </c>
      <c r="P7" s="18">
        <v>11</v>
      </c>
      <c r="Q7" s="19">
        <v>126</v>
      </c>
      <c r="R7" s="27">
        <v>20.079999999999998</v>
      </c>
      <c r="S7" s="27">
        <v>2530.08</v>
      </c>
      <c r="T7" s="18" t="s">
        <v>35</v>
      </c>
      <c r="U7" s="28">
        <v>20.079999999999998</v>
      </c>
      <c r="V7" s="14" t="b">
        <f t="shared" si="3"/>
        <v>1</v>
      </c>
      <c r="W7" s="33">
        <f t="shared" si="4"/>
        <v>2530.08</v>
      </c>
    </row>
    <row r="8" spans="1:23" ht="15" hidden="1" customHeight="1" x14ac:dyDescent="0.3">
      <c r="A8" s="13">
        <f t="shared" si="2"/>
        <v>6</v>
      </c>
      <c r="B8" s="20" t="s">
        <v>464</v>
      </c>
      <c r="C8" s="20" t="s">
        <v>468</v>
      </c>
      <c r="D8" s="20" t="s">
        <v>519</v>
      </c>
      <c r="E8" s="17" t="s">
        <v>461</v>
      </c>
      <c r="F8" s="15" t="s">
        <v>383</v>
      </c>
      <c r="G8" s="15" t="s">
        <v>472</v>
      </c>
      <c r="H8" s="20" t="s">
        <v>616</v>
      </c>
      <c r="I8" s="15" t="s">
        <v>566</v>
      </c>
      <c r="J8" s="15" t="s">
        <v>534</v>
      </c>
      <c r="K8" s="15">
        <v>0</v>
      </c>
      <c r="L8" s="18">
        <v>73</v>
      </c>
      <c r="M8" s="18">
        <v>211</v>
      </c>
      <c r="N8" s="18">
        <v>250</v>
      </c>
      <c r="O8" s="18">
        <v>193</v>
      </c>
      <c r="P8" s="18">
        <v>39</v>
      </c>
      <c r="Q8" s="19">
        <v>766</v>
      </c>
      <c r="R8" s="27">
        <v>8.64</v>
      </c>
      <c r="S8" s="27">
        <v>6618.24</v>
      </c>
      <c r="T8" s="18" t="s">
        <v>230</v>
      </c>
      <c r="U8" s="28">
        <v>8.64</v>
      </c>
      <c r="V8" s="14" t="b">
        <f t="shared" si="3"/>
        <v>1</v>
      </c>
      <c r="W8" s="33">
        <f t="shared" si="4"/>
        <v>6618.2400000000007</v>
      </c>
    </row>
    <row r="9" spans="1:23" ht="15" hidden="1" customHeight="1" x14ac:dyDescent="0.3">
      <c r="A9" s="13">
        <f t="shared" si="2"/>
        <v>7</v>
      </c>
      <c r="B9" s="20" t="s">
        <v>464</v>
      </c>
      <c r="C9" s="20" t="s">
        <v>468</v>
      </c>
      <c r="D9" s="20" t="s">
        <v>519</v>
      </c>
      <c r="E9" s="17" t="s">
        <v>461</v>
      </c>
      <c r="F9" s="15" t="s">
        <v>385</v>
      </c>
      <c r="G9" s="15" t="s">
        <v>472</v>
      </c>
      <c r="H9" s="20" t="s">
        <v>616</v>
      </c>
      <c r="I9" s="15" t="s">
        <v>566</v>
      </c>
      <c r="J9" s="15" t="s">
        <v>542</v>
      </c>
      <c r="K9" s="15">
        <v>0</v>
      </c>
      <c r="L9" s="18">
        <v>16</v>
      </c>
      <c r="M9" s="18">
        <v>41</v>
      </c>
      <c r="N9" s="18">
        <v>49</v>
      </c>
      <c r="O9" s="18">
        <v>37</v>
      </c>
      <c r="P9" s="18">
        <v>10</v>
      </c>
      <c r="Q9" s="19">
        <v>153</v>
      </c>
      <c r="R9" s="27">
        <v>8.64</v>
      </c>
      <c r="S9" s="27">
        <v>1321.92</v>
      </c>
      <c r="T9" s="18" t="s">
        <v>230</v>
      </c>
      <c r="U9" s="28">
        <v>8.64</v>
      </c>
      <c r="V9" s="14" t="b">
        <f t="shared" si="3"/>
        <v>1</v>
      </c>
      <c r="W9" s="33">
        <f t="shared" si="4"/>
        <v>1321.92</v>
      </c>
    </row>
    <row r="10" spans="1:23" ht="15" hidden="1" customHeight="1" x14ac:dyDescent="0.3">
      <c r="A10" s="13">
        <f t="shared" si="2"/>
        <v>8</v>
      </c>
      <c r="B10" s="20" t="s">
        <v>464</v>
      </c>
      <c r="C10" s="20" t="s">
        <v>468</v>
      </c>
      <c r="D10" s="20" t="s">
        <v>519</v>
      </c>
      <c r="E10" s="17" t="s">
        <v>461</v>
      </c>
      <c r="F10" s="15" t="s">
        <v>377</v>
      </c>
      <c r="G10" s="15" t="s">
        <v>472</v>
      </c>
      <c r="H10" s="20" t="s">
        <v>616</v>
      </c>
      <c r="I10" s="15" t="s">
        <v>566</v>
      </c>
      <c r="J10" s="15" t="s">
        <v>539</v>
      </c>
      <c r="K10" s="15">
        <v>0</v>
      </c>
      <c r="L10" s="18">
        <v>25</v>
      </c>
      <c r="M10" s="18">
        <v>57</v>
      </c>
      <c r="N10" s="18">
        <v>68</v>
      </c>
      <c r="O10" s="18">
        <v>54</v>
      </c>
      <c r="P10" s="18">
        <v>15</v>
      </c>
      <c r="Q10" s="19">
        <v>219</v>
      </c>
      <c r="R10" s="27">
        <v>9.52</v>
      </c>
      <c r="S10" s="27">
        <v>2084.88</v>
      </c>
      <c r="T10" s="18" t="s">
        <v>230</v>
      </c>
      <c r="U10" s="28">
        <v>9.52</v>
      </c>
      <c r="V10" s="14" t="b">
        <f t="shared" si="3"/>
        <v>1</v>
      </c>
      <c r="W10" s="33">
        <f t="shared" si="4"/>
        <v>2084.88</v>
      </c>
    </row>
    <row r="11" spans="1:23" ht="15" hidden="1" customHeight="1" x14ac:dyDescent="0.3">
      <c r="A11" s="13">
        <f t="shared" si="2"/>
        <v>9</v>
      </c>
      <c r="B11" s="20" t="s">
        <v>464</v>
      </c>
      <c r="C11" s="20" t="s">
        <v>468</v>
      </c>
      <c r="D11" s="20" t="s">
        <v>519</v>
      </c>
      <c r="E11" s="17" t="s">
        <v>461</v>
      </c>
      <c r="F11" s="15" t="s">
        <v>375</v>
      </c>
      <c r="G11" s="15" t="s">
        <v>472</v>
      </c>
      <c r="H11" s="20" t="s">
        <v>616</v>
      </c>
      <c r="I11" s="15" t="s">
        <v>566</v>
      </c>
      <c r="J11" s="15" t="s">
        <v>535</v>
      </c>
      <c r="K11" s="15">
        <v>0</v>
      </c>
      <c r="L11" s="18">
        <v>30</v>
      </c>
      <c r="M11" s="18">
        <v>81</v>
      </c>
      <c r="N11" s="18">
        <v>98</v>
      </c>
      <c r="O11" s="18">
        <v>80</v>
      </c>
      <c r="P11" s="18">
        <v>25</v>
      </c>
      <c r="Q11" s="19">
        <v>314</v>
      </c>
      <c r="R11" s="27">
        <v>8.64</v>
      </c>
      <c r="S11" s="27">
        <v>2712.96</v>
      </c>
      <c r="T11" s="18" t="s">
        <v>230</v>
      </c>
      <c r="U11" s="28">
        <v>8.64</v>
      </c>
      <c r="V11" s="14" t="b">
        <f t="shared" si="3"/>
        <v>1</v>
      </c>
      <c r="W11" s="33">
        <f t="shared" si="4"/>
        <v>2712.96</v>
      </c>
    </row>
    <row r="12" spans="1:23" ht="15" hidden="1" customHeight="1" x14ac:dyDescent="0.3">
      <c r="A12" s="13">
        <f t="shared" si="2"/>
        <v>10</v>
      </c>
      <c r="B12" s="20" t="s">
        <v>464</v>
      </c>
      <c r="C12" s="20" t="s">
        <v>468</v>
      </c>
      <c r="D12" s="20" t="s">
        <v>519</v>
      </c>
      <c r="E12" s="17" t="s">
        <v>461</v>
      </c>
      <c r="F12" s="15" t="s">
        <v>373</v>
      </c>
      <c r="G12" s="15" t="s">
        <v>472</v>
      </c>
      <c r="H12" s="20" t="s">
        <v>616</v>
      </c>
      <c r="I12" s="15" t="s">
        <v>566</v>
      </c>
      <c r="J12" s="15" t="s">
        <v>540</v>
      </c>
      <c r="K12" s="15">
        <v>0</v>
      </c>
      <c r="L12" s="18">
        <v>18</v>
      </c>
      <c r="M12" s="18">
        <v>43</v>
      </c>
      <c r="N12" s="18">
        <v>50</v>
      </c>
      <c r="O12" s="18">
        <v>36</v>
      </c>
      <c r="P12" s="18">
        <v>8</v>
      </c>
      <c r="Q12" s="19">
        <v>155</v>
      </c>
      <c r="R12" s="27">
        <v>8.64</v>
      </c>
      <c r="S12" s="27">
        <v>1339.2</v>
      </c>
      <c r="T12" s="18" t="s">
        <v>230</v>
      </c>
      <c r="U12" s="28">
        <v>8.64</v>
      </c>
      <c r="V12" s="14" t="b">
        <f t="shared" si="3"/>
        <v>1</v>
      </c>
      <c r="W12" s="33">
        <f t="shared" si="4"/>
        <v>1339.2</v>
      </c>
    </row>
    <row r="13" spans="1:23" ht="15" hidden="1" customHeight="1" x14ac:dyDescent="0.3">
      <c r="A13" s="13">
        <f t="shared" si="2"/>
        <v>11</v>
      </c>
      <c r="B13" s="20" t="s">
        <v>464</v>
      </c>
      <c r="C13" s="20" t="s">
        <v>468</v>
      </c>
      <c r="D13" s="20" t="s">
        <v>519</v>
      </c>
      <c r="E13" s="17" t="s">
        <v>461</v>
      </c>
      <c r="F13" s="15" t="s">
        <v>371</v>
      </c>
      <c r="G13" s="15" t="s">
        <v>472</v>
      </c>
      <c r="H13" s="20" t="s">
        <v>616</v>
      </c>
      <c r="I13" s="15" t="s">
        <v>566</v>
      </c>
      <c r="J13" s="15" t="s">
        <v>541</v>
      </c>
      <c r="K13" s="15">
        <v>0</v>
      </c>
      <c r="L13" s="18">
        <v>18</v>
      </c>
      <c r="M13" s="18">
        <v>43</v>
      </c>
      <c r="N13" s="18">
        <v>50</v>
      </c>
      <c r="O13" s="18">
        <v>36</v>
      </c>
      <c r="P13" s="18">
        <v>8</v>
      </c>
      <c r="Q13" s="19">
        <v>155</v>
      </c>
      <c r="R13" s="27">
        <v>8.64</v>
      </c>
      <c r="S13" s="27">
        <v>1339.2</v>
      </c>
      <c r="T13" s="18" t="s">
        <v>230</v>
      </c>
      <c r="U13" s="28">
        <v>8.64</v>
      </c>
      <c r="V13" s="14" t="b">
        <f t="shared" si="3"/>
        <v>1</v>
      </c>
      <c r="W13" s="33">
        <f t="shared" si="4"/>
        <v>1339.2</v>
      </c>
    </row>
    <row r="14" spans="1:23" ht="15" hidden="1" customHeight="1" x14ac:dyDescent="0.3">
      <c r="A14" s="13">
        <f t="shared" si="2"/>
        <v>12</v>
      </c>
      <c r="B14" s="20" t="s">
        <v>464</v>
      </c>
      <c r="C14" s="20" t="s">
        <v>468</v>
      </c>
      <c r="D14" s="20" t="s">
        <v>519</v>
      </c>
      <c r="E14" s="17" t="s">
        <v>461</v>
      </c>
      <c r="F14" s="15" t="s">
        <v>379</v>
      </c>
      <c r="G14" s="15" t="s">
        <v>472</v>
      </c>
      <c r="H14" s="20" t="s">
        <v>616</v>
      </c>
      <c r="I14" s="15" t="s">
        <v>566</v>
      </c>
      <c r="J14" s="15" t="s">
        <v>543</v>
      </c>
      <c r="K14" s="15">
        <v>0</v>
      </c>
      <c r="L14" s="18">
        <v>12</v>
      </c>
      <c r="M14" s="18">
        <v>37</v>
      </c>
      <c r="N14" s="18">
        <v>45</v>
      </c>
      <c r="O14" s="18">
        <v>33</v>
      </c>
      <c r="P14" s="18">
        <v>6</v>
      </c>
      <c r="Q14" s="19">
        <v>133</v>
      </c>
      <c r="R14" s="27">
        <v>8.64</v>
      </c>
      <c r="S14" s="27">
        <v>1149.1199999999999</v>
      </c>
      <c r="T14" s="18" t="s">
        <v>230</v>
      </c>
      <c r="U14" s="28">
        <v>8.64</v>
      </c>
      <c r="V14" s="14" t="b">
        <f t="shared" si="3"/>
        <v>1</v>
      </c>
      <c r="W14" s="33">
        <f t="shared" si="4"/>
        <v>1149.1200000000001</v>
      </c>
    </row>
    <row r="15" spans="1:23" ht="15" hidden="1" customHeight="1" x14ac:dyDescent="0.3">
      <c r="A15" s="13">
        <f t="shared" si="2"/>
        <v>13</v>
      </c>
      <c r="B15" s="20" t="s">
        <v>464</v>
      </c>
      <c r="C15" s="20" t="s">
        <v>468</v>
      </c>
      <c r="D15" s="20" t="s">
        <v>519</v>
      </c>
      <c r="E15" s="17" t="s">
        <v>461</v>
      </c>
      <c r="F15" s="15" t="s">
        <v>381</v>
      </c>
      <c r="G15" s="15" t="s">
        <v>472</v>
      </c>
      <c r="H15" s="20" t="s">
        <v>616</v>
      </c>
      <c r="I15" s="15" t="s">
        <v>566</v>
      </c>
      <c r="J15" s="15" t="s">
        <v>537</v>
      </c>
      <c r="K15" s="15">
        <v>0</v>
      </c>
      <c r="L15" s="18">
        <v>56</v>
      </c>
      <c r="M15" s="18">
        <v>160</v>
      </c>
      <c r="N15" s="18">
        <v>192</v>
      </c>
      <c r="O15" s="18">
        <v>150</v>
      </c>
      <c r="P15" s="18">
        <v>36</v>
      </c>
      <c r="Q15" s="19">
        <v>594</v>
      </c>
      <c r="R15" s="27">
        <v>8.64</v>
      </c>
      <c r="S15" s="27">
        <v>5132.16</v>
      </c>
      <c r="T15" s="18" t="s">
        <v>230</v>
      </c>
      <c r="U15" s="28">
        <v>8.64</v>
      </c>
      <c r="V15" s="14" t="b">
        <f t="shared" si="3"/>
        <v>1</v>
      </c>
      <c r="W15" s="33">
        <f t="shared" si="4"/>
        <v>5132.1600000000008</v>
      </c>
    </row>
    <row r="16" spans="1:23" ht="15" hidden="1" customHeight="1" x14ac:dyDescent="0.3">
      <c r="A16" s="13">
        <f t="shared" si="2"/>
        <v>14</v>
      </c>
      <c r="B16" s="20" t="s">
        <v>464</v>
      </c>
      <c r="C16" s="20" t="s">
        <v>468</v>
      </c>
      <c r="D16" s="20" t="s">
        <v>520</v>
      </c>
      <c r="E16" s="17" t="s">
        <v>461</v>
      </c>
      <c r="F16" s="15" t="s">
        <v>217</v>
      </c>
      <c r="G16" s="15" t="s">
        <v>473</v>
      </c>
      <c r="H16" s="20" t="s">
        <v>617</v>
      </c>
      <c r="I16" s="15" t="s">
        <v>567</v>
      </c>
      <c r="J16" s="15" t="s">
        <v>534</v>
      </c>
      <c r="K16" s="15">
        <v>0</v>
      </c>
      <c r="L16" s="18">
        <v>16</v>
      </c>
      <c r="M16" s="18">
        <v>43</v>
      </c>
      <c r="N16" s="18">
        <v>51</v>
      </c>
      <c r="O16" s="18">
        <v>37</v>
      </c>
      <c r="P16" s="18">
        <v>13</v>
      </c>
      <c r="Q16" s="19">
        <v>160</v>
      </c>
      <c r="R16" s="27">
        <v>28.72</v>
      </c>
      <c r="S16" s="27">
        <v>4595.2</v>
      </c>
      <c r="T16" s="18" t="s">
        <v>219</v>
      </c>
      <c r="U16" s="28">
        <v>28.72</v>
      </c>
      <c r="V16" s="14" t="b">
        <f t="shared" si="3"/>
        <v>1</v>
      </c>
      <c r="W16" s="33">
        <f t="shared" si="4"/>
        <v>4595.2</v>
      </c>
    </row>
    <row r="17" spans="1:23" ht="15" hidden="1" customHeight="1" x14ac:dyDescent="0.3">
      <c r="A17" s="13">
        <f t="shared" si="2"/>
        <v>15</v>
      </c>
      <c r="B17" s="20" t="s">
        <v>464</v>
      </c>
      <c r="C17" s="20" t="s">
        <v>468</v>
      </c>
      <c r="D17" s="20" t="s">
        <v>520</v>
      </c>
      <c r="E17" s="17" t="s">
        <v>461</v>
      </c>
      <c r="F17" s="15" t="s">
        <v>222</v>
      </c>
      <c r="G17" s="15" t="s">
        <v>473</v>
      </c>
      <c r="H17" s="20" t="s">
        <v>617</v>
      </c>
      <c r="I17" s="15" t="s">
        <v>567</v>
      </c>
      <c r="J17" s="15" t="s">
        <v>538</v>
      </c>
      <c r="K17" s="15">
        <v>0</v>
      </c>
      <c r="L17" s="18">
        <v>15</v>
      </c>
      <c r="M17" s="18">
        <v>39</v>
      </c>
      <c r="N17" s="18">
        <v>46</v>
      </c>
      <c r="O17" s="18">
        <v>32</v>
      </c>
      <c r="P17" s="18">
        <v>11</v>
      </c>
      <c r="Q17" s="19">
        <v>143</v>
      </c>
      <c r="R17" s="27">
        <v>28.72</v>
      </c>
      <c r="S17" s="27">
        <v>4106.96</v>
      </c>
      <c r="T17" s="18" t="s">
        <v>219</v>
      </c>
      <c r="U17" s="28">
        <v>28.72</v>
      </c>
      <c r="V17" s="14" t="b">
        <f t="shared" si="3"/>
        <v>1</v>
      </c>
      <c r="W17" s="33">
        <f t="shared" si="4"/>
        <v>4106.96</v>
      </c>
    </row>
    <row r="18" spans="1:23" ht="15" hidden="1" customHeight="1" x14ac:dyDescent="0.3">
      <c r="A18" s="13">
        <f t="shared" si="2"/>
        <v>16</v>
      </c>
      <c r="B18" s="20" t="s">
        <v>464</v>
      </c>
      <c r="C18" s="20" t="s">
        <v>468</v>
      </c>
      <c r="D18" s="20" t="s">
        <v>520</v>
      </c>
      <c r="E18" s="17" t="s">
        <v>461</v>
      </c>
      <c r="F18" s="15" t="s">
        <v>226</v>
      </c>
      <c r="G18" s="15" t="s">
        <v>473</v>
      </c>
      <c r="H18" s="20" t="s">
        <v>617</v>
      </c>
      <c r="I18" s="15" t="s">
        <v>567</v>
      </c>
      <c r="J18" s="15" t="s">
        <v>539</v>
      </c>
      <c r="K18" s="15">
        <v>0</v>
      </c>
      <c r="L18" s="18">
        <v>15</v>
      </c>
      <c r="M18" s="18">
        <v>37</v>
      </c>
      <c r="N18" s="18">
        <v>47</v>
      </c>
      <c r="O18" s="18">
        <v>33</v>
      </c>
      <c r="P18" s="18">
        <v>11</v>
      </c>
      <c r="Q18" s="19">
        <v>143</v>
      </c>
      <c r="R18" s="27">
        <v>30.71</v>
      </c>
      <c r="S18" s="27">
        <v>4391.53</v>
      </c>
      <c r="T18" s="18" t="s">
        <v>219</v>
      </c>
      <c r="U18" s="28">
        <v>30.71</v>
      </c>
      <c r="V18" s="14" t="b">
        <f t="shared" si="3"/>
        <v>1</v>
      </c>
      <c r="W18" s="33">
        <f t="shared" si="4"/>
        <v>4391.53</v>
      </c>
    </row>
    <row r="19" spans="1:23" ht="15" hidden="1" customHeight="1" x14ac:dyDescent="0.3">
      <c r="A19" s="13">
        <f t="shared" si="2"/>
        <v>17</v>
      </c>
      <c r="B19" s="20" t="s">
        <v>464</v>
      </c>
      <c r="C19" s="20" t="s">
        <v>468</v>
      </c>
      <c r="D19" s="20" t="s">
        <v>520</v>
      </c>
      <c r="E19" s="17" t="s">
        <v>461</v>
      </c>
      <c r="F19" s="15" t="s">
        <v>220</v>
      </c>
      <c r="G19" s="15" t="s">
        <v>473</v>
      </c>
      <c r="H19" s="20" t="s">
        <v>617</v>
      </c>
      <c r="I19" s="15" t="s">
        <v>567</v>
      </c>
      <c r="J19" s="15" t="s">
        <v>535</v>
      </c>
      <c r="K19" s="15">
        <v>0</v>
      </c>
      <c r="L19" s="18">
        <v>13</v>
      </c>
      <c r="M19" s="18">
        <v>36</v>
      </c>
      <c r="N19" s="18">
        <v>45</v>
      </c>
      <c r="O19" s="18">
        <v>30</v>
      </c>
      <c r="P19" s="18">
        <v>10</v>
      </c>
      <c r="Q19" s="19">
        <v>134</v>
      </c>
      <c r="R19" s="27">
        <v>28.72</v>
      </c>
      <c r="S19" s="27">
        <v>3848.48</v>
      </c>
      <c r="T19" s="18" t="s">
        <v>219</v>
      </c>
      <c r="U19" s="28">
        <v>28.72</v>
      </c>
      <c r="V19" s="14" t="b">
        <f t="shared" si="3"/>
        <v>1</v>
      </c>
      <c r="W19" s="33">
        <f t="shared" si="4"/>
        <v>3848.48</v>
      </c>
    </row>
    <row r="20" spans="1:23" ht="15" hidden="1" customHeight="1" x14ac:dyDescent="0.3">
      <c r="A20" s="13">
        <f t="shared" si="2"/>
        <v>18</v>
      </c>
      <c r="B20" s="20" t="s">
        <v>464</v>
      </c>
      <c r="C20" s="20" t="s">
        <v>468</v>
      </c>
      <c r="D20" s="20" t="s">
        <v>520</v>
      </c>
      <c r="E20" s="17" t="s">
        <v>461</v>
      </c>
      <c r="F20" s="15" t="s">
        <v>224</v>
      </c>
      <c r="G20" s="15" t="s">
        <v>473</v>
      </c>
      <c r="H20" s="20" t="s">
        <v>617</v>
      </c>
      <c r="I20" s="15" t="s">
        <v>567</v>
      </c>
      <c r="J20" s="15" t="s">
        <v>544</v>
      </c>
      <c r="K20" s="15">
        <v>0</v>
      </c>
      <c r="L20" s="18">
        <v>14</v>
      </c>
      <c r="M20" s="18">
        <v>34</v>
      </c>
      <c r="N20" s="18">
        <v>41</v>
      </c>
      <c r="O20" s="18">
        <v>29</v>
      </c>
      <c r="P20" s="18">
        <v>10</v>
      </c>
      <c r="Q20" s="19">
        <v>128</v>
      </c>
      <c r="R20" s="27">
        <v>28.72</v>
      </c>
      <c r="S20" s="27">
        <v>3676.16</v>
      </c>
      <c r="T20" s="18" t="s">
        <v>219</v>
      </c>
      <c r="U20" s="28">
        <v>28.72</v>
      </c>
      <c r="V20" s="14" t="b">
        <f t="shared" si="3"/>
        <v>1</v>
      </c>
      <c r="W20" s="33">
        <f t="shared" si="4"/>
        <v>3676.16</v>
      </c>
    </row>
    <row r="21" spans="1:23" ht="15" hidden="1" customHeight="1" x14ac:dyDescent="0.3">
      <c r="A21" s="13">
        <f t="shared" si="2"/>
        <v>19</v>
      </c>
      <c r="B21" s="20" t="s">
        <v>465</v>
      </c>
      <c r="C21" s="20" t="s">
        <v>468</v>
      </c>
      <c r="D21" s="20" t="s">
        <v>524</v>
      </c>
      <c r="E21" s="17" t="s">
        <v>461</v>
      </c>
      <c r="F21" s="15" t="s">
        <v>449</v>
      </c>
      <c r="G21" s="15" t="s">
        <v>474</v>
      </c>
      <c r="H21" s="20" t="s">
        <v>618</v>
      </c>
      <c r="I21" s="15" t="s">
        <v>568</v>
      </c>
      <c r="J21" s="15" t="s">
        <v>534</v>
      </c>
      <c r="K21" s="15">
        <v>0</v>
      </c>
      <c r="L21" s="18">
        <v>28</v>
      </c>
      <c r="M21" s="18">
        <v>58</v>
      </c>
      <c r="N21" s="18">
        <v>65</v>
      </c>
      <c r="O21" s="18">
        <v>45</v>
      </c>
      <c r="P21" s="18">
        <v>9</v>
      </c>
      <c r="Q21" s="19">
        <v>205</v>
      </c>
      <c r="R21" s="27">
        <v>18.170000000000002</v>
      </c>
      <c r="S21" s="27">
        <v>3724.85</v>
      </c>
      <c r="T21" s="18" t="s">
        <v>302</v>
      </c>
      <c r="U21" s="28">
        <v>18.170000000000002</v>
      </c>
      <c r="V21" s="14" t="b">
        <f t="shared" si="3"/>
        <v>1</v>
      </c>
      <c r="W21" s="33">
        <f t="shared" si="4"/>
        <v>3724.8500000000004</v>
      </c>
    </row>
    <row r="22" spans="1:23" ht="15" hidden="1" customHeight="1" x14ac:dyDescent="0.3">
      <c r="A22" s="13">
        <f t="shared" si="2"/>
        <v>20</v>
      </c>
      <c r="B22" s="20" t="s">
        <v>465</v>
      </c>
      <c r="C22" s="20" t="s">
        <v>468</v>
      </c>
      <c r="D22" s="20" t="s">
        <v>524</v>
      </c>
      <c r="E22" s="17" t="s">
        <v>461</v>
      </c>
      <c r="F22" s="15" t="s">
        <v>451</v>
      </c>
      <c r="G22" s="15" t="s">
        <v>474</v>
      </c>
      <c r="H22" s="20" t="s">
        <v>618</v>
      </c>
      <c r="I22" s="15" t="s">
        <v>568</v>
      </c>
      <c r="J22" s="15" t="s">
        <v>539</v>
      </c>
      <c r="K22" s="15">
        <v>0</v>
      </c>
      <c r="L22" s="18">
        <v>21</v>
      </c>
      <c r="M22" s="18">
        <v>48</v>
      </c>
      <c r="N22" s="18">
        <v>56</v>
      </c>
      <c r="O22" s="18">
        <v>35</v>
      </c>
      <c r="P22" s="18">
        <v>7</v>
      </c>
      <c r="Q22" s="19">
        <v>167</v>
      </c>
      <c r="R22" s="27">
        <v>18.170000000000002</v>
      </c>
      <c r="S22" s="27">
        <v>3034.39</v>
      </c>
      <c r="T22" s="18" t="s">
        <v>302</v>
      </c>
      <c r="U22" s="28">
        <v>19.3</v>
      </c>
      <c r="V22" s="32" t="b">
        <f t="shared" si="3"/>
        <v>0</v>
      </c>
      <c r="W22" s="33">
        <f t="shared" si="4"/>
        <v>3223.1</v>
      </c>
    </row>
    <row r="23" spans="1:23" ht="15" hidden="1" customHeight="1" x14ac:dyDescent="0.3">
      <c r="A23" s="13">
        <f t="shared" si="2"/>
        <v>21</v>
      </c>
      <c r="B23" s="20" t="s">
        <v>465</v>
      </c>
      <c r="C23" s="20" t="s">
        <v>468</v>
      </c>
      <c r="D23" s="20" t="s">
        <v>524</v>
      </c>
      <c r="E23" s="17" t="s">
        <v>461</v>
      </c>
      <c r="F23" s="15" t="s">
        <v>447</v>
      </c>
      <c r="G23" s="15" t="s">
        <v>474</v>
      </c>
      <c r="H23" s="20" t="s">
        <v>618</v>
      </c>
      <c r="I23" s="15" t="s">
        <v>568</v>
      </c>
      <c r="J23" s="15" t="s">
        <v>535</v>
      </c>
      <c r="K23" s="15">
        <v>0</v>
      </c>
      <c r="L23" s="18">
        <v>22</v>
      </c>
      <c r="M23" s="18">
        <v>48</v>
      </c>
      <c r="N23" s="18">
        <v>53</v>
      </c>
      <c r="O23" s="18">
        <v>35</v>
      </c>
      <c r="P23" s="18">
        <v>9</v>
      </c>
      <c r="Q23" s="19">
        <v>167</v>
      </c>
      <c r="R23" s="27">
        <v>18.170000000000002</v>
      </c>
      <c r="S23" s="27">
        <v>3034.39</v>
      </c>
      <c r="T23" s="18" t="s">
        <v>302</v>
      </c>
      <c r="U23" s="28">
        <v>18.170000000000002</v>
      </c>
      <c r="V23" s="14" t="b">
        <f t="shared" si="3"/>
        <v>1</v>
      </c>
      <c r="W23" s="33">
        <f t="shared" si="4"/>
        <v>3034.3900000000003</v>
      </c>
    </row>
    <row r="24" spans="1:23" ht="15" hidden="1" customHeight="1" x14ac:dyDescent="0.3">
      <c r="A24" s="13">
        <f t="shared" si="2"/>
        <v>22</v>
      </c>
      <c r="B24" s="20" t="s">
        <v>465</v>
      </c>
      <c r="C24" s="20" t="s">
        <v>468</v>
      </c>
      <c r="D24" s="20" t="s">
        <v>524</v>
      </c>
      <c r="E24" s="17" t="s">
        <v>461</v>
      </c>
      <c r="F24" s="15" t="s">
        <v>445</v>
      </c>
      <c r="G24" s="15" t="s">
        <v>474</v>
      </c>
      <c r="H24" s="20" t="s">
        <v>618</v>
      </c>
      <c r="I24" s="15" t="s">
        <v>568</v>
      </c>
      <c r="J24" s="15" t="s">
        <v>540</v>
      </c>
      <c r="K24" s="15">
        <v>0</v>
      </c>
      <c r="L24" s="18">
        <v>12</v>
      </c>
      <c r="M24" s="18">
        <v>31</v>
      </c>
      <c r="N24" s="18">
        <v>38</v>
      </c>
      <c r="O24" s="18">
        <v>23</v>
      </c>
      <c r="P24" s="18">
        <v>5</v>
      </c>
      <c r="Q24" s="19">
        <v>109</v>
      </c>
      <c r="R24" s="27">
        <v>18.170000000000002</v>
      </c>
      <c r="S24" s="27">
        <v>1980.53</v>
      </c>
      <c r="T24" s="18" t="s">
        <v>302</v>
      </c>
      <c r="U24" s="28">
        <v>18.170000000000002</v>
      </c>
      <c r="V24" s="14" t="b">
        <f t="shared" si="3"/>
        <v>1</v>
      </c>
      <c r="W24" s="33">
        <f t="shared" si="4"/>
        <v>1980.5300000000002</v>
      </c>
    </row>
    <row r="25" spans="1:23" ht="15" hidden="1" customHeight="1" x14ac:dyDescent="0.3">
      <c r="A25" s="13">
        <f t="shared" si="2"/>
        <v>23</v>
      </c>
      <c r="B25" s="20" t="s">
        <v>465</v>
      </c>
      <c r="C25" s="20" t="s">
        <v>468</v>
      </c>
      <c r="D25" s="20" t="s">
        <v>524</v>
      </c>
      <c r="E25" s="17" t="s">
        <v>461</v>
      </c>
      <c r="F25" s="15" t="s">
        <v>453</v>
      </c>
      <c r="G25" s="15" t="s">
        <v>474</v>
      </c>
      <c r="H25" s="20" t="s">
        <v>618</v>
      </c>
      <c r="I25" s="15" t="s">
        <v>568</v>
      </c>
      <c r="J25" s="15" t="s">
        <v>537</v>
      </c>
      <c r="K25" s="15">
        <v>0</v>
      </c>
      <c r="L25" s="18">
        <v>24</v>
      </c>
      <c r="M25" s="18">
        <v>53</v>
      </c>
      <c r="N25" s="18">
        <v>60</v>
      </c>
      <c r="O25" s="18">
        <v>39</v>
      </c>
      <c r="P25" s="18">
        <v>10</v>
      </c>
      <c r="Q25" s="19">
        <v>186</v>
      </c>
      <c r="R25" s="27">
        <v>18.170000000000002</v>
      </c>
      <c r="S25" s="27">
        <v>3379.62</v>
      </c>
      <c r="T25" s="18" t="s">
        <v>302</v>
      </c>
      <c r="U25" s="28">
        <v>18.170000000000002</v>
      </c>
      <c r="V25" s="14" t="b">
        <f t="shared" si="3"/>
        <v>1</v>
      </c>
      <c r="W25" s="33">
        <f t="shared" si="4"/>
        <v>3379.6200000000003</v>
      </c>
    </row>
    <row r="26" spans="1:23" ht="15" hidden="1" customHeight="1" x14ac:dyDescent="0.3">
      <c r="A26" s="13">
        <f t="shared" si="2"/>
        <v>24</v>
      </c>
      <c r="B26" s="20" t="s">
        <v>465</v>
      </c>
      <c r="C26" s="20" t="s">
        <v>468</v>
      </c>
      <c r="D26" s="20" t="s">
        <v>524</v>
      </c>
      <c r="E26" s="17" t="s">
        <v>461</v>
      </c>
      <c r="F26" s="15" t="s">
        <v>393</v>
      </c>
      <c r="G26" s="15" t="s">
        <v>475</v>
      </c>
      <c r="H26" s="20" t="s">
        <v>619</v>
      </c>
      <c r="I26" s="15" t="s">
        <v>569</v>
      </c>
      <c r="J26" s="15" t="s">
        <v>545</v>
      </c>
      <c r="K26" s="15">
        <v>0</v>
      </c>
      <c r="L26" s="18">
        <v>28</v>
      </c>
      <c r="M26" s="18">
        <v>61</v>
      </c>
      <c r="N26" s="18">
        <v>70</v>
      </c>
      <c r="O26" s="18">
        <v>49</v>
      </c>
      <c r="P26" s="18">
        <v>12</v>
      </c>
      <c r="Q26" s="19">
        <v>220</v>
      </c>
      <c r="R26" s="27">
        <v>39.33</v>
      </c>
      <c r="S26" s="27">
        <v>8652.6</v>
      </c>
      <c r="T26" s="18" t="s">
        <v>302</v>
      </c>
      <c r="U26" s="28">
        <v>39.33</v>
      </c>
      <c r="V26" s="14" t="b">
        <f t="shared" si="3"/>
        <v>1</v>
      </c>
      <c r="W26" s="33">
        <f t="shared" si="4"/>
        <v>8652.6</v>
      </c>
    </row>
    <row r="27" spans="1:23" ht="15" hidden="1" customHeight="1" x14ac:dyDescent="0.3">
      <c r="A27" s="13">
        <f t="shared" si="2"/>
        <v>25</v>
      </c>
      <c r="B27" s="20" t="s">
        <v>465</v>
      </c>
      <c r="C27" s="20" t="s">
        <v>468</v>
      </c>
      <c r="D27" s="20" t="s">
        <v>524</v>
      </c>
      <c r="E27" s="17" t="s">
        <v>461</v>
      </c>
      <c r="F27" s="15" t="s">
        <v>395</v>
      </c>
      <c r="G27" s="15" t="s">
        <v>475</v>
      </c>
      <c r="H27" s="20" t="s">
        <v>619</v>
      </c>
      <c r="I27" s="15" t="s">
        <v>569</v>
      </c>
      <c r="J27" s="15" t="s">
        <v>546</v>
      </c>
      <c r="K27" s="15">
        <v>0</v>
      </c>
      <c r="L27" s="18">
        <v>23</v>
      </c>
      <c r="M27" s="18">
        <v>49</v>
      </c>
      <c r="N27" s="18">
        <v>55</v>
      </c>
      <c r="O27" s="18">
        <v>36</v>
      </c>
      <c r="P27" s="18">
        <v>9</v>
      </c>
      <c r="Q27" s="19">
        <v>172</v>
      </c>
      <c r="R27" s="27">
        <v>39.33</v>
      </c>
      <c r="S27" s="27">
        <v>6764.76</v>
      </c>
      <c r="T27" s="18" t="s">
        <v>302</v>
      </c>
      <c r="U27" s="28">
        <v>39.33</v>
      </c>
      <c r="V27" s="14" t="b">
        <f t="shared" si="3"/>
        <v>1</v>
      </c>
      <c r="W27" s="33">
        <f t="shared" si="4"/>
        <v>6764.7599999999993</v>
      </c>
    </row>
    <row r="28" spans="1:23" ht="15" hidden="1" customHeight="1" x14ac:dyDescent="0.3">
      <c r="A28" s="13">
        <f t="shared" si="2"/>
        <v>26</v>
      </c>
      <c r="B28" s="20" t="s">
        <v>465</v>
      </c>
      <c r="C28" s="20" t="s">
        <v>468</v>
      </c>
      <c r="D28" s="20" t="s">
        <v>524</v>
      </c>
      <c r="E28" s="17" t="s">
        <v>461</v>
      </c>
      <c r="F28" s="15" t="s">
        <v>397</v>
      </c>
      <c r="G28" s="15" t="s">
        <v>475</v>
      </c>
      <c r="H28" s="20" t="s">
        <v>619</v>
      </c>
      <c r="I28" s="15" t="s">
        <v>569</v>
      </c>
      <c r="J28" s="15" t="s">
        <v>547</v>
      </c>
      <c r="K28" s="15">
        <v>0</v>
      </c>
      <c r="L28" s="18">
        <v>26</v>
      </c>
      <c r="M28" s="18">
        <v>53</v>
      </c>
      <c r="N28" s="18">
        <v>59</v>
      </c>
      <c r="O28" s="18">
        <v>40</v>
      </c>
      <c r="P28" s="18">
        <v>9</v>
      </c>
      <c r="Q28" s="19">
        <v>187</v>
      </c>
      <c r="R28" s="27">
        <v>39.33</v>
      </c>
      <c r="S28" s="27">
        <v>7354.71</v>
      </c>
      <c r="T28" s="18" t="s">
        <v>302</v>
      </c>
      <c r="U28" s="28">
        <v>39.33</v>
      </c>
      <c r="V28" s="14" t="b">
        <f t="shared" si="3"/>
        <v>1</v>
      </c>
      <c r="W28" s="33">
        <f t="shared" si="4"/>
        <v>7354.71</v>
      </c>
    </row>
    <row r="29" spans="1:23" ht="15" hidden="1" customHeight="1" x14ac:dyDescent="0.3">
      <c r="A29" s="13">
        <f t="shared" si="2"/>
        <v>27</v>
      </c>
      <c r="B29" s="20" t="s">
        <v>465</v>
      </c>
      <c r="C29" s="20" t="s">
        <v>468</v>
      </c>
      <c r="D29" s="20" t="s">
        <v>524</v>
      </c>
      <c r="E29" s="17" t="s">
        <v>461</v>
      </c>
      <c r="F29" s="15" t="s">
        <v>347</v>
      </c>
      <c r="G29" s="15" t="s">
        <v>476</v>
      </c>
      <c r="H29" s="20" t="s">
        <v>620</v>
      </c>
      <c r="I29" s="15" t="s">
        <v>570</v>
      </c>
      <c r="J29" s="15" t="s">
        <v>545</v>
      </c>
      <c r="K29" s="15">
        <v>0</v>
      </c>
      <c r="L29" s="18">
        <v>23</v>
      </c>
      <c r="M29" s="18">
        <v>32</v>
      </c>
      <c r="N29" s="18">
        <v>29</v>
      </c>
      <c r="O29" s="18">
        <v>20</v>
      </c>
      <c r="P29" s="18">
        <v>0</v>
      </c>
      <c r="Q29" s="19">
        <v>104</v>
      </c>
      <c r="R29" s="27">
        <v>35.590000000000003</v>
      </c>
      <c r="S29" s="27">
        <v>3701.36</v>
      </c>
      <c r="T29" s="18" t="s">
        <v>302</v>
      </c>
      <c r="U29" s="28">
        <v>35.590000000000003</v>
      </c>
      <c r="V29" s="14" t="b">
        <f t="shared" si="3"/>
        <v>1</v>
      </c>
      <c r="W29" s="33">
        <f t="shared" si="4"/>
        <v>3701.3600000000006</v>
      </c>
    </row>
    <row r="30" spans="1:23" ht="15" hidden="1" customHeight="1" x14ac:dyDescent="0.3">
      <c r="A30" s="13">
        <f t="shared" si="2"/>
        <v>28</v>
      </c>
      <c r="B30" s="20" t="s">
        <v>465</v>
      </c>
      <c r="C30" s="20" t="s">
        <v>468</v>
      </c>
      <c r="D30" s="20" t="s">
        <v>524</v>
      </c>
      <c r="E30" s="17" t="s">
        <v>461</v>
      </c>
      <c r="F30" s="15" t="s">
        <v>351</v>
      </c>
      <c r="G30" s="15" t="s">
        <v>476</v>
      </c>
      <c r="H30" s="20" t="s">
        <v>620</v>
      </c>
      <c r="I30" s="15" t="s">
        <v>570</v>
      </c>
      <c r="J30" s="15" t="s">
        <v>546</v>
      </c>
      <c r="K30" s="15">
        <v>0</v>
      </c>
      <c r="L30" s="18">
        <v>34</v>
      </c>
      <c r="M30" s="18">
        <v>44</v>
      </c>
      <c r="N30" s="18">
        <v>39</v>
      </c>
      <c r="O30" s="18">
        <v>22</v>
      </c>
      <c r="P30" s="18">
        <v>0</v>
      </c>
      <c r="Q30" s="19">
        <v>139</v>
      </c>
      <c r="R30" s="27">
        <v>35.590000000000003</v>
      </c>
      <c r="S30" s="27">
        <v>4947.01</v>
      </c>
      <c r="T30" s="18" t="s">
        <v>302</v>
      </c>
      <c r="U30" s="28">
        <v>35.590000000000003</v>
      </c>
      <c r="V30" s="14" t="b">
        <f t="shared" si="3"/>
        <v>1</v>
      </c>
      <c r="W30" s="33">
        <f t="shared" si="4"/>
        <v>4947.01</v>
      </c>
    </row>
    <row r="31" spans="1:23" ht="15" hidden="1" customHeight="1" x14ac:dyDescent="0.3">
      <c r="A31" s="13">
        <f t="shared" si="2"/>
        <v>29</v>
      </c>
      <c r="B31" s="20" t="s">
        <v>465</v>
      </c>
      <c r="C31" s="20" t="s">
        <v>468</v>
      </c>
      <c r="D31" s="20" t="s">
        <v>524</v>
      </c>
      <c r="E31" s="17" t="s">
        <v>461</v>
      </c>
      <c r="F31" s="15" t="s">
        <v>349</v>
      </c>
      <c r="G31" s="15" t="s">
        <v>476</v>
      </c>
      <c r="H31" s="20" t="s">
        <v>620</v>
      </c>
      <c r="I31" s="15" t="s">
        <v>570</v>
      </c>
      <c r="J31" s="15" t="s">
        <v>547</v>
      </c>
      <c r="K31" s="15">
        <v>0</v>
      </c>
      <c r="L31" s="18">
        <v>23</v>
      </c>
      <c r="M31" s="18">
        <v>32</v>
      </c>
      <c r="N31" s="18">
        <v>31</v>
      </c>
      <c r="O31" s="18">
        <v>22</v>
      </c>
      <c r="P31" s="18">
        <v>0</v>
      </c>
      <c r="Q31" s="19">
        <v>108</v>
      </c>
      <c r="R31" s="27">
        <v>35.590000000000003</v>
      </c>
      <c r="S31" s="27">
        <v>3843.72</v>
      </c>
      <c r="T31" s="18" t="s">
        <v>302</v>
      </c>
      <c r="U31" s="28">
        <v>35.590000000000003</v>
      </c>
      <c r="V31" s="14" t="b">
        <f t="shared" si="3"/>
        <v>1</v>
      </c>
      <c r="W31" s="33">
        <f t="shared" si="4"/>
        <v>3843.7200000000003</v>
      </c>
    </row>
    <row r="32" spans="1:23" ht="15" hidden="1" customHeight="1" x14ac:dyDescent="0.3">
      <c r="A32" s="13">
        <f t="shared" si="2"/>
        <v>30</v>
      </c>
      <c r="B32" s="20" t="s">
        <v>465</v>
      </c>
      <c r="C32" s="20" t="s">
        <v>468</v>
      </c>
      <c r="D32" s="20" t="s">
        <v>522</v>
      </c>
      <c r="E32" s="17" t="s">
        <v>461</v>
      </c>
      <c r="F32" s="15" t="s">
        <v>425</v>
      </c>
      <c r="G32" s="15" t="s">
        <v>477</v>
      </c>
      <c r="H32" s="20" t="s">
        <v>615</v>
      </c>
      <c r="I32" s="15" t="s">
        <v>571</v>
      </c>
      <c r="J32" s="15" t="s">
        <v>534</v>
      </c>
      <c r="K32" s="15">
        <v>0</v>
      </c>
      <c r="L32" s="18">
        <v>30</v>
      </c>
      <c r="M32" s="18">
        <v>71</v>
      </c>
      <c r="N32" s="18">
        <v>85</v>
      </c>
      <c r="O32" s="18">
        <v>65</v>
      </c>
      <c r="P32" s="18">
        <v>24</v>
      </c>
      <c r="Q32" s="19">
        <v>275</v>
      </c>
      <c r="R32" s="27">
        <v>22.83</v>
      </c>
      <c r="S32" s="27">
        <v>6278.25</v>
      </c>
      <c r="T32" s="18" t="s">
        <v>182</v>
      </c>
      <c r="U32" s="28">
        <v>22.83</v>
      </c>
      <c r="V32" s="14" t="b">
        <f t="shared" si="3"/>
        <v>1</v>
      </c>
      <c r="W32" s="33">
        <f t="shared" si="4"/>
        <v>6278.2499999999991</v>
      </c>
    </row>
    <row r="33" spans="1:23" ht="15" hidden="1" customHeight="1" x14ac:dyDescent="0.3">
      <c r="A33" s="13">
        <f t="shared" si="2"/>
        <v>31</v>
      </c>
      <c r="B33" s="20" t="s">
        <v>465</v>
      </c>
      <c r="C33" s="20" t="s">
        <v>468</v>
      </c>
      <c r="D33" s="20" t="s">
        <v>522</v>
      </c>
      <c r="E33" s="17" t="s">
        <v>461</v>
      </c>
      <c r="F33" s="15" t="s">
        <v>417</v>
      </c>
      <c r="G33" s="15" t="s">
        <v>477</v>
      </c>
      <c r="H33" s="20" t="s">
        <v>615</v>
      </c>
      <c r="I33" s="15" t="s">
        <v>571</v>
      </c>
      <c r="J33" s="15" t="s">
        <v>539</v>
      </c>
      <c r="K33" s="15">
        <v>0</v>
      </c>
      <c r="L33" s="18">
        <v>27</v>
      </c>
      <c r="M33" s="18">
        <v>59</v>
      </c>
      <c r="N33" s="18">
        <v>72</v>
      </c>
      <c r="O33" s="18">
        <v>54</v>
      </c>
      <c r="P33" s="18">
        <v>19</v>
      </c>
      <c r="Q33" s="19">
        <v>231</v>
      </c>
      <c r="R33" s="27">
        <v>25.03</v>
      </c>
      <c r="S33" s="27">
        <v>5781.93</v>
      </c>
      <c r="T33" s="18" t="s">
        <v>182</v>
      </c>
      <c r="U33" s="28">
        <v>25.03</v>
      </c>
      <c r="V33" s="14" t="b">
        <f t="shared" si="3"/>
        <v>1</v>
      </c>
      <c r="W33" s="33">
        <f t="shared" si="4"/>
        <v>5781.93</v>
      </c>
    </row>
    <row r="34" spans="1:23" ht="15" hidden="1" customHeight="1" x14ac:dyDescent="0.3">
      <c r="A34" s="13">
        <f t="shared" si="2"/>
        <v>32</v>
      </c>
      <c r="B34" s="20" t="s">
        <v>465</v>
      </c>
      <c r="C34" s="20" t="s">
        <v>468</v>
      </c>
      <c r="D34" s="20" t="s">
        <v>522</v>
      </c>
      <c r="E34" s="17" t="s">
        <v>461</v>
      </c>
      <c r="F34" s="15" t="s">
        <v>423</v>
      </c>
      <c r="G34" s="15" t="s">
        <v>477</v>
      </c>
      <c r="H34" s="20" t="s">
        <v>615</v>
      </c>
      <c r="I34" s="15" t="s">
        <v>571</v>
      </c>
      <c r="J34" s="15" t="s">
        <v>549</v>
      </c>
      <c r="K34" s="15">
        <v>0</v>
      </c>
      <c r="L34" s="18">
        <v>13</v>
      </c>
      <c r="M34" s="18">
        <v>38</v>
      </c>
      <c r="N34" s="18">
        <v>44</v>
      </c>
      <c r="O34" s="18">
        <v>31</v>
      </c>
      <c r="P34" s="18">
        <v>10</v>
      </c>
      <c r="Q34" s="19">
        <v>136</v>
      </c>
      <c r="R34" s="27">
        <v>22.83</v>
      </c>
      <c r="S34" s="27">
        <v>3104.88</v>
      </c>
      <c r="T34" s="18" t="s">
        <v>182</v>
      </c>
      <c r="U34" s="28">
        <v>22.83</v>
      </c>
      <c r="V34" s="14" t="b">
        <f t="shared" si="3"/>
        <v>1</v>
      </c>
      <c r="W34" s="33">
        <f t="shared" si="4"/>
        <v>3104.8799999999997</v>
      </c>
    </row>
    <row r="35" spans="1:23" ht="15" hidden="1" customHeight="1" x14ac:dyDescent="0.3">
      <c r="A35" s="13">
        <f t="shared" si="2"/>
        <v>33</v>
      </c>
      <c r="B35" s="20" t="s">
        <v>465</v>
      </c>
      <c r="C35" s="20" t="s">
        <v>468</v>
      </c>
      <c r="D35" s="20" t="s">
        <v>522</v>
      </c>
      <c r="E35" s="17" t="s">
        <v>461</v>
      </c>
      <c r="F35" s="15" t="s">
        <v>421</v>
      </c>
      <c r="G35" s="15" t="s">
        <v>477</v>
      </c>
      <c r="H35" s="20" t="s">
        <v>615</v>
      </c>
      <c r="I35" s="15" t="s">
        <v>571</v>
      </c>
      <c r="J35" s="15" t="s">
        <v>535</v>
      </c>
      <c r="K35" s="15">
        <v>0</v>
      </c>
      <c r="L35" s="18">
        <v>23</v>
      </c>
      <c r="M35" s="18">
        <v>55</v>
      </c>
      <c r="N35" s="18">
        <v>66</v>
      </c>
      <c r="O35" s="18">
        <v>48</v>
      </c>
      <c r="P35" s="18">
        <v>19</v>
      </c>
      <c r="Q35" s="19">
        <v>211</v>
      </c>
      <c r="R35" s="27">
        <v>22.83</v>
      </c>
      <c r="S35" s="27">
        <v>4817.13</v>
      </c>
      <c r="T35" s="18" t="s">
        <v>182</v>
      </c>
      <c r="U35" s="28">
        <v>22.83</v>
      </c>
      <c r="V35" s="14" t="b">
        <f t="shared" si="3"/>
        <v>1</v>
      </c>
      <c r="W35" s="33">
        <f t="shared" si="4"/>
        <v>4817.1299999999992</v>
      </c>
    </row>
    <row r="36" spans="1:23" ht="15" hidden="1" customHeight="1" x14ac:dyDescent="0.3">
      <c r="A36" s="13">
        <f t="shared" si="2"/>
        <v>34</v>
      </c>
      <c r="B36" s="20" t="s">
        <v>465</v>
      </c>
      <c r="C36" s="20" t="s">
        <v>468</v>
      </c>
      <c r="D36" s="20" t="s">
        <v>522</v>
      </c>
      <c r="E36" s="17" t="s">
        <v>461</v>
      </c>
      <c r="F36" s="15" t="s">
        <v>419</v>
      </c>
      <c r="G36" s="15" t="s">
        <v>477</v>
      </c>
      <c r="H36" s="20" t="s">
        <v>615</v>
      </c>
      <c r="I36" s="15" t="s">
        <v>571</v>
      </c>
      <c r="J36" s="15" t="s">
        <v>540</v>
      </c>
      <c r="K36" s="15">
        <v>0</v>
      </c>
      <c r="L36" s="18">
        <v>16</v>
      </c>
      <c r="M36" s="18">
        <v>41</v>
      </c>
      <c r="N36" s="18">
        <v>49</v>
      </c>
      <c r="O36" s="18">
        <v>34</v>
      </c>
      <c r="P36" s="18">
        <v>12</v>
      </c>
      <c r="Q36" s="19">
        <v>152</v>
      </c>
      <c r="R36" s="27">
        <v>22.83</v>
      </c>
      <c r="S36" s="27">
        <v>3470.16</v>
      </c>
      <c r="T36" s="18" t="s">
        <v>182</v>
      </c>
      <c r="U36" s="28">
        <v>22.83</v>
      </c>
      <c r="V36" s="14" t="b">
        <f t="shared" si="3"/>
        <v>1</v>
      </c>
      <c r="W36" s="33">
        <f t="shared" si="4"/>
        <v>3470.16</v>
      </c>
    </row>
    <row r="37" spans="1:23" ht="15" hidden="1" customHeight="1" x14ac:dyDescent="0.3">
      <c r="A37" s="13">
        <f t="shared" si="2"/>
        <v>35</v>
      </c>
      <c r="B37" s="20" t="s">
        <v>465</v>
      </c>
      <c r="C37" s="20" t="s">
        <v>468</v>
      </c>
      <c r="D37" s="20" t="s">
        <v>525</v>
      </c>
      <c r="E37" s="17" t="s">
        <v>462</v>
      </c>
      <c r="F37" s="15" t="s">
        <v>147</v>
      </c>
      <c r="G37" s="15" t="s">
        <v>478</v>
      </c>
      <c r="H37" s="20" t="s">
        <v>621</v>
      </c>
      <c r="I37" s="15" t="s">
        <v>572</v>
      </c>
      <c r="J37" s="15" t="s">
        <v>534</v>
      </c>
      <c r="K37" s="15">
        <v>0</v>
      </c>
      <c r="L37" s="18">
        <v>28</v>
      </c>
      <c r="M37" s="18">
        <v>57</v>
      </c>
      <c r="N37" s="18">
        <v>66</v>
      </c>
      <c r="O37" s="18">
        <v>43</v>
      </c>
      <c r="P37" s="18">
        <v>13</v>
      </c>
      <c r="Q37" s="19">
        <v>207</v>
      </c>
      <c r="R37" s="27">
        <v>36.33</v>
      </c>
      <c r="S37" s="27">
        <v>7520.31</v>
      </c>
      <c r="T37" s="18" t="s">
        <v>46</v>
      </c>
      <c r="U37" s="28">
        <v>36.33</v>
      </c>
      <c r="V37" s="14" t="b">
        <f t="shared" si="3"/>
        <v>1</v>
      </c>
      <c r="W37" s="33">
        <f t="shared" si="4"/>
        <v>7520.3099999999995</v>
      </c>
    </row>
    <row r="38" spans="1:23" ht="15" hidden="1" customHeight="1" x14ac:dyDescent="0.3">
      <c r="A38" s="13">
        <f t="shared" si="2"/>
        <v>36</v>
      </c>
      <c r="B38" s="20" t="s">
        <v>465</v>
      </c>
      <c r="C38" s="20" t="s">
        <v>468</v>
      </c>
      <c r="D38" s="20" t="s">
        <v>525</v>
      </c>
      <c r="E38" s="17" t="s">
        <v>462</v>
      </c>
      <c r="F38" s="15" t="s">
        <v>145</v>
      </c>
      <c r="G38" s="15" t="s">
        <v>478</v>
      </c>
      <c r="H38" s="20" t="s">
        <v>621</v>
      </c>
      <c r="I38" s="15" t="s">
        <v>572</v>
      </c>
      <c r="J38" s="15" t="s">
        <v>535</v>
      </c>
      <c r="K38" s="15">
        <v>0</v>
      </c>
      <c r="L38" s="18">
        <v>28</v>
      </c>
      <c r="M38" s="18">
        <v>57</v>
      </c>
      <c r="N38" s="18">
        <v>66</v>
      </c>
      <c r="O38" s="18">
        <v>43</v>
      </c>
      <c r="P38" s="18">
        <v>13</v>
      </c>
      <c r="Q38" s="19">
        <v>207</v>
      </c>
      <c r="R38" s="27">
        <v>36.33</v>
      </c>
      <c r="S38" s="27">
        <v>7520.31</v>
      </c>
      <c r="T38" s="18" t="s">
        <v>46</v>
      </c>
      <c r="U38" s="28">
        <v>36.33</v>
      </c>
      <c r="V38" s="14" t="b">
        <f t="shared" si="3"/>
        <v>1</v>
      </c>
      <c r="W38" s="33">
        <f t="shared" si="4"/>
        <v>7520.3099999999995</v>
      </c>
    </row>
    <row r="39" spans="1:23" ht="15" hidden="1" customHeight="1" x14ac:dyDescent="0.3">
      <c r="A39" s="13">
        <f t="shared" si="2"/>
        <v>37</v>
      </c>
      <c r="B39" s="20" t="s">
        <v>465</v>
      </c>
      <c r="C39" s="20" t="s">
        <v>468</v>
      </c>
      <c r="D39" s="20" t="s">
        <v>525</v>
      </c>
      <c r="E39" s="17" t="s">
        <v>462</v>
      </c>
      <c r="F39" s="15" t="s">
        <v>141</v>
      </c>
      <c r="G39" s="15" t="s">
        <v>479</v>
      </c>
      <c r="H39" s="20" t="s">
        <v>617</v>
      </c>
      <c r="I39" s="15" t="s">
        <v>573</v>
      </c>
      <c r="J39" s="15" t="s">
        <v>534</v>
      </c>
      <c r="K39" s="15">
        <v>0</v>
      </c>
      <c r="L39" s="18">
        <v>28</v>
      </c>
      <c r="M39" s="18">
        <v>56</v>
      </c>
      <c r="N39" s="18">
        <v>65</v>
      </c>
      <c r="O39" s="18">
        <v>46</v>
      </c>
      <c r="P39" s="18">
        <v>10</v>
      </c>
      <c r="Q39" s="19">
        <v>205</v>
      </c>
      <c r="R39" s="27">
        <v>40.64</v>
      </c>
      <c r="S39" s="27">
        <v>8331.2000000000007</v>
      </c>
      <c r="T39" s="18" t="s">
        <v>46</v>
      </c>
      <c r="U39" s="28">
        <v>40.64</v>
      </c>
      <c r="V39" s="14" t="b">
        <f t="shared" si="3"/>
        <v>1</v>
      </c>
      <c r="W39" s="33">
        <f t="shared" si="4"/>
        <v>8331.2000000000007</v>
      </c>
    </row>
    <row r="40" spans="1:23" ht="15" hidden="1" customHeight="1" x14ac:dyDescent="0.3">
      <c r="A40" s="13">
        <f t="shared" si="2"/>
        <v>38</v>
      </c>
      <c r="B40" s="20" t="s">
        <v>465</v>
      </c>
      <c r="C40" s="20" t="s">
        <v>468</v>
      </c>
      <c r="D40" s="20" t="s">
        <v>525</v>
      </c>
      <c r="E40" s="17" t="s">
        <v>462</v>
      </c>
      <c r="F40" s="15" t="s">
        <v>143</v>
      </c>
      <c r="G40" s="15" t="s">
        <v>479</v>
      </c>
      <c r="H40" s="20" t="s">
        <v>617</v>
      </c>
      <c r="I40" s="15" t="s">
        <v>573</v>
      </c>
      <c r="J40" s="15" t="s">
        <v>548</v>
      </c>
      <c r="K40" s="15">
        <v>0</v>
      </c>
      <c r="L40" s="18">
        <v>16</v>
      </c>
      <c r="M40" s="18">
        <v>35</v>
      </c>
      <c r="N40" s="18">
        <v>40</v>
      </c>
      <c r="O40" s="18">
        <v>26</v>
      </c>
      <c r="P40" s="18">
        <v>5</v>
      </c>
      <c r="Q40" s="19">
        <v>122</v>
      </c>
      <c r="R40" s="27">
        <v>40.64</v>
      </c>
      <c r="S40" s="27">
        <v>4958.08</v>
      </c>
      <c r="T40" s="18" t="s">
        <v>46</v>
      </c>
      <c r="U40" s="28">
        <v>40.64</v>
      </c>
      <c r="V40" s="14" t="b">
        <f t="shared" si="3"/>
        <v>1</v>
      </c>
      <c r="W40" s="33">
        <f t="shared" si="4"/>
        <v>4958.08</v>
      </c>
    </row>
    <row r="41" spans="1:23" ht="15" hidden="1" customHeight="1" x14ac:dyDescent="0.3">
      <c r="A41" s="13">
        <f t="shared" si="2"/>
        <v>39</v>
      </c>
      <c r="B41" s="20" t="s">
        <v>465</v>
      </c>
      <c r="C41" s="20" t="s">
        <v>468</v>
      </c>
      <c r="D41" s="20" t="s">
        <v>525</v>
      </c>
      <c r="E41" s="17" t="s">
        <v>462</v>
      </c>
      <c r="F41" s="15" t="s">
        <v>139</v>
      </c>
      <c r="G41" s="15" t="s">
        <v>479</v>
      </c>
      <c r="H41" s="20" t="s">
        <v>617</v>
      </c>
      <c r="I41" s="15" t="s">
        <v>573</v>
      </c>
      <c r="J41" s="15" t="s">
        <v>535</v>
      </c>
      <c r="K41" s="15">
        <v>0</v>
      </c>
      <c r="L41" s="18">
        <v>26</v>
      </c>
      <c r="M41" s="18">
        <v>51</v>
      </c>
      <c r="N41" s="18">
        <v>60</v>
      </c>
      <c r="O41" s="18">
        <v>43</v>
      </c>
      <c r="P41" s="18">
        <v>9</v>
      </c>
      <c r="Q41" s="19">
        <v>189</v>
      </c>
      <c r="R41" s="27">
        <v>40.64</v>
      </c>
      <c r="S41" s="27">
        <v>7680.96</v>
      </c>
      <c r="T41" s="18" t="s">
        <v>46</v>
      </c>
      <c r="U41" s="28">
        <v>40.64</v>
      </c>
      <c r="V41" s="14" t="b">
        <f t="shared" si="3"/>
        <v>1</v>
      </c>
      <c r="W41" s="33">
        <f t="shared" si="4"/>
        <v>7680.96</v>
      </c>
    </row>
    <row r="42" spans="1:23" ht="15" hidden="1" customHeight="1" x14ac:dyDescent="0.3">
      <c r="A42" s="13">
        <f t="shared" si="2"/>
        <v>40</v>
      </c>
      <c r="B42" s="20" t="s">
        <v>465</v>
      </c>
      <c r="C42" s="20" t="s">
        <v>468</v>
      </c>
      <c r="D42" s="20" t="s">
        <v>518</v>
      </c>
      <c r="E42" s="17" t="s">
        <v>462</v>
      </c>
      <c r="F42" s="15" t="s">
        <v>133</v>
      </c>
      <c r="G42" s="15" t="s">
        <v>480</v>
      </c>
      <c r="H42" s="20" t="s">
        <v>616</v>
      </c>
      <c r="I42" s="15" t="s">
        <v>574</v>
      </c>
      <c r="J42" s="15" t="s">
        <v>534</v>
      </c>
      <c r="K42" s="15">
        <v>0</v>
      </c>
      <c r="L42" s="18">
        <v>35</v>
      </c>
      <c r="M42" s="18">
        <v>77</v>
      </c>
      <c r="N42" s="18">
        <v>91</v>
      </c>
      <c r="O42" s="18">
        <v>63</v>
      </c>
      <c r="P42" s="18">
        <v>21</v>
      </c>
      <c r="Q42" s="19">
        <v>287</v>
      </c>
      <c r="R42" s="27">
        <v>14.95</v>
      </c>
      <c r="S42" s="27">
        <v>4290.6499999999996</v>
      </c>
      <c r="T42" s="18" t="s">
        <v>83</v>
      </c>
      <c r="U42" s="28">
        <v>14.95</v>
      </c>
      <c r="V42" s="14" t="b">
        <f t="shared" si="3"/>
        <v>1</v>
      </c>
      <c r="W42" s="33">
        <f t="shared" si="4"/>
        <v>4290.6499999999996</v>
      </c>
    </row>
    <row r="43" spans="1:23" ht="15" hidden="1" customHeight="1" x14ac:dyDescent="0.3">
      <c r="A43" s="13">
        <f t="shared" si="2"/>
        <v>41</v>
      </c>
      <c r="B43" s="20" t="s">
        <v>465</v>
      </c>
      <c r="C43" s="20" t="s">
        <v>468</v>
      </c>
      <c r="D43" s="20" t="s">
        <v>518</v>
      </c>
      <c r="E43" s="17" t="s">
        <v>462</v>
      </c>
      <c r="F43" s="15" t="s">
        <v>135</v>
      </c>
      <c r="G43" s="15" t="s">
        <v>480</v>
      </c>
      <c r="H43" s="20" t="s">
        <v>616</v>
      </c>
      <c r="I43" s="15" t="s">
        <v>574</v>
      </c>
      <c r="J43" s="15" t="s">
        <v>542</v>
      </c>
      <c r="K43" s="15">
        <v>0</v>
      </c>
      <c r="L43" s="18">
        <v>29</v>
      </c>
      <c r="M43" s="18">
        <v>67</v>
      </c>
      <c r="N43" s="18">
        <v>82</v>
      </c>
      <c r="O43" s="18">
        <v>57</v>
      </c>
      <c r="P43" s="18">
        <v>25</v>
      </c>
      <c r="Q43" s="19">
        <v>260</v>
      </c>
      <c r="R43" s="27">
        <v>14.95</v>
      </c>
      <c r="S43" s="27">
        <v>3887</v>
      </c>
      <c r="T43" s="18" t="s">
        <v>83</v>
      </c>
      <c r="U43" s="28">
        <v>14.95</v>
      </c>
      <c r="V43" s="14" t="b">
        <f t="shared" si="3"/>
        <v>1</v>
      </c>
      <c r="W43" s="33">
        <f t="shared" si="4"/>
        <v>3887</v>
      </c>
    </row>
    <row r="44" spans="1:23" ht="15" hidden="1" customHeight="1" x14ac:dyDescent="0.3">
      <c r="A44" s="13">
        <f t="shared" si="2"/>
        <v>42</v>
      </c>
      <c r="B44" s="20" t="s">
        <v>465</v>
      </c>
      <c r="C44" s="20" t="s">
        <v>468</v>
      </c>
      <c r="D44" s="20" t="s">
        <v>518</v>
      </c>
      <c r="E44" s="17" t="s">
        <v>462</v>
      </c>
      <c r="F44" s="15" t="s">
        <v>137</v>
      </c>
      <c r="G44" s="15" t="s">
        <v>480</v>
      </c>
      <c r="H44" s="20" t="s">
        <v>616</v>
      </c>
      <c r="I44" s="15" t="s">
        <v>574</v>
      </c>
      <c r="J44" s="15" t="s">
        <v>550</v>
      </c>
      <c r="K44" s="15">
        <v>0</v>
      </c>
      <c r="L44" s="18">
        <v>29</v>
      </c>
      <c r="M44" s="18">
        <v>64</v>
      </c>
      <c r="N44" s="18">
        <v>74</v>
      </c>
      <c r="O44" s="18">
        <v>48</v>
      </c>
      <c r="P44" s="18">
        <v>15</v>
      </c>
      <c r="Q44" s="19">
        <v>230</v>
      </c>
      <c r="R44" s="27">
        <v>14.95</v>
      </c>
      <c r="S44" s="27">
        <v>3438.5</v>
      </c>
      <c r="T44" s="18" t="s">
        <v>83</v>
      </c>
      <c r="U44" s="28">
        <v>14.95</v>
      </c>
      <c r="V44" s="14" t="b">
        <f t="shared" si="3"/>
        <v>1</v>
      </c>
      <c r="W44" s="33">
        <f t="shared" si="4"/>
        <v>3438.5</v>
      </c>
    </row>
    <row r="45" spans="1:23" ht="15" hidden="1" customHeight="1" x14ac:dyDescent="0.3">
      <c r="A45" s="13">
        <f t="shared" si="2"/>
        <v>43</v>
      </c>
      <c r="B45" s="20" t="s">
        <v>465</v>
      </c>
      <c r="C45" s="20" t="s">
        <v>468</v>
      </c>
      <c r="D45" s="20" t="s">
        <v>518</v>
      </c>
      <c r="E45" s="17" t="s">
        <v>462</v>
      </c>
      <c r="F45" s="15" t="s">
        <v>131</v>
      </c>
      <c r="G45" s="15" t="s">
        <v>480</v>
      </c>
      <c r="H45" s="20" t="s">
        <v>616</v>
      </c>
      <c r="I45" s="15" t="s">
        <v>574</v>
      </c>
      <c r="J45" s="15" t="s">
        <v>537</v>
      </c>
      <c r="K45" s="15">
        <v>0</v>
      </c>
      <c r="L45" s="18">
        <v>30</v>
      </c>
      <c r="M45" s="18">
        <v>70</v>
      </c>
      <c r="N45" s="18">
        <v>78</v>
      </c>
      <c r="O45" s="18">
        <v>52</v>
      </c>
      <c r="P45" s="18">
        <v>18</v>
      </c>
      <c r="Q45" s="19">
        <v>248</v>
      </c>
      <c r="R45" s="27">
        <v>14.95</v>
      </c>
      <c r="S45" s="27">
        <v>3707.6</v>
      </c>
      <c r="T45" s="18" t="s">
        <v>83</v>
      </c>
      <c r="U45" s="28">
        <v>14.95</v>
      </c>
      <c r="V45" s="14" t="b">
        <f t="shared" si="3"/>
        <v>1</v>
      </c>
      <c r="W45" s="33">
        <f t="shared" si="4"/>
        <v>3707.6</v>
      </c>
    </row>
    <row r="46" spans="1:23" ht="15" hidden="1" customHeight="1" x14ac:dyDescent="0.3">
      <c r="A46" s="13">
        <f t="shared" si="2"/>
        <v>44</v>
      </c>
      <c r="B46" s="20" t="s">
        <v>465</v>
      </c>
      <c r="C46" s="20" t="s">
        <v>468</v>
      </c>
      <c r="D46" s="20" t="s">
        <v>523</v>
      </c>
      <c r="E46" s="17" t="s">
        <v>461</v>
      </c>
      <c r="F46" s="15" t="s">
        <v>327</v>
      </c>
      <c r="G46" s="15" t="s">
        <v>481</v>
      </c>
      <c r="H46" s="20" t="s">
        <v>619</v>
      </c>
      <c r="I46" s="15" t="s">
        <v>575</v>
      </c>
      <c r="J46" s="15" t="s">
        <v>534</v>
      </c>
      <c r="K46" s="15">
        <v>0</v>
      </c>
      <c r="L46" s="18">
        <v>35</v>
      </c>
      <c r="M46" s="18">
        <v>76</v>
      </c>
      <c r="N46" s="18">
        <v>85</v>
      </c>
      <c r="O46" s="18">
        <v>50</v>
      </c>
      <c r="P46" s="18">
        <v>0</v>
      </c>
      <c r="Q46" s="19">
        <v>246</v>
      </c>
      <c r="R46" s="27">
        <v>59.11</v>
      </c>
      <c r="S46" s="27">
        <v>14541.06</v>
      </c>
      <c r="T46" s="18" t="s">
        <v>230</v>
      </c>
      <c r="U46" s="28">
        <v>59.11</v>
      </c>
      <c r="V46" s="14" t="b">
        <f t="shared" si="3"/>
        <v>1</v>
      </c>
      <c r="W46" s="33">
        <f>Q46*U46</f>
        <v>14541.06</v>
      </c>
    </row>
    <row r="47" spans="1:23" ht="15" hidden="1" customHeight="1" x14ac:dyDescent="0.3">
      <c r="A47" s="13">
        <f t="shared" si="2"/>
        <v>45</v>
      </c>
      <c r="B47" s="20" t="s">
        <v>465</v>
      </c>
      <c r="C47" s="20" t="s">
        <v>468</v>
      </c>
      <c r="D47" s="20" t="s">
        <v>523</v>
      </c>
      <c r="E47" s="17" t="s">
        <v>461</v>
      </c>
      <c r="F47" s="15" t="s">
        <v>325</v>
      </c>
      <c r="G47" s="15" t="s">
        <v>481</v>
      </c>
      <c r="H47" s="20" t="s">
        <v>619</v>
      </c>
      <c r="I47" s="15" t="s">
        <v>575</v>
      </c>
      <c r="J47" s="15" t="s">
        <v>551</v>
      </c>
      <c r="K47" s="15">
        <v>0</v>
      </c>
      <c r="L47" s="18">
        <v>21</v>
      </c>
      <c r="M47" s="18">
        <v>43</v>
      </c>
      <c r="N47" s="18">
        <v>50</v>
      </c>
      <c r="O47" s="18">
        <v>28</v>
      </c>
      <c r="P47" s="18">
        <v>0</v>
      </c>
      <c r="Q47" s="19">
        <v>142</v>
      </c>
      <c r="R47" s="27">
        <v>59.11</v>
      </c>
      <c r="S47" s="27">
        <v>8393.6200000000008</v>
      </c>
      <c r="T47" s="18" t="s">
        <v>230</v>
      </c>
      <c r="U47" s="28">
        <v>59.11</v>
      </c>
      <c r="V47" s="14" t="b">
        <f t="shared" si="3"/>
        <v>1</v>
      </c>
      <c r="W47" s="33">
        <f t="shared" si="4"/>
        <v>8393.6200000000008</v>
      </c>
    </row>
    <row r="48" spans="1:23" ht="15" hidden="1" customHeight="1" x14ac:dyDescent="0.3">
      <c r="A48" s="13">
        <f t="shared" si="2"/>
        <v>46</v>
      </c>
      <c r="B48" s="20" t="s">
        <v>465</v>
      </c>
      <c r="C48" s="20" t="s">
        <v>468</v>
      </c>
      <c r="D48" s="20" t="s">
        <v>525</v>
      </c>
      <c r="E48" s="17" t="s">
        <v>462</v>
      </c>
      <c r="F48" s="15" t="s">
        <v>125</v>
      </c>
      <c r="G48" s="15" t="s">
        <v>482</v>
      </c>
      <c r="H48" s="20" t="s">
        <v>617</v>
      </c>
      <c r="I48" s="15" t="s">
        <v>576</v>
      </c>
      <c r="J48" s="15" t="s">
        <v>534</v>
      </c>
      <c r="K48" s="15">
        <v>0</v>
      </c>
      <c r="L48" s="18">
        <v>25</v>
      </c>
      <c r="M48" s="18">
        <v>53</v>
      </c>
      <c r="N48" s="18">
        <v>62</v>
      </c>
      <c r="O48" s="18">
        <v>43</v>
      </c>
      <c r="P48" s="18">
        <v>10</v>
      </c>
      <c r="Q48" s="19">
        <v>193</v>
      </c>
      <c r="R48" s="27">
        <v>31</v>
      </c>
      <c r="S48" s="27">
        <v>5983</v>
      </c>
      <c r="T48" s="18" t="s">
        <v>46</v>
      </c>
      <c r="U48" s="28">
        <v>31</v>
      </c>
      <c r="V48" s="14" t="b">
        <f t="shared" si="3"/>
        <v>1</v>
      </c>
      <c r="W48" s="33">
        <f t="shared" si="4"/>
        <v>5983</v>
      </c>
    </row>
    <row r="49" spans="1:23" ht="15" hidden="1" customHeight="1" x14ac:dyDescent="0.3">
      <c r="A49" s="13">
        <f t="shared" si="2"/>
        <v>47</v>
      </c>
      <c r="B49" s="20" t="s">
        <v>465</v>
      </c>
      <c r="C49" s="20" t="s">
        <v>468</v>
      </c>
      <c r="D49" s="20" t="s">
        <v>525</v>
      </c>
      <c r="E49" s="17" t="s">
        <v>462</v>
      </c>
      <c r="F49" s="15" t="s">
        <v>129</v>
      </c>
      <c r="G49" s="15" t="s">
        <v>482</v>
      </c>
      <c r="H49" s="20" t="s">
        <v>617</v>
      </c>
      <c r="I49" s="15" t="s">
        <v>576</v>
      </c>
      <c r="J49" s="15" t="s">
        <v>538</v>
      </c>
      <c r="K49" s="15">
        <v>0</v>
      </c>
      <c r="L49" s="18">
        <v>15</v>
      </c>
      <c r="M49" s="18">
        <v>35</v>
      </c>
      <c r="N49" s="18">
        <v>41</v>
      </c>
      <c r="O49" s="18">
        <v>27</v>
      </c>
      <c r="P49" s="18">
        <v>8</v>
      </c>
      <c r="Q49" s="19">
        <v>126</v>
      </c>
      <c r="R49" s="27">
        <v>31</v>
      </c>
      <c r="S49" s="27">
        <v>3906</v>
      </c>
      <c r="T49" s="18" t="s">
        <v>46</v>
      </c>
      <c r="U49" s="28">
        <v>31</v>
      </c>
      <c r="V49" s="14" t="b">
        <f t="shared" si="3"/>
        <v>1</v>
      </c>
      <c r="W49" s="33">
        <f t="shared" si="4"/>
        <v>3906</v>
      </c>
    </row>
    <row r="50" spans="1:23" ht="15" hidden="1" customHeight="1" x14ac:dyDescent="0.3">
      <c r="A50" s="13">
        <f t="shared" si="2"/>
        <v>48</v>
      </c>
      <c r="B50" s="20" t="s">
        <v>465</v>
      </c>
      <c r="C50" s="20" t="s">
        <v>468</v>
      </c>
      <c r="D50" s="20" t="s">
        <v>525</v>
      </c>
      <c r="E50" s="17" t="s">
        <v>462</v>
      </c>
      <c r="F50" s="15" t="s">
        <v>123</v>
      </c>
      <c r="G50" s="15" t="s">
        <v>482</v>
      </c>
      <c r="H50" s="20" t="s">
        <v>617</v>
      </c>
      <c r="I50" s="15" t="s">
        <v>576</v>
      </c>
      <c r="J50" s="15" t="s">
        <v>549</v>
      </c>
      <c r="K50" s="15">
        <v>0</v>
      </c>
      <c r="L50" s="18">
        <v>11</v>
      </c>
      <c r="M50" s="18">
        <v>31</v>
      </c>
      <c r="N50" s="18">
        <v>36</v>
      </c>
      <c r="O50" s="18">
        <v>23</v>
      </c>
      <c r="P50" s="18">
        <v>6</v>
      </c>
      <c r="Q50" s="19">
        <v>107</v>
      </c>
      <c r="R50" s="27">
        <v>31</v>
      </c>
      <c r="S50" s="27">
        <v>3317</v>
      </c>
      <c r="T50" s="18" t="s">
        <v>46</v>
      </c>
      <c r="U50" s="28">
        <v>31</v>
      </c>
      <c r="V50" s="14" t="b">
        <f t="shared" si="3"/>
        <v>1</v>
      </c>
      <c r="W50" s="33">
        <f t="shared" si="4"/>
        <v>3317</v>
      </c>
    </row>
    <row r="51" spans="1:23" ht="15" hidden="1" customHeight="1" x14ac:dyDescent="0.3">
      <c r="A51" s="13">
        <f t="shared" si="2"/>
        <v>49</v>
      </c>
      <c r="B51" s="20" t="s">
        <v>465</v>
      </c>
      <c r="C51" s="20" t="s">
        <v>468</v>
      </c>
      <c r="D51" s="20" t="s">
        <v>525</v>
      </c>
      <c r="E51" s="17" t="s">
        <v>462</v>
      </c>
      <c r="F51" s="15" t="s">
        <v>127</v>
      </c>
      <c r="G51" s="15" t="s">
        <v>482</v>
      </c>
      <c r="H51" s="20" t="s">
        <v>617</v>
      </c>
      <c r="I51" s="15" t="s">
        <v>576</v>
      </c>
      <c r="J51" s="15" t="s">
        <v>540</v>
      </c>
      <c r="K51" s="15">
        <v>0</v>
      </c>
      <c r="L51" s="18">
        <v>12</v>
      </c>
      <c r="M51" s="18">
        <v>32</v>
      </c>
      <c r="N51" s="18">
        <v>37</v>
      </c>
      <c r="O51" s="18">
        <v>23</v>
      </c>
      <c r="P51" s="18">
        <v>6</v>
      </c>
      <c r="Q51" s="19">
        <v>110</v>
      </c>
      <c r="R51" s="27">
        <v>31</v>
      </c>
      <c r="S51" s="27">
        <v>3410</v>
      </c>
      <c r="T51" s="18" t="s">
        <v>46</v>
      </c>
      <c r="U51" s="28">
        <v>31</v>
      </c>
      <c r="V51" s="14" t="b">
        <f t="shared" si="3"/>
        <v>1</v>
      </c>
      <c r="W51" s="33">
        <f t="shared" si="4"/>
        <v>3410</v>
      </c>
    </row>
    <row r="52" spans="1:23" ht="15" hidden="1" customHeight="1" x14ac:dyDescent="0.3">
      <c r="A52" s="13">
        <f t="shared" si="2"/>
        <v>50</v>
      </c>
      <c r="B52" s="20" t="s">
        <v>465</v>
      </c>
      <c r="C52" s="20" t="s">
        <v>468</v>
      </c>
      <c r="D52" s="20" t="s">
        <v>522</v>
      </c>
      <c r="E52" s="17" t="s">
        <v>461</v>
      </c>
      <c r="F52" s="15" t="s">
        <v>435</v>
      </c>
      <c r="G52" s="15" t="s">
        <v>483</v>
      </c>
      <c r="H52" s="20" t="s">
        <v>620</v>
      </c>
      <c r="I52" s="15" t="s">
        <v>577</v>
      </c>
      <c r="J52" s="15" t="s">
        <v>534</v>
      </c>
      <c r="K52" s="15">
        <v>0</v>
      </c>
      <c r="L52" s="18">
        <v>31</v>
      </c>
      <c r="M52" s="18">
        <v>40</v>
      </c>
      <c r="N52" s="18">
        <v>33</v>
      </c>
      <c r="O52" s="18">
        <v>21</v>
      </c>
      <c r="P52" s="18">
        <v>0</v>
      </c>
      <c r="Q52" s="19">
        <v>125</v>
      </c>
      <c r="R52" s="27">
        <v>27.9</v>
      </c>
      <c r="S52" s="27">
        <v>3487.5</v>
      </c>
      <c r="T52" s="18" t="s">
        <v>182</v>
      </c>
      <c r="U52" s="28">
        <v>27.9</v>
      </c>
      <c r="V52" s="14" t="b">
        <f t="shared" si="3"/>
        <v>1</v>
      </c>
      <c r="W52" s="33">
        <f t="shared" si="4"/>
        <v>3487.5</v>
      </c>
    </row>
    <row r="53" spans="1:23" ht="15" hidden="1" customHeight="1" x14ac:dyDescent="0.3">
      <c r="A53" s="13">
        <f t="shared" si="2"/>
        <v>51</v>
      </c>
      <c r="B53" s="20" t="s">
        <v>465</v>
      </c>
      <c r="C53" s="20" t="s">
        <v>468</v>
      </c>
      <c r="D53" s="20" t="s">
        <v>522</v>
      </c>
      <c r="E53" s="17" t="s">
        <v>461</v>
      </c>
      <c r="F53" s="15" t="s">
        <v>433</v>
      </c>
      <c r="G53" s="15" t="s">
        <v>483</v>
      </c>
      <c r="H53" s="20" t="s">
        <v>620</v>
      </c>
      <c r="I53" s="15" t="s">
        <v>577</v>
      </c>
      <c r="J53" s="15" t="s">
        <v>552</v>
      </c>
      <c r="K53" s="15">
        <v>0</v>
      </c>
      <c r="L53" s="18">
        <v>24</v>
      </c>
      <c r="M53" s="18">
        <v>30</v>
      </c>
      <c r="N53" s="18">
        <v>28</v>
      </c>
      <c r="O53" s="18">
        <v>18</v>
      </c>
      <c r="P53" s="18">
        <v>0</v>
      </c>
      <c r="Q53" s="19">
        <v>100</v>
      </c>
      <c r="R53" s="27">
        <v>27.9</v>
      </c>
      <c r="S53" s="27">
        <v>2790</v>
      </c>
      <c r="T53" s="18" t="s">
        <v>182</v>
      </c>
      <c r="U53" s="28">
        <v>27.9</v>
      </c>
      <c r="V53" s="14" t="b">
        <f t="shared" si="3"/>
        <v>1</v>
      </c>
      <c r="W53" s="33">
        <f t="shared" si="4"/>
        <v>2790</v>
      </c>
    </row>
    <row r="54" spans="1:23" ht="15" hidden="1" customHeight="1" x14ac:dyDescent="0.3">
      <c r="A54" s="13">
        <f t="shared" si="2"/>
        <v>52</v>
      </c>
      <c r="B54" s="20" t="s">
        <v>465</v>
      </c>
      <c r="C54" s="20" t="s">
        <v>468</v>
      </c>
      <c r="D54" s="20" t="s">
        <v>522</v>
      </c>
      <c r="E54" s="17" t="s">
        <v>461</v>
      </c>
      <c r="F54" s="15" t="s">
        <v>437</v>
      </c>
      <c r="G54" s="15" t="s">
        <v>483</v>
      </c>
      <c r="H54" s="20" t="s">
        <v>620</v>
      </c>
      <c r="I54" s="15" t="s">
        <v>577</v>
      </c>
      <c r="J54" s="15" t="s">
        <v>538</v>
      </c>
      <c r="K54" s="15">
        <v>0</v>
      </c>
      <c r="L54" s="18">
        <v>24</v>
      </c>
      <c r="M54" s="18">
        <v>30</v>
      </c>
      <c r="N54" s="18">
        <v>28</v>
      </c>
      <c r="O54" s="18">
        <v>18</v>
      </c>
      <c r="P54" s="18">
        <v>0</v>
      </c>
      <c r="Q54" s="19">
        <v>100</v>
      </c>
      <c r="R54" s="27">
        <v>27.9</v>
      </c>
      <c r="S54" s="27">
        <v>2790</v>
      </c>
      <c r="T54" s="18" t="s">
        <v>182</v>
      </c>
      <c r="U54" s="28">
        <v>27.9</v>
      </c>
      <c r="V54" s="14" t="b">
        <f t="shared" si="3"/>
        <v>1</v>
      </c>
      <c r="W54" s="33">
        <f t="shared" si="4"/>
        <v>2790</v>
      </c>
    </row>
    <row r="55" spans="1:23" ht="15" hidden="1" customHeight="1" x14ac:dyDescent="0.3">
      <c r="A55" s="13">
        <f t="shared" si="2"/>
        <v>53</v>
      </c>
      <c r="B55" s="20" t="s">
        <v>465</v>
      </c>
      <c r="C55" s="20" t="s">
        <v>468</v>
      </c>
      <c r="D55" s="20" t="s">
        <v>522</v>
      </c>
      <c r="E55" s="17" t="s">
        <v>461</v>
      </c>
      <c r="F55" s="15" t="s">
        <v>411</v>
      </c>
      <c r="G55" s="15" t="s">
        <v>484</v>
      </c>
      <c r="H55" s="20" t="s">
        <v>619</v>
      </c>
      <c r="I55" s="15" t="s">
        <v>578</v>
      </c>
      <c r="J55" s="15" t="s">
        <v>534</v>
      </c>
      <c r="K55" s="15">
        <v>0</v>
      </c>
      <c r="L55" s="18">
        <v>30</v>
      </c>
      <c r="M55" s="18">
        <v>60</v>
      </c>
      <c r="N55" s="18">
        <v>72</v>
      </c>
      <c r="O55" s="18">
        <v>49</v>
      </c>
      <c r="P55" s="18">
        <v>4</v>
      </c>
      <c r="Q55" s="19">
        <v>215</v>
      </c>
      <c r="R55" s="27">
        <v>42.84</v>
      </c>
      <c r="S55" s="27">
        <v>9210.6</v>
      </c>
      <c r="T55" s="18" t="s">
        <v>182</v>
      </c>
      <c r="U55" s="28">
        <v>42.84</v>
      </c>
      <c r="V55" s="14" t="b">
        <f t="shared" si="3"/>
        <v>1</v>
      </c>
      <c r="W55" s="33">
        <f t="shared" si="4"/>
        <v>9210.6</v>
      </c>
    </row>
    <row r="56" spans="1:23" ht="15" hidden="1" customHeight="1" x14ac:dyDescent="0.3">
      <c r="A56" s="13">
        <f t="shared" si="2"/>
        <v>54</v>
      </c>
      <c r="B56" s="20" t="s">
        <v>465</v>
      </c>
      <c r="C56" s="20" t="s">
        <v>468</v>
      </c>
      <c r="D56" s="20" t="s">
        <v>522</v>
      </c>
      <c r="E56" s="17" t="s">
        <v>461</v>
      </c>
      <c r="F56" s="15" t="s">
        <v>415</v>
      </c>
      <c r="G56" s="15" t="s">
        <v>484</v>
      </c>
      <c r="H56" s="20" t="s">
        <v>619</v>
      </c>
      <c r="I56" s="15" t="s">
        <v>578</v>
      </c>
      <c r="J56" s="15" t="s">
        <v>552</v>
      </c>
      <c r="K56" s="15">
        <v>0</v>
      </c>
      <c r="L56" s="18">
        <v>30</v>
      </c>
      <c r="M56" s="18">
        <v>59</v>
      </c>
      <c r="N56" s="18">
        <v>70</v>
      </c>
      <c r="O56" s="18">
        <v>49</v>
      </c>
      <c r="P56" s="18">
        <v>3</v>
      </c>
      <c r="Q56" s="19">
        <v>211</v>
      </c>
      <c r="R56" s="27">
        <v>42.84</v>
      </c>
      <c r="S56" s="27">
        <v>9039.24</v>
      </c>
      <c r="T56" s="18" t="s">
        <v>182</v>
      </c>
      <c r="U56" s="28">
        <v>42.84</v>
      </c>
      <c r="V56" s="14" t="b">
        <f t="shared" si="3"/>
        <v>1</v>
      </c>
      <c r="W56" s="33">
        <f t="shared" si="4"/>
        <v>9039.2400000000016</v>
      </c>
    </row>
    <row r="57" spans="1:23" ht="15" hidden="1" customHeight="1" x14ac:dyDescent="0.3">
      <c r="A57" s="13">
        <f t="shared" si="2"/>
        <v>55</v>
      </c>
      <c r="B57" s="20" t="s">
        <v>465</v>
      </c>
      <c r="C57" s="20" t="s">
        <v>468</v>
      </c>
      <c r="D57" s="20" t="s">
        <v>522</v>
      </c>
      <c r="E57" s="17" t="s">
        <v>461</v>
      </c>
      <c r="F57" s="15" t="s">
        <v>413</v>
      </c>
      <c r="G57" s="15" t="s">
        <v>484</v>
      </c>
      <c r="H57" s="20" t="s">
        <v>619</v>
      </c>
      <c r="I57" s="15" t="s">
        <v>578</v>
      </c>
      <c r="J57" s="15" t="s">
        <v>538</v>
      </c>
      <c r="K57" s="15">
        <v>0</v>
      </c>
      <c r="L57" s="18">
        <v>17</v>
      </c>
      <c r="M57" s="18">
        <v>35</v>
      </c>
      <c r="N57" s="18">
        <v>42</v>
      </c>
      <c r="O57" s="18">
        <v>27</v>
      </c>
      <c r="P57" s="18">
        <v>1</v>
      </c>
      <c r="Q57" s="19">
        <v>122</v>
      </c>
      <c r="R57" s="27">
        <v>42.84</v>
      </c>
      <c r="S57" s="27">
        <v>5226.4799999999996</v>
      </c>
      <c r="T57" s="18" t="s">
        <v>182</v>
      </c>
      <c r="U57" s="28">
        <v>42.84</v>
      </c>
      <c r="V57" s="14" t="b">
        <f t="shared" si="3"/>
        <v>1</v>
      </c>
      <c r="W57" s="33">
        <f t="shared" si="4"/>
        <v>5226.4800000000005</v>
      </c>
    </row>
    <row r="58" spans="1:23" ht="15" hidden="1" customHeight="1" x14ac:dyDescent="0.3">
      <c r="A58" s="13">
        <f t="shared" si="2"/>
        <v>56</v>
      </c>
      <c r="B58" s="20" t="s">
        <v>465</v>
      </c>
      <c r="C58" s="20" t="s">
        <v>468</v>
      </c>
      <c r="D58" s="20" t="s">
        <v>527</v>
      </c>
      <c r="E58" s="17" t="s">
        <v>462</v>
      </c>
      <c r="F58" s="15" t="s">
        <v>88</v>
      </c>
      <c r="G58" s="15" t="s">
        <v>485</v>
      </c>
      <c r="H58" s="20" t="s">
        <v>616</v>
      </c>
      <c r="I58" s="15" t="s">
        <v>579</v>
      </c>
      <c r="J58" s="15" t="s">
        <v>534</v>
      </c>
      <c r="K58" s="15">
        <v>0</v>
      </c>
      <c r="L58" s="18">
        <v>36</v>
      </c>
      <c r="M58" s="18">
        <v>85</v>
      </c>
      <c r="N58" s="18">
        <v>99</v>
      </c>
      <c r="O58" s="18">
        <v>66</v>
      </c>
      <c r="P58" s="18">
        <v>25</v>
      </c>
      <c r="Q58" s="19">
        <v>311</v>
      </c>
      <c r="R58" s="27">
        <v>36.19</v>
      </c>
      <c r="S58" s="27">
        <v>11255.09</v>
      </c>
      <c r="T58" s="18" t="s">
        <v>90</v>
      </c>
      <c r="U58" s="28">
        <v>36.19</v>
      </c>
      <c r="V58" s="14" t="b">
        <f t="shared" si="3"/>
        <v>1</v>
      </c>
      <c r="W58" s="33">
        <f t="shared" si="4"/>
        <v>11255.09</v>
      </c>
    </row>
    <row r="59" spans="1:23" ht="15" hidden="1" customHeight="1" x14ac:dyDescent="0.3">
      <c r="A59" s="13">
        <f t="shared" si="2"/>
        <v>57</v>
      </c>
      <c r="B59" s="20" t="s">
        <v>465</v>
      </c>
      <c r="C59" s="20" t="s">
        <v>468</v>
      </c>
      <c r="D59" s="20" t="s">
        <v>527</v>
      </c>
      <c r="E59" s="17" t="s">
        <v>462</v>
      </c>
      <c r="F59" s="15" t="s">
        <v>91</v>
      </c>
      <c r="G59" s="15" t="s">
        <v>485</v>
      </c>
      <c r="H59" s="20" t="s">
        <v>616</v>
      </c>
      <c r="I59" s="15" t="s">
        <v>579</v>
      </c>
      <c r="J59" s="15" t="s">
        <v>553</v>
      </c>
      <c r="K59" s="15">
        <v>0</v>
      </c>
      <c r="L59" s="18">
        <v>34</v>
      </c>
      <c r="M59" s="18">
        <v>83</v>
      </c>
      <c r="N59" s="18">
        <v>95</v>
      </c>
      <c r="O59" s="18">
        <v>64</v>
      </c>
      <c r="P59" s="18">
        <v>23</v>
      </c>
      <c r="Q59" s="19">
        <v>299</v>
      </c>
      <c r="R59" s="27">
        <v>38.46</v>
      </c>
      <c r="S59" s="27">
        <v>11499.54</v>
      </c>
      <c r="T59" s="18" t="s">
        <v>90</v>
      </c>
      <c r="U59" s="28">
        <v>38.46</v>
      </c>
      <c r="V59" s="14" t="b">
        <f t="shared" si="3"/>
        <v>1</v>
      </c>
      <c r="W59" s="33">
        <f t="shared" si="4"/>
        <v>11499.54</v>
      </c>
    </row>
    <row r="60" spans="1:23" ht="15" hidden="1" customHeight="1" x14ac:dyDescent="0.3">
      <c r="A60" s="13">
        <f t="shared" si="2"/>
        <v>58</v>
      </c>
      <c r="B60" s="20" t="s">
        <v>465</v>
      </c>
      <c r="C60" s="20" t="s">
        <v>468</v>
      </c>
      <c r="D60" s="20" t="s">
        <v>527</v>
      </c>
      <c r="E60" s="17" t="s">
        <v>462</v>
      </c>
      <c r="F60" s="15" t="s">
        <v>92</v>
      </c>
      <c r="G60" s="15" t="s">
        <v>485</v>
      </c>
      <c r="H60" s="20" t="s">
        <v>616</v>
      </c>
      <c r="I60" s="15" t="s">
        <v>579</v>
      </c>
      <c r="J60" s="15" t="s">
        <v>536</v>
      </c>
      <c r="K60" s="15">
        <v>0</v>
      </c>
      <c r="L60" s="18">
        <v>15</v>
      </c>
      <c r="M60" s="18">
        <v>37</v>
      </c>
      <c r="N60" s="18">
        <v>42</v>
      </c>
      <c r="O60" s="18">
        <v>29</v>
      </c>
      <c r="P60" s="18">
        <v>14</v>
      </c>
      <c r="Q60" s="19">
        <v>137</v>
      </c>
      <c r="R60" s="27">
        <v>36.19</v>
      </c>
      <c r="S60" s="27">
        <v>4958.03</v>
      </c>
      <c r="T60" s="18" t="s">
        <v>90</v>
      </c>
      <c r="U60" s="28">
        <v>36.19</v>
      </c>
      <c r="V60" s="14" t="b">
        <f t="shared" si="3"/>
        <v>1</v>
      </c>
      <c r="W60" s="33">
        <f t="shared" si="4"/>
        <v>4958.03</v>
      </c>
    </row>
    <row r="61" spans="1:23" ht="15" hidden="1" customHeight="1" x14ac:dyDescent="0.3">
      <c r="A61" s="13">
        <f t="shared" si="2"/>
        <v>59</v>
      </c>
      <c r="B61" s="20" t="s">
        <v>465</v>
      </c>
      <c r="C61" s="20" t="s">
        <v>468</v>
      </c>
      <c r="D61" s="20" t="s">
        <v>527</v>
      </c>
      <c r="E61" s="17" t="s">
        <v>462</v>
      </c>
      <c r="F61" s="15" t="s">
        <v>97</v>
      </c>
      <c r="G61" s="15" t="s">
        <v>486</v>
      </c>
      <c r="H61" s="20" t="s">
        <v>622</v>
      </c>
      <c r="I61" s="15" t="s">
        <v>580</v>
      </c>
      <c r="J61" s="15" t="s">
        <v>534</v>
      </c>
      <c r="K61" s="15">
        <v>0</v>
      </c>
      <c r="L61" s="18">
        <v>38</v>
      </c>
      <c r="M61" s="18">
        <v>71</v>
      </c>
      <c r="N61" s="18">
        <v>58</v>
      </c>
      <c r="O61" s="18">
        <v>33</v>
      </c>
      <c r="P61" s="18">
        <v>0</v>
      </c>
      <c r="Q61" s="19">
        <v>200</v>
      </c>
      <c r="R61" s="27">
        <v>25.77</v>
      </c>
      <c r="S61" s="27">
        <v>5154</v>
      </c>
      <c r="T61" s="18" t="s">
        <v>90</v>
      </c>
      <c r="U61" s="28">
        <v>25.77</v>
      </c>
      <c r="V61" s="14" t="b">
        <f t="shared" si="3"/>
        <v>1</v>
      </c>
      <c r="W61" s="33">
        <f t="shared" si="4"/>
        <v>5154</v>
      </c>
    </row>
    <row r="62" spans="1:23" ht="15" hidden="1" customHeight="1" x14ac:dyDescent="0.3">
      <c r="A62" s="13">
        <f t="shared" si="2"/>
        <v>60</v>
      </c>
      <c r="B62" s="20" t="s">
        <v>465</v>
      </c>
      <c r="C62" s="20" t="s">
        <v>468</v>
      </c>
      <c r="D62" s="20" t="s">
        <v>527</v>
      </c>
      <c r="E62" s="17" t="s">
        <v>462</v>
      </c>
      <c r="F62" s="15" t="s">
        <v>94</v>
      </c>
      <c r="G62" s="15" t="s">
        <v>486</v>
      </c>
      <c r="H62" s="20" t="s">
        <v>622</v>
      </c>
      <c r="I62" s="15" t="s">
        <v>580</v>
      </c>
      <c r="J62" s="15" t="s">
        <v>553</v>
      </c>
      <c r="K62" s="15">
        <v>0</v>
      </c>
      <c r="L62" s="18">
        <v>36</v>
      </c>
      <c r="M62" s="18">
        <v>63</v>
      </c>
      <c r="N62" s="18">
        <v>54</v>
      </c>
      <c r="O62" s="18">
        <v>29</v>
      </c>
      <c r="P62" s="18">
        <v>0</v>
      </c>
      <c r="Q62" s="19">
        <v>182</v>
      </c>
      <c r="R62" s="27">
        <v>29.03</v>
      </c>
      <c r="S62" s="27">
        <v>5283.46</v>
      </c>
      <c r="T62" s="18" t="s">
        <v>90</v>
      </c>
      <c r="U62" s="28">
        <v>29.03</v>
      </c>
      <c r="V62" s="14" t="b">
        <f t="shared" si="3"/>
        <v>1</v>
      </c>
      <c r="W62" s="33">
        <f t="shared" si="4"/>
        <v>5283.46</v>
      </c>
    </row>
    <row r="63" spans="1:23" ht="15" hidden="1" customHeight="1" x14ac:dyDescent="0.3">
      <c r="A63" s="13">
        <f t="shared" si="2"/>
        <v>61</v>
      </c>
      <c r="B63" s="20" t="s">
        <v>465</v>
      </c>
      <c r="C63" s="20" t="s">
        <v>468</v>
      </c>
      <c r="D63" s="20" t="s">
        <v>527</v>
      </c>
      <c r="E63" s="17" t="s">
        <v>462</v>
      </c>
      <c r="F63" s="15" t="s">
        <v>95</v>
      </c>
      <c r="G63" s="15" t="s">
        <v>486</v>
      </c>
      <c r="H63" s="20" t="s">
        <v>622</v>
      </c>
      <c r="I63" s="15" t="s">
        <v>580</v>
      </c>
      <c r="J63" s="15" t="s">
        <v>536</v>
      </c>
      <c r="K63" s="15">
        <v>0</v>
      </c>
      <c r="L63" s="18">
        <v>23</v>
      </c>
      <c r="M63" s="18">
        <v>40</v>
      </c>
      <c r="N63" s="18">
        <v>36</v>
      </c>
      <c r="O63" s="18">
        <v>19</v>
      </c>
      <c r="P63" s="18">
        <v>0</v>
      </c>
      <c r="Q63" s="19">
        <v>118</v>
      </c>
      <c r="R63" s="27">
        <v>25.77</v>
      </c>
      <c r="S63" s="27">
        <v>3040.86</v>
      </c>
      <c r="T63" s="18" t="s">
        <v>90</v>
      </c>
      <c r="U63" s="28">
        <v>25.77</v>
      </c>
      <c r="V63" s="14" t="b">
        <f t="shared" si="3"/>
        <v>1</v>
      </c>
      <c r="W63" s="33">
        <f t="shared" si="4"/>
        <v>3040.86</v>
      </c>
    </row>
    <row r="64" spans="1:23" ht="15" hidden="1" customHeight="1" x14ac:dyDescent="0.3">
      <c r="A64" s="13">
        <f t="shared" si="2"/>
        <v>62</v>
      </c>
      <c r="B64" s="20" t="s">
        <v>465</v>
      </c>
      <c r="C64" s="20" t="s">
        <v>468</v>
      </c>
      <c r="D64" s="20" t="s">
        <v>527</v>
      </c>
      <c r="E64" s="17" t="s">
        <v>462</v>
      </c>
      <c r="F64" s="15" t="s">
        <v>103</v>
      </c>
      <c r="G64" s="15" t="s">
        <v>487</v>
      </c>
      <c r="H64" s="20" t="s">
        <v>617</v>
      </c>
      <c r="I64" s="15" t="s">
        <v>581</v>
      </c>
      <c r="J64" s="15" t="s">
        <v>534</v>
      </c>
      <c r="K64" s="15">
        <v>0</v>
      </c>
      <c r="L64" s="18">
        <v>38</v>
      </c>
      <c r="M64" s="18">
        <v>87</v>
      </c>
      <c r="N64" s="18">
        <v>110</v>
      </c>
      <c r="O64" s="18">
        <v>78</v>
      </c>
      <c r="P64" s="18">
        <v>30</v>
      </c>
      <c r="Q64" s="19">
        <v>343</v>
      </c>
      <c r="R64" s="27">
        <v>32.67</v>
      </c>
      <c r="S64" s="27">
        <v>11205.81</v>
      </c>
      <c r="T64" s="18" t="s">
        <v>90</v>
      </c>
      <c r="U64" s="28">
        <v>32.67</v>
      </c>
      <c r="V64" s="14" t="b">
        <f t="shared" si="3"/>
        <v>1</v>
      </c>
      <c r="W64" s="33">
        <f t="shared" si="4"/>
        <v>11205.810000000001</v>
      </c>
    </row>
    <row r="65" spans="1:23" ht="15" hidden="1" customHeight="1" x14ac:dyDescent="0.3">
      <c r="A65" s="13">
        <f t="shared" si="2"/>
        <v>63</v>
      </c>
      <c r="B65" s="20" t="s">
        <v>465</v>
      </c>
      <c r="C65" s="20" t="s">
        <v>468</v>
      </c>
      <c r="D65" s="20" t="s">
        <v>527</v>
      </c>
      <c r="E65" s="17" t="s">
        <v>462</v>
      </c>
      <c r="F65" s="15" t="s">
        <v>99</v>
      </c>
      <c r="G65" s="15" t="s">
        <v>487</v>
      </c>
      <c r="H65" s="20" t="s">
        <v>617</v>
      </c>
      <c r="I65" s="15" t="s">
        <v>581</v>
      </c>
      <c r="J65" s="15" t="s">
        <v>538</v>
      </c>
      <c r="K65" s="15">
        <v>0</v>
      </c>
      <c r="L65" s="18">
        <v>26</v>
      </c>
      <c r="M65" s="18">
        <v>60</v>
      </c>
      <c r="N65" s="18">
        <v>73</v>
      </c>
      <c r="O65" s="18">
        <v>53</v>
      </c>
      <c r="P65" s="18">
        <v>17</v>
      </c>
      <c r="Q65" s="19">
        <v>229</v>
      </c>
      <c r="R65" s="27">
        <v>32.67</v>
      </c>
      <c r="S65" s="27">
        <v>7481.43</v>
      </c>
      <c r="T65" s="18" t="s">
        <v>90</v>
      </c>
      <c r="U65" s="28">
        <v>32.67</v>
      </c>
      <c r="V65" s="14" t="b">
        <f t="shared" si="3"/>
        <v>1</v>
      </c>
      <c r="W65" s="33">
        <f t="shared" si="4"/>
        <v>7481.43</v>
      </c>
    </row>
    <row r="66" spans="1:23" ht="15" hidden="1" customHeight="1" x14ac:dyDescent="0.3">
      <c r="A66" s="13">
        <f t="shared" si="2"/>
        <v>64</v>
      </c>
      <c r="B66" s="20" t="s">
        <v>465</v>
      </c>
      <c r="C66" s="20" t="s">
        <v>468</v>
      </c>
      <c r="D66" s="20" t="s">
        <v>527</v>
      </c>
      <c r="E66" s="17" t="s">
        <v>462</v>
      </c>
      <c r="F66" s="15" t="s">
        <v>101</v>
      </c>
      <c r="G66" s="15" t="s">
        <v>487</v>
      </c>
      <c r="H66" s="20" t="s">
        <v>617</v>
      </c>
      <c r="I66" s="15" t="s">
        <v>581</v>
      </c>
      <c r="J66" s="15" t="s">
        <v>539</v>
      </c>
      <c r="K66" s="15">
        <v>0</v>
      </c>
      <c r="L66" s="18">
        <v>34</v>
      </c>
      <c r="M66" s="18">
        <v>75</v>
      </c>
      <c r="N66" s="18">
        <v>92</v>
      </c>
      <c r="O66" s="18">
        <v>63</v>
      </c>
      <c r="P66" s="18">
        <v>24</v>
      </c>
      <c r="Q66" s="19">
        <v>288</v>
      </c>
      <c r="R66" s="27">
        <v>34.44</v>
      </c>
      <c r="S66" s="27">
        <v>9918.7199999999993</v>
      </c>
      <c r="T66" s="18" t="s">
        <v>90</v>
      </c>
      <c r="U66" s="28">
        <v>34.44</v>
      </c>
      <c r="V66" s="14" t="b">
        <f t="shared" si="3"/>
        <v>1</v>
      </c>
      <c r="W66" s="33">
        <f t="shared" si="4"/>
        <v>9918.7199999999993</v>
      </c>
    </row>
    <row r="67" spans="1:23" ht="15" hidden="1" customHeight="1" x14ac:dyDescent="0.3">
      <c r="A67" s="13">
        <f t="shared" ref="A67:A130" si="5">ROW()-ROW($A$2)</f>
        <v>65</v>
      </c>
      <c r="B67" s="20" t="s">
        <v>465</v>
      </c>
      <c r="C67" s="20" t="s">
        <v>468</v>
      </c>
      <c r="D67" s="20" t="s">
        <v>527</v>
      </c>
      <c r="E67" s="17" t="s">
        <v>462</v>
      </c>
      <c r="F67" s="15" t="s">
        <v>107</v>
      </c>
      <c r="G67" s="15" t="s">
        <v>487</v>
      </c>
      <c r="H67" s="20" t="s">
        <v>617</v>
      </c>
      <c r="I67" s="15" t="s">
        <v>581</v>
      </c>
      <c r="J67" s="15" t="s">
        <v>535</v>
      </c>
      <c r="K67" s="15">
        <v>0</v>
      </c>
      <c r="L67" s="18">
        <v>29</v>
      </c>
      <c r="M67" s="18">
        <v>62</v>
      </c>
      <c r="N67" s="18">
        <v>78</v>
      </c>
      <c r="O67" s="18">
        <v>56</v>
      </c>
      <c r="P67" s="18">
        <v>23</v>
      </c>
      <c r="Q67" s="19">
        <v>248</v>
      </c>
      <c r="R67" s="27">
        <v>32.67</v>
      </c>
      <c r="S67" s="27">
        <v>8102.16</v>
      </c>
      <c r="T67" s="18" t="s">
        <v>90</v>
      </c>
      <c r="U67" s="28">
        <v>32.67</v>
      </c>
      <c r="V67" s="14" t="b">
        <f t="shared" si="3"/>
        <v>1</v>
      </c>
      <c r="W67" s="33">
        <f t="shared" si="4"/>
        <v>8102.1600000000008</v>
      </c>
    </row>
    <row r="68" spans="1:23" ht="15" hidden="1" customHeight="1" x14ac:dyDescent="0.3">
      <c r="A68" s="13">
        <f t="shared" si="5"/>
        <v>66</v>
      </c>
      <c r="B68" s="20" t="s">
        <v>465</v>
      </c>
      <c r="C68" s="20" t="s">
        <v>468</v>
      </c>
      <c r="D68" s="20" t="s">
        <v>527</v>
      </c>
      <c r="E68" s="17" t="s">
        <v>462</v>
      </c>
      <c r="F68" s="15" t="s">
        <v>105</v>
      </c>
      <c r="G68" s="15" t="s">
        <v>487</v>
      </c>
      <c r="H68" s="20" t="s">
        <v>617</v>
      </c>
      <c r="I68" s="15" t="s">
        <v>581</v>
      </c>
      <c r="J68" s="15" t="s">
        <v>541</v>
      </c>
      <c r="K68" s="15">
        <v>0</v>
      </c>
      <c r="L68" s="18">
        <v>18</v>
      </c>
      <c r="M68" s="18">
        <v>43</v>
      </c>
      <c r="N68" s="18">
        <v>50</v>
      </c>
      <c r="O68" s="18">
        <v>35</v>
      </c>
      <c r="P68" s="18">
        <v>13</v>
      </c>
      <c r="Q68" s="19">
        <v>159</v>
      </c>
      <c r="R68" s="27">
        <v>32.67</v>
      </c>
      <c r="S68" s="27">
        <v>5194.53</v>
      </c>
      <c r="T68" s="18" t="s">
        <v>90</v>
      </c>
      <c r="U68" s="28">
        <v>32.67</v>
      </c>
      <c r="V68" s="14" t="b">
        <f t="shared" ref="V68:V131" si="6">IF((U68-R68)=0,TRUE,FALSE)</f>
        <v>1</v>
      </c>
      <c r="W68" s="33">
        <f t="shared" ref="W68:W131" si="7">Q68*U68</f>
        <v>5194.5300000000007</v>
      </c>
    </row>
    <row r="69" spans="1:23" ht="15" hidden="1" customHeight="1" x14ac:dyDescent="0.3">
      <c r="A69" s="13">
        <f t="shared" si="5"/>
        <v>67</v>
      </c>
      <c r="B69" s="20" t="s">
        <v>465</v>
      </c>
      <c r="C69" s="20" t="s">
        <v>468</v>
      </c>
      <c r="D69" s="20" t="s">
        <v>527</v>
      </c>
      <c r="E69" s="17" t="s">
        <v>462</v>
      </c>
      <c r="F69" s="15" t="s">
        <v>109</v>
      </c>
      <c r="G69" s="15" t="s">
        <v>487</v>
      </c>
      <c r="H69" s="20" t="s">
        <v>617</v>
      </c>
      <c r="I69" s="15" t="s">
        <v>581</v>
      </c>
      <c r="J69" s="15" t="s">
        <v>554</v>
      </c>
      <c r="K69" s="15">
        <v>0</v>
      </c>
      <c r="L69" s="18">
        <v>11</v>
      </c>
      <c r="M69" s="18">
        <v>32</v>
      </c>
      <c r="N69" s="18">
        <v>37</v>
      </c>
      <c r="O69" s="18">
        <v>23</v>
      </c>
      <c r="P69" s="18">
        <v>7</v>
      </c>
      <c r="Q69" s="19">
        <v>110</v>
      </c>
      <c r="R69" s="27">
        <v>32.67</v>
      </c>
      <c r="S69" s="27">
        <v>3593.7</v>
      </c>
      <c r="T69" s="18" t="s">
        <v>90</v>
      </c>
      <c r="U69" s="28">
        <v>32.67</v>
      </c>
      <c r="V69" s="14" t="b">
        <f t="shared" si="6"/>
        <v>1</v>
      </c>
      <c r="W69" s="33">
        <f t="shared" si="7"/>
        <v>3593.7000000000003</v>
      </c>
    </row>
    <row r="70" spans="1:23" ht="15" hidden="1" customHeight="1" x14ac:dyDescent="0.3">
      <c r="A70" s="13">
        <f t="shared" si="5"/>
        <v>68</v>
      </c>
      <c r="B70" s="20" t="s">
        <v>465</v>
      </c>
      <c r="C70" s="20" t="s">
        <v>468</v>
      </c>
      <c r="D70" s="20" t="s">
        <v>522</v>
      </c>
      <c r="E70" s="17" t="s">
        <v>461</v>
      </c>
      <c r="F70" s="15" t="s">
        <v>311</v>
      </c>
      <c r="G70" s="15" t="s">
        <v>488</v>
      </c>
      <c r="H70" s="20" t="s">
        <v>618</v>
      </c>
      <c r="I70" s="15" t="s">
        <v>582</v>
      </c>
      <c r="J70" s="15" t="s">
        <v>534</v>
      </c>
      <c r="K70" s="15">
        <v>0</v>
      </c>
      <c r="L70" s="18">
        <v>27</v>
      </c>
      <c r="M70" s="18">
        <v>61</v>
      </c>
      <c r="N70" s="18">
        <v>69</v>
      </c>
      <c r="O70" s="18">
        <v>42</v>
      </c>
      <c r="P70" s="18">
        <v>3</v>
      </c>
      <c r="Q70" s="19">
        <v>202</v>
      </c>
      <c r="R70" s="27">
        <v>28.9</v>
      </c>
      <c r="S70" s="27">
        <v>5837.8</v>
      </c>
      <c r="T70" s="18" t="s">
        <v>182</v>
      </c>
      <c r="U70" s="28">
        <v>28.9</v>
      </c>
      <c r="V70" s="14" t="b">
        <f t="shared" si="6"/>
        <v>1</v>
      </c>
      <c r="W70" s="33">
        <f t="shared" si="7"/>
        <v>5837.7999999999993</v>
      </c>
    </row>
    <row r="71" spans="1:23" ht="15" hidden="1" customHeight="1" x14ac:dyDescent="0.3">
      <c r="A71" s="13">
        <f t="shared" si="5"/>
        <v>69</v>
      </c>
      <c r="B71" s="20" t="s">
        <v>465</v>
      </c>
      <c r="C71" s="20" t="s">
        <v>468</v>
      </c>
      <c r="D71" s="20" t="s">
        <v>522</v>
      </c>
      <c r="E71" s="17" t="s">
        <v>461</v>
      </c>
      <c r="F71" s="15" t="s">
        <v>309</v>
      </c>
      <c r="G71" s="15" t="s">
        <v>488</v>
      </c>
      <c r="H71" s="20" t="s">
        <v>618</v>
      </c>
      <c r="I71" s="15" t="s">
        <v>582</v>
      </c>
      <c r="J71" s="15" t="s">
        <v>562</v>
      </c>
      <c r="K71" s="15">
        <v>0</v>
      </c>
      <c r="L71" s="18">
        <v>12</v>
      </c>
      <c r="M71" s="18">
        <v>34</v>
      </c>
      <c r="N71" s="18">
        <v>39</v>
      </c>
      <c r="O71" s="18">
        <v>24</v>
      </c>
      <c r="P71" s="18">
        <v>3</v>
      </c>
      <c r="Q71" s="19">
        <v>112</v>
      </c>
      <c r="R71" s="27">
        <v>28.9</v>
      </c>
      <c r="S71" s="27">
        <v>3236.8</v>
      </c>
      <c r="T71" s="18" t="s">
        <v>182</v>
      </c>
      <c r="U71" s="28">
        <v>28.9</v>
      </c>
      <c r="V71" s="14" t="b">
        <f t="shared" si="6"/>
        <v>1</v>
      </c>
      <c r="W71" s="33">
        <f t="shared" si="7"/>
        <v>3236.7999999999997</v>
      </c>
    </row>
    <row r="72" spans="1:23" ht="15" hidden="1" customHeight="1" x14ac:dyDescent="0.3">
      <c r="A72" s="13">
        <f t="shared" si="5"/>
        <v>70</v>
      </c>
      <c r="B72" s="20" t="s">
        <v>465</v>
      </c>
      <c r="C72" s="20" t="s">
        <v>468</v>
      </c>
      <c r="D72" s="20" t="s">
        <v>522</v>
      </c>
      <c r="E72" s="17" t="s">
        <v>461</v>
      </c>
      <c r="F72" s="15" t="s">
        <v>345</v>
      </c>
      <c r="G72" s="15" t="s">
        <v>489</v>
      </c>
      <c r="H72" s="20" t="s">
        <v>617</v>
      </c>
      <c r="I72" s="15" t="s">
        <v>583</v>
      </c>
      <c r="J72" s="15" t="s">
        <v>534</v>
      </c>
      <c r="K72" s="15">
        <v>0</v>
      </c>
      <c r="L72" s="18">
        <v>31</v>
      </c>
      <c r="M72" s="18">
        <v>60</v>
      </c>
      <c r="N72" s="18">
        <v>67</v>
      </c>
      <c r="O72" s="18">
        <v>42</v>
      </c>
      <c r="P72" s="18">
        <v>0</v>
      </c>
      <c r="Q72" s="19">
        <v>200</v>
      </c>
      <c r="R72" s="27">
        <v>53.53</v>
      </c>
      <c r="S72" s="27">
        <v>10706</v>
      </c>
      <c r="T72" s="18" t="s">
        <v>182</v>
      </c>
      <c r="U72" s="28">
        <v>53.53</v>
      </c>
      <c r="V72" s="14" t="b">
        <f t="shared" si="6"/>
        <v>1</v>
      </c>
      <c r="W72" s="33">
        <f t="shared" si="7"/>
        <v>10706</v>
      </c>
    </row>
    <row r="73" spans="1:23" ht="15" hidden="1" customHeight="1" x14ac:dyDescent="0.3">
      <c r="A73" s="13">
        <f t="shared" si="5"/>
        <v>71</v>
      </c>
      <c r="B73" s="20" t="s">
        <v>465</v>
      </c>
      <c r="C73" s="20" t="s">
        <v>468</v>
      </c>
      <c r="D73" s="20" t="s">
        <v>522</v>
      </c>
      <c r="E73" s="17" t="s">
        <v>461</v>
      </c>
      <c r="F73" s="15" t="s">
        <v>341</v>
      </c>
      <c r="G73" s="15" t="s">
        <v>489</v>
      </c>
      <c r="H73" s="20" t="s">
        <v>617</v>
      </c>
      <c r="I73" s="15" t="s">
        <v>583</v>
      </c>
      <c r="J73" s="15" t="s">
        <v>538</v>
      </c>
      <c r="K73" s="15">
        <v>0</v>
      </c>
      <c r="L73" s="18">
        <v>14</v>
      </c>
      <c r="M73" s="18">
        <v>36</v>
      </c>
      <c r="N73" s="18">
        <v>39</v>
      </c>
      <c r="O73" s="18">
        <v>23</v>
      </c>
      <c r="P73" s="18">
        <v>0</v>
      </c>
      <c r="Q73" s="19">
        <v>112</v>
      </c>
      <c r="R73" s="27">
        <v>53.53</v>
      </c>
      <c r="S73" s="27">
        <v>5995.36</v>
      </c>
      <c r="T73" s="18" t="s">
        <v>182</v>
      </c>
      <c r="U73" s="28">
        <v>53.53</v>
      </c>
      <c r="V73" s="14" t="b">
        <f t="shared" si="6"/>
        <v>1</v>
      </c>
      <c r="W73" s="33">
        <f t="shared" si="7"/>
        <v>5995.3600000000006</v>
      </c>
    </row>
    <row r="74" spans="1:23" ht="15" hidden="1" customHeight="1" x14ac:dyDescent="0.3">
      <c r="A74" s="13">
        <f t="shared" si="5"/>
        <v>72</v>
      </c>
      <c r="B74" s="20" t="s">
        <v>465</v>
      </c>
      <c r="C74" s="20" t="s">
        <v>468</v>
      </c>
      <c r="D74" s="20" t="s">
        <v>522</v>
      </c>
      <c r="E74" s="17" t="s">
        <v>461</v>
      </c>
      <c r="F74" s="15" t="s">
        <v>343</v>
      </c>
      <c r="G74" s="15" t="s">
        <v>489</v>
      </c>
      <c r="H74" s="20" t="s">
        <v>617</v>
      </c>
      <c r="I74" s="15" t="s">
        <v>583</v>
      </c>
      <c r="J74" s="15" t="s">
        <v>544</v>
      </c>
      <c r="K74" s="15">
        <v>0</v>
      </c>
      <c r="L74" s="18">
        <v>15</v>
      </c>
      <c r="M74" s="18">
        <v>35</v>
      </c>
      <c r="N74" s="18">
        <v>38</v>
      </c>
      <c r="O74" s="18">
        <v>22</v>
      </c>
      <c r="P74" s="18">
        <v>0</v>
      </c>
      <c r="Q74" s="19">
        <v>110</v>
      </c>
      <c r="R74" s="27">
        <v>53.53</v>
      </c>
      <c r="S74" s="27">
        <v>5888.3</v>
      </c>
      <c r="T74" s="18" t="s">
        <v>182</v>
      </c>
      <c r="U74" s="28">
        <v>53.53</v>
      </c>
      <c r="V74" s="14" t="b">
        <f t="shared" si="6"/>
        <v>1</v>
      </c>
      <c r="W74" s="33">
        <f t="shared" si="7"/>
        <v>5888.3</v>
      </c>
    </row>
    <row r="75" spans="1:23" ht="15" hidden="1" customHeight="1" x14ac:dyDescent="0.3">
      <c r="A75" s="13">
        <f t="shared" si="5"/>
        <v>73</v>
      </c>
      <c r="B75" s="20" t="s">
        <v>465</v>
      </c>
      <c r="C75" s="20" t="s">
        <v>468</v>
      </c>
      <c r="D75" s="20" t="s">
        <v>522</v>
      </c>
      <c r="E75" s="17" t="s">
        <v>461</v>
      </c>
      <c r="F75" s="15" t="s">
        <v>439</v>
      </c>
      <c r="G75" s="15" t="s">
        <v>490</v>
      </c>
      <c r="H75" s="20" t="s">
        <v>616</v>
      </c>
      <c r="I75" s="15" t="s">
        <v>584</v>
      </c>
      <c r="J75" s="15" t="s">
        <v>534</v>
      </c>
      <c r="K75" s="15">
        <v>0</v>
      </c>
      <c r="L75" s="18">
        <v>27</v>
      </c>
      <c r="M75" s="18">
        <v>59</v>
      </c>
      <c r="N75" s="18">
        <v>67</v>
      </c>
      <c r="O75" s="18">
        <v>42</v>
      </c>
      <c r="P75" s="18">
        <v>4</v>
      </c>
      <c r="Q75" s="19">
        <v>199</v>
      </c>
      <c r="R75" s="27">
        <v>13.75</v>
      </c>
      <c r="S75" s="27">
        <v>2736.25</v>
      </c>
      <c r="T75" s="18" t="s">
        <v>182</v>
      </c>
      <c r="U75" s="28">
        <v>13.75</v>
      </c>
      <c r="V75" s="14" t="b">
        <f t="shared" si="6"/>
        <v>1</v>
      </c>
      <c r="W75" s="33">
        <f t="shared" si="7"/>
        <v>2736.25</v>
      </c>
    </row>
    <row r="76" spans="1:23" ht="15" hidden="1" customHeight="1" x14ac:dyDescent="0.3">
      <c r="A76" s="13">
        <f t="shared" si="5"/>
        <v>74</v>
      </c>
      <c r="B76" s="20" t="s">
        <v>465</v>
      </c>
      <c r="C76" s="20" t="s">
        <v>468</v>
      </c>
      <c r="D76" s="20" t="s">
        <v>522</v>
      </c>
      <c r="E76" s="17" t="s">
        <v>461</v>
      </c>
      <c r="F76" s="15" t="s">
        <v>441</v>
      </c>
      <c r="G76" s="15" t="s">
        <v>490</v>
      </c>
      <c r="H76" s="20" t="s">
        <v>616</v>
      </c>
      <c r="I76" s="15" t="s">
        <v>584</v>
      </c>
      <c r="J76" s="15" t="s">
        <v>548</v>
      </c>
      <c r="K76" s="15">
        <v>0</v>
      </c>
      <c r="L76" s="18">
        <v>19</v>
      </c>
      <c r="M76" s="18">
        <v>45</v>
      </c>
      <c r="N76" s="18">
        <v>52</v>
      </c>
      <c r="O76" s="18">
        <v>30</v>
      </c>
      <c r="P76" s="18">
        <v>2</v>
      </c>
      <c r="Q76" s="19">
        <v>148</v>
      </c>
      <c r="R76" s="27">
        <v>13.75</v>
      </c>
      <c r="S76" s="27">
        <v>2035</v>
      </c>
      <c r="T76" s="18" t="s">
        <v>182</v>
      </c>
      <c r="U76" s="28">
        <v>13.75</v>
      </c>
      <c r="V76" s="14" t="b">
        <f t="shared" si="6"/>
        <v>1</v>
      </c>
      <c r="W76" s="33">
        <f t="shared" si="7"/>
        <v>2035</v>
      </c>
    </row>
    <row r="77" spans="1:23" ht="15" hidden="1" customHeight="1" x14ac:dyDescent="0.3">
      <c r="A77" s="13">
        <f t="shared" si="5"/>
        <v>75</v>
      </c>
      <c r="B77" s="20" t="s">
        <v>465</v>
      </c>
      <c r="C77" s="20" t="s">
        <v>468</v>
      </c>
      <c r="D77" s="20" t="s">
        <v>522</v>
      </c>
      <c r="E77" s="17" t="s">
        <v>461</v>
      </c>
      <c r="F77" s="15" t="s">
        <v>443</v>
      </c>
      <c r="G77" s="15" t="s">
        <v>490</v>
      </c>
      <c r="H77" s="20" t="s">
        <v>616</v>
      </c>
      <c r="I77" s="15" t="s">
        <v>584</v>
      </c>
      <c r="J77" s="15" t="s">
        <v>537</v>
      </c>
      <c r="K77" s="15">
        <v>0</v>
      </c>
      <c r="L77" s="18">
        <v>25</v>
      </c>
      <c r="M77" s="18">
        <v>56</v>
      </c>
      <c r="N77" s="18">
        <v>64</v>
      </c>
      <c r="O77" s="18">
        <v>40</v>
      </c>
      <c r="P77" s="18">
        <v>4</v>
      </c>
      <c r="Q77" s="19">
        <v>189</v>
      </c>
      <c r="R77" s="27">
        <v>13.75</v>
      </c>
      <c r="S77" s="27">
        <v>2598.75</v>
      </c>
      <c r="T77" s="18" t="s">
        <v>182</v>
      </c>
      <c r="U77" s="28">
        <v>13.75</v>
      </c>
      <c r="V77" s="14" t="b">
        <f t="shared" si="6"/>
        <v>1</v>
      </c>
      <c r="W77" s="33">
        <f t="shared" si="7"/>
        <v>2598.75</v>
      </c>
    </row>
    <row r="78" spans="1:23" ht="15" hidden="1" customHeight="1" x14ac:dyDescent="0.3">
      <c r="A78" s="13">
        <f t="shared" si="5"/>
        <v>76</v>
      </c>
      <c r="B78" s="20" t="s">
        <v>465</v>
      </c>
      <c r="C78" s="20" t="s">
        <v>468</v>
      </c>
      <c r="D78" s="20" t="s">
        <v>526</v>
      </c>
      <c r="E78" s="17" t="s">
        <v>462</v>
      </c>
      <c r="F78" s="15" t="s">
        <v>59</v>
      </c>
      <c r="G78" s="15" t="s">
        <v>491</v>
      </c>
      <c r="H78" s="20" t="s">
        <v>619</v>
      </c>
      <c r="I78" s="15" t="s">
        <v>585</v>
      </c>
      <c r="J78" s="15" t="s">
        <v>534</v>
      </c>
      <c r="K78" s="15">
        <v>0</v>
      </c>
      <c r="L78" s="18">
        <v>15</v>
      </c>
      <c r="M78" s="18">
        <v>34</v>
      </c>
      <c r="N78" s="18">
        <v>39</v>
      </c>
      <c r="O78" s="18">
        <v>21</v>
      </c>
      <c r="P78" s="18">
        <v>0</v>
      </c>
      <c r="Q78" s="19">
        <v>109</v>
      </c>
      <c r="R78" s="27">
        <v>64.77</v>
      </c>
      <c r="S78" s="27">
        <v>7059.93</v>
      </c>
      <c r="T78" s="18" t="s">
        <v>35</v>
      </c>
      <c r="U78" s="28">
        <v>64.77</v>
      </c>
      <c r="V78" s="14" t="b">
        <f t="shared" si="6"/>
        <v>1</v>
      </c>
      <c r="W78" s="33">
        <f t="shared" si="7"/>
        <v>7059.9299999999994</v>
      </c>
    </row>
    <row r="79" spans="1:23" ht="15" hidden="1" customHeight="1" x14ac:dyDescent="0.3">
      <c r="A79" s="13">
        <f t="shared" si="5"/>
        <v>77</v>
      </c>
      <c r="B79" s="20" t="s">
        <v>465</v>
      </c>
      <c r="C79" s="20" t="s">
        <v>468</v>
      </c>
      <c r="D79" s="20" t="s">
        <v>526</v>
      </c>
      <c r="E79" s="17" t="s">
        <v>462</v>
      </c>
      <c r="F79" s="15" t="s">
        <v>61</v>
      </c>
      <c r="G79" s="15" t="s">
        <v>491</v>
      </c>
      <c r="H79" s="20" t="s">
        <v>619</v>
      </c>
      <c r="I79" s="15" t="s">
        <v>585</v>
      </c>
      <c r="J79" s="15" t="s">
        <v>552</v>
      </c>
      <c r="K79" s="15">
        <v>0</v>
      </c>
      <c r="L79" s="18">
        <v>14</v>
      </c>
      <c r="M79" s="18">
        <v>32</v>
      </c>
      <c r="N79" s="18">
        <v>37</v>
      </c>
      <c r="O79" s="18">
        <v>20</v>
      </c>
      <c r="P79" s="18">
        <v>0</v>
      </c>
      <c r="Q79" s="19">
        <v>103</v>
      </c>
      <c r="R79" s="27">
        <v>64.77</v>
      </c>
      <c r="S79" s="27">
        <v>6671.31</v>
      </c>
      <c r="T79" s="18" t="s">
        <v>35</v>
      </c>
      <c r="U79" s="28">
        <v>64.77</v>
      </c>
      <c r="V79" s="14" t="b">
        <f t="shared" si="6"/>
        <v>1</v>
      </c>
      <c r="W79" s="33">
        <f t="shared" si="7"/>
        <v>6671.3099999999995</v>
      </c>
    </row>
    <row r="80" spans="1:23" ht="15" hidden="1" customHeight="1" x14ac:dyDescent="0.3">
      <c r="A80" s="13">
        <f t="shared" si="5"/>
        <v>78</v>
      </c>
      <c r="B80" s="20" t="s">
        <v>465</v>
      </c>
      <c r="C80" s="20" t="s">
        <v>468</v>
      </c>
      <c r="D80" s="20" t="s">
        <v>526</v>
      </c>
      <c r="E80" s="17" t="s">
        <v>462</v>
      </c>
      <c r="F80" s="15" t="s">
        <v>57</v>
      </c>
      <c r="G80" s="15" t="s">
        <v>491</v>
      </c>
      <c r="H80" s="20" t="s">
        <v>619</v>
      </c>
      <c r="I80" s="15" t="s">
        <v>585</v>
      </c>
      <c r="J80" s="15" t="s">
        <v>535</v>
      </c>
      <c r="K80" s="15">
        <v>0</v>
      </c>
      <c r="L80" s="18">
        <v>15</v>
      </c>
      <c r="M80" s="18">
        <v>34</v>
      </c>
      <c r="N80" s="18">
        <v>39</v>
      </c>
      <c r="O80" s="18">
        <v>21</v>
      </c>
      <c r="P80" s="18">
        <v>0</v>
      </c>
      <c r="Q80" s="19">
        <v>109</v>
      </c>
      <c r="R80" s="27">
        <v>64.77</v>
      </c>
      <c r="S80" s="27">
        <v>7059.93</v>
      </c>
      <c r="T80" s="18" t="s">
        <v>35</v>
      </c>
      <c r="U80" s="28">
        <v>64.77</v>
      </c>
      <c r="V80" s="14" t="b">
        <f t="shared" si="6"/>
        <v>1</v>
      </c>
      <c r="W80" s="33">
        <f t="shared" si="7"/>
        <v>7059.9299999999994</v>
      </c>
    </row>
    <row r="81" spans="1:23" ht="15" hidden="1" customHeight="1" x14ac:dyDescent="0.3">
      <c r="A81" s="13">
        <f t="shared" si="5"/>
        <v>79</v>
      </c>
      <c r="B81" s="20" t="s">
        <v>465</v>
      </c>
      <c r="C81" s="20" t="s">
        <v>468</v>
      </c>
      <c r="D81" s="20" t="s">
        <v>518</v>
      </c>
      <c r="E81" s="17" t="s">
        <v>462</v>
      </c>
      <c r="F81" s="15" t="s">
        <v>84</v>
      </c>
      <c r="G81" s="15" t="s">
        <v>492</v>
      </c>
      <c r="H81" s="20" t="s">
        <v>615</v>
      </c>
      <c r="I81" s="15" t="s">
        <v>586</v>
      </c>
      <c r="J81" s="15" t="s">
        <v>534</v>
      </c>
      <c r="K81" s="15">
        <v>0</v>
      </c>
      <c r="L81" s="18">
        <v>42</v>
      </c>
      <c r="M81" s="18">
        <v>106</v>
      </c>
      <c r="N81" s="18">
        <v>122</v>
      </c>
      <c r="O81" s="18">
        <v>91</v>
      </c>
      <c r="P81" s="18">
        <v>31</v>
      </c>
      <c r="Q81" s="19">
        <v>392</v>
      </c>
      <c r="R81" s="27">
        <v>31.07</v>
      </c>
      <c r="S81" s="27">
        <v>12179.44</v>
      </c>
      <c r="T81" s="18" t="s">
        <v>83</v>
      </c>
      <c r="U81" s="28">
        <v>31.07</v>
      </c>
      <c r="V81" s="14" t="b">
        <f t="shared" si="6"/>
        <v>1</v>
      </c>
      <c r="W81" s="33">
        <f t="shared" si="7"/>
        <v>12179.44</v>
      </c>
    </row>
    <row r="82" spans="1:23" ht="15" hidden="1" customHeight="1" x14ac:dyDescent="0.3">
      <c r="A82" s="13">
        <f t="shared" si="5"/>
        <v>80</v>
      </c>
      <c r="B82" s="20" t="s">
        <v>465</v>
      </c>
      <c r="C82" s="20" t="s">
        <v>468</v>
      </c>
      <c r="D82" s="20" t="s">
        <v>518</v>
      </c>
      <c r="E82" s="17" t="s">
        <v>462</v>
      </c>
      <c r="F82" s="15" t="s">
        <v>86</v>
      </c>
      <c r="G82" s="15" t="s">
        <v>492</v>
      </c>
      <c r="H82" s="20" t="s">
        <v>615</v>
      </c>
      <c r="I82" s="15" t="s">
        <v>586</v>
      </c>
      <c r="J82" s="15" t="s">
        <v>552</v>
      </c>
      <c r="K82" s="15">
        <v>0</v>
      </c>
      <c r="L82" s="18">
        <v>36</v>
      </c>
      <c r="M82" s="18">
        <v>83</v>
      </c>
      <c r="N82" s="18">
        <v>97</v>
      </c>
      <c r="O82" s="18">
        <v>70</v>
      </c>
      <c r="P82" s="18">
        <v>25</v>
      </c>
      <c r="Q82" s="19">
        <v>311</v>
      </c>
      <c r="R82" s="27">
        <v>31.07</v>
      </c>
      <c r="S82" s="27">
        <v>9662.77</v>
      </c>
      <c r="T82" s="18" t="s">
        <v>83</v>
      </c>
      <c r="U82" s="28">
        <v>31.07</v>
      </c>
      <c r="V82" s="14" t="b">
        <f t="shared" si="6"/>
        <v>1</v>
      </c>
      <c r="W82" s="33">
        <f t="shared" si="7"/>
        <v>9662.77</v>
      </c>
    </row>
    <row r="83" spans="1:23" ht="15" hidden="1" customHeight="1" x14ac:dyDescent="0.3">
      <c r="A83" s="13">
        <f t="shared" si="5"/>
        <v>81</v>
      </c>
      <c r="B83" s="20" t="s">
        <v>465</v>
      </c>
      <c r="C83" s="20" t="s">
        <v>468</v>
      </c>
      <c r="D83" s="20" t="s">
        <v>518</v>
      </c>
      <c r="E83" s="17" t="s">
        <v>462</v>
      </c>
      <c r="F83" s="15" t="s">
        <v>81</v>
      </c>
      <c r="G83" s="15" t="s">
        <v>492</v>
      </c>
      <c r="H83" s="20" t="s">
        <v>615</v>
      </c>
      <c r="I83" s="15" t="s">
        <v>586</v>
      </c>
      <c r="J83" s="15" t="s">
        <v>558</v>
      </c>
      <c r="K83" s="15">
        <v>0</v>
      </c>
      <c r="L83" s="18">
        <v>21</v>
      </c>
      <c r="M83" s="18">
        <v>54</v>
      </c>
      <c r="N83" s="18">
        <v>59</v>
      </c>
      <c r="O83" s="18">
        <v>43</v>
      </c>
      <c r="P83" s="18">
        <v>12</v>
      </c>
      <c r="Q83" s="19">
        <v>189</v>
      </c>
      <c r="R83" s="27">
        <v>31.07</v>
      </c>
      <c r="S83" s="27">
        <v>5872.23</v>
      </c>
      <c r="T83" s="18" t="s">
        <v>83</v>
      </c>
      <c r="U83" s="28">
        <v>31.07</v>
      </c>
      <c r="V83" s="14" t="b">
        <f t="shared" si="6"/>
        <v>1</v>
      </c>
      <c r="W83" s="33">
        <f t="shared" si="7"/>
        <v>5872.2300000000005</v>
      </c>
    </row>
    <row r="84" spans="1:23" ht="15" hidden="1" customHeight="1" x14ac:dyDescent="0.3">
      <c r="A84" s="13">
        <f t="shared" si="5"/>
        <v>82</v>
      </c>
      <c r="B84" s="20" t="s">
        <v>465</v>
      </c>
      <c r="C84" s="20" t="s">
        <v>468</v>
      </c>
      <c r="D84" s="20" t="s">
        <v>524</v>
      </c>
      <c r="E84" s="17" t="s">
        <v>461</v>
      </c>
      <c r="F84" s="15" t="s">
        <v>303</v>
      </c>
      <c r="G84" s="15" t="s">
        <v>493</v>
      </c>
      <c r="H84" s="20" t="s">
        <v>616</v>
      </c>
      <c r="I84" s="15" t="s">
        <v>587</v>
      </c>
      <c r="J84" s="15" t="s">
        <v>534</v>
      </c>
      <c r="K84" s="15">
        <v>0</v>
      </c>
      <c r="L84" s="18">
        <v>59</v>
      </c>
      <c r="M84" s="18">
        <v>144</v>
      </c>
      <c r="N84" s="18">
        <v>166</v>
      </c>
      <c r="O84" s="18">
        <v>115</v>
      </c>
      <c r="P84" s="18">
        <v>44</v>
      </c>
      <c r="Q84" s="19">
        <v>528</v>
      </c>
      <c r="R84" s="27">
        <v>23.58</v>
      </c>
      <c r="S84" s="27">
        <v>12450.24</v>
      </c>
      <c r="T84" s="18" t="s">
        <v>302</v>
      </c>
      <c r="U84" s="28">
        <v>23.58</v>
      </c>
      <c r="V84" s="14" t="b">
        <f t="shared" si="6"/>
        <v>1</v>
      </c>
      <c r="W84" s="33">
        <f t="shared" si="7"/>
        <v>12450.24</v>
      </c>
    </row>
    <row r="85" spans="1:23" ht="15" hidden="1" customHeight="1" x14ac:dyDescent="0.3">
      <c r="A85" s="13">
        <f t="shared" si="5"/>
        <v>83</v>
      </c>
      <c r="B85" s="20" t="s">
        <v>465</v>
      </c>
      <c r="C85" s="20" t="s">
        <v>468</v>
      </c>
      <c r="D85" s="20" t="s">
        <v>524</v>
      </c>
      <c r="E85" s="17" t="s">
        <v>461</v>
      </c>
      <c r="F85" s="15" t="s">
        <v>305</v>
      </c>
      <c r="G85" s="15" t="s">
        <v>493</v>
      </c>
      <c r="H85" s="20" t="s">
        <v>616</v>
      </c>
      <c r="I85" s="15" t="s">
        <v>587</v>
      </c>
      <c r="J85" s="15" t="s">
        <v>564</v>
      </c>
      <c r="K85" s="15">
        <v>0</v>
      </c>
      <c r="L85" s="18">
        <v>36</v>
      </c>
      <c r="M85" s="18">
        <v>91</v>
      </c>
      <c r="N85" s="18">
        <v>103</v>
      </c>
      <c r="O85" s="18">
        <v>72</v>
      </c>
      <c r="P85" s="18">
        <v>27</v>
      </c>
      <c r="Q85" s="19">
        <v>329</v>
      </c>
      <c r="R85" s="27">
        <v>23.58</v>
      </c>
      <c r="S85" s="27">
        <v>7757.82</v>
      </c>
      <c r="T85" s="18" t="s">
        <v>302</v>
      </c>
      <c r="U85" s="28">
        <v>26.29</v>
      </c>
      <c r="V85" s="32" t="b">
        <f t="shared" si="6"/>
        <v>0</v>
      </c>
      <c r="W85" s="33">
        <f t="shared" si="7"/>
        <v>8649.41</v>
      </c>
    </row>
    <row r="86" spans="1:23" ht="15" hidden="1" customHeight="1" x14ac:dyDescent="0.3">
      <c r="A86" s="13">
        <f t="shared" si="5"/>
        <v>84</v>
      </c>
      <c r="B86" s="20" t="s">
        <v>465</v>
      </c>
      <c r="C86" s="20" t="s">
        <v>468</v>
      </c>
      <c r="D86" s="20" t="s">
        <v>524</v>
      </c>
      <c r="E86" s="17" t="s">
        <v>461</v>
      </c>
      <c r="F86" s="15" t="s">
        <v>307</v>
      </c>
      <c r="G86" s="15" t="s">
        <v>493</v>
      </c>
      <c r="H86" s="20" t="s">
        <v>616</v>
      </c>
      <c r="I86" s="15" t="s">
        <v>587</v>
      </c>
      <c r="J86" s="15" t="s">
        <v>558</v>
      </c>
      <c r="K86" s="15">
        <v>0</v>
      </c>
      <c r="L86" s="18">
        <v>30</v>
      </c>
      <c r="M86" s="18">
        <v>73</v>
      </c>
      <c r="N86" s="18">
        <v>88</v>
      </c>
      <c r="O86" s="18">
        <v>57</v>
      </c>
      <c r="P86" s="18">
        <v>22</v>
      </c>
      <c r="Q86" s="19">
        <v>270</v>
      </c>
      <c r="R86" s="27">
        <v>23.58</v>
      </c>
      <c r="S86" s="27">
        <v>6366.6</v>
      </c>
      <c r="T86" s="18" t="s">
        <v>302</v>
      </c>
      <c r="U86" s="28">
        <v>23.58</v>
      </c>
      <c r="V86" s="14" t="b">
        <f t="shared" si="6"/>
        <v>1</v>
      </c>
      <c r="W86" s="33">
        <f t="shared" si="7"/>
        <v>6366.5999999999995</v>
      </c>
    </row>
    <row r="87" spans="1:23" ht="15" hidden="1" customHeight="1" x14ac:dyDescent="0.3">
      <c r="A87" s="13">
        <f t="shared" si="5"/>
        <v>85</v>
      </c>
      <c r="B87" s="20" t="s">
        <v>465</v>
      </c>
      <c r="C87" s="20" t="s">
        <v>468</v>
      </c>
      <c r="D87" s="20" t="s">
        <v>524</v>
      </c>
      <c r="E87" s="17" t="s">
        <v>461</v>
      </c>
      <c r="F87" s="15" t="s">
        <v>300</v>
      </c>
      <c r="G87" s="15" t="s">
        <v>493</v>
      </c>
      <c r="H87" s="20" t="s">
        <v>616</v>
      </c>
      <c r="I87" s="15" t="s">
        <v>587</v>
      </c>
      <c r="J87" s="15" t="s">
        <v>537</v>
      </c>
      <c r="K87" s="15">
        <v>0</v>
      </c>
      <c r="L87" s="18">
        <v>47</v>
      </c>
      <c r="M87" s="18">
        <v>121</v>
      </c>
      <c r="N87" s="18">
        <v>141</v>
      </c>
      <c r="O87" s="18">
        <v>93</v>
      </c>
      <c r="P87" s="18">
        <v>36</v>
      </c>
      <c r="Q87" s="19">
        <v>438</v>
      </c>
      <c r="R87" s="27">
        <v>23.58</v>
      </c>
      <c r="S87" s="27">
        <v>10328.040000000001</v>
      </c>
      <c r="T87" s="18" t="s">
        <v>302</v>
      </c>
      <c r="U87" s="28">
        <v>23.58</v>
      </c>
      <c r="V87" s="14" t="b">
        <f t="shared" si="6"/>
        <v>1</v>
      </c>
      <c r="W87" s="33">
        <f t="shared" si="7"/>
        <v>10328.039999999999</v>
      </c>
    </row>
    <row r="88" spans="1:23" ht="15" hidden="1" customHeight="1" x14ac:dyDescent="0.3">
      <c r="A88" s="13">
        <f t="shared" si="5"/>
        <v>86</v>
      </c>
      <c r="B88" s="20" t="s">
        <v>465</v>
      </c>
      <c r="C88" s="20" t="s">
        <v>468</v>
      </c>
      <c r="D88" s="20" t="s">
        <v>526</v>
      </c>
      <c r="E88" s="17" t="s">
        <v>462</v>
      </c>
      <c r="F88" s="15" t="s">
        <v>75</v>
      </c>
      <c r="G88" s="15" t="s">
        <v>494</v>
      </c>
      <c r="H88" s="20" t="s">
        <v>623</v>
      </c>
      <c r="I88" s="15" t="s">
        <v>588</v>
      </c>
      <c r="J88" s="15" t="s">
        <v>534</v>
      </c>
      <c r="K88" s="15">
        <v>0</v>
      </c>
      <c r="L88" s="18">
        <v>33</v>
      </c>
      <c r="M88" s="18">
        <v>71</v>
      </c>
      <c r="N88" s="18">
        <v>82</v>
      </c>
      <c r="O88" s="18">
        <v>56</v>
      </c>
      <c r="P88" s="18">
        <v>22</v>
      </c>
      <c r="Q88" s="19">
        <v>264</v>
      </c>
      <c r="R88" s="27">
        <v>36.58</v>
      </c>
      <c r="S88" s="27">
        <v>9657.1200000000008</v>
      </c>
      <c r="T88" s="18" t="s">
        <v>35</v>
      </c>
      <c r="U88" s="28">
        <v>36.58</v>
      </c>
      <c r="V88" s="14" t="b">
        <f t="shared" si="6"/>
        <v>1</v>
      </c>
      <c r="W88" s="33">
        <f t="shared" si="7"/>
        <v>9657.119999999999</v>
      </c>
    </row>
    <row r="89" spans="1:23" ht="15" hidden="1" customHeight="1" x14ac:dyDescent="0.3">
      <c r="A89" s="13">
        <f t="shared" si="5"/>
        <v>87</v>
      </c>
      <c r="B89" s="20" t="s">
        <v>465</v>
      </c>
      <c r="C89" s="20" t="s">
        <v>468</v>
      </c>
      <c r="D89" s="20" t="s">
        <v>526</v>
      </c>
      <c r="E89" s="17" t="s">
        <v>462</v>
      </c>
      <c r="F89" s="15" t="s">
        <v>77</v>
      </c>
      <c r="G89" s="15" t="s">
        <v>494</v>
      </c>
      <c r="H89" s="20" t="s">
        <v>623</v>
      </c>
      <c r="I89" s="15" t="s">
        <v>588</v>
      </c>
      <c r="J89" s="15" t="s">
        <v>558</v>
      </c>
      <c r="K89" s="15">
        <v>0</v>
      </c>
      <c r="L89" s="18">
        <v>16</v>
      </c>
      <c r="M89" s="18">
        <v>37</v>
      </c>
      <c r="N89" s="18">
        <v>43</v>
      </c>
      <c r="O89" s="18">
        <v>30</v>
      </c>
      <c r="P89" s="18">
        <v>13</v>
      </c>
      <c r="Q89" s="19">
        <v>139</v>
      </c>
      <c r="R89" s="27">
        <v>36.58</v>
      </c>
      <c r="S89" s="27">
        <v>5084.62</v>
      </c>
      <c r="T89" s="18" t="s">
        <v>35</v>
      </c>
      <c r="U89" s="28">
        <v>36.58</v>
      </c>
      <c r="V89" s="14" t="b">
        <f t="shared" si="6"/>
        <v>1</v>
      </c>
      <c r="W89" s="33">
        <f t="shared" si="7"/>
        <v>5084.62</v>
      </c>
    </row>
    <row r="90" spans="1:23" ht="15" hidden="1" customHeight="1" x14ac:dyDescent="0.3">
      <c r="A90" s="13">
        <f t="shared" si="5"/>
        <v>88</v>
      </c>
      <c r="B90" s="20" t="s">
        <v>465</v>
      </c>
      <c r="C90" s="20" t="s">
        <v>468</v>
      </c>
      <c r="D90" s="20" t="s">
        <v>526</v>
      </c>
      <c r="E90" s="17" t="s">
        <v>462</v>
      </c>
      <c r="F90" s="15" t="s">
        <v>79</v>
      </c>
      <c r="G90" s="15" t="s">
        <v>494</v>
      </c>
      <c r="H90" s="20" t="s">
        <v>623</v>
      </c>
      <c r="I90" s="15" t="s">
        <v>588</v>
      </c>
      <c r="J90" s="15" t="s">
        <v>537</v>
      </c>
      <c r="K90" s="15">
        <v>0</v>
      </c>
      <c r="L90" s="18">
        <v>28</v>
      </c>
      <c r="M90" s="18">
        <v>61</v>
      </c>
      <c r="N90" s="18">
        <v>72</v>
      </c>
      <c r="O90" s="18">
        <v>49</v>
      </c>
      <c r="P90" s="18">
        <v>18</v>
      </c>
      <c r="Q90" s="19">
        <v>228</v>
      </c>
      <c r="R90" s="27">
        <v>36.58</v>
      </c>
      <c r="S90" s="27">
        <v>8340.24</v>
      </c>
      <c r="T90" s="18" t="s">
        <v>35</v>
      </c>
      <c r="U90" s="28">
        <v>36.58</v>
      </c>
      <c r="V90" s="14" t="b">
        <f t="shared" si="6"/>
        <v>1</v>
      </c>
      <c r="W90" s="33">
        <f t="shared" si="7"/>
        <v>8340.24</v>
      </c>
    </row>
    <row r="91" spans="1:23" ht="15" hidden="1" customHeight="1" x14ac:dyDescent="0.3">
      <c r="A91" s="13">
        <f t="shared" si="5"/>
        <v>89</v>
      </c>
      <c r="B91" s="20" t="s">
        <v>465</v>
      </c>
      <c r="C91" s="20" t="s">
        <v>468</v>
      </c>
      <c r="D91" s="20" t="s">
        <v>522</v>
      </c>
      <c r="E91" s="17" t="s">
        <v>461</v>
      </c>
      <c r="F91" s="15" t="s">
        <v>286</v>
      </c>
      <c r="G91" s="15" t="s">
        <v>495</v>
      </c>
      <c r="H91" s="20" t="s">
        <v>617</v>
      </c>
      <c r="I91" s="15" t="s">
        <v>589</v>
      </c>
      <c r="J91" s="15" t="s">
        <v>534</v>
      </c>
      <c r="K91" s="15">
        <v>0</v>
      </c>
      <c r="L91" s="18">
        <v>58</v>
      </c>
      <c r="M91" s="18">
        <v>149</v>
      </c>
      <c r="N91" s="18">
        <v>179</v>
      </c>
      <c r="O91" s="18">
        <v>126</v>
      </c>
      <c r="P91" s="18">
        <v>44</v>
      </c>
      <c r="Q91" s="19">
        <v>556</v>
      </c>
      <c r="R91" s="27">
        <v>31.91</v>
      </c>
      <c r="S91" s="27">
        <v>17741.96</v>
      </c>
      <c r="T91" s="18" t="s">
        <v>182</v>
      </c>
      <c r="U91" s="28">
        <v>31.91</v>
      </c>
      <c r="V91" s="14" t="b">
        <f t="shared" si="6"/>
        <v>1</v>
      </c>
      <c r="W91" s="33">
        <f t="shared" si="7"/>
        <v>17741.96</v>
      </c>
    </row>
    <row r="92" spans="1:23" ht="15" hidden="1" customHeight="1" x14ac:dyDescent="0.3">
      <c r="A92" s="13">
        <f t="shared" si="5"/>
        <v>90</v>
      </c>
      <c r="B92" s="20" t="s">
        <v>465</v>
      </c>
      <c r="C92" s="20" t="s">
        <v>468</v>
      </c>
      <c r="D92" s="20" t="s">
        <v>522</v>
      </c>
      <c r="E92" s="17" t="s">
        <v>461</v>
      </c>
      <c r="F92" s="15" t="s">
        <v>282</v>
      </c>
      <c r="G92" s="15" t="s">
        <v>495</v>
      </c>
      <c r="H92" s="20" t="s">
        <v>617</v>
      </c>
      <c r="I92" s="15" t="s">
        <v>589</v>
      </c>
      <c r="J92" s="15" t="s">
        <v>555</v>
      </c>
      <c r="K92" s="15">
        <v>0</v>
      </c>
      <c r="L92" s="18">
        <v>12</v>
      </c>
      <c r="M92" s="18">
        <v>34</v>
      </c>
      <c r="N92" s="18">
        <v>39</v>
      </c>
      <c r="O92" s="18">
        <v>28</v>
      </c>
      <c r="P92" s="18">
        <v>10</v>
      </c>
      <c r="Q92" s="19">
        <v>123</v>
      </c>
      <c r="R92" s="27">
        <v>31.91</v>
      </c>
      <c r="S92" s="27">
        <v>3924.93</v>
      </c>
      <c r="T92" s="18" t="s">
        <v>182</v>
      </c>
      <c r="U92" s="28">
        <v>31.91</v>
      </c>
      <c r="V92" s="14" t="b">
        <f t="shared" si="6"/>
        <v>1</v>
      </c>
      <c r="W92" s="33">
        <f t="shared" si="7"/>
        <v>3924.93</v>
      </c>
    </row>
    <row r="93" spans="1:23" ht="15" hidden="1" customHeight="1" x14ac:dyDescent="0.3">
      <c r="A93" s="13">
        <f t="shared" si="5"/>
        <v>91</v>
      </c>
      <c r="B93" s="20" t="s">
        <v>465</v>
      </c>
      <c r="C93" s="20" t="s">
        <v>468</v>
      </c>
      <c r="D93" s="20" t="s">
        <v>522</v>
      </c>
      <c r="E93" s="17" t="s">
        <v>461</v>
      </c>
      <c r="F93" s="15" t="s">
        <v>278</v>
      </c>
      <c r="G93" s="15" t="s">
        <v>495</v>
      </c>
      <c r="H93" s="20" t="s">
        <v>617</v>
      </c>
      <c r="I93" s="15" t="s">
        <v>589</v>
      </c>
      <c r="J93" s="15" t="s">
        <v>539</v>
      </c>
      <c r="K93" s="15">
        <v>0</v>
      </c>
      <c r="L93" s="18">
        <v>36</v>
      </c>
      <c r="M93" s="18">
        <v>90</v>
      </c>
      <c r="N93" s="18">
        <v>103</v>
      </c>
      <c r="O93" s="18">
        <v>74</v>
      </c>
      <c r="P93" s="18">
        <v>24</v>
      </c>
      <c r="Q93" s="19">
        <v>327</v>
      </c>
      <c r="R93" s="27">
        <v>31.91</v>
      </c>
      <c r="S93" s="27">
        <v>10434.57</v>
      </c>
      <c r="T93" s="18" t="s">
        <v>182</v>
      </c>
      <c r="U93" s="28">
        <v>34.03</v>
      </c>
      <c r="V93" s="32" t="b">
        <f t="shared" si="6"/>
        <v>0</v>
      </c>
      <c r="W93" s="33">
        <f t="shared" si="7"/>
        <v>11127.81</v>
      </c>
    </row>
    <row r="94" spans="1:23" ht="15" hidden="1" customHeight="1" x14ac:dyDescent="0.3">
      <c r="A94" s="13">
        <f t="shared" si="5"/>
        <v>92</v>
      </c>
      <c r="B94" s="20" t="s">
        <v>465</v>
      </c>
      <c r="C94" s="20" t="s">
        <v>468</v>
      </c>
      <c r="D94" s="20" t="s">
        <v>522</v>
      </c>
      <c r="E94" s="17" t="s">
        <v>461</v>
      </c>
      <c r="F94" s="15" t="s">
        <v>280</v>
      </c>
      <c r="G94" s="15" t="s">
        <v>495</v>
      </c>
      <c r="H94" s="20" t="s">
        <v>617</v>
      </c>
      <c r="I94" s="15" t="s">
        <v>589</v>
      </c>
      <c r="J94" s="15" t="s">
        <v>535</v>
      </c>
      <c r="K94" s="15">
        <v>0</v>
      </c>
      <c r="L94" s="18">
        <v>36</v>
      </c>
      <c r="M94" s="18">
        <v>90</v>
      </c>
      <c r="N94" s="18">
        <v>103</v>
      </c>
      <c r="O94" s="18">
        <v>74</v>
      </c>
      <c r="P94" s="18">
        <v>23</v>
      </c>
      <c r="Q94" s="19">
        <v>326</v>
      </c>
      <c r="R94" s="27">
        <v>31.91</v>
      </c>
      <c r="S94" s="27">
        <v>10402.66</v>
      </c>
      <c r="T94" s="18" t="s">
        <v>182</v>
      </c>
      <c r="U94" s="28">
        <v>31.91</v>
      </c>
      <c r="V94" s="14" t="b">
        <f t="shared" si="6"/>
        <v>1</v>
      </c>
      <c r="W94" s="33">
        <f t="shared" si="7"/>
        <v>10402.66</v>
      </c>
    </row>
    <row r="95" spans="1:23" ht="15" hidden="1" customHeight="1" x14ac:dyDescent="0.3">
      <c r="A95" s="13">
        <f t="shared" si="5"/>
        <v>93</v>
      </c>
      <c r="B95" s="20" t="s">
        <v>465</v>
      </c>
      <c r="C95" s="20" t="s">
        <v>468</v>
      </c>
      <c r="D95" s="20" t="s">
        <v>522</v>
      </c>
      <c r="E95" s="17" t="s">
        <v>461</v>
      </c>
      <c r="F95" s="15" t="s">
        <v>284</v>
      </c>
      <c r="G95" s="15" t="s">
        <v>495</v>
      </c>
      <c r="H95" s="20" t="s">
        <v>617</v>
      </c>
      <c r="I95" s="15" t="s">
        <v>589</v>
      </c>
      <c r="J95" s="15" t="s">
        <v>540</v>
      </c>
      <c r="K95" s="15">
        <v>0</v>
      </c>
      <c r="L95" s="18">
        <v>17</v>
      </c>
      <c r="M95" s="18">
        <v>47</v>
      </c>
      <c r="N95" s="18">
        <v>52</v>
      </c>
      <c r="O95" s="18">
        <v>36</v>
      </c>
      <c r="P95" s="18">
        <v>14</v>
      </c>
      <c r="Q95" s="19">
        <v>166</v>
      </c>
      <c r="R95" s="27">
        <v>31.91</v>
      </c>
      <c r="S95" s="27">
        <v>5297.06</v>
      </c>
      <c r="T95" s="18" t="s">
        <v>182</v>
      </c>
      <c r="U95" s="28">
        <v>31.91</v>
      </c>
      <c r="V95" s="14" t="b">
        <f t="shared" si="6"/>
        <v>1</v>
      </c>
      <c r="W95" s="33">
        <f t="shared" si="7"/>
        <v>5297.06</v>
      </c>
    </row>
    <row r="96" spans="1:23" ht="15" hidden="1" customHeight="1" x14ac:dyDescent="0.3">
      <c r="A96" s="13">
        <f t="shared" si="5"/>
        <v>94</v>
      </c>
      <c r="B96" s="20" t="s">
        <v>465</v>
      </c>
      <c r="C96" s="20" t="s">
        <v>468</v>
      </c>
      <c r="D96" s="20" t="s">
        <v>522</v>
      </c>
      <c r="E96" s="17" t="s">
        <v>461</v>
      </c>
      <c r="F96" s="15" t="s">
        <v>276</v>
      </c>
      <c r="G96" s="15" t="s">
        <v>495</v>
      </c>
      <c r="H96" s="20" t="s">
        <v>617</v>
      </c>
      <c r="I96" s="15" t="s">
        <v>589</v>
      </c>
      <c r="J96" s="15" t="s">
        <v>544</v>
      </c>
      <c r="K96" s="15">
        <v>0</v>
      </c>
      <c r="L96" s="18">
        <v>17</v>
      </c>
      <c r="M96" s="18">
        <v>45</v>
      </c>
      <c r="N96" s="18">
        <v>51</v>
      </c>
      <c r="O96" s="18">
        <v>35</v>
      </c>
      <c r="P96" s="18">
        <v>10</v>
      </c>
      <c r="Q96" s="19">
        <v>158</v>
      </c>
      <c r="R96" s="27">
        <v>31.91</v>
      </c>
      <c r="S96" s="27">
        <v>5041.78</v>
      </c>
      <c r="T96" s="18" t="s">
        <v>182</v>
      </c>
      <c r="U96" s="28">
        <v>31.91</v>
      </c>
      <c r="V96" s="14" t="b">
        <f t="shared" si="6"/>
        <v>1</v>
      </c>
      <c r="W96" s="33">
        <f t="shared" si="7"/>
        <v>5041.78</v>
      </c>
    </row>
    <row r="97" spans="1:23" ht="15" hidden="1" customHeight="1" x14ac:dyDescent="0.3">
      <c r="A97" s="13">
        <f t="shared" si="5"/>
        <v>95</v>
      </c>
      <c r="B97" s="20" t="s">
        <v>465</v>
      </c>
      <c r="C97" s="20" t="s">
        <v>468</v>
      </c>
      <c r="D97" s="20" t="s">
        <v>523</v>
      </c>
      <c r="E97" s="17" t="s">
        <v>461</v>
      </c>
      <c r="F97" s="15" t="s">
        <v>427</v>
      </c>
      <c r="G97" s="15" t="s">
        <v>496</v>
      </c>
      <c r="H97" s="20" t="s">
        <v>618</v>
      </c>
      <c r="I97" s="15" t="s">
        <v>590</v>
      </c>
      <c r="J97" s="15" t="s">
        <v>552</v>
      </c>
      <c r="K97" s="15">
        <v>0</v>
      </c>
      <c r="L97" s="18">
        <v>23</v>
      </c>
      <c r="M97" s="18">
        <v>51</v>
      </c>
      <c r="N97" s="18">
        <v>58</v>
      </c>
      <c r="O97" s="18">
        <v>34</v>
      </c>
      <c r="P97" s="18">
        <v>2</v>
      </c>
      <c r="Q97" s="19">
        <v>168</v>
      </c>
      <c r="R97" s="27">
        <v>21.44</v>
      </c>
      <c r="S97" s="27">
        <v>3601.92</v>
      </c>
      <c r="T97" s="18" t="s">
        <v>230</v>
      </c>
      <c r="U97" s="28">
        <v>21.44</v>
      </c>
      <c r="V97" s="14" t="b">
        <f t="shared" si="6"/>
        <v>1</v>
      </c>
      <c r="W97" s="33">
        <f t="shared" si="7"/>
        <v>3601.92</v>
      </c>
    </row>
    <row r="98" spans="1:23" ht="15" hidden="1" customHeight="1" x14ac:dyDescent="0.3">
      <c r="A98" s="13">
        <f t="shared" si="5"/>
        <v>96</v>
      </c>
      <c r="B98" s="20" t="s">
        <v>465</v>
      </c>
      <c r="C98" s="20" t="s">
        <v>468</v>
      </c>
      <c r="D98" s="20" t="s">
        <v>523</v>
      </c>
      <c r="E98" s="17" t="s">
        <v>461</v>
      </c>
      <c r="F98" s="15" t="s">
        <v>431</v>
      </c>
      <c r="G98" s="15" t="s">
        <v>496</v>
      </c>
      <c r="H98" s="20" t="s">
        <v>618</v>
      </c>
      <c r="I98" s="15" t="s">
        <v>590</v>
      </c>
      <c r="J98" s="15" t="s">
        <v>555</v>
      </c>
      <c r="K98" s="15">
        <v>0</v>
      </c>
      <c r="L98" s="18">
        <v>12</v>
      </c>
      <c r="M98" s="18">
        <v>31</v>
      </c>
      <c r="N98" s="18">
        <v>36</v>
      </c>
      <c r="O98" s="18">
        <v>21</v>
      </c>
      <c r="P98" s="18">
        <v>1</v>
      </c>
      <c r="Q98" s="19">
        <v>101</v>
      </c>
      <c r="R98" s="27">
        <v>21.44</v>
      </c>
      <c r="S98" s="27">
        <v>2165.44</v>
      </c>
      <c r="T98" s="18" t="s">
        <v>230</v>
      </c>
      <c r="U98" s="28">
        <v>21.44</v>
      </c>
      <c r="V98" s="14" t="b">
        <f t="shared" si="6"/>
        <v>1</v>
      </c>
      <c r="W98" s="33">
        <f t="shared" si="7"/>
        <v>2165.44</v>
      </c>
    </row>
    <row r="99" spans="1:23" ht="15" hidden="1" customHeight="1" x14ac:dyDescent="0.3">
      <c r="A99" s="13">
        <f t="shared" si="5"/>
        <v>97</v>
      </c>
      <c r="B99" s="20" t="s">
        <v>465</v>
      </c>
      <c r="C99" s="20" t="s">
        <v>468</v>
      </c>
      <c r="D99" s="20" t="s">
        <v>523</v>
      </c>
      <c r="E99" s="17" t="s">
        <v>461</v>
      </c>
      <c r="F99" s="15" t="s">
        <v>429</v>
      </c>
      <c r="G99" s="15" t="s">
        <v>496</v>
      </c>
      <c r="H99" s="20" t="s">
        <v>618</v>
      </c>
      <c r="I99" s="15" t="s">
        <v>590</v>
      </c>
      <c r="J99" s="15" t="s">
        <v>535</v>
      </c>
      <c r="K99" s="15">
        <v>0</v>
      </c>
      <c r="L99" s="18">
        <v>23</v>
      </c>
      <c r="M99" s="18">
        <v>51</v>
      </c>
      <c r="N99" s="18">
        <v>58</v>
      </c>
      <c r="O99" s="18">
        <v>34</v>
      </c>
      <c r="P99" s="18">
        <v>2</v>
      </c>
      <c r="Q99" s="19">
        <v>168</v>
      </c>
      <c r="R99" s="27">
        <v>21.44</v>
      </c>
      <c r="S99" s="27">
        <v>3601.92</v>
      </c>
      <c r="T99" s="18" t="s">
        <v>230</v>
      </c>
      <c r="U99" s="28">
        <v>21.44</v>
      </c>
      <c r="V99" s="14" t="b">
        <f t="shared" si="6"/>
        <v>1</v>
      </c>
      <c r="W99" s="33">
        <f t="shared" si="7"/>
        <v>3601.92</v>
      </c>
    </row>
    <row r="100" spans="1:23" ht="15" hidden="1" customHeight="1" x14ac:dyDescent="0.3">
      <c r="A100" s="13">
        <f t="shared" si="5"/>
        <v>98</v>
      </c>
      <c r="B100" s="20" t="s">
        <v>465</v>
      </c>
      <c r="C100" s="20" t="s">
        <v>468</v>
      </c>
      <c r="D100" s="20" t="s">
        <v>522</v>
      </c>
      <c r="E100" s="17" t="s">
        <v>461</v>
      </c>
      <c r="F100" s="15" t="s">
        <v>387</v>
      </c>
      <c r="G100" s="15" t="s">
        <v>497</v>
      </c>
      <c r="H100" s="20" t="s">
        <v>617</v>
      </c>
      <c r="I100" s="15" t="s">
        <v>591</v>
      </c>
      <c r="J100" s="15" t="s">
        <v>534</v>
      </c>
      <c r="K100" s="15">
        <v>0</v>
      </c>
      <c r="L100" s="18">
        <v>30</v>
      </c>
      <c r="M100" s="18">
        <v>67</v>
      </c>
      <c r="N100" s="18">
        <v>78</v>
      </c>
      <c r="O100" s="18">
        <v>60</v>
      </c>
      <c r="P100" s="18">
        <v>14</v>
      </c>
      <c r="Q100" s="19">
        <v>249</v>
      </c>
      <c r="R100" s="27">
        <v>35.549999999999997</v>
      </c>
      <c r="S100" s="27">
        <v>8851.9500000000007</v>
      </c>
      <c r="T100" s="18" t="s">
        <v>182</v>
      </c>
      <c r="U100" s="28">
        <v>35.549999999999997</v>
      </c>
      <c r="V100" s="14" t="b">
        <f t="shared" si="6"/>
        <v>1</v>
      </c>
      <c r="W100" s="33">
        <f t="shared" si="7"/>
        <v>8851.9499999999989</v>
      </c>
    </row>
    <row r="101" spans="1:23" ht="15" hidden="1" customHeight="1" x14ac:dyDescent="0.3">
      <c r="A101" s="13">
        <f t="shared" si="5"/>
        <v>99</v>
      </c>
      <c r="B101" s="20" t="s">
        <v>465</v>
      </c>
      <c r="C101" s="20" t="s">
        <v>468</v>
      </c>
      <c r="D101" s="20" t="s">
        <v>522</v>
      </c>
      <c r="E101" s="17" t="s">
        <v>461</v>
      </c>
      <c r="F101" s="15" t="s">
        <v>391</v>
      </c>
      <c r="G101" s="15" t="s">
        <v>497</v>
      </c>
      <c r="H101" s="20" t="s">
        <v>617</v>
      </c>
      <c r="I101" s="15" t="s">
        <v>591</v>
      </c>
      <c r="J101" s="15" t="s">
        <v>538</v>
      </c>
      <c r="K101" s="15">
        <v>0</v>
      </c>
      <c r="L101" s="18">
        <v>18</v>
      </c>
      <c r="M101" s="18">
        <v>46</v>
      </c>
      <c r="N101" s="18">
        <v>53</v>
      </c>
      <c r="O101" s="18">
        <v>37</v>
      </c>
      <c r="P101" s="18">
        <v>9</v>
      </c>
      <c r="Q101" s="19">
        <v>163</v>
      </c>
      <c r="R101" s="27">
        <v>35.549999999999997</v>
      </c>
      <c r="S101" s="27">
        <v>5794.65</v>
      </c>
      <c r="T101" s="18" t="s">
        <v>182</v>
      </c>
      <c r="U101" s="28">
        <v>35.549999999999997</v>
      </c>
      <c r="V101" s="14" t="b">
        <f t="shared" si="6"/>
        <v>1</v>
      </c>
      <c r="W101" s="33">
        <f t="shared" si="7"/>
        <v>5794.65</v>
      </c>
    </row>
    <row r="102" spans="1:23" ht="15" hidden="1" customHeight="1" x14ac:dyDescent="0.3">
      <c r="A102" s="13">
        <f t="shared" si="5"/>
        <v>100</v>
      </c>
      <c r="B102" s="20" t="s">
        <v>465</v>
      </c>
      <c r="C102" s="20" t="s">
        <v>468</v>
      </c>
      <c r="D102" s="20" t="s">
        <v>522</v>
      </c>
      <c r="E102" s="17" t="s">
        <v>461</v>
      </c>
      <c r="F102" s="15" t="s">
        <v>389</v>
      </c>
      <c r="G102" s="15" t="s">
        <v>497</v>
      </c>
      <c r="H102" s="20" t="s">
        <v>617</v>
      </c>
      <c r="I102" s="15" t="s">
        <v>591</v>
      </c>
      <c r="J102" s="15" t="s">
        <v>541</v>
      </c>
      <c r="K102" s="15">
        <v>0</v>
      </c>
      <c r="L102" s="18">
        <v>19</v>
      </c>
      <c r="M102" s="18">
        <v>46</v>
      </c>
      <c r="N102" s="18">
        <v>53</v>
      </c>
      <c r="O102" s="18">
        <v>37</v>
      </c>
      <c r="P102" s="18">
        <v>8</v>
      </c>
      <c r="Q102" s="19">
        <v>163</v>
      </c>
      <c r="R102" s="27">
        <v>35.549999999999997</v>
      </c>
      <c r="S102" s="27">
        <v>5794.65</v>
      </c>
      <c r="T102" s="18" t="s">
        <v>182</v>
      </c>
      <c r="U102" s="28">
        <v>35.549999999999997</v>
      </c>
      <c r="V102" s="14" t="b">
        <f t="shared" si="6"/>
        <v>1</v>
      </c>
      <c r="W102" s="33">
        <f t="shared" si="7"/>
        <v>5794.65</v>
      </c>
    </row>
    <row r="103" spans="1:23" ht="15" hidden="1" customHeight="1" x14ac:dyDescent="0.3">
      <c r="A103" s="13">
        <f t="shared" si="5"/>
        <v>101</v>
      </c>
      <c r="B103" s="20" t="s">
        <v>465</v>
      </c>
      <c r="C103" s="20" t="s">
        <v>468</v>
      </c>
      <c r="D103" s="20" t="s">
        <v>522</v>
      </c>
      <c r="E103" s="17" t="s">
        <v>461</v>
      </c>
      <c r="F103" s="15" t="s">
        <v>365</v>
      </c>
      <c r="G103" s="15" t="s">
        <v>498</v>
      </c>
      <c r="H103" s="20" t="s">
        <v>618</v>
      </c>
      <c r="I103" s="15" t="s">
        <v>592</v>
      </c>
      <c r="J103" s="15" t="s">
        <v>534</v>
      </c>
      <c r="K103" s="15">
        <v>0</v>
      </c>
      <c r="L103" s="18">
        <v>32</v>
      </c>
      <c r="M103" s="18">
        <v>68</v>
      </c>
      <c r="N103" s="18">
        <v>77</v>
      </c>
      <c r="O103" s="18">
        <v>50</v>
      </c>
      <c r="P103" s="18">
        <v>12</v>
      </c>
      <c r="Q103" s="19">
        <v>239</v>
      </c>
      <c r="R103" s="27">
        <v>18.25</v>
      </c>
      <c r="S103" s="27">
        <v>4361.75</v>
      </c>
      <c r="T103" s="18" t="s">
        <v>182</v>
      </c>
      <c r="U103" s="28">
        <v>18.25</v>
      </c>
      <c r="V103" s="14" t="b">
        <f t="shared" si="6"/>
        <v>1</v>
      </c>
      <c r="W103" s="33">
        <f t="shared" si="7"/>
        <v>4361.75</v>
      </c>
    </row>
    <row r="104" spans="1:23" ht="15" hidden="1" customHeight="1" x14ac:dyDescent="0.3">
      <c r="A104" s="13">
        <f t="shared" si="5"/>
        <v>102</v>
      </c>
      <c r="B104" s="20" t="s">
        <v>465</v>
      </c>
      <c r="C104" s="20" t="s">
        <v>468</v>
      </c>
      <c r="D104" s="20" t="s">
        <v>522</v>
      </c>
      <c r="E104" s="17" t="s">
        <v>461</v>
      </c>
      <c r="F104" s="15" t="s">
        <v>369</v>
      </c>
      <c r="G104" s="15" t="s">
        <v>498</v>
      </c>
      <c r="H104" s="20" t="s">
        <v>618</v>
      </c>
      <c r="I104" s="15" t="s">
        <v>592</v>
      </c>
      <c r="J104" s="15" t="s">
        <v>556</v>
      </c>
      <c r="K104" s="15">
        <v>0</v>
      </c>
      <c r="L104" s="18">
        <v>20</v>
      </c>
      <c r="M104" s="18">
        <v>44</v>
      </c>
      <c r="N104" s="18">
        <v>52</v>
      </c>
      <c r="O104" s="18">
        <v>31</v>
      </c>
      <c r="P104" s="18">
        <v>7</v>
      </c>
      <c r="Q104" s="19">
        <v>154</v>
      </c>
      <c r="R104" s="27">
        <v>18.25</v>
      </c>
      <c r="S104" s="27">
        <v>2810.5</v>
      </c>
      <c r="T104" s="18" t="s">
        <v>182</v>
      </c>
      <c r="U104" s="28">
        <v>18.25</v>
      </c>
      <c r="V104" s="14" t="b">
        <f t="shared" si="6"/>
        <v>1</v>
      </c>
      <c r="W104" s="33">
        <f t="shared" si="7"/>
        <v>2810.5</v>
      </c>
    </row>
    <row r="105" spans="1:23" ht="15" hidden="1" customHeight="1" x14ac:dyDescent="0.3">
      <c r="A105" s="13">
        <f t="shared" si="5"/>
        <v>103</v>
      </c>
      <c r="B105" s="20" t="s">
        <v>465</v>
      </c>
      <c r="C105" s="20" t="s">
        <v>468</v>
      </c>
      <c r="D105" s="20" t="s">
        <v>522</v>
      </c>
      <c r="E105" s="17" t="s">
        <v>461</v>
      </c>
      <c r="F105" s="15" t="s">
        <v>367</v>
      </c>
      <c r="G105" s="15" t="s">
        <v>498</v>
      </c>
      <c r="H105" s="20" t="s">
        <v>618</v>
      </c>
      <c r="I105" s="15" t="s">
        <v>592</v>
      </c>
      <c r="J105" s="15" t="s">
        <v>538</v>
      </c>
      <c r="K105" s="15">
        <v>0</v>
      </c>
      <c r="L105" s="18">
        <v>20</v>
      </c>
      <c r="M105" s="18">
        <v>45</v>
      </c>
      <c r="N105" s="18">
        <v>52</v>
      </c>
      <c r="O105" s="18">
        <v>32</v>
      </c>
      <c r="P105" s="18">
        <v>8</v>
      </c>
      <c r="Q105" s="19">
        <v>157</v>
      </c>
      <c r="R105" s="27">
        <v>18.25</v>
      </c>
      <c r="S105" s="27">
        <v>2865.25</v>
      </c>
      <c r="T105" s="18" t="s">
        <v>182</v>
      </c>
      <c r="U105" s="28">
        <v>18.25</v>
      </c>
      <c r="V105" s="14" t="b">
        <f t="shared" si="6"/>
        <v>1</v>
      </c>
      <c r="W105" s="33">
        <f t="shared" si="7"/>
        <v>2865.25</v>
      </c>
    </row>
    <row r="106" spans="1:23" ht="15" hidden="1" customHeight="1" x14ac:dyDescent="0.3">
      <c r="A106" s="13">
        <f t="shared" si="5"/>
        <v>104</v>
      </c>
      <c r="B106" s="20" t="s">
        <v>465</v>
      </c>
      <c r="C106" s="20" t="s">
        <v>468</v>
      </c>
      <c r="D106" s="20" t="s">
        <v>522</v>
      </c>
      <c r="E106" s="17" t="s">
        <v>461</v>
      </c>
      <c r="F106" s="15" t="s">
        <v>215</v>
      </c>
      <c r="G106" s="15" t="e">
        <v>#N/A</v>
      </c>
      <c r="H106" s="20" t="s">
        <v>618</v>
      </c>
      <c r="I106" s="22" t="s">
        <v>593</v>
      </c>
      <c r="J106" s="15" t="s">
        <v>538</v>
      </c>
      <c r="K106" s="15">
        <v>0</v>
      </c>
      <c r="L106" s="18">
        <v>24</v>
      </c>
      <c r="M106" s="18">
        <v>49</v>
      </c>
      <c r="N106" s="18">
        <v>58</v>
      </c>
      <c r="O106" s="18">
        <v>38</v>
      </c>
      <c r="P106" s="18">
        <v>6</v>
      </c>
      <c r="Q106" s="19">
        <v>175</v>
      </c>
      <c r="R106" s="27">
        <v>0</v>
      </c>
      <c r="S106" s="27">
        <v>0</v>
      </c>
      <c r="T106" s="18" t="s">
        <v>182</v>
      </c>
      <c r="U106" s="28">
        <v>0</v>
      </c>
      <c r="V106" s="14" t="b">
        <f t="shared" si="6"/>
        <v>1</v>
      </c>
      <c r="W106" s="33">
        <f t="shared" si="7"/>
        <v>0</v>
      </c>
    </row>
    <row r="107" spans="1:23" ht="15" hidden="1" customHeight="1" x14ac:dyDescent="0.3">
      <c r="A107" s="13">
        <f t="shared" si="5"/>
        <v>105</v>
      </c>
      <c r="B107" s="20" t="s">
        <v>465</v>
      </c>
      <c r="C107" s="20" t="s">
        <v>468</v>
      </c>
      <c r="D107" s="20" t="s">
        <v>522</v>
      </c>
      <c r="E107" s="17" t="s">
        <v>461</v>
      </c>
      <c r="F107" s="15" t="s">
        <v>211</v>
      </c>
      <c r="G107" s="15" t="e">
        <v>#N/A</v>
      </c>
      <c r="H107" s="20" t="s">
        <v>618</v>
      </c>
      <c r="I107" s="22" t="s">
        <v>593</v>
      </c>
      <c r="J107" s="15" t="s">
        <v>557</v>
      </c>
      <c r="K107" s="15">
        <v>0</v>
      </c>
      <c r="L107" s="18">
        <v>25</v>
      </c>
      <c r="M107" s="18">
        <v>50</v>
      </c>
      <c r="N107" s="18">
        <v>59</v>
      </c>
      <c r="O107" s="18">
        <v>39</v>
      </c>
      <c r="P107" s="18">
        <v>7</v>
      </c>
      <c r="Q107" s="19">
        <v>180</v>
      </c>
      <c r="R107" s="27">
        <v>0</v>
      </c>
      <c r="S107" s="27">
        <v>0</v>
      </c>
      <c r="T107" s="18" t="s">
        <v>182</v>
      </c>
      <c r="U107" s="28">
        <v>0</v>
      </c>
      <c r="V107" s="14" t="b">
        <f t="shared" si="6"/>
        <v>1</v>
      </c>
      <c r="W107" s="33">
        <f t="shared" si="7"/>
        <v>0</v>
      </c>
    </row>
    <row r="108" spans="1:23" ht="15" hidden="1" customHeight="1" x14ac:dyDescent="0.3">
      <c r="A108" s="13">
        <f t="shared" si="5"/>
        <v>106</v>
      </c>
      <c r="B108" s="20" t="s">
        <v>465</v>
      </c>
      <c r="C108" s="20" t="s">
        <v>468</v>
      </c>
      <c r="D108" s="20" t="s">
        <v>522</v>
      </c>
      <c r="E108" s="17" t="s">
        <v>461</v>
      </c>
      <c r="F108" s="15" t="s">
        <v>213</v>
      </c>
      <c r="G108" s="15" t="e">
        <v>#N/A</v>
      </c>
      <c r="H108" s="20" t="s">
        <v>618</v>
      </c>
      <c r="I108" s="22" t="s">
        <v>593</v>
      </c>
      <c r="J108" s="15" t="s">
        <v>535</v>
      </c>
      <c r="K108" s="15">
        <v>0</v>
      </c>
      <c r="L108" s="18">
        <v>30</v>
      </c>
      <c r="M108" s="18">
        <v>60</v>
      </c>
      <c r="N108" s="18">
        <v>69</v>
      </c>
      <c r="O108" s="18">
        <v>47</v>
      </c>
      <c r="P108" s="18">
        <v>12</v>
      </c>
      <c r="Q108" s="19">
        <v>218</v>
      </c>
      <c r="R108" s="27">
        <v>0</v>
      </c>
      <c r="S108" s="27">
        <v>0</v>
      </c>
      <c r="T108" s="18" t="s">
        <v>182</v>
      </c>
      <c r="U108" s="28">
        <v>0</v>
      </c>
      <c r="V108" s="14" t="b">
        <f t="shared" si="6"/>
        <v>1</v>
      </c>
      <c r="W108" s="33">
        <f t="shared" si="7"/>
        <v>0</v>
      </c>
    </row>
    <row r="109" spans="1:23" ht="15" hidden="1" customHeight="1" x14ac:dyDescent="0.3">
      <c r="A109" s="13">
        <f t="shared" si="5"/>
        <v>107</v>
      </c>
      <c r="B109" s="20" t="s">
        <v>466</v>
      </c>
      <c r="C109" s="20" t="s">
        <v>468</v>
      </c>
      <c r="D109" s="20" t="s">
        <v>532</v>
      </c>
      <c r="E109" s="17" t="s">
        <v>462</v>
      </c>
      <c r="F109" s="15" t="s">
        <v>55</v>
      </c>
      <c r="G109" s="15" t="s">
        <v>499</v>
      </c>
      <c r="H109" s="20" t="s">
        <v>616</v>
      </c>
      <c r="I109" s="15" t="s">
        <v>594</v>
      </c>
      <c r="J109" s="15" t="s">
        <v>534</v>
      </c>
      <c r="K109" s="15">
        <v>0</v>
      </c>
      <c r="L109" s="18">
        <v>131</v>
      </c>
      <c r="M109" s="18">
        <v>373</v>
      </c>
      <c r="N109" s="18">
        <v>444</v>
      </c>
      <c r="O109" s="18">
        <v>353</v>
      </c>
      <c r="P109" s="18">
        <v>121</v>
      </c>
      <c r="Q109" s="19">
        <v>1422</v>
      </c>
      <c r="R109" s="27">
        <v>11.14</v>
      </c>
      <c r="S109" s="27">
        <v>15841.08</v>
      </c>
      <c r="T109" s="18" t="s">
        <v>46</v>
      </c>
      <c r="U109" s="28">
        <v>11.14</v>
      </c>
      <c r="V109" s="14" t="b">
        <f t="shared" si="6"/>
        <v>1</v>
      </c>
      <c r="W109" s="33">
        <f t="shared" si="7"/>
        <v>15841.08</v>
      </c>
    </row>
    <row r="110" spans="1:23" ht="15" hidden="1" customHeight="1" x14ac:dyDescent="0.3">
      <c r="A110" s="13">
        <f t="shared" si="5"/>
        <v>108</v>
      </c>
      <c r="B110" s="20" t="s">
        <v>466</v>
      </c>
      <c r="C110" s="20" t="s">
        <v>468</v>
      </c>
      <c r="D110" s="20" t="s">
        <v>532</v>
      </c>
      <c r="E110" s="17" t="s">
        <v>462</v>
      </c>
      <c r="F110" s="15" t="s">
        <v>47</v>
      </c>
      <c r="G110" s="15" t="s">
        <v>499</v>
      </c>
      <c r="H110" s="20" t="s">
        <v>616</v>
      </c>
      <c r="I110" s="15" t="s">
        <v>594</v>
      </c>
      <c r="J110" s="15" t="s">
        <v>539</v>
      </c>
      <c r="K110" s="15">
        <v>0</v>
      </c>
      <c r="L110" s="18">
        <v>64</v>
      </c>
      <c r="M110" s="18">
        <v>180</v>
      </c>
      <c r="N110" s="18">
        <v>211</v>
      </c>
      <c r="O110" s="18">
        <v>172</v>
      </c>
      <c r="P110" s="18">
        <v>71</v>
      </c>
      <c r="Q110" s="19">
        <v>698</v>
      </c>
      <c r="R110" s="27">
        <v>11.74</v>
      </c>
      <c r="S110" s="27">
        <v>8194.52</v>
      </c>
      <c r="T110" s="18" t="s">
        <v>46</v>
      </c>
      <c r="U110" s="28">
        <v>11.74</v>
      </c>
      <c r="V110" s="14" t="b">
        <f t="shared" si="6"/>
        <v>1</v>
      </c>
      <c r="W110" s="33">
        <f t="shared" si="7"/>
        <v>8194.52</v>
      </c>
    </row>
    <row r="111" spans="1:23" ht="15" hidden="1" customHeight="1" x14ac:dyDescent="0.3">
      <c r="A111" s="13">
        <f t="shared" si="5"/>
        <v>109</v>
      </c>
      <c r="B111" s="20" t="s">
        <v>466</v>
      </c>
      <c r="C111" s="20" t="s">
        <v>468</v>
      </c>
      <c r="D111" s="20" t="s">
        <v>532</v>
      </c>
      <c r="E111" s="17" t="s">
        <v>462</v>
      </c>
      <c r="F111" s="15" t="s">
        <v>44</v>
      </c>
      <c r="G111" s="15" t="s">
        <v>499</v>
      </c>
      <c r="H111" s="20" t="s">
        <v>616</v>
      </c>
      <c r="I111" s="15" t="s">
        <v>594</v>
      </c>
      <c r="J111" s="15" t="s">
        <v>558</v>
      </c>
      <c r="K111" s="15">
        <v>0</v>
      </c>
      <c r="L111" s="18">
        <v>49</v>
      </c>
      <c r="M111" s="18">
        <v>131</v>
      </c>
      <c r="N111" s="18">
        <v>151</v>
      </c>
      <c r="O111" s="18">
        <v>116</v>
      </c>
      <c r="P111" s="18">
        <v>40</v>
      </c>
      <c r="Q111" s="19">
        <v>487</v>
      </c>
      <c r="R111" s="27">
        <v>11.14</v>
      </c>
      <c r="S111" s="27">
        <v>5425.18</v>
      </c>
      <c r="T111" s="18" t="s">
        <v>46</v>
      </c>
      <c r="U111" s="28">
        <v>11.14</v>
      </c>
      <c r="V111" s="14" t="b">
        <f t="shared" si="6"/>
        <v>1</v>
      </c>
      <c r="W111" s="33">
        <f t="shared" si="7"/>
        <v>5425.18</v>
      </c>
    </row>
    <row r="112" spans="1:23" ht="15" hidden="1" customHeight="1" x14ac:dyDescent="0.3">
      <c r="A112" s="13">
        <f t="shared" si="5"/>
        <v>110</v>
      </c>
      <c r="B112" s="20" t="s">
        <v>466</v>
      </c>
      <c r="C112" s="20" t="s">
        <v>468</v>
      </c>
      <c r="D112" s="20" t="s">
        <v>532</v>
      </c>
      <c r="E112" s="17" t="s">
        <v>462</v>
      </c>
      <c r="F112" s="15" t="s">
        <v>49</v>
      </c>
      <c r="G112" s="15" t="s">
        <v>499</v>
      </c>
      <c r="H112" s="20" t="s">
        <v>616</v>
      </c>
      <c r="I112" s="15" t="s">
        <v>594</v>
      </c>
      <c r="J112" s="15" t="s">
        <v>543</v>
      </c>
      <c r="K112" s="15">
        <v>0</v>
      </c>
      <c r="L112" s="18">
        <v>31</v>
      </c>
      <c r="M112" s="18">
        <v>79</v>
      </c>
      <c r="N112" s="18">
        <v>94</v>
      </c>
      <c r="O112" s="18">
        <v>78</v>
      </c>
      <c r="P112" s="18">
        <v>30</v>
      </c>
      <c r="Q112" s="19">
        <v>312</v>
      </c>
      <c r="R112" s="27">
        <v>11.14</v>
      </c>
      <c r="S112" s="27">
        <v>3475.68</v>
      </c>
      <c r="T112" s="18" t="s">
        <v>46</v>
      </c>
      <c r="U112" s="28">
        <v>11.14</v>
      </c>
      <c r="V112" s="14" t="b">
        <f t="shared" si="6"/>
        <v>1</v>
      </c>
      <c r="W112" s="33">
        <f t="shared" si="7"/>
        <v>3475.6800000000003</v>
      </c>
    </row>
    <row r="113" spans="1:23" ht="15" hidden="1" customHeight="1" x14ac:dyDescent="0.3">
      <c r="A113" s="13">
        <f t="shared" si="5"/>
        <v>111</v>
      </c>
      <c r="B113" s="20" t="s">
        <v>466</v>
      </c>
      <c r="C113" s="20" t="s">
        <v>468</v>
      </c>
      <c r="D113" s="20" t="s">
        <v>532</v>
      </c>
      <c r="E113" s="17" t="s">
        <v>462</v>
      </c>
      <c r="F113" s="15" t="s">
        <v>53</v>
      </c>
      <c r="G113" s="15" t="s">
        <v>499</v>
      </c>
      <c r="H113" s="20" t="s">
        <v>616</v>
      </c>
      <c r="I113" s="15" t="s">
        <v>594</v>
      </c>
      <c r="J113" s="15" t="s">
        <v>544</v>
      </c>
      <c r="K113" s="15">
        <v>0</v>
      </c>
      <c r="L113" s="18">
        <v>38</v>
      </c>
      <c r="M113" s="18">
        <v>99</v>
      </c>
      <c r="N113" s="18">
        <v>114</v>
      </c>
      <c r="O113" s="18">
        <v>90</v>
      </c>
      <c r="P113" s="18">
        <v>32</v>
      </c>
      <c r="Q113" s="19">
        <v>373</v>
      </c>
      <c r="R113" s="27">
        <v>11.14</v>
      </c>
      <c r="S113" s="27">
        <v>4155.22</v>
      </c>
      <c r="T113" s="18" t="s">
        <v>46</v>
      </c>
      <c r="U113" s="28">
        <v>11.14</v>
      </c>
      <c r="V113" s="14" t="b">
        <f t="shared" si="6"/>
        <v>1</v>
      </c>
      <c r="W113" s="33">
        <f t="shared" si="7"/>
        <v>4155.22</v>
      </c>
    </row>
    <row r="114" spans="1:23" ht="15" hidden="1" customHeight="1" x14ac:dyDescent="0.3">
      <c r="A114" s="13">
        <f t="shared" si="5"/>
        <v>112</v>
      </c>
      <c r="B114" s="20" t="s">
        <v>466</v>
      </c>
      <c r="C114" s="20" t="s">
        <v>468</v>
      </c>
      <c r="D114" s="20" t="s">
        <v>532</v>
      </c>
      <c r="E114" s="17" t="s">
        <v>462</v>
      </c>
      <c r="F114" s="15" t="s">
        <v>51</v>
      </c>
      <c r="G114" s="15" t="s">
        <v>499</v>
      </c>
      <c r="H114" s="20" t="s">
        <v>616</v>
      </c>
      <c r="I114" s="15" t="s">
        <v>594</v>
      </c>
      <c r="J114" s="15" t="s">
        <v>537</v>
      </c>
      <c r="K114" s="15">
        <v>0</v>
      </c>
      <c r="L114" s="18">
        <v>141</v>
      </c>
      <c r="M114" s="18">
        <v>396</v>
      </c>
      <c r="N114" s="18">
        <v>469</v>
      </c>
      <c r="O114" s="18">
        <v>363</v>
      </c>
      <c r="P114" s="18">
        <v>113</v>
      </c>
      <c r="Q114" s="19">
        <v>1482</v>
      </c>
      <c r="R114" s="27">
        <v>11.14</v>
      </c>
      <c r="S114" s="27">
        <v>16509.48</v>
      </c>
      <c r="T114" s="18" t="s">
        <v>46</v>
      </c>
      <c r="U114" s="28">
        <v>11.14</v>
      </c>
      <c r="V114" s="14" t="b">
        <f t="shared" si="6"/>
        <v>1</v>
      </c>
      <c r="W114" s="33">
        <f t="shared" si="7"/>
        <v>16509.48</v>
      </c>
    </row>
    <row r="115" spans="1:23" ht="15" hidden="1" customHeight="1" x14ac:dyDescent="0.3">
      <c r="A115" s="13">
        <f t="shared" si="5"/>
        <v>113</v>
      </c>
      <c r="B115" s="20" t="s">
        <v>466</v>
      </c>
      <c r="C115" s="20" t="s">
        <v>468</v>
      </c>
      <c r="D115" s="20" t="s">
        <v>530</v>
      </c>
      <c r="E115" s="17" t="s">
        <v>461</v>
      </c>
      <c r="F115" s="15" t="s">
        <v>252</v>
      </c>
      <c r="G115" s="15" t="s">
        <v>500</v>
      </c>
      <c r="H115" s="20" t="s">
        <v>616</v>
      </c>
      <c r="I115" s="15" t="s">
        <v>595</v>
      </c>
      <c r="J115" s="15" t="s">
        <v>534</v>
      </c>
      <c r="K115" s="15">
        <v>0</v>
      </c>
      <c r="L115" s="18">
        <v>39</v>
      </c>
      <c r="M115" s="18">
        <v>94</v>
      </c>
      <c r="N115" s="18">
        <v>112</v>
      </c>
      <c r="O115" s="18">
        <v>93</v>
      </c>
      <c r="P115" s="18">
        <v>23</v>
      </c>
      <c r="Q115" s="19">
        <v>361</v>
      </c>
      <c r="R115" s="27">
        <v>9.16</v>
      </c>
      <c r="S115" s="27">
        <v>3306.76</v>
      </c>
      <c r="T115" s="18" t="s">
        <v>219</v>
      </c>
      <c r="U115" s="28">
        <v>9.16</v>
      </c>
      <c r="V115" s="14" t="b">
        <f t="shared" si="6"/>
        <v>1</v>
      </c>
      <c r="W115" s="33">
        <f t="shared" si="7"/>
        <v>3306.76</v>
      </c>
    </row>
    <row r="116" spans="1:23" ht="15" hidden="1" customHeight="1" x14ac:dyDescent="0.3">
      <c r="A116" s="13">
        <f t="shared" si="5"/>
        <v>114</v>
      </c>
      <c r="B116" s="20" t="s">
        <v>466</v>
      </c>
      <c r="C116" s="20" t="s">
        <v>468</v>
      </c>
      <c r="D116" s="20" t="s">
        <v>530</v>
      </c>
      <c r="E116" s="17" t="s">
        <v>461</v>
      </c>
      <c r="F116" s="15" t="s">
        <v>258</v>
      </c>
      <c r="G116" s="15" t="s">
        <v>500</v>
      </c>
      <c r="H116" s="20" t="s">
        <v>616</v>
      </c>
      <c r="I116" s="15" t="s">
        <v>595</v>
      </c>
      <c r="J116" s="15" t="s">
        <v>539</v>
      </c>
      <c r="K116" s="15">
        <v>0</v>
      </c>
      <c r="L116" s="18">
        <v>20</v>
      </c>
      <c r="M116" s="18">
        <v>53</v>
      </c>
      <c r="N116" s="18">
        <v>60</v>
      </c>
      <c r="O116" s="18">
        <v>44</v>
      </c>
      <c r="P116" s="18">
        <v>10</v>
      </c>
      <c r="Q116" s="19">
        <v>187</v>
      </c>
      <c r="R116" s="27">
        <v>9.75</v>
      </c>
      <c r="S116" s="27">
        <v>1823.25</v>
      </c>
      <c r="T116" s="18" t="s">
        <v>219</v>
      </c>
      <c r="U116" s="28">
        <v>9.75</v>
      </c>
      <c r="V116" s="14" t="b">
        <f t="shared" si="6"/>
        <v>1</v>
      </c>
      <c r="W116" s="33">
        <f t="shared" si="7"/>
        <v>1823.25</v>
      </c>
    </row>
    <row r="117" spans="1:23" ht="15" hidden="1" customHeight="1" x14ac:dyDescent="0.3">
      <c r="A117" s="13">
        <f t="shared" si="5"/>
        <v>115</v>
      </c>
      <c r="B117" s="20" t="s">
        <v>466</v>
      </c>
      <c r="C117" s="20" t="s">
        <v>468</v>
      </c>
      <c r="D117" s="20" t="s">
        <v>530</v>
      </c>
      <c r="E117" s="17" t="s">
        <v>461</v>
      </c>
      <c r="F117" s="15" t="s">
        <v>256</v>
      </c>
      <c r="G117" s="15" t="s">
        <v>500</v>
      </c>
      <c r="H117" s="20" t="s">
        <v>616</v>
      </c>
      <c r="I117" s="15" t="s">
        <v>595</v>
      </c>
      <c r="J117" s="15" t="s">
        <v>535</v>
      </c>
      <c r="K117" s="15">
        <v>0</v>
      </c>
      <c r="L117" s="18">
        <v>23</v>
      </c>
      <c r="M117" s="18">
        <v>59</v>
      </c>
      <c r="N117" s="18">
        <v>67</v>
      </c>
      <c r="O117" s="18">
        <v>50</v>
      </c>
      <c r="P117" s="18">
        <v>13</v>
      </c>
      <c r="Q117" s="19">
        <v>212</v>
      </c>
      <c r="R117" s="27">
        <v>9.16</v>
      </c>
      <c r="S117" s="27">
        <v>1941.92</v>
      </c>
      <c r="T117" s="18" t="s">
        <v>219</v>
      </c>
      <c r="U117" s="28">
        <v>9.16</v>
      </c>
      <c r="V117" s="14" t="b">
        <f t="shared" si="6"/>
        <v>1</v>
      </c>
      <c r="W117" s="33">
        <f t="shared" si="7"/>
        <v>1941.92</v>
      </c>
    </row>
    <row r="118" spans="1:23" ht="15" hidden="1" customHeight="1" x14ac:dyDescent="0.3">
      <c r="A118" s="13">
        <f t="shared" si="5"/>
        <v>116</v>
      </c>
      <c r="B118" s="20" t="s">
        <v>466</v>
      </c>
      <c r="C118" s="20" t="s">
        <v>468</v>
      </c>
      <c r="D118" s="20" t="s">
        <v>530</v>
      </c>
      <c r="E118" s="17" t="s">
        <v>461</v>
      </c>
      <c r="F118" s="15" t="s">
        <v>262</v>
      </c>
      <c r="G118" s="15" t="s">
        <v>500</v>
      </c>
      <c r="H118" s="20" t="s">
        <v>616</v>
      </c>
      <c r="I118" s="15" t="s">
        <v>595</v>
      </c>
      <c r="J118" s="15" t="s">
        <v>558</v>
      </c>
      <c r="K118" s="15">
        <v>0</v>
      </c>
      <c r="L118" s="18">
        <v>20</v>
      </c>
      <c r="M118" s="18">
        <v>49</v>
      </c>
      <c r="N118" s="18">
        <v>56</v>
      </c>
      <c r="O118" s="18">
        <v>44</v>
      </c>
      <c r="P118" s="18">
        <v>10</v>
      </c>
      <c r="Q118" s="19">
        <v>179</v>
      </c>
      <c r="R118" s="27">
        <v>9.16</v>
      </c>
      <c r="S118" s="27">
        <v>1639.64</v>
      </c>
      <c r="T118" s="18" t="s">
        <v>219</v>
      </c>
      <c r="U118" s="28">
        <v>9.16</v>
      </c>
      <c r="V118" s="14" t="b">
        <f t="shared" si="6"/>
        <v>1</v>
      </c>
      <c r="W118" s="33">
        <f t="shared" si="7"/>
        <v>1639.64</v>
      </c>
    </row>
    <row r="119" spans="1:23" ht="15" hidden="1" customHeight="1" x14ac:dyDescent="0.3">
      <c r="A119" s="13">
        <f t="shared" si="5"/>
        <v>117</v>
      </c>
      <c r="B119" s="20" t="s">
        <v>466</v>
      </c>
      <c r="C119" s="20" t="s">
        <v>468</v>
      </c>
      <c r="D119" s="20" t="s">
        <v>530</v>
      </c>
      <c r="E119" s="17" t="s">
        <v>461</v>
      </c>
      <c r="F119" s="15" t="s">
        <v>260</v>
      </c>
      <c r="G119" s="15" t="s">
        <v>500</v>
      </c>
      <c r="H119" s="20" t="s">
        <v>616</v>
      </c>
      <c r="I119" s="15" t="s">
        <v>595</v>
      </c>
      <c r="J119" s="15" t="s">
        <v>544</v>
      </c>
      <c r="K119" s="15">
        <v>0</v>
      </c>
      <c r="L119" s="18">
        <v>18</v>
      </c>
      <c r="M119" s="18">
        <v>47</v>
      </c>
      <c r="N119" s="18">
        <v>54</v>
      </c>
      <c r="O119" s="18">
        <v>42</v>
      </c>
      <c r="P119" s="18">
        <v>8</v>
      </c>
      <c r="Q119" s="19">
        <v>169</v>
      </c>
      <c r="R119" s="27">
        <v>9.16</v>
      </c>
      <c r="S119" s="27">
        <v>1548.04</v>
      </c>
      <c r="T119" s="18" t="s">
        <v>219</v>
      </c>
      <c r="U119" s="28">
        <v>9.16</v>
      </c>
      <c r="V119" s="14" t="b">
        <f t="shared" si="6"/>
        <v>1</v>
      </c>
      <c r="W119" s="33">
        <f t="shared" si="7"/>
        <v>1548.04</v>
      </c>
    </row>
    <row r="120" spans="1:23" ht="15" hidden="1" customHeight="1" x14ac:dyDescent="0.3">
      <c r="A120" s="13">
        <f t="shared" si="5"/>
        <v>118</v>
      </c>
      <c r="B120" s="20" t="s">
        <v>466</v>
      </c>
      <c r="C120" s="20" t="s">
        <v>468</v>
      </c>
      <c r="D120" s="20" t="s">
        <v>530</v>
      </c>
      <c r="E120" s="17" t="s">
        <v>461</v>
      </c>
      <c r="F120" s="15" t="s">
        <v>254</v>
      </c>
      <c r="G120" s="15" t="s">
        <v>500</v>
      </c>
      <c r="H120" s="20" t="s">
        <v>616</v>
      </c>
      <c r="I120" s="15" t="s">
        <v>595</v>
      </c>
      <c r="J120" s="15" t="s">
        <v>537</v>
      </c>
      <c r="K120" s="15">
        <v>0</v>
      </c>
      <c r="L120" s="18">
        <v>37</v>
      </c>
      <c r="M120" s="18">
        <v>90</v>
      </c>
      <c r="N120" s="18">
        <v>108</v>
      </c>
      <c r="O120" s="18">
        <v>89</v>
      </c>
      <c r="P120" s="18">
        <v>21</v>
      </c>
      <c r="Q120" s="19">
        <v>345</v>
      </c>
      <c r="R120" s="27">
        <v>9.16</v>
      </c>
      <c r="S120" s="27">
        <v>3160.2</v>
      </c>
      <c r="T120" s="18" t="s">
        <v>219</v>
      </c>
      <c r="U120" s="28">
        <v>9.16</v>
      </c>
      <c r="V120" s="14" t="b">
        <f t="shared" si="6"/>
        <v>1</v>
      </c>
      <c r="W120" s="33">
        <f t="shared" si="7"/>
        <v>3160.2000000000003</v>
      </c>
    </row>
    <row r="121" spans="1:23" ht="15" hidden="1" customHeight="1" x14ac:dyDescent="0.3">
      <c r="A121" s="13">
        <f t="shared" si="5"/>
        <v>119</v>
      </c>
      <c r="B121" s="20" t="s">
        <v>466</v>
      </c>
      <c r="C121" s="20" t="s">
        <v>468</v>
      </c>
      <c r="D121" s="20" t="s">
        <v>528</v>
      </c>
      <c r="E121" s="17" t="s">
        <v>461</v>
      </c>
      <c r="F121" s="15" t="s">
        <v>266</v>
      </c>
      <c r="G121" s="15" t="s">
        <v>501</v>
      </c>
      <c r="H121" s="20" t="s">
        <v>616</v>
      </c>
      <c r="I121" s="15" t="s">
        <v>596</v>
      </c>
      <c r="J121" s="15" t="s">
        <v>534</v>
      </c>
      <c r="K121" s="15">
        <v>0</v>
      </c>
      <c r="L121" s="18">
        <v>124</v>
      </c>
      <c r="M121" s="18">
        <v>320</v>
      </c>
      <c r="N121" s="18">
        <v>377</v>
      </c>
      <c r="O121" s="18">
        <v>305</v>
      </c>
      <c r="P121" s="18">
        <v>125</v>
      </c>
      <c r="Q121" s="19">
        <v>1251</v>
      </c>
      <c r="R121" s="27">
        <v>11.62</v>
      </c>
      <c r="S121" s="27">
        <v>14536.62</v>
      </c>
      <c r="T121" s="18" t="s">
        <v>182</v>
      </c>
      <c r="U121" s="28">
        <v>11.62</v>
      </c>
      <c r="V121" s="14" t="b">
        <f t="shared" si="6"/>
        <v>1</v>
      </c>
      <c r="W121" s="33">
        <f t="shared" si="7"/>
        <v>14536.619999999999</v>
      </c>
    </row>
    <row r="122" spans="1:23" ht="15" hidden="1" customHeight="1" x14ac:dyDescent="0.3">
      <c r="A122" s="13">
        <f t="shared" si="5"/>
        <v>120</v>
      </c>
      <c r="B122" s="20" t="s">
        <v>466</v>
      </c>
      <c r="C122" s="20" t="s">
        <v>468</v>
      </c>
      <c r="D122" s="20" t="s">
        <v>528</v>
      </c>
      <c r="E122" s="17" t="s">
        <v>461</v>
      </c>
      <c r="F122" s="15" t="s">
        <v>270</v>
      </c>
      <c r="G122" s="15" t="s">
        <v>501</v>
      </c>
      <c r="H122" s="20" t="s">
        <v>616</v>
      </c>
      <c r="I122" s="15" t="s">
        <v>596</v>
      </c>
      <c r="J122" s="15" t="s">
        <v>539</v>
      </c>
      <c r="K122" s="15">
        <v>0</v>
      </c>
      <c r="L122" s="18">
        <v>49</v>
      </c>
      <c r="M122" s="18">
        <v>128</v>
      </c>
      <c r="N122" s="18">
        <v>150</v>
      </c>
      <c r="O122" s="18">
        <v>118</v>
      </c>
      <c r="P122" s="18">
        <v>45</v>
      </c>
      <c r="Q122" s="19">
        <v>490</v>
      </c>
      <c r="R122" s="27">
        <v>11.97</v>
      </c>
      <c r="S122" s="27">
        <v>5865.3</v>
      </c>
      <c r="T122" s="18" t="s">
        <v>182</v>
      </c>
      <c r="U122" s="28">
        <v>11.97</v>
      </c>
      <c r="V122" s="14" t="b">
        <f t="shared" si="6"/>
        <v>1</v>
      </c>
      <c r="W122" s="33">
        <f t="shared" si="7"/>
        <v>5865.3</v>
      </c>
    </row>
    <row r="123" spans="1:23" ht="15" hidden="1" customHeight="1" x14ac:dyDescent="0.3">
      <c r="A123" s="13">
        <f t="shared" si="5"/>
        <v>121</v>
      </c>
      <c r="B123" s="20" t="s">
        <v>466</v>
      </c>
      <c r="C123" s="20" t="s">
        <v>468</v>
      </c>
      <c r="D123" s="20" t="s">
        <v>528</v>
      </c>
      <c r="E123" s="17" t="s">
        <v>461</v>
      </c>
      <c r="F123" s="15" t="s">
        <v>264</v>
      </c>
      <c r="G123" s="15" t="s">
        <v>501</v>
      </c>
      <c r="H123" s="20" t="s">
        <v>616</v>
      </c>
      <c r="I123" s="15" t="s">
        <v>596</v>
      </c>
      <c r="J123" s="15" t="s">
        <v>535</v>
      </c>
      <c r="K123" s="15">
        <v>0</v>
      </c>
      <c r="L123" s="18">
        <v>54</v>
      </c>
      <c r="M123" s="18">
        <v>149</v>
      </c>
      <c r="N123" s="18">
        <v>171</v>
      </c>
      <c r="O123" s="18">
        <v>144</v>
      </c>
      <c r="P123" s="18">
        <v>66</v>
      </c>
      <c r="Q123" s="19">
        <v>584</v>
      </c>
      <c r="R123" s="27">
        <v>11.62</v>
      </c>
      <c r="S123" s="27">
        <v>6786.08</v>
      </c>
      <c r="T123" s="18" t="s">
        <v>182</v>
      </c>
      <c r="U123" s="28">
        <v>11.62</v>
      </c>
      <c r="V123" s="14" t="b">
        <f t="shared" si="6"/>
        <v>1</v>
      </c>
      <c r="W123" s="33">
        <f t="shared" si="7"/>
        <v>6786.08</v>
      </c>
    </row>
    <row r="124" spans="1:23" ht="15" hidden="1" customHeight="1" x14ac:dyDescent="0.3">
      <c r="A124" s="13">
        <f t="shared" si="5"/>
        <v>122</v>
      </c>
      <c r="B124" s="20" t="s">
        <v>466</v>
      </c>
      <c r="C124" s="20" t="s">
        <v>468</v>
      </c>
      <c r="D124" s="20" t="s">
        <v>528</v>
      </c>
      <c r="E124" s="17" t="s">
        <v>461</v>
      </c>
      <c r="F124" s="15" t="s">
        <v>268</v>
      </c>
      <c r="G124" s="15" t="s">
        <v>501</v>
      </c>
      <c r="H124" s="20" t="s">
        <v>616</v>
      </c>
      <c r="I124" s="15" t="s">
        <v>596</v>
      </c>
      <c r="J124" s="15" t="s">
        <v>540</v>
      </c>
      <c r="K124" s="15">
        <v>0</v>
      </c>
      <c r="L124" s="18">
        <v>37</v>
      </c>
      <c r="M124" s="18">
        <v>98</v>
      </c>
      <c r="N124" s="18">
        <v>113</v>
      </c>
      <c r="O124" s="18">
        <v>93</v>
      </c>
      <c r="P124" s="18">
        <v>31</v>
      </c>
      <c r="Q124" s="19">
        <v>372</v>
      </c>
      <c r="R124" s="27">
        <v>11.62</v>
      </c>
      <c r="S124" s="27">
        <v>4322.6400000000003</v>
      </c>
      <c r="T124" s="18" t="s">
        <v>182</v>
      </c>
      <c r="U124" s="28">
        <v>11.62</v>
      </c>
      <c r="V124" s="14" t="b">
        <f t="shared" si="6"/>
        <v>1</v>
      </c>
      <c r="W124" s="33">
        <f t="shared" si="7"/>
        <v>4322.6399999999994</v>
      </c>
    </row>
    <row r="125" spans="1:23" ht="15" hidden="1" customHeight="1" x14ac:dyDescent="0.3">
      <c r="A125" s="13">
        <f t="shared" si="5"/>
        <v>123</v>
      </c>
      <c r="B125" s="20" t="s">
        <v>466</v>
      </c>
      <c r="C125" s="20" t="s">
        <v>468</v>
      </c>
      <c r="D125" s="20" t="s">
        <v>528</v>
      </c>
      <c r="E125" s="17" t="s">
        <v>461</v>
      </c>
      <c r="F125" s="15" t="s">
        <v>272</v>
      </c>
      <c r="G125" s="15" t="s">
        <v>501</v>
      </c>
      <c r="H125" s="20" t="s">
        <v>616</v>
      </c>
      <c r="I125" s="15" t="s">
        <v>596</v>
      </c>
      <c r="J125" s="15" t="s">
        <v>544</v>
      </c>
      <c r="K125" s="15">
        <v>0</v>
      </c>
      <c r="L125" s="18">
        <v>39</v>
      </c>
      <c r="M125" s="18">
        <v>102</v>
      </c>
      <c r="N125" s="18">
        <v>115</v>
      </c>
      <c r="O125" s="18">
        <v>91</v>
      </c>
      <c r="P125" s="18">
        <v>31</v>
      </c>
      <c r="Q125" s="19">
        <v>378</v>
      </c>
      <c r="R125" s="27">
        <v>11.62</v>
      </c>
      <c r="S125" s="27">
        <v>4392.3599999999997</v>
      </c>
      <c r="T125" s="18" t="s">
        <v>182</v>
      </c>
      <c r="U125" s="28">
        <v>11.62</v>
      </c>
      <c r="V125" s="14" t="b">
        <f t="shared" si="6"/>
        <v>1</v>
      </c>
      <c r="W125" s="33">
        <f t="shared" si="7"/>
        <v>4392.3599999999997</v>
      </c>
    </row>
    <row r="126" spans="1:23" ht="15" hidden="1" customHeight="1" x14ac:dyDescent="0.3">
      <c r="A126" s="13">
        <f t="shared" si="5"/>
        <v>124</v>
      </c>
      <c r="B126" s="20" t="s">
        <v>466</v>
      </c>
      <c r="C126" s="20" t="s">
        <v>468</v>
      </c>
      <c r="D126" s="20" t="s">
        <v>528</v>
      </c>
      <c r="E126" s="17" t="s">
        <v>461</v>
      </c>
      <c r="F126" s="15" t="s">
        <v>274</v>
      </c>
      <c r="G126" s="15" t="s">
        <v>501</v>
      </c>
      <c r="H126" s="20" t="s">
        <v>616</v>
      </c>
      <c r="I126" s="15" t="s">
        <v>596</v>
      </c>
      <c r="J126" s="15" t="s">
        <v>537</v>
      </c>
      <c r="K126" s="15">
        <v>0</v>
      </c>
      <c r="L126" s="18">
        <v>92</v>
      </c>
      <c r="M126" s="18">
        <v>257</v>
      </c>
      <c r="N126" s="18">
        <v>298</v>
      </c>
      <c r="O126" s="18">
        <v>239</v>
      </c>
      <c r="P126" s="18">
        <v>98</v>
      </c>
      <c r="Q126" s="19">
        <v>984</v>
      </c>
      <c r="R126" s="27">
        <v>11.62</v>
      </c>
      <c r="S126" s="27">
        <v>11434.08</v>
      </c>
      <c r="T126" s="18" t="s">
        <v>182</v>
      </c>
      <c r="U126" s="28">
        <v>11.62</v>
      </c>
      <c r="V126" s="14" t="b">
        <f t="shared" si="6"/>
        <v>1</v>
      </c>
      <c r="W126" s="33">
        <f t="shared" si="7"/>
        <v>11434.08</v>
      </c>
    </row>
    <row r="127" spans="1:23" ht="15" hidden="1" customHeight="1" x14ac:dyDescent="0.3">
      <c r="A127" s="13">
        <f t="shared" si="5"/>
        <v>125</v>
      </c>
      <c r="B127" s="20" t="s">
        <v>466</v>
      </c>
      <c r="C127" s="20" t="s">
        <v>468</v>
      </c>
      <c r="D127" s="20" t="s">
        <v>530</v>
      </c>
      <c r="E127" s="17" t="s">
        <v>461</v>
      </c>
      <c r="F127" s="15" t="s">
        <v>319</v>
      </c>
      <c r="G127" s="15" t="s">
        <v>502</v>
      </c>
      <c r="H127" s="20" t="s">
        <v>616</v>
      </c>
      <c r="I127" s="15" t="s">
        <v>597</v>
      </c>
      <c r="J127" s="15" t="s">
        <v>534</v>
      </c>
      <c r="K127" s="15">
        <v>0</v>
      </c>
      <c r="L127" s="18">
        <v>77</v>
      </c>
      <c r="M127" s="18">
        <v>210</v>
      </c>
      <c r="N127" s="18">
        <v>240</v>
      </c>
      <c r="O127" s="18">
        <v>199</v>
      </c>
      <c r="P127" s="18">
        <v>63</v>
      </c>
      <c r="Q127" s="19">
        <v>789</v>
      </c>
      <c r="R127" s="27">
        <v>12.3</v>
      </c>
      <c r="S127" s="27">
        <v>9704.7000000000007</v>
      </c>
      <c r="T127" s="18" t="s">
        <v>219</v>
      </c>
      <c r="U127" s="28">
        <v>12.3</v>
      </c>
      <c r="V127" s="14" t="b">
        <f t="shared" si="6"/>
        <v>1</v>
      </c>
      <c r="W127" s="33">
        <f t="shared" si="7"/>
        <v>9704.7000000000007</v>
      </c>
    </row>
    <row r="128" spans="1:23" ht="15" hidden="1" customHeight="1" x14ac:dyDescent="0.3">
      <c r="A128" s="13">
        <f t="shared" si="5"/>
        <v>126</v>
      </c>
      <c r="B128" s="20" t="s">
        <v>466</v>
      </c>
      <c r="C128" s="20" t="s">
        <v>468</v>
      </c>
      <c r="D128" s="20" t="s">
        <v>530</v>
      </c>
      <c r="E128" s="17" t="s">
        <v>461</v>
      </c>
      <c r="F128" s="15" t="s">
        <v>317</v>
      </c>
      <c r="G128" s="15" t="s">
        <v>502</v>
      </c>
      <c r="H128" s="20" t="s">
        <v>616</v>
      </c>
      <c r="I128" s="15" t="s">
        <v>597</v>
      </c>
      <c r="J128" s="15" t="s">
        <v>539</v>
      </c>
      <c r="K128" s="15">
        <v>0</v>
      </c>
      <c r="L128" s="18">
        <v>42</v>
      </c>
      <c r="M128" s="18">
        <v>114</v>
      </c>
      <c r="N128" s="18">
        <v>129</v>
      </c>
      <c r="O128" s="18">
        <v>107</v>
      </c>
      <c r="P128" s="18">
        <v>30</v>
      </c>
      <c r="Q128" s="19">
        <v>422</v>
      </c>
      <c r="R128" s="27">
        <v>13.11</v>
      </c>
      <c r="S128" s="27">
        <v>5532.42</v>
      </c>
      <c r="T128" s="18" t="s">
        <v>219</v>
      </c>
      <c r="U128" s="28">
        <v>13.11</v>
      </c>
      <c r="V128" s="14" t="b">
        <f t="shared" si="6"/>
        <v>1</v>
      </c>
      <c r="W128" s="33">
        <f t="shared" si="7"/>
        <v>5532.42</v>
      </c>
    </row>
    <row r="129" spans="1:23" ht="15" hidden="1" customHeight="1" x14ac:dyDescent="0.3">
      <c r="A129" s="13">
        <f t="shared" si="5"/>
        <v>127</v>
      </c>
      <c r="B129" s="20" t="s">
        <v>466</v>
      </c>
      <c r="C129" s="20" t="s">
        <v>468</v>
      </c>
      <c r="D129" s="20" t="s">
        <v>530</v>
      </c>
      <c r="E129" s="17" t="s">
        <v>461</v>
      </c>
      <c r="F129" s="15" t="s">
        <v>323</v>
      </c>
      <c r="G129" s="15" t="s">
        <v>502</v>
      </c>
      <c r="H129" s="20" t="s">
        <v>616</v>
      </c>
      <c r="I129" s="15" t="s">
        <v>597</v>
      </c>
      <c r="J129" s="15" t="s">
        <v>535</v>
      </c>
      <c r="K129" s="15">
        <v>0</v>
      </c>
      <c r="L129" s="18">
        <v>50</v>
      </c>
      <c r="M129" s="18">
        <v>134</v>
      </c>
      <c r="N129" s="18">
        <v>151</v>
      </c>
      <c r="O129" s="18">
        <v>127</v>
      </c>
      <c r="P129" s="18">
        <v>38</v>
      </c>
      <c r="Q129" s="19">
        <v>500</v>
      </c>
      <c r="R129" s="27">
        <v>12.3</v>
      </c>
      <c r="S129" s="27">
        <v>6150</v>
      </c>
      <c r="T129" s="18" t="s">
        <v>219</v>
      </c>
      <c r="U129" s="28">
        <v>12.3</v>
      </c>
      <c r="V129" s="14" t="b">
        <f t="shared" si="6"/>
        <v>1</v>
      </c>
      <c r="W129" s="33">
        <f t="shared" si="7"/>
        <v>6150</v>
      </c>
    </row>
    <row r="130" spans="1:23" ht="15" hidden="1" customHeight="1" x14ac:dyDescent="0.3">
      <c r="A130" s="13">
        <f t="shared" si="5"/>
        <v>128</v>
      </c>
      <c r="B130" s="20" t="s">
        <v>466</v>
      </c>
      <c r="C130" s="20" t="s">
        <v>468</v>
      </c>
      <c r="D130" s="20" t="s">
        <v>530</v>
      </c>
      <c r="E130" s="17" t="s">
        <v>461</v>
      </c>
      <c r="F130" s="15" t="s">
        <v>315</v>
      </c>
      <c r="G130" s="15" t="s">
        <v>502</v>
      </c>
      <c r="H130" s="20" t="s">
        <v>616</v>
      </c>
      <c r="I130" s="15" t="s">
        <v>597</v>
      </c>
      <c r="J130" s="15" t="s">
        <v>540</v>
      </c>
      <c r="K130" s="15">
        <v>0</v>
      </c>
      <c r="L130" s="18">
        <v>35</v>
      </c>
      <c r="M130" s="18">
        <v>91</v>
      </c>
      <c r="N130" s="18">
        <v>105</v>
      </c>
      <c r="O130" s="18">
        <v>88</v>
      </c>
      <c r="P130" s="18">
        <v>25</v>
      </c>
      <c r="Q130" s="19">
        <v>344</v>
      </c>
      <c r="R130" s="27">
        <v>12.3</v>
      </c>
      <c r="S130" s="27">
        <v>4231.2</v>
      </c>
      <c r="T130" s="18" t="s">
        <v>219</v>
      </c>
      <c r="U130" s="28">
        <v>12.3</v>
      </c>
      <c r="V130" s="14" t="b">
        <f t="shared" si="6"/>
        <v>1</v>
      </c>
      <c r="W130" s="33">
        <f t="shared" si="7"/>
        <v>4231.2</v>
      </c>
    </row>
    <row r="131" spans="1:23" ht="15" hidden="1" customHeight="1" x14ac:dyDescent="0.3">
      <c r="A131" s="13">
        <f t="shared" ref="A131:A194" si="8">ROW()-ROW($A$2)</f>
        <v>129</v>
      </c>
      <c r="B131" s="20" t="s">
        <v>466</v>
      </c>
      <c r="C131" s="20" t="s">
        <v>468</v>
      </c>
      <c r="D131" s="20" t="s">
        <v>530</v>
      </c>
      <c r="E131" s="17" t="s">
        <v>461</v>
      </c>
      <c r="F131" s="15" t="s">
        <v>313</v>
      </c>
      <c r="G131" s="15" t="s">
        <v>502</v>
      </c>
      <c r="H131" s="20" t="s">
        <v>616</v>
      </c>
      <c r="I131" s="15" t="s">
        <v>597</v>
      </c>
      <c r="J131" s="15" t="s">
        <v>543</v>
      </c>
      <c r="K131" s="15">
        <v>0</v>
      </c>
      <c r="L131" s="18">
        <v>35</v>
      </c>
      <c r="M131" s="18">
        <v>91</v>
      </c>
      <c r="N131" s="18">
        <v>105</v>
      </c>
      <c r="O131" s="18">
        <v>88</v>
      </c>
      <c r="P131" s="18">
        <v>25</v>
      </c>
      <c r="Q131" s="19">
        <v>344</v>
      </c>
      <c r="R131" s="27">
        <v>12.3</v>
      </c>
      <c r="S131" s="27">
        <v>4231.2</v>
      </c>
      <c r="T131" s="18" t="s">
        <v>219</v>
      </c>
      <c r="U131" s="28">
        <v>12.3</v>
      </c>
      <c r="V131" s="14" t="b">
        <f t="shared" si="6"/>
        <v>1</v>
      </c>
      <c r="W131" s="33">
        <f t="shared" si="7"/>
        <v>4231.2</v>
      </c>
    </row>
    <row r="132" spans="1:23" ht="15" hidden="1" customHeight="1" x14ac:dyDescent="0.3">
      <c r="A132" s="13">
        <f t="shared" si="8"/>
        <v>130</v>
      </c>
      <c r="B132" s="20" t="s">
        <v>466</v>
      </c>
      <c r="C132" s="20" t="s">
        <v>468</v>
      </c>
      <c r="D132" s="20" t="s">
        <v>530</v>
      </c>
      <c r="E132" s="17" t="s">
        <v>461</v>
      </c>
      <c r="F132" s="15" t="s">
        <v>321</v>
      </c>
      <c r="G132" s="15" t="s">
        <v>502</v>
      </c>
      <c r="H132" s="20" t="s">
        <v>616</v>
      </c>
      <c r="I132" s="15" t="s">
        <v>597</v>
      </c>
      <c r="J132" s="15" t="s">
        <v>537</v>
      </c>
      <c r="K132" s="15">
        <v>0</v>
      </c>
      <c r="L132" s="18">
        <v>73</v>
      </c>
      <c r="M132" s="18">
        <v>198</v>
      </c>
      <c r="N132" s="18">
        <v>226</v>
      </c>
      <c r="O132" s="18">
        <v>187</v>
      </c>
      <c r="P132" s="18">
        <v>59</v>
      </c>
      <c r="Q132" s="19">
        <v>743</v>
      </c>
      <c r="R132" s="27">
        <v>12.3</v>
      </c>
      <c r="S132" s="27">
        <v>9138.9</v>
      </c>
      <c r="T132" s="18" t="s">
        <v>219</v>
      </c>
      <c r="U132" s="28">
        <v>12.3</v>
      </c>
      <c r="V132" s="14" t="b">
        <f t="shared" ref="V132:V196" si="9">IF((U132-R132)=0,TRUE,FALSE)</f>
        <v>1</v>
      </c>
      <c r="W132" s="33">
        <f t="shared" ref="W132:W196" si="10">Q132*U132</f>
        <v>9138.9</v>
      </c>
    </row>
    <row r="133" spans="1:23" ht="15" hidden="1" customHeight="1" x14ac:dyDescent="0.3">
      <c r="A133" s="13">
        <f t="shared" si="8"/>
        <v>131</v>
      </c>
      <c r="B133" s="20" t="s">
        <v>466</v>
      </c>
      <c r="C133" s="20" t="s">
        <v>468</v>
      </c>
      <c r="D133" s="20" t="s">
        <v>532</v>
      </c>
      <c r="E133" s="17" t="s">
        <v>462</v>
      </c>
      <c r="F133" s="15" t="s">
        <v>69</v>
      </c>
      <c r="G133" s="15" t="s">
        <v>503</v>
      </c>
      <c r="H133" s="20" t="s">
        <v>616</v>
      </c>
      <c r="I133" s="15" t="s">
        <v>598</v>
      </c>
      <c r="J133" s="15" t="s">
        <v>534</v>
      </c>
      <c r="K133" s="15">
        <v>0</v>
      </c>
      <c r="L133" s="18">
        <v>33</v>
      </c>
      <c r="M133" s="18">
        <v>87</v>
      </c>
      <c r="N133" s="18">
        <v>100</v>
      </c>
      <c r="O133" s="18">
        <v>84</v>
      </c>
      <c r="P133" s="18">
        <v>22</v>
      </c>
      <c r="Q133" s="19">
        <v>326</v>
      </c>
      <c r="R133" s="27">
        <v>12.15</v>
      </c>
      <c r="S133" s="27">
        <v>3960.9</v>
      </c>
      <c r="T133" s="18" t="s">
        <v>46</v>
      </c>
      <c r="U133" s="28">
        <v>12.15</v>
      </c>
      <c r="V133" s="14" t="b">
        <f t="shared" si="9"/>
        <v>1</v>
      </c>
      <c r="W133" s="33">
        <f t="shared" si="10"/>
        <v>3960.9</v>
      </c>
    </row>
    <row r="134" spans="1:23" ht="15" hidden="1" customHeight="1" x14ac:dyDescent="0.3">
      <c r="A134" s="13">
        <f t="shared" si="8"/>
        <v>132</v>
      </c>
      <c r="B134" s="20" t="s">
        <v>466</v>
      </c>
      <c r="C134" s="20" t="s">
        <v>468</v>
      </c>
      <c r="D134" s="20" t="s">
        <v>532</v>
      </c>
      <c r="E134" s="17" t="s">
        <v>462</v>
      </c>
      <c r="F134" s="15" t="s">
        <v>73</v>
      </c>
      <c r="G134" s="15" t="s">
        <v>503</v>
      </c>
      <c r="H134" s="20" t="s">
        <v>616</v>
      </c>
      <c r="I134" s="15" t="s">
        <v>598</v>
      </c>
      <c r="J134" s="15" t="s">
        <v>542</v>
      </c>
      <c r="K134" s="15">
        <v>0</v>
      </c>
      <c r="L134" s="18">
        <v>22</v>
      </c>
      <c r="M134" s="18">
        <v>55</v>
      </c>
      <c r="N134" s="18">
        <v>61</v>
      </c>
      <c r="O134" s="18">
        <v>51</v>
      </c>
      <c r="P134" s="18">
        <v>11</v>
      </c>
      <c r="Q134" s="19">
        <v>200</v>
      </c>
      <c r="R134" s="27">
        <v>12.15</v>
      </c>
      <c r="S134" s="27">
        <v>2430</v>
      </c>
      <c r="T134" s="18" t="s">
        <v>46</v>
      </c>
      <c r="U134" s="28">
        <v>12.15</v>
      </c>
      <c r="V134" s="14" t="b">
        <f t="shared" si="9"/>
        <v>1</v>
      </c>
      <c r="W134" s="33">
        <f t="shared" si="10"/>
        <v>2430</v>
      </c>
    </row>
    <row r="135" spans="1:23" ht="15" hidden="1" customHeight="1" x14ac:dyDescent="0.3">
      <c r="A135" s="13">
        <f t="shared" si="8"/>
        <v>133</v>
      </c>
      <c r="B135" s="20" t="s">
        <v>466</v>
      </c>
      <c r="C135" s="20" t="s">
        <v>468</v>
      </c>
      <c r="D135" s="20" t="s">
        <v>532</v>
      </c>
      <c r="E135" s="17" t="s">
        <v>462</v>
      </c>
      <c r="F135" s="15" t="s">
        <v>71</v>
      </c>
      <c r="G135" s="15" t="s">
        <v>503</v>
      </c>
      <c r="H135" s="20" t="s">
        <v>616</v>
      </c>
      <c r="I135" s="15" t="s">
        <v>598</v>
      </c>
      <c r="J135" s="15" t="s">
        <v>539</v>
      </c>
      <c r="K135" s="15">
        <v>0</v>
      </c>
      <c r="L135" s="18">
        <v>22</v>
      </c>
      <c r="M135" s="18">
        <v>55</v>
      </c>
      <c r="N135" s="18">
        <v>61</v>
      </c>
      <c r="O135" s="18">
        <v>51</v>
      </c>
      <c r="P135" s="18">
        <v>11</v>
      </c>
      <c r="Q135" s="19">
        <v>200</v>
      </c>
      <c r="R135" s="27">
        <v>12.15</v>
      </c>
      <c r="S135" s="27">
        <v>2430</v>
      </c>
      <c r="T135" s="18" t="s">
        <v>46</v>
      </c>
      <c r="U135" s="28">
        <v>12.75</v>
      </c>
      <c r="V135" s="32" t="b">
        <f t="shared" si="9"/>
        <v>0</v>
      </c>
      <c r="W135" s="33">
        <f>Q135*U135</f>
        <v>2550</v>
      </c>
    </row>
    <row r="136" spans="1:23" ht="15" hidden="1" customHeight="1" x14ac:dyDescent="0.3">
      <c r="A136" s="13">
        <f t="shared" si="8"/>
        <v>134</v>
      </c>
      <c r="B136" s="20" t="s">
        <v>466</v>
      </c>
      <c r="C136" s="20" t="s">
        <v>468</v>
      </c>
      <c r="D136" s="20" t="s">
        <v>532</v>
      </c>
      <c r="E136" s="17" t="s">
        <v>462</v>
      </c>
      <c r="F136" s="15" t="s">
        <v>67</v>
      </c>
      <c r="G136" s="15" t="s">
        <v>503</v>
      </c>
      <c r="H136" s="20" t="s">
        <v>616</v>
      </c>
      <c r="I136" s="15" t="s">
        <v>598</v>
      </c>
      <c r="J136" s="15" t="s">
        <v>535</v>
      </c>
      <c r="K136" s="15">
        <v>0</v>
      </c>
      <c r="L136" s="18">
        <v>24</v>
      </c>
      <c r="M136" s="18">
        <v>63</v>
      </c>
      <c r="N136" s="18">
        <v>70</v>
      </c>
      <c r="O136" s="18">
        <v>59</v>
      </c>
      <c r="P136" s="18">
        <v>15</v>
      </c>
      <c r="Q136" s="19">
        <v>231</v>
      </c>
      <c r="R136" s="27">
        <v>12.15</v>
      </c>
      <c r="S136" s="27">
        <v>2806.65</v>
      </c>
      <c r="T136" s="18" t="s">
        <v>46</v>
      </c>
      <c r="U136" s="28">
        <v>12.15</v>
      </c>
      <c r="V136" s="14" t="b">
        <f t="shared" si="9"/>
        <v>1</v>
      </c>
      <c r="W136" s="33">
        <f t="shared" si="10"/>
        <v>2806.65</v>
      </c>
    </row>
    <row r="137" spans="1:23" ht="15" hidden="1" customHeight="1" x14ac:dyDescent="0.3">
      <c r="A137" s="13">
        <f t="shared" si="8"/>
        <v>135</v>
      </c>
      <c r="B137" s="20" t="s">
        <v>466</v>
      </c>
      <c r="C137" s="20" t="s">
        <v>468</v>
      </c>
      <c r="D137" s="20" t="s">
        <v>532</v>
      </c>
      <c r="E137" s="17" t="s">
        <v>462</v>
      </c>
      <c r="F137" s="15" t="s">
        <v>65</v>
      </c>
      <c r="G137" s="15" t="s">
        <v>503</v>
      </c>
      <c r="H137" s="20" t="s">
        <v>616</v>
      </c>
      <c r="I137" s="15" t="s">
        <v>598</v>
      </c>
      <c r="J137" s="15" t="s">
        <v>540</v>
      </c>
      <c r="K137" s="15">
        <v>0</v>
      </c>
      <c r="L137" s="18">
        <v>22</v>
      </c>
      <c r="M137" s="18">
        <v>55</v>
      </c>
      <c r="N137" s="18">
        <v>61</v>
      </c>
      <c r="O137" s="18">
        <v>51</v>
      </c>
      <c r="P137" s="18">
        <v>11</v>
      </c>
      <c r="Q137" s="19">
        <v>200</v>
      </c>
      <c r="R137" s="27">
        <v>12.15</v>
      </c>
      <c r="S137" s="27">
        <v>2430</v>
      </c>
      <c r="T137" s="18" t="s">
        <v>46</v>
      </c>
      <c r="U137" s="28">
        <v>12.15</v>
      </c>
      <c r="V137" s="14" t="b">
        <f t="shared" si="9"/>
        <v>1</v>
      </c>
      <c r="W137" s="33">
        <f t="shared" si="10"/>
        <v>2430</v>
      </c>
    </row>
    <row r="138" spans="1:23" ht="15" hidden="1" customHeight="1" x14ac:dyDescent="0.3">
      <c r="A138" s="13">
        <f t="shared" si="8"/>
        <v>136</v>
      </c>
      <c r="B138" s="20" t="s">
        <v>466</v>
      </c>
      <c r="C138" s="20" t="s">
        <v>468</v>
      </c>
      <c r="D138" s="20" t="s">
        <v>532</v>
      </c>
      <c r="E138" s="17" t="s">
        <v>462</v>
      </c>
      <c r="F138" s="15" t="s">
        <v>63</v>
      </c>
      <c r="G138" s="15" t="s">
        <v>503</v>
      </c>
      <c r="H138" s="20" t="s">
        <v>616</v>
      </c>
      <c r="I138" s="15" t="s">
        <v>598</v>
      </c>
      <c r="J138" s="15" t="s">
        <v>537</v>
      </c>
      <c r="K138" s="15">
        <v>0</v>
      </c>
      <c r="L138" s="18">
        <v>31</v>
      </c>
      <c r="M138" s="18">
        <v>82</v>
      </c>
      <c r="N138" s="18">
        <v>95</v>
      </c>
      <c r="O138" s="18">
        <v>79</v>
      </c>
      <c r="P138" s="18">
        <v>20</v>
      </c>
      <c r="Q138" s="19">
        <v>307</v>
      </c>
      <c r="R138" s="27">
        <v>12.15</v>
      </c>
      <c r="S138" s="27">
        <v>3730.05</v>
      </c>
      <c r="T138" s="18" t="s">
        <v>46</v>
      </c>
      <c r="U138" s="28">
        <v>12.15</v>
      </c>
      <c r="V138" s="14" t="b">
        <f t="shared" si="9"/>
        <v>1</v>
      </c>
      <c r="W138" s="33">
        <f t="shared" si="10"/>
        <v>3730.05</v>
      </c>
    </row>
    <row r="139" spans="1:23" ht="15" hidden="1" customHeight="1" x14ac:dyDescent="0.3">
      <c r="A139" s="13">
        <f t="shared" si="8"/>
        <v>137</v>
      </c>
      <c r="B139" s="20" t="s">
        <v>466</v>
      </c>
      <c r="C139" s="20" t="s">
        <v>468</v>
      </c>
      <c r="D139" s="20" t="s">
        <v>531</v>
      </c>
      <c r="E139" s="17" t="s">
        <v>461</v>
      </c>
      <c r="F139" s="15" t="s">
        <v>248</v>
      </c>
      <c r="G139" s="15" t="s">
        <v>504</v>
      </c>
      <c r="H139" s="20" t="s">
        <v>617</v>
      </c>
      <c r="I139" s="15" t="s">
        <v>599</v>
      </c>
      <c r="J139" s="15" t="s">
        <v>534</v>
      </c>
      <c r="K139" s="15">
        <v>0</v>
      </c>
      <c r="L139" s="18">
        <v>23</v>
      </c>
      <c r="M139" s="18">
        <v>49</v>
      </c>
      <c r="N139" s="18">
        <v>55</v>
      </c>
      <c r="O139" s="18">
        <v>36</v>
      </c>
      <c r="P139" s="18">
        <v>4</v>
      </c>
      <c r="Q139" s="19">
        <v>167</v>
      </c>
      <c r="R139" s="27">
        <v>28.96</v>
      </c>
      <c r="S139" s="27">
        <v>4836.32</v>
      </c>
      <c r="T139" s="18" t="s">
        <v>247</v>
      </c>
      <c r="U139" s="28">
        <v>28.96</v>
      </c>
      <c r="V139" s="14" t="b">
        <f t="shared" si="9"/>
        <v>1</v>
      </c>
      <c r="W139" s="33">
        <f t="shared" si="10"/>
        <v>4836.32</v>
      </c>
    </row>
    <row r="140" spans="1:23" ht="15" hidden="1" customHeight="1" x14ac:dyDescent="0.3">
      <c r="A140" s="13">
        <f t="shared" si="8"/>
        <v>138</v>
      </c>
      <c r="B140" s="20" t="s">
        <v>466</v>
      </c>
      <c r="C140" s="20" t="s">
        <v>468</v>
      </c>
      <c r="D140" s="20" t="s">
        <v>531</v>
      </c>
      <c r="E140" s="17" t="s">
        <v>461</v>
      </c>
      <c r="F140" s="15" t="s">
        <v>245</v>
      </c>
      <c r="G140" s="15" t="s">
        <v>504</v>
      </c>
      <c r="H140" s="20" t="s">
        <v>617</v>
      </c>
      <c r="I140" s="15" t="s">
        <v>599</v>
      </c>
      <c r="J140" s="15" t="s">
        <v>555</v>
      </c>
      <c r="K140" s="15">
        <v>0</v>
      </c>
      <c r="L140" s="18">
        <v>12</v>
      </c>
      <c r="M140" s="18">
        <v>29</v>
      </c>
      <c r="N140" s="18">
        <v>34</v>
      </c>
      <c r="O140" s="18">
        <v>22</v>
      </c>
      <c r="P140" s="18">
        <v>1</v>
      </c>
      <c r="Q140" s="19">
        <v>98</v>
      </c>
      <c r="R140" s="27">
        <v>28.96</v>
      </c>
      <c r="S140" s="27">
        <v>2838.08</v>
      </c>
      <c r="T140" s="18" t="s">
        <v>247</v>
      </c>
      <c r="U140" s="28">
        <v>28.96</v>
      </c>
      <c r="V140" s="14" t="b">
        <f t="shared" si="9"/>
        <v>1</v>
      </c>
      <c r="W140" s="33">
        <f t="shared" si="10"/>
        <v>2838.08</v>
      </c>
    </row>
    <row r="141" spans="1:23" ht="15" hidden="1" customHeight="1" x14ac:dyDescent="0.3">
      <c r="A141" s="13">
        <f t="shared" si="8"/>
        <v>139</v>
      </c>
      <c r="B141" s="20" t="s">
        <v>466</v>
      </c>
      <c r="C141" s="20" t="s">
        <v>468</v>
      </c>
      <c r="D141" s="20" t="s">
        <v>531</v>
      </c>
      <c r="E141" s="17" t="s">
        <v>461</v>
      </c>
      <c r="F141" s="15" t="s">
        <v>250</v>
      </c>
      <c r="G141" s="15" t="s">
        <v>504</v>
      </c>
      <c r="H141" s="20" t="s">
        <v>617</v>
      </c>
      <c r="I141" s="15" t="s">
        <v>599</v>
      </c>
      <c r="J141" s="15" t="s">
        <v>535</v>
      </c>
      <c r="K141" s="15">
        <v>0</v>
      </c>
      <c r="L141" s="18">
        <v>15</v>
      </c>
      <c r="M141" s="18">
        <v>35</v>
      </c>
      <c r="N141" s="18">
        <v>43</v>
      </c>
      <c r="O141" s="18">
        <v>28</v>
      </c>
      <c r="P141" s="18">
        <v>2</v>
      </c>
      <c r="Q141" s="19">
        <v>123</v>
      </c>
      <c r="R141" s="27">
        <v>28.96</v>
      </c>
      <c r="S141" s="27">
        <v>3562.08</v>
      </c>
      <c r="T141" s="18" t="s">
        <v>247</v>
      </c>
      <c r="U141" s="28">
        <v>28.96</v>
      </c>
      <c r="V141" s="14" t="b">
        <f t="shared" si="9"/>
        <v>1</v>
      </c>
      <c r="W141" s="33">
        <f t="shared" si="10"/>
        <v>3562.08</v>
      </c>
    </row>
    <row r="142" spans="1:23" ht="15" hidden="1" customHeight="1" x14ac:dyDescent="0.3">
      <c r="A142" s="13">
        <f t="shared" si="8"/>
        <v>140</v>
      </c>
      <c r="B142" s="20" t="s">
        <v>466</v>
      </c>
      <c r="C142" s="20" t="s">
        <v>468</v>
      </c>
      <c r="D142" s="20" t="s">
        <v>528</v>
      </c>
      <c r="E142" s="17" t="s">
        <v>461</v>
      </c>
      <c r="F142" s="15" t="s">
        <v>241</v>
      </c>
      <c r="G142" s="15" t="s">
        <v>505</v>
      </c>
      <c r="H142" s="20" t="s">
        <v>618</v>
      </c>
      <c r="I142" s="15" t="s">
        <v>600</v>
      </c>
      <c r="J142" s="15" t="s">
        <v>534</v>
      </c>
      <c r="K142" s="15">
        <v>0</v>
      </c>
      <c r="L142" s="18">
        <v>31</v>
      </c>
      <c r="M142" s="18">
        <v>84</v>
      </c>
      <c r="N142" s="18">
        <v>98</v>
      </c>
      <c r="O142" s="18">
        <v>79</v>
      </c>
      <c r="P142" s="18">
        <v>17</v>
      </c>
      <c r="Q142" s="19">
        <v>309</v>
      </c>
      <c r="R142" s="27">
        <v>13.82</v>
      </c>
      <c r="S142" s="27">
        <v>4270.38</v>
      </c>
      <c r="T142" s="18" t="s">
        <v>182</v>
      </c>
      <c r="U142" s="28">
        <v>13.82</v>
      </c>
      <c r="V142" s="14" t="b">
        <f t="shared" si="9"/>
        <v>1</v>
      </c>
      <c r="W142" s="33">
        <f t="shared" si="10"/>
        <v>4270.38</v>
      </c>
    </row>
    <row r="143" spans="1:23" ht="15" hidden="1" customHeight="1" x14ac:dyDescent="0.3">
      <c r="A143" s="13">
        <f t="shared" si="8"/>
        <v>141</v>
      </c>
      <c r="B143" s="20" t="s">
        <v>466</v>
      </c>
      <c r="C143" s="20" t="s">
        <v>468</v>
      </c>
      <c r="D143" s="20" t="s">
        <v>528</v>
      </c>
      <c r="E143" s="17" t="s">
        <v>461</v>
      </c>
      <c r="F143" s="15" t="s">
        <v>243</v>
      </c>
      <c r="G143" s="15" t="s">
        <v>505</v>
      </c>
      <c r="H143" s="20" t="s">
        <v>618</v>
      </c>
      <c r="I143" s="15" t="s">
        <v>600</v>
      </c>
      <c r="J143" s="15" t="s">
        <v>539</v>
      </c>
      <c r="K143" s="15">
        <v>0</v>
      </c>
      <c r="L143" s="18">
        <v>20</v>
      </c>
      <c r="M143" s="18">
        <v>51</v>
      </c>
      <c r="N143" s="18">
        <v>59</v>
      </c>
      <c r="O143" s="18">
        <v>49</v>
      </c>
      <c r="P143" s="18">
        <v>9</v>
      </c>
      <c r="Q143" s="19">
        <v>188</v>
      </c>
      <c r="R143" s="27">
        <v>14.75</v>
      </c>
      <c r="S143" s="27">
        <v>2773</v>
      </c>
      <c r="T143" s="18" t="s">
        <v>182</v>
      </c>
      <c r="U143" s="28">
        <v>14.75</v>
      </c>
      <c r="V143" s="14" t="b">
        <f t="shared" si="9"/>
        <v>1</v>
      </c>
      <c r="W143" s="33">
        <f t="shared" si="10"/>
        <v>2773</v>
      </c>
    </row>
    <row r="144" spans="1:23" ht="15" hidden="1" customHeight="1" x14ac:dyDescent="0.3">
      <c r="A144" s="13">
        <f t="shared" si="8"/>
        <v>142</v>
      </c>
      <c r="B144" s="20" t="s">
        <v>466</v>
      </c>
      <c r="C144" s="20" t="s">
        <v>468</v>
      </c>
      <c r="D144" s="20" t="s">
        <v>528</v>
      </c>
      <c r="E144" s="17" t="s">
        <v>461</v>
      </c>
      <c r="F144" s="15" t="s">
        <v>239</v>
      </c>
      <c r="G144" s="15" t="s">
        <v>505</v>
      </c>
      <c r="H144" s="20" t="s">
        <v>618</v>
      </c>
      <c r="I144" s="15" t="s">
        <v>600</v>
      </c>
      <c r="J144" s="15" t="s">
        <v>535</v>
      </c>
      <c r="K144" s="15">
        <v>0</v>
      </c>
      <c r="L144" s="18">
        <v>21</v>
      </c>
      <c r="M144" s="18">
        <v>54</v>
      </c>
      <c r="N144" s="18">
        <v>63</v>
      </c>
      <c r="O144" s="18">
        <v>52</v>
      </c>
      <c r="P144" s="18">
        <v>10</v>
      </c>
      <c r="Q144" s="19">
        <v>200</v>
      </c>
      <c r="R144" s="27">
        <v>13.82</v>
      </c>
      <c r="S144" s="27">
        <v>2764</v>
      </c>
      <c r="T144" s="18" t="s">
        <v>182</v>
      </c>
      <c r="U144" s="28">
        <v>13.82</v>
      </c>
      <c r="V144" s="14" t="b">
        <f t="shared" si="9"/>
        <v>1</v>
      </c>
      <c r="W144" s="33">
        <f t="shared" si="10"/>
        <v>2764</v>
      </c>
    </row>
    <row r="145" spans="1:23" ht="15" hidden="1" customHeight="1" x14ac:dyDescent="0.3">
      <c r="A145" s="13">
        <f t="shared" si="8"/>
        <v>143</v>
      </c>
      <c r="B145" s="20" t="s">
        <v>466</v>
      </c>
      <c r="C145" s="20" t="s">
        <v>468</v>
      </c>
      <c r="D145" s="20" t="s">
        <v>528</v>
      </c>
      <c r="E145" s="17" t="s">
        <v>461</v>
      </c>
      <c r="F145" s="15" t="s">
        <v>237</v>
      </c>
      <c r="G145" s="15" t="s">
        <v>505</v>
      </c>
      <c r="H145" s="20" t="s">
        <v>618</v>
      </c>
      <c r="I145" s="15" t="s">
        <v>600</v>
      </c>
      <c r="J145" s="15" t="s">
        <v>537</v>
      </c>
      <c r="K145" s="15">
        <v>0</v>
      </c>
      <c r="L145" s="18">
        <v>20</v>
      </c>
      <c r="M145" s="18">
        <v>51</v>
      </c>
      <c r="N145" s="18">
        <v>59</v>
      </c>
      <c r="O145" s="18">
        <v>49</v>
      </c>
      <c r="P145" s="18">
        <v>9</v>
      </c>
      <c r="Q145" s="19">
        <v>188</v>
      </c>
      <c r="R145" s="27">
        <v>13.82</v>
      </c>
      <c r="S145" s="27">
        <v>2598.16</v>
      </c>
      <c r="T145" s="18" t="s">
        <v>182</v>
      </c>
      <c r="U145" s="28">
        <v>13.82</v>
      </c>
      <c r="V145" s="14" t="b">
        <f t="shared" si="9"/>
        <v>1</v>
      </c>
      <c r="W145" s="33">
        <f t="shared" si="10"/>
        <v>2598.16</v>
      </c>
    </row>
    <row r="146" spans="1:23" ht="15" hidden="1" customHeight="1" x14ac:dyDescent="0.3">
      <c r="A146" s="13">
        <f t="shared" si="8"/>
        <v>144</v>
      </c>
      <c r="B146" s="20" t="s">
        <v>466</v>
      </c>
      <c r="C146" s="20" t="s">
        <v>468</v>
      </c>
      <c r="D146" s="20" t="s">
        <v>531</v>
      </c>
      <c r="E146" s="17" t="s">
        <v>461</v>
      </c>
      <c r="F146" s="22" t="s">
        <v>399</v>
      </c>
      <c r="G146" s="15" t="s">
        <v>506</v>
      </c>
      <c r="H146" s="20" t="s">
        <v>615</v>
      </c>
      <c r="I146" s="15" t="s">
        <v>601</v>
      </c>
      <c r="J146" s="15" t="s">
        <v>534</v>
      </c>
      <c r="K146" s="15">
        <v>0</v>
      </c>
      <c r="L146" s="18">
        <v>41</v>
      </c>
      <c r="M146" s="18">
        <v>94</v>
      </c>
      <c r="N146" s="18">
        <v>115</v>
      </c>
      <c r="O146" s="18">
        <v>86</v>
      </c>
      <c r="P146" s="18">
        <v>37</v>
      </c>
      <c r="Q146" s="19">
        <v>373</v>
      </c>
      <c r="R146" s="27">
        <v>23.1</v>
      </c>
      <c r="S146" s="27">
        <v>8616.2999999999993</v>
      </c>
      <c r="T146" s="18" t="s">
        <v>247</v>
      </c>
      <c r="U146" s="28">
        <v>23.1</v>
      </c>
      <c r="V146" s="14" t="b">
        <f t="shared" si="9"/>
        <v>1</v>
      </c>
      <c r="W146" s="33">
        <f t="shared" si="10"/>
        <v>8616.3000000000011</v>
      </c>
    </row>
    <row r="147" spans="1:23" ht="15" hidden="1" customHeight="1" x14ac:dyDescent="0.3">
      <c r="A147" s="13">
        <f t="shared" si="8"/>
        <v>145</v>
      </c>
      <c r="B147" s="20" t="s">
        <v>466</v>
      </c>
      <c r="C147" s="20" t="s">
        <v>468</v>
      </c>
      <c r="D147" s="20" t="s">
        <v>531</v>
      </c>
      <c r="E147" s="17" t="s">
        <v>461</v>
      </c>
      <c r="F147" s="22" t="s">
        <v>405</v>
      </c>
      <c r="G147" s="15" t="s">
        <v>506</v>
      </c>
      <c r="H147" s="20" t="s">
        <v>615</v>
      </c>
      <c r="I147" s="15" t="s">
        <v>601</v>
      </c>
      <c r="J147" s="15" t="s">
        <v>538</v>
      </c>
      <c r="K147" s="15">
        <v>0</v>
      </c>
      <c r="L147" s="18">
        <v>21</v>
      </c>
      <c r="M147" s="18">
        <v>49</v>
      </c>
      <c r="N147" s="18">
        <v>56</v>
      </c>
      <c r="O147" s="18">
        <v>41</v>
      </c>
      <c r="P147" s="18">
        <v>16</v>
      </c>
      <c r="Q147" s="19">
        <v>183</v>
      </c>
      <c r="R147" s="27">
        <v>23.1</v>
      </c>
      <c r="S147" s="27">
        <v>4227.3</v>
      </c>
      <c r="T147" s="18" t="s">
        <v>247</v>
      </c>
      <c r="U147" s="28">
        <v>23.1</v>
      </c>
      <c r="V147" s="14" t="b">
        <f t="shared" si="9"/>
        <v>1</v>
      </c>
      <c r="W147" s="33">
        <f t="shared" si="10"/>
        <v>4227.3</v>
      </c>
    </row>
    <row r="148" spans="1:23" ht="15" hidden="1" customHeight="1" x14ac:dyDescent="0.3">
      <c r="A148" s="13">
        <f t="shared" si="8"/>
        <v>146</v>
      </c>
      <c r="B148" s="20" t="s">
        <v>466</v>
      </c>
      <c r="C148" s="20" t="s">
        <v>468</v>
      </c>
      <c r="D148" s="20" t="s">
        <v>531</v>
      </c>
      <c r="E148" s="17" t="s">
        <v>461</v>
      </c>
      <c r="F148" s="22" t="s">
        <v>401</v>
      </c>
      <c r="G148" s="15" t="s">
        <v>506</v>
      </c>
      <c r="H148" s="20" t="s">
        <v>615</v>
      </c>
      <c r="I148" s="15" t="s">
        <v>601</v>
      </c>
      <c r="J148" s="15" t="s">
        <v>539</v>
      </c>
      <c r="K148" s="15">
        <v>0</v>
      </c>
      <c r="L148" s="18">
        <v>27</v>
      </c>
      <c r="M148" s="18">
        <v>64</v>
      </c>
      <c r="N148" s="18">
        <v>76</v>
      </c>
      <c r="O148" s="18">
        <v>58</v>
      </c>
      <c r="P148" s="18">
        <v>20</v>
      </c>
      <c r="Q148" s="19">
        <v>245</v>
      </c>
      <c r="R148" s="27">
        <v>25.14</v>
      </c>
      <c r="S148" s="27">
        <v>6159.3</v>
      </c>
      <c r="T148" s="18" t="s">
        <v>247</v>
      </c>
      <c r="U148" s="28">
        <v>25.14</v>
      </c>
      <c r="V148" s="14" t="b">
        <f t="shared" si="9"/>
        <v>1</v>
      </c>
      <c r="W148" s="33">
        <f t="shared" si="10"/>
        <v>6159.3</v>
      </c>
    </row>
    <row r="149" spans="1:23" ht="15" hidden="1" customHeight="1" x14ac:dyDescent="0.3">
      <c r="A149" s="13">
        <f t="shared" si="8"/>
        <v>147</v>
      </c>
      <c r="B149" s="20" t="s">
        <v>466</v>
      </c>
      <c r="C149" s="20" t="s">
        <v>468</v>
      </c>
      <c r="D149" s="20" t="s">
        <v>531</v>
      </c>
      <c r="E149" s="17" t="s">
        <v>461</v>
      </c>
      <c r="F149" s="22" t="s">
        <v>409</v>
      </c>
      <c r="G149" s="15" t="s">
        <v>506</v>
      </c>
      <c r="H149" s="20" t="s">
        <v>615</v>
      </c>
      <c r="I149" s="15" t="s">
        <v>601</v>
      </c>
      <c r="J149" s="15" t="s">
        <v>535</v>
      </c>
      <c r="K149" s="15">
        <v>0</v>
      </c>
      <c r="L149" s="18">
        <v>23</v>
      </c>
      <c r="M149" s="18">
        <v>53</v>
      </c>
      <c r="N149" s="18">
        <v>60</v>
      </c>
      <c r="O149" s="18">
        <v>45</v>
      </c>
      <c r="P149" s="18">
        <v>17</v>
      </c>
      <c r="Q149" s="19">
        <v>198</v>
      </c>
      <c r="R149" s="27">
        <v>23.1</v>
      </c>
      <c r="S149" s="27">
        <v>4573.8</v>
      </c>
      <c r="T149" s="18" t="s">
        <v>247</v>
      </c>
      <c r="U149" s="28">
        <v>23.1</v>
      </c>
      <c r="V149" s="14" t="b">
        <f t="shared" si="9"/>
        <v>1</v>
      </c>
      <c r="W149" s="33">
        <f t="shared" si="10"/>
        <v>4573.8</v>
      </c>
    </row>
    <row r="150" spans="1:23" ht="15" hidden="1" customHeight="1" x14ac:dyDescent="0.3">
      <c r="A150" s="13">
        <f t="shared" si="8"/>
        <v>148</v>
      </c>
      <c r="B150" s="20" t="s">
        <v>466</v>
      </c>
      <c r="C150" s="20" t="s">
        <v>468</v>
      </c>
      <c r="D150" s="20" t="s">
        <v>531</v>
      </c>
      <c r="E150" s="17" t="s">
        <v>461</v>
      </c>
      <c r="F150" s="22" t="s">
        <v>403</v>
      </c>
      <c r="G150" s="15" t="s">
        <v>506</v>
      </c>
      <c r="H150" s="20" t="s">
        <v>615</v>
      </c>
      <c r="I150" s="15" t="s">
        <v>601</v>
      </c>
      <c r="J150" s="15" t="s">
        <v>540</v>
      </c>
      <c r="K150" s="15">
        <v>0</v>
      </c>
      <c r="L150" s="18">
        <v>17</v>
      </c>
      <c r="M150" s="18">
        <v>41</v>
      </c>
      <c r="N150" s="18">
        <v>47</v>
      </c>
      <c r="O150" s="18">
        <v>34</v>
      </c>
      <c r="P150" s="18">
        <v>12</v>
      </c>
      <c r="Q150" s="19">
        <v>151</v>
      </c>
      <c r="R150" s="27">
        <v>23.1</v>
      </c>
      <c r="S150" s="27">
        <v>3488.1</v>
      </c>
      <c r="T150" s="18" t="s">
        <v>247</v>
      </c>
      <c r="U150" s="28">
        <v>23.1</v>
      </c>
      <c r="V150" s="14" t="b">
        <f t="shared" si="9"/>
        <v>1</v>
      </c>
      <c r="W150" s="33">
        <f t="shared" si="10"/>
        <v>3488.1000000000004</v>
      </c>
    </row>
    <row r="151" spans="1:23" ht="15" hidden="1" customHeight="1" x14ac:dyDescent="0.3">
      <c r="A151" s="13">
        <f t="shared" si="8"/>
        <v>149</v>
      </c>
      <c r="B151" s="20" t="s">
        <v>466</v>
      </c>
      <c r="C151" s="20" t="s">
        <v>468</v>
      </c>
      <c r="D151" s="20" t="s">
        <v>531</v>
      </c>
      <c r="E151" s="17" t="s">
        <v>461</v>
      </c>
      <c r="F151" s="22" t="s">
        <v>407</v>
      </c>
      <c r="G151" s="15" t="s">
        <v>506</v>
      </c>
      <c r="H151" s="20" t="s">
        <v>615</v>
      </c>
      <c r="I151" s="15" t="s">
        <v>601</v>
      </c>
      <c r="J151" s="15" t="s">
        <v>544</v>
      </c>
      <c r="K151" s="15">
        <v>0</v>
      </c>
      <c r="L151" s="18">
        <v>17</v>
      </c>
      <c r="M151" s="18">
        <v>41</v>
      </c>
      <c r="N151" s="18">
        <v>47</v>
      </c>
      <c r="O151" s="18">
        <v>34</v>
      </c>
      <c r="P151" s="18">
        <v>11</v>
      </c>
      <c r="Q151" s="19">
        <v>150</v>
      </c>
      <c r="R151" s="27">
        <v>23.1</v>
      </c>
      <c r="S151" s="27">
        <v>3465</v>
      </c>
      <c r="T151" s="18" t="s">
        <v>247</v>
      </c>
      <c r="U151" s="28">
        <v>23.1</v>
      </c>
      <c r="V151" s="14" t="b">
        <f t="shared" si="9"/>
        <v>1</v>
      </c>
      <c r="W151" s="33">
        <f t="shared" si="10"/>
        <v>3465</v>
      </c>
    </row>
    <row r="152" spans="1:23" ht="15" hidden="1" customHeight="1" x14ac:dyDescent="0.3">
      <c r="A152" s="13">
        <f t="shared" si="8"/>
        <v>150</v>
      </c>
      <c r="B152" s="20" t="s">
        <v>466</v>
      </c>
      <c r="C152" s="20" t="s">
        <v>468</v>
      </c>
      <c r="D152" s="20" t="s">
        <v>529</v>
      </c>
      <c r="E152" s="17" t="s">
        <v>461</v>
      </c>
      <c r="F152" s="15" t="s">
        <v>233</v>
      </c>
      <c r="G152" s="15" t="e">
        <v>#N/A</v>
      </c>
      <c r="H152" s="20" t="s">
        <v>617</v>
      </c>
      <c r="I152" s="22" t="s">
        <v>602</v>
      </c>
      <c r="J152" s="15" t="s">
        <v>534</v>
      </c>
      <c r="K152" s="15">
        <v>0</v>
      </c>
      <c r="L152" s="18">
        <v>17</v>
      </c>
      <c r="M152" s="18">
        <v>42</v>
      </c>
      <c r="N152" s="18">
        <v>51</v>
      </c>
      <c r="O152" s="18">
        <v>36</v>
      </c>
      <c r="P152" s="18">
        <v>14</v>
      </c>
      <c r="Q152" s="19">
        <v>160</v>
      </c>
      <c r="R152" s="27">
        <v>28.14</v>
      </c>
      <c r="S152" s="27">
        <v>4502.3999999999996</v>
      </c>
      <c r="T152" s="18" t="s">
        <v>230</v>
      </c>
      <c r="U152" s="28">
        <v>28.14</v>
      </c>
      <c r="V152" s="14" t="b">
        <f>IF((U152-R152)=0,TRUE,FALSE)</f>
        <v>1</v>
      </c>
      <c r="W152" s="33">
        <f t="shared" si="10"/>
        <v>4502.3999999999996</v>
      </c>
    </row>
    <row r="153" spans="1:23" ht="15" hidden="1" customHeight="1" x14ac:dyDescent="0.3">
      <c r="A153" s="13">
        <f t="shared" si="8"/>
        <v>151</v>
      </c>
      <c r="B153" s="20" t="s">
        <v>466</v>
      </c>
      <c r="C153" s="20" t="s">
        <v>468</v>
      </c>
      <c r="D153" s="20" t="s">
        <v>529</v>
      </c>
      <c r="E153" s="17" t="s">
        <v>461</v>
      </c>
      <c r="F153" s="15" t="s">
        <v>228</v>
      </c>
      <c r="G153" s="15" t="e">
        <v>#N/A</v>
      </c>
      <c r="H153" s="20" t="s">
        <v>617</v>
      </c>
      <c r="I153" s="22" t="s">
        <v>602</v>
      </c>
      <c r="J153" s="15" t="s">
        <v>539</v>
      </c>
      <c r="K153" s="15">
        <v>0</v>
      </c>
      <c r="L153" s="18">
        <v>17</v>
      </c>
      <c r="M153" s="18">
        <v>42</v>
      </c>
      <c r="N153" s="18">
        <v>51</v>
      </c>
      <c r="O153" s="18">
        <v>36</v>
      </c>
      <c r="P153" s="18">
        <v>14</v>
      </c>
      <c r="Q153" s="19">
        <v>160</v>
      </c>
      <c r="R153" s="27">
        <v>30.83</v>
      </c>
      <c r="S153" s="27">
        <v>4932.8</v>
      </c>
      <c r="T153" s="18" t="s">
        <v>230</v>
      </c>
      <c r="U153" s="28">
        <v>30.83</v>
      </c>
      <c r="V153" s="14" t="b">
        <f t="shared" si="9"/>
        <v>1</v>
      </c>
      <c r="W153" s="33">
        <f t="shared" si="10"/>
        <v>4932.7999999999993</v>
      </c>
    </row>
    <row r="154" spans="1:23" ht="15" hidden="1" customHeight="1" x14ac:dyDescent="0.3">
      <c r="A154" s="13">
        <f t="shared" si="8"/>
        <v>152</v>
      </c>
      <c r="B154" s="20" t="s">
        <v>466</v>
      </c>
      <c r="C154" s="20" t="s">
        <v>468</v>
      </c>
      <c r="D154" s="20" t="s">
        <v>529</v>
      </c>
      <c r="E154" s="17" t="s">
        <v>461</v>
      </c>
      <c r="F154" s="15" t="s">
        <v>231</v>
      </c>
      <c r="G154" s="15" t="e">
        <v>#N/A</v>
      </c>
      <c r="H154" s="20" t="s">
        <v>617</v>
      </c>
      <c r="I154" s="22" t="s">
        <v>602</v>
      </c>
      <c r="J154" s="15" t="s">
        <v>535</v>
      </c>
      <c r="K154" s="15">
        <v>0</v>
      </c>
      <c r="L154" s="18">
        <v>16</v>
      </c>
      <c r="M154" s="18">
        <v>40</v>
      </c>
      <c r="N154" s="18">
        <v>49</v>
      </c>
      <c r="O154" s="18">
        <v>35</v>
      </c>
      <c r="P154" s="18">
        <v>11</v>
      </c>
      <c r="Q154" s="19">
        <v>151</v>
      </c>
      <c r="R154" s="27">
        <v>28.14</v>
      </c>
      <c r="S154" s="27">
        <v>4249.1400000000003</v>
      </c>
      <c r="T154" s="18" t="s">
        <v>230</v>
      </c>
      <c r="U154" s="28">
        <v>28.14</v>
      </c>
      <c r="V154" s="14" t="b">
        <f t="shared" si="9"/>
        <v>1</v>
      </c>
      <c r="W154" s="33">
        <f t="shared" si="10"/>
        <v>4249.1400000000003</v>
      </c>
    </row>
    <row r="155" spans="1:23" ht="15" hidden="1" customHeight="1" x14ac:dyDescent="0.3">
      <c r="A155" s="13">
        <f t="shared" si="8"/>
        <v>153</v>
      </c>
      <c r="B155" s="20" t="s">
        <v>466</v>
      </c>
      <c r="C155" s="20" t="s">
        <v>468</v>
      </c>
      <c r="D155" s="20" t="s">
        <v>529</v>
      </c>
      <c r="E155" s="17" t="s">
        <v>461</v>
      </c>
      <c r="F155" s="15" t="s">
        <v>235</v>
      </c>
      <c r="G155" s="15" t="e">
        <v>#N/A</v>
      </c>
      <c r="H155" s="20" t="s">
        <v>617</v>
      </c>
      <c r="I155" s="22" t="s">
        <v>602</v>
      </c>
      <c r="J155" s="15" t="s">
        <v>559</v>
      </c>
      <c r="K155" s="15">
        <v>0</v>
      </c>
      <c r="L155" s="18">
        <v>12</v>
      </c>
      <c r="M155" s="18">
        <v>33</v>
      </c>
      <c r="N155" s="18">
        <v>40</v>
      </c>
      <c r="O155" s="18">
        <v>27</v>
      </c>
      <c r="P155" s="18">
        <v>8</v>
      </c>
      <c r="Q155" s="19">
        <v>120</v>
      </c>
      <c r="R155" s="27">
        <v>28.14</v>
      </c>
      <c r="S155" s="27">
        <v>3376.8</v>
      </c>
      <c r="T155" s="18" t="s">
        <v>230</v>
      </c>
      <c r="U155" s="28">
        <v>28.14</v>
      </c>
      <c r="V155" s="14" t="b">
        <f t="shared" si="9"/>
        <v>1</v>
      </c>
      <c r="W155" s="33">
        <f t="shared" si="10"/>
        <v>3376.8</v>
      </c>
    </row>
    <row r="156" spans="1:23" ht="15" hidden="1" customHeight="1" x14ac:dyDescent="0.3">
      <c r="A156" s="13">
        <f t="shared" si="8"/>
        <v>154</v>
      </c>
      <c r="B156" s="20" t="s">
        <v>466</v>
      </c>
      <c r="C156" s="20" t="s">
        <v>468</v>
      </c>
      <c r="D156" s="20" t="s">
        <v>528</v>
      </c>
      <c r="E156" s="17" t="s">
        <v>461</v>
      </c>
      <c r="F156" s="15" t="s">
        <v>335</v>
      </c>
      <c r="G156" s="15" t="s">
        <v>507</v>
      </c>
      <c r="H156" s="20" t="s">
        <v>616</v>
      </c>
      <c r="I156" s="15" t="s">
        <v>603</v>
      </c>
      <c r="J156" s="15" t="s">
        <v>534</v>
      </c>
      <c r="K156" s="15">
        <v>0</v>
      </c>
      <c r="L156" s="18">
        <v>27</v>
      </c>
      <c r="M156" s="18">
        <v>73</v>
      </c>
      <c r="N156" s="18">
        <v>85</v>
      </c>
      <c r="O156" s="18">
        <v>70</v>
      </c>
      <c r="P156" s="18">
        <v>15</v>
      </c>
      <c r="Q156" s="19">
        <v>270</v>
      </c>
      <c r="R156" s="27">
        <v>8.91</v>
      </c>
      <c r="S156" s="27">
        <v>2405.6999999999998</v>
      </c>
      <c r="T156" s="18" t="s">
        <v>182</v>
      </c>
      <c r="U156" s="28">
        <v>8.91</v>
      </c>
      <c r="V156" s="14" t="b">
        <f t="shared" si="9"/>
        <v>1</v>
      </c>
      <c r="W156" s="33">
        <f t="shared" si="10"/>
        <v>2405.6999999999998</v>
      </c>
    </row>
    <row r="157" spans="1:23" ht="15" hidden="1" customHeight="1" x14ac:dyDescent="0.3">
      <c r="A157" s="13">
        <f t="shared" si="8"/>
        <v>155</v>
      </c>
      <c r="B157" s="20" t="s">
        <v>466</v>
      </c>
      <c r="C157" s="20" t="s">
        <v>468</v>
      </c>
      <c r="D157" s="20" t="s">
        <v>528</v>
      </c>
      <c r="E157" s="17" t="s">
        <v>461</v>
      </c>
      <c r="F157" s="15" t="s">
        <v>329</v>
      </c>
      <c r="G157" s="15" t="s">
        <v>507</v>
      </c>
      <c r="H157" s="20" t="s">
        <v>616</v>
      </c>
      <c r="I157" s="15" t="s">
        <v>603</v>
      </c>
      <c r="J157" s="15" t="s">
        <v>560</v>
      </c>
      <c r="K157" s="15">
        <v>0</v>
      </c>
      <c r="L157" s="18">
        <v>13</v>
      </c>
      <c r="M157" s="18">
        <v>36</v>
      </c>
      <c r="N157" s="18">
        <v>43</v>
      </c>
      <c r="O157" s="18">
        <v>34</v>
      </c>
      <c r="P157" s="18">
        <v>7</v>
      </c>
      <c r="Q157" s="19">
        <v>133</v>
      </c>
      <c r="R157" s="27">
        <v>8.91</v>
      </c>
      <c r="S157" s="27">
        <v>1185.03</v>
      </c>
      <c r="T157" s="18" t="s">
        <v>182</v>
      </c>
      <c r="U157" s="28">
        <v>8.91</v>
      </c>
      <c r="V157" s="14" t="b">
        <f t="shared" si="9"/>
        <v>1</v>
      </c>
      <c r="W157" s="33">
        <f t="shared" si="10"/>
        <v>1185.03</v>
      </c>
    </row>
    <row r="158" spans="1:23" ht="15" hidden="1" customHeight="1" x14ac:dyDescent="0.3">
      <c r="A158" s="13">
        <f t="shared" si="8"/>
        <v>156</v>
      </c>
      <c r="B158" s="20" t="s">
        <v>466</v>
      </c>
      <c r="C158" s="20" t="s">
        <v>468</v>
      </c>
      <c r="D158" s="20" t="s">
        <v>528</v>
      </c>
      <c r="E158" s="17" t="s">
        <v>461</v>
      </c>
      <c r="F158" s="15" t="s">
        <v>331</v>
      </c>
      <c r="G158" s="15" t="s">
        <v>507</v>
      </c>
      <c r="H158" s="20" t="s">
        <v>616</v>
      </c>
      <c r="I158" s="15" t="s">
        <v>603</v>
      </c>
      <c r="J158" s="15" t="s">
        <v>539</v>
      </c>
      <c r="K158" s="15">
        <v>0</v>
      </c>
      <c r="L158" s="18">
        <v>13</v>
      </c>
      <c r="M158" s="18">
        <v>37</v>
      </c>
      <c r="N158" s="18">
        <v>43</v>
      </c>
      <c r="O158" s="18">
        <v>35</v>
      </c>
      <c r="P158" s="18">
        <v>8</v>
      </c>
      <c r="Q158" s="19">
        <v>136</v>
      </c>
      <c r="R158" s="27">
        <v>9.2899999999999991</v>
      </c>
      <c r="S158" s="27">
        <v>1263.44</v>
      </c>
      <c r="T158" s="18" t="s">
        <v>182</v>
      </c>
      <c r="U158" s="28">
        <v>9.2899999999999991</v>
      </c>
      <c r="V158" s="14" t="b">
        <f t="shared" si="9"/>
        <v>1</v>
      </c>
      <c r="W158" s="33">
        <f t="shared" si="10"/>
        <v>1263.4399999999998</v>
      </c>
    </row>
    <row r="159" spans="1:23" ht="15" hidden="1" customHeight="1" x14ac:dyDescent="0.3">
      <c r="A159" s="13">
        <f t="shared" si="8"/>
        <v>157</v>
      </c>
      <c r="B159" s="20" t="s">
        <v>466</v>
      </c>
      <c r="C159" s="20" t="s">
        <v>468</v>
      </c>
      <c r="D159" s="20" t="s">
        <v>528</v>
      </c>
      <c r="E159" s="17" t="s">
        <v>461</v>
      </c>
      <c r="F159" s="15" t="s">
        <v>333</v>
      </c>
      <c r="G159" s="15" t="s">
        <v>507</v>
      </c>
      <c r="H159" s="20" t="s">
        <v>616</v>
      </c>
      <c r="I159" s="15" t="s">
        <v>603</v>
      </c>
      <c r="J159" s="15" t="s">
        <v>535</v>
      </c>
      <c r="K159" s="15">
        <v>0</v>
      </c>
      <c r="L159" s="18">
        <v>20</v>
      </c>
      <c r="M159" s="18">
        <v>56</v>
      </c>
      <c r="N159" s="18">
        <v>62</v>
      </c>
      <c r="O159" s="18">
        <v>52</v>
      </c>
      <c r="P159" s="18">
        <v>12</v>
      </c>
      <c r="Q159" s="19">
        <v>202</v>
      </c>
      <c r="R159" s="27">
        <v>8.91</v>
      </c>
      <c r="S159" s="27">
        <v>1799.82</v>
      </c>
      <c r="T159" s="18" t="s">
        <v>182</v>
      </c>
      <c r="U159" s="28">
        <v>8.91</v>
      </c>
      <c r="V159" s="14" t="b">
        <f t="shared" si="9"/>
        <v>1</v>
      </c>
      <c r="W159" s="33">
        <f t="shared" si="10"/>
        <v>1799.82</v>
      </c>
    </row>
    <row r="160" spans="1:23" ht="15" hidden="1" customHeight="1" x14ac:dyDescent="0.3">
      <c r="A160" s="13">
        <f t="shared" si="8"/>
        <v>158</v>
      </c>
      <c r="B160" s="20" t="s">
        <v>466</v>
      </c>
      <c r="C160" s="20" t="s">
        <v>468</v>
      </c>
      <c r="D160" s="20" t="s">
        <v>528</v>
      </c>
      <c r="E160" s="17" t="s">
        <v>461</v>
      </c>
      <c r="F160" s="15" t="s">
        <v>337</v>
      </c>
      <c r="G160" s="15" t="s">
        <v>507</v>
      </c>
      <c r="H160" s="20" t="s">
        <v>616</v>
      </c>
      <c r="I160" s="15" t="s">
        <v>603</v>
      </c>
      <c r="J160" s="15" t="s">
        <v>544</v>
      </c>
      <c r="K160" s="15">
        <v>0</v>
      </c>
      <c r="L160" s="18">
        <v>13</v>
      </c>
      <c r="M160" s="18">
        <v>35</v>
      </c>
      <c r="N160" s="18">
        <v>42</v>
      </c>
      <c r="O160" s="18">
        <v>33</v>
      </c>
      <c r="P160" s="18">
        <v>7</v>
      </c>
      <c r="Q160" s="19">
        <v>130</v>
      </c>
      <c r="R160" s="27">
        <v>8.91</v>
      </c>
      <c r="S160" s="27">
        <v>1158.3</v>
      </c>
      <c r="T160" s="18" t="s">
        <v>182</v>
      </c>
      <c r="U160" s="28">
        <v>8.91</v>
      </c>
      <c r="V160" s="14" t="b">
        <f t="shared" si="9"/>
        <v>1</v>
      </c>
      <c r="W160" s="33">
        <f t="shared" si="10"/>
        <v>1158.3</v>
      </c>
    </row>
    <row r="161" spans="1:23" ht="15" hidden="1" customHeight="1" x14ac:dyDescent="0.3">
      <c r="A161" s="13">
        <f t="shared" si="8"/>
        <v>159</v>
      </c>
      <c r="B161" s="20" t="s">
        <v>466</v>
      </c>
      <c r="C161" s="20" t="s">
        <v>468</v>
      </c>
      <c r="D161" s="20" t="s">
        <v>528</v>
      </c>
      <c r="E161" s="17" t="s">
        <v>461</v>
      </c>
      <c r="F161" s="15" t="s">
        <v>339</v>
      </c>
      <c r="G161" s="15" t="s">
        <v>507</v>
      </c>
      <c r="H161" s="20" t="s">
        <v>616</v>
      </c>
      <c r="I161" s="15" t="s">
        <v>603</v>
      </c>
      <c r="J161" s="15" t="s">
        <v>537</v>
      </c>
      <c r="K161" s="15">
        <v>0</v>
      </c>
      <c r="L161" s="18">
        <v>26</v>
      </c>
      <c r="M161" s="18">
        <v>68</v>
      </c>
      <c r="N161" s="18">
        <v>80</v>
      </c>
      <c r="O161" s="18">
        <v>65</v>
      </c>
      <c r="P161" s="18">
        <v>13</v>
      </c>
      <c r="Q161" s="19">
        <v>252</v>
      </c>
      <c r="R161" s="27">
        <v>8.91</v>
      </c>
      <c r="S161" s="27">
        <v>2245.3200000000002</v>
      </c>
      <c r="T161" s="18" t="s">
        <v>182</v>
      </c>
      <c r="U161" s="28">
        <v>8.91</v>
      </c>
      <c r="V161" s="14" t="b">
        <f t="shared" si="9"/>
        <v>1</v>
      </c>
      <c r="W161" s="33">
        <f t="shared" si="10"/>
        <v>2245.3200000000002</v>
      </c>
    </row>
    <row r="162" spans="1:23" ht="15" hidden="1" customHeight="1" x14ac:dyDescent="0.3">
      <c r="A162" s="13">
        <f t="shared" si="8"/>
        <v>160</v>
      </c>
      <c r="B162" s="20" t="s">
        <v>466</v>
      </c>
      <c r="C162" s="20" t="s">
        <v>468</v>
      </c>
      <c r="D162" s="20" t="s">
        <v>530</v>
      </c>
      <c r="E162" s="17" t="s">
        <v>461</v>
      </c>
      <c r="F162" s="15" t="s">
        <v>294</v>
      </c>
      <c r="G162" s="15" t="s">
        <v>508</v>
      </c>
      <c r="H162" s="20" t="s">
        <v>616</v>
      </c>
      <c r="I162" s="15" t="s">
        <v>604</v>
      </c>
      <c r="J162" s="15" t="s">
        <v>534</v>
      </c>
      <c r="K162" s="15">
        <v>0</v>
      </c>
      <c r="L162" s="18">
        <v>55</v>
      </c>
      <c r="M162" s="18">
        <v>152</v>
      </c>
      <c r="N162" s="18">
        <v>177</v>
      </c>
      <c r="O162" s="18">
        <v>141</v>
      </c>
      <c r="P162" s="18">
        <v>24</v>
      </c>
      <c r="Q162" s="19">
        <v>549</v>
      </c>
      <c r="R162" s="27">
        <v>8.8000000000000007</v>
      </c>
      <c r="S162" s="27">
        <v>4831.2</v>
      </c>
      <c r="T162" s="18" t="s">
        <v>219</v>
      </c>
      <c r="U162" s="28">
        <v>8.8000000000000007</v>
      </c>
      <c r="V162" s="14" t="b">
        <f t="shared" si="9"/>
        <v>1</v>
      </c>
      <c r="W162" s="33">
        <f t="shared" si="10"/>
        <v>4831.2000000000007</v>
      </c>
    </row>
    <row r="163" spans="1:23" ht="15" hidden="1" customHeight="1" x14ac:dyDescent="0.3">
      <c r="A163" s="13">
        <f t="shared" si="8"/>
        <v>161</v>
      </c>
      <c r="B163" s="20" t="s">
        <v>466</v>
      </c>
      <c r="C163" s="20" t="s">
        <v>468</v>
      </c>
      <c r="D163" s="20" t="s">
        <v>530</v>
      </c>
      <c r="E163" s="17" t="s">
        <v>461</v>
      </c>
      <c r="F163" s="15" t="s">
        <v>292</v>
      </c>
      <c r="G163" s="15" t="s">
        <v>508</v>
      </c>
      <c r="H163" s="20" t="s">
        <v>616</v>
      </c>
      <c r="I163" s="15" t="s">
        <v>604</v>
      </c>
      <c r="J163" s="15" t="s">
        <v>539</v>
      </c>
      <c r="K163" s="15">
        <v>0</v>
      </c>
      <c r="L163" s="18">
        <v>33</v>
      </c>
      <c r="M163" s="18">
        <v>87</v>
      </c>
      <c r="N163" s="18">
        <v>101</v>
      </c>
      <c r="O163" s="18">
        <v>82</v>
      </c>
      <c r="P163" s="18">
        <v>11</v>
      </c>
      <c r="Q163" s="19">
        <v>314</v>
      </c>
      <c r="R163" s="27">
        <v>9.39</v>
      </c>
      <c r="S163" s="27">
        <v>2948.46</v>
      </c>
      <c r="T163" s="18" t="s">
        <v>219</v>
      </c>
      <c r="U163" s="28">
        <v>9.39</v>
      </c>
      <c r="V163" s="14" t="b">
        <f t="shared" si="9"/>
        <v>1</v>
      </c>
      <c r="W163" s="33">
        <f t="shared" si="10"/>
        <v>2948.46</v>
      </c>
    </row>
    <row r="164" spans="1:23" ht="15" hidden="1" customHeight="1" x14ac:dyDescent="0.3">
      <c r="A164" s="13">
        <f t="shared" si="8"/>
        <v>162</v>
      </c>
      <c r="B164" s="20" t="s">
        <v>466</v>
      </c>
      <c r="C164" s="20" t="s">
        <v>468</v>
      </c>
      <c r="D164" s="20" t="s">
        <v>530</v>
      </c>
      <c r="E164" s="17" t="s">
        <v>461</v>
      </c>
      <c r="F164" s="15" t="s">
        <v>288</v>
      </c>
      <c r="G164" s="15" t="s">
        <v>508</v>
      </c>
      <c r="H164" s="20" t="s">
        <v>616</v>
      </c>
      <c r="I164" s="15" t="s">
        <v>604</v>
      </c>
      <c r="J164" s="15" t="s">
        <v>535</v>
      </c>
      <c r="K164" s="15">
        <v>0</v>
      </c>
      <c r="L164" s="18">
        <v>35</v>
      </c>
      <c r="M164" s="18">
        <v>97</v>
      </c>
      <c r="N164" s="18">
        <v>111</v>
      </c>
      <c r="O164" s="18">
        <v>91</v>
      </c>
      <c r="P164" s="18">
        <v>17</v>
      </c>
      <c r="Q164" s="19">
        <v>351</v>
      </c>
      <c r="R164" s="27">
        <v>8.8000000000000007</v>
      </c>
      <c r="S164" s="27">
        <v>3088.8</v>
      </c>
      <c r="T164" s="18" t="s">
        <v>219</v>
      </c>
      <c r="U164" s="28">
        <v>8.8000000000000007</v>
      </c>
      <c r="V164" s="14" t="b">
        <f t="shared" si="9"/>
        <v>1</v>
      </c>
      <c r="W164" s="33">
        <f t="shared" si="10"/>
        <v>3088.8</v>
      </c>
    </row>
    <row r="165" spans="1:23" ht="15" hidden="1" customHeight="1" x14ac:dyDescent="0.3">
      <c r="A165" s="13">
        <f t="shared" si="8"/>
        <v>163</v>
      </c>
      <c r="B165" s="20" t="s">
        <v>466</v>
      </c>
      <c r="C165" s="20" t="s">
        <v>468</v>
      </c>
      <c r="D165" s="20" t="s">
        <v>530</v>
      </c>
      <c r="E165" s="17" t="s">
        <v>461</v>
      </c>
      <c r="F165" s="15" t="s">
        <v>298</v>
      </c>
      <c r="G165" s="15" t="s">
        <v>508</v>
      </c>
      <c r="H165" s="20" t="s">
        <v>616</v>
      </c>
      <c r="I165" s="15" t="s">
        <v>604</v>
      </c>
      <c r="J165" s="15" t="s">
        <v>541</v>
      </c>
      <c r="K165" s="15">
        <v>0</v>
      </c>
      <c r="L165" s="18">
        <v>25</v>
      </c>
      <c r="M165" s="18">
        <v>63</v>
      </c>
      <c r="N165" s="18">
        <v>74</v>
      </c>
      <c r="O165" s="18">
        <v>60</v>
      </c>
      <c r="P165" s="18">
        <v>10</v>
      </c>
      <c r="Q165" s="19">
        <v>232</v>
      </c>
      <c r="R165" s="27">
        <v>8.8000000000000007</v>
      </c>
      <c r="S165" s="27">
        <v>2041.6</v>
      </c>
      <c r="T165" s="18" t="s">
        <v>219</v>
      </c>
      <c r="U165" s="28">
        <v>8.8000000000000007</v>
      </c>
      <c r="V165" s="14" t="b">
        <f t="shared" si="9"/>
        <v>1</v>
      </c>
      <c r="W165" s="33">
        <f t="shared" si="10"/>
        <v>2041.6000000000001</v>
      </c>
    </row>
    <row r="166" spans="1:23" ht="15" hidden="1" customHeight="1" x14ac:dyDescent="0.3">
      <c r="A166" s="13">
        <f t="shared" si="8"/>
        <v>164</v>
      </c>
      <c r="B166" s="20" t="s">
        <v>466</v>
      </c>
      <c r="C166" s="20" t="s">
        <v>468</v>
      </c>
      <c r="D166" s="20" t="s">
        <v>530</v>
      </c>
      <c r="E166" s="17" t="s">
        <v>461</v>
      </c>
      <c r="F166" s="15" t="s">
        <v>296</v>
      </c>
      <c r="G166" s="15" t="s">
        <v>508</v>
      </c>
      <c r="H166" s="20" t="s">
        <v>616</v>
      </c>
      <c r="I166" s="15" t="s">
        <v>604</v>
      </c>
      <c r="J166" s="15" t="s">
        <v>543</v>
      </c>
      <c r="K166" s="15">
        <v>0</v>
      </c>
      <c r="L166" s="18">
        <v>24</v>
      </c>
      <c r="M166" s="18">
        <v>62</v>
      </c>
      <c r="N166" s="18">
        <v>73</v>
      </c>
      <c r="O166" s="18">
        <v>59</v>
      </c>
      <c r="P166" s="18">
        <v>9</v>
      </c>
      <c r="Q166" s="19">
        <v>227</v>
      </c>
      <c r="R166" s="27">
        <v>8.8000000000000007</v>
      </c>
      <c r="S166" s="27">
        <v>1997.6</v>
      </c>
      <c r="T166" s="18" t="s">
        <v>219</v>
      </c>
      <c r="U166" s="28">
        <v>8.8000000000000007</v>
      </c>
      <c r="V166" s="14" t="b">
        <f t="shared" si="9"/>
        <v>1</v>
      </c>
      <c r="W166" s="33">
        <f t="shared" si="10"/>
        <v>1997.6000000000001</v>
      </c>
    </row>
    <row r="167" spans="1:23" ht="15" hidden="1" customHeight="1" x14ac:dyDescent="0.3">
      <c r="A167" s="13">
        <f t="shared" si="8"/>
        <v>165</v>
      </c>
      <c r="B167" s="20" t="s">
        <v>466</v>
      </c>
      <c r="C167" s="20" t="s">
        <v>468</v>
      </c>
      <c r="D167" s="20" t="s">
        <v>530</v>
      </c>
      <c r="E167" s="17" t="s">
        <v>461</v>
      </c>
      <c r="F167" s="15" t="s">
        <v>290</v>
      </c>
      <c r="G167" s="15" t="s">
        <v>508</v>
      </c>
      <c r="H167" s="20" t="s">
        <v>616</v>
      </c>
      <c r="I167" s="15" t="s">
        <v>604</v>
      </c>
      <c r="J167" s="15" t="s">
        <v>537</v>
      </c>
      <c r="K167" s="15">
        <v>0</v>
      </c>
      <c r="L167" s="18">
        <v>53</v>
      </c>
      <c r="M167" s="18">
        <v>147</v>
      </c>
      <c r="N167" s="18">
        <v>172</v>
      </c>
      <c r="O167" s="18">
        <v>136</v>
      </c>
      <c r="P167" s="18">
        <v>22</v>
      </c>
      <c r="Q167" s="19">
        <v>530</v>
      </c>
      <c r="R167" s="27">
        <v>8.8000000000000007</v>
      </c>
      <c r="S167" s="27">
        <v>4664</v>
      </c>
      <c r="T167" s="18" t="s">
        <v>219</v>
      </c>
      <c r="U167" s="28">
        <v>8.8000000000000007</v>
      </c>
      <c r="V167" s="14" t="b">
        <f t="shared" si="9"/>
        <v>1</v>
      </c>
      <c r="W167" s="33">
        <f t="shared" si="10"/>
        <v>4664</v>
      </c>
    </row>
    <row r="168" spans="1:23" ht="15" hidden="1" customHeight="1" x14ac:dyDescent="0.3">
      <c r="A168" s="13">
        <f t="shared" si="8"/>
        <v>166</v>
      </c>
      <c r="B168" s="20" t="s">
        <v>466</v>
      </c>
      <c r="C168" s="20" t="s">
        <v>468</v>
      </c>
      <c r="D168" s="20" t="s">
        <v>528</v>
      </c>
      <c r="E168" s="17" t="s">
        <v>461</v>
      </c>
      <c r="F168" s="15" t="s">
        <v>359</v>
      </c>
      <c r="G168" s="15" t="s">
        <v>509</v>
      </c>
      <c r="H168" s="20" t="s">
        <v>616</v>
      </c>
      <c r="I168" s="15" t="s">
        <v>605</v>
      </c>
      <c r="J168" s="15" t="s">
        <v>534</v>
      </c>
      <c r="K168" s="15">
        <v>0</v>
      </c>
      <c r="L168" s="18">
        <v>40</v>
      </c>
      <c r="M168" s="18">
        <v>106</v>
      </c>
      <c r="N168" s="18">
        <v>124</v>
      </c>
      <c r="O168" s="18">
        <v>103</v>
      </c>
      <c r="P168" s="18">
        <v>24</v>
      </c>
      <c r="Q168" s="19">
        <v>397</v>
      </c>
      <c r="R168" s="27">
        <v>7.9</v>
      </c>
      <c r="S168" s="27">
        <v>3136.3</v>
      </c>
      <c r="T168" s="18" t="s">
        <v>182</v>
      </c>
      <c r="U168" s="28">
        <v>7.9</v>
      </c>
      <c r="V168" s="14" t="b">
        <f t="shared" si="9"/>
        <v>1</v>
      </c>
      <c r="W168" s="33">
        <f t="shared" si="10"/>
        <v>3136.3</v>
      </c>
    </row>
    <row r="169" spans="1:23" ht="15" hidden="1" customHeight="1" x14ac:dyDescent="0.3">
      <c r="A169" s="13">
        <f t="shared" si="8"/>
        <v>167</v>
      </c>
      <c r="B169" s="20" t="s">
        <v>466</v>
      </c>
      <c r="C169" s="20" t="s">
        <v>468</v>
      </c>
      <c r="D169" s="20" t="s">
        <v>528</v>
      </c>
      <c r="E169" s="17" t="s">
        <v>461</v>
      </c>
      <c r="F169" s="15" t="s">
        <v>355</v>
      </c>
      <c r="G169" s="15" t="s">
        <v>509</v>
      </c>
      <c r="H169" s="20" t="s">
        <v>616</v>
      </c>
      <c r="I169" s="15" t="s">
        <v>605</v>
      </c>
      <c r="J169" s="15" t="s">
        <v>539</v>
      </c>
      <c r="K169" s="15">
        <v>0</v>
      </c>
      <c r="L169" s="18">
        <v>22</v>
      </c>
      <c r="M169" s="18">
        <v>55</v>
      </c>
      <c r="N169" s="18">
        <v>65</v>
      </c>
      <c r="O169" s="18">
        <v>55</v>
      </c>
      <c r="P169" s="18">
        <v>17</v>
      </c>
      <c r="Q169" s="19">
        <v>214</v>
      </c>
      <c r="R169" s="27">
        <v>8.48</v>
      </c>
      <c r="S169" s="27">
        <v>1814.72</v>
      </c>
      <c r="T169" s="18" t="s">
        <v>182</v>
      </c>
      <c r="U169" s="28">
        <v>8.48</v>
      </c>
      <c r="V169" s="14" t="b">
        <f t="shared" si="9"/>
        <v>1</v>
      </c>
      <c r="W169" s="33">
        <f t="shared" si="10"/>
        <v>1814.72</v>
      </c>
    </row>
    <row r="170" spans="1:23" ht="15" hidden="1" customHeight="1" x14ac:dyDescent="0.3">
      <c r="A170" s="13">
        <f t="shared" si="8"/>
        <v>168</v>
      </c>
      <c r="B170" s="20" t="s">
        <v>466</v>
      </c>
      <c r="C170" s="20" t="s">
        <v>468</v>
      </c>
      <c r="D170" s="20" t="s">
        <v>528</v>
      </c>
      <c r="E170" s="17" t="s">
        <v>461</v>
      </c>
      <c r="F170" s="15" t="s">
        <v>357</v>
      </c>
      <c r="G170" s="15" t="s">
        <v>509</v>
      </c>
      <c r="H170" s="20" t="s">
        <v>616</v>
      </c>
      <c r="I170" s="15" t="s">
        <v>605</v>
      </c>
      <c r="J170" s="15" t="s">
        <v>535</v>
      </c>
      <c r="K170" s="15">
        <v>0</v>
      </c>
      <c r="L170" s="18">
        <v>28</v>
      </c>
      <c r="M170" s="18">
        <v>71</v>
      </c>
      <c r="N170" s="18">
        <v>87</v>
      </c>
      <c r="O170" s="18">
        <v>72</v>
      </c>
      <c r="P170" s="18">
        <v>19</v>
      </c>
      <c r="Q170" s="19">
        <v>277</v>
      </c>
      <c r="R170" s="27">
        <v>7.9</v>
      </c>
      <c r="S170" s="27">
        <v>2188.3000000000002</v>
      </c>
      <c r="T170" s="18" t="s">
        <v>182</v>
      </c>
      <c r="U170" s="28">
        <v>7.9</v>
      </c>
      <c r="V170" s="14" t="b">
        <f t="shared" si="9"/>
        <v>1</v>
      </c>
      <c r="W170" s="33">
        <f t="shared" si="10"/>
        <v>2188.3000000000002</v>
      </c>
    </row>
    <row r="171" spans="1:23" ht="15" hidden="1" customHeight="1" x14ac:dyDescent="0.3">
      <c r="A171" s="13">
        <f t="shared" si="8"/>
        <v>169</v>
      </c>
      <c r="B171" s="20" t="s">
        <v>466</v>
      </c>
      <c r="C171" s="20" t="s">
        <v>468</v>
      </c>
      <c r="D171" s="20" t="s">
        <v>528</v>
      </c>
      <c r="E171" s="17" t="s">
        <v>461</v>
      </c>
      <c r="F171" s="15" t="s">
        <v>361</v>
      </c>
      <c r="G171" s="15" t="s">
        <v>509</v>
      </c>
      <c r="H171" s="20" t="s">
        <v>616</v>
      </c>
      <c r="I171" s="15" t="s">
        <v>605</v>
      </c>
      <c r="J171" s="15" t="s">
        <v>543</v>
      </c>
      <c r="K171" s="15">
        <v>0</v>
      </c>
      <c r="L171" s="18">
        <v>15</v>
      </c>
      <c r="M171" s="18">
        <v>42</v>
      </c>
      <c r="N171" s="18">
        <v>48</v>
      </c>
      <c r="O171" s="18">
        <v>40</v>
      </c>
      <c r="P171" s="18">
        <v>9</v>
      </c>
      <c r="Q171" s="19">
        <v>154</v>
      </c>
      <c r="R171" s="27">
        <v>7.9</v>
      </c>
      <c r="S171" s="27">
        <v>1216.5999999999999</v>
      </c>
      <c r="T171" s="18" t="s">
        <v>182</v>
      </c>
      <c r="U171" s="28">
        <v>7.9</v>
      </c>
      <c r="V171" s="14" t="b">
        <f t="shared" si="9"/>
        <v>1</v>
      </c>
      <c r="W171" s="33">
        <f t="shared" si="10"/>
        <v>1216.6000000000001</v>
      </c>
    </row>
    <row r="172" spans="1:23" ht="15" hidden="1" customHeight="1" x14ac:dyDescent="0.3">
      <c r="A172" s="13">
        <f t="shared" si="8"/>
        <v>170</v>
      </c>
      <c r="B172" s="20" t="s">
        <v>466</v>
      </c>
      <c r="C172" s="20" t="s">
        <v>468</v>
      </c>
      <c r="D172" s="20" t="s">
        <v>528</v>
      </c>
      <c r="E172" s="17" t="s">
        <v>461</v>
      </c>
      <c r="F172" s="15" t="s">
        <v>363</v>
      </c>
      <c r="G172" s="15" t="s">
        <v>509</v>
      </c>
      <c r="H172" s="20" t="s">
        <v>616</v>
      </c>
      <c r="I172" s="15" t="s">
        <v>605</v>
      </c>
      <c r="J172" s="15" t="s">
        <v>550</v>
      </c>
      <c r="K172" s="15">
        <v>0</v>
      </c>
      <c r="L172" s="18">
        <v>15</v>
      </c>
      <c r="M172" s="18">
        <v>42</v>
      </c>
      <c r="N172" s="18">
        <v>48</v>
      </c>
      <c r="O172" s="18">
        <v>40</v>
      </c>
      <c r="P172" s="18">
        <v>9</v>
      </c>
      <c r="Q172" s="19">
        <v>154</v>
      </c>
      <c r="R172" s="27">
        <v>7.9</v>
      </c>
      <c r="S172" s="27">
        <v>1216.5999999999999</v>
      </c>
      <c r="T172" s="18" t="s">
        <v>182</v>
      </c>
      <c r="U172" s="28">
        <v>7.9</v>
      </c>
      <c r="V172" s="14" t="b">
        <f t="shared" si="9"/>
        <v>1</v>
      </c>
      <c r="W172" s="33">
        <f t="shared" si="10"/>
        <v>1216.6000000000001</v>
      </c>
    </row>
    <row r="173" spans="1:23" ht="15" hidden="1" customHeight="1" x14ac:dyDescent="0.3">
      <c r="A173" s="13">
        <f t="shared" si="8"/>
        <v>171</v>
      </c>
      <c r="B173" s="20" t="s">
        <v>466</v>
      </c>
      <c r="C173" s="20" t="s">
        <v>468</v>
      </c>
      <c r="D173" s="20" t="s">
        <v>528</v>
      </c>
      <c r="E173" s="17" t="s">
        <v>461</v>
      </c>
      <c r="F173" s="15" t="s">
        <v>353</v>
      </c>
      <c r="G173" s="15" t="s">
        <v>509</v>
      </c>
      <c r="H173" s="20" t="s">
        <v>616</v>
      </c>
      <c r="I173" s="15" t="s">
        <v>605</v>
      </c>
      <c r="J173" s="15" t="s">
        <v>537</v>
      </c>
      <c r="K173" s="15">
        <v>0</v>
      </c>
      <c r="L173" s="18">
        <v>27</v>
      </c>
      <c r="M173" s="18">
        <v>69</v>
      </c>
      <c r="N173" s="18">
        <v>81</v>
      </c>
      <c r="O173" s="18">
        <v>69</v>
      </c>
      <c r="P173" s="18">
        <v>22</v>
      </c>
      <c r="Q173" s="19">
        <v>268</v>
      </c>
      <c r="R173" s="27">
        <v>7.9</v>
      </c>
      <c r="S173" s="27">
        <v>2117.1999999999998</v>
      </c>
      <c r="T173" s="18" t="s">
        <v>182</v>
      </c>
      <c r="U173" s="28">
        <v>7.9</v>
      </c>
      <c r="V173" s="14" t="b">
        <f t="shared" si="9"/>
        <v>1</v>
      </c>
      <c r="W173" s="33">
        <f t="shared" si="10"/>
        <v>2117.2000000000003</v>
      </c>
    </row>
    <row r="174" spans="1:23" ht="15" hidden="1" customHeight="1" x14ac:dyDescent="0.3">
      <c r="A174" s="13">
        <f t="shared" si="8"/>
        <v>172</v>
      </c>
      <c r="B174" s="20" t="s">
        <v>466</v>
      </c>
      <c r="C174" s="20" t="s">
        <v>468</v>
      </c>
      <c r="D174" s="20" t="s">
        <v>532</v>
      </c>
      <c r="E174" s="17" t="s">
        <v>462</v>
      </c>
      <c r="F174" s="15" t="s">
        <v>119</v>
      </c>
      <c r="G174" s="15" t="s">
        <v>510</v>
      </c>
      <c r="H174" s="20" t="s">
        <v>616</v>
      </c>
      <c r="I174" s="15" t="s">
        <v>606</v>
      </c>
      <c r="J174" s="15" t="s">
        <v>534</v>
      </c>
      <c r="K174" s="15">
        <v>0</v>
      </c>
      <c r="L174" s="18">
        <v>46</v>
      </c>
      <c r="M174" s="18">
        <v>124</v>
      </c>
      <c r="N174" s="18">
        <v>143</v>
      </c>
      <c r="O174" s="18">
        <v>113</v>
      </c>
      <c r="P174" s="18">
        <v>17</v>
      </c>
      <c r="Q174" s="19">
        <v>443</v>
      </c>
      <c r="R174" s="27">
        <v>10.6</v>
      </c>
      <c r="S174" s="27">
        <v>4695.8</v>
      </c>
      <c r="T174" s="18" t="s">
        <v>46</v>
      </c>
      <c r="U174" s="28">
        <v>10.6</v>
      </c>
      <c r="V174" s="14" t="b">
        <f t="shared" si="9"/>
        <v>1</v>
      </c>
      <c r="W174" s="33">
        <f t="shared" si="10"/>
        <v>4695.8</v>
      </c>
    </row>
    <row r="175" spans="1:23" ht="15" hidden="1" customHeight="1" x14ac:dyDescent="0.3">
      <c r="A175" s="13">
        <f t="shared" si="8"/>
        <v>173</v>
      </c>
      <c r="B175" s="20" t="s">
        <v>466</v>
      </c>
      <c r="C175" s="20" t="s">
        <v>468</v>
      </c>
      <c r="D175" s="20" t="s">
        <v>532</v>
      </c>
      <c r="E175" s="17" t="s">
        <v>462</v>
      </c>
      <c r="F175" s="15" t="s">
        <v>115</v>
      </c>
      <c r="G175" s="15" t="s">
        <v>510</v>
      </c>
      <c r="H175" s="20" t="s">
        <v>616</v>
      </c>
      <c r="I175" s="15" t="s">
        <v>606</v>
      </c>
      <c r="J175" s="15" t="s">
        <v>539</v>
      </c>
      <c r="K175" s="15">
        <v>0</v>
      </c>
      <c r="L175" s="18">
        <v>23</v>
      </c>
      <c r="M175" s="18">
        <v>61</v>
      </c>
      <c r="N175" s="18">
        <v>72</v>
      </c>
      <c r="O175" s="18">
        <v>58</v>
      </c>
      <c r="P175" s="18">
        <v>9</v>
      </c>
      <c r="Q175" s="19">
        <v>223</v>
      </c>
      <c r="R175" s="27">
        <v>11.19</v>
      </c>
      <c r="S175" s="27">
        <v>2495.37</v>
      </c>
      <c r="T175" s="18" t="s">
        <v>46</v>
      </c>
      <c r="U175" s="28">
        <v>11.19</v>
      </c>
      <c r="V175" s="14" t="b">
        <f t="shared" si="9"/>
        <v>1</v>
      </c>
      <c r="W175" s="33">
        <f t="shared" si="10"/>
        <v>2495.37</v>
      </c>
    </row>
    <row r="176" spans="1:23" ht="15" hidden="1" customHeight="1" x14ac:dyDescent="0.3">
      <c r="A176" s="13">
        <f t="shared" si="8"/>
        <v>174</v>
      </c>
      <c r="B176" s="20" t="s">
        <v>466</v>
      </c>
      <c r="C176" s="20" t="s">
        <v>468</v>
      </c>
      <c r="D176" s="20" t="s">
        <v>532</v>
      </c>
      <c r="E176" s="17" t="s">
        <v>462</v>
      </c>
      <c r="F176" s="15" t="s">
        <v>111</v>
      </c>
      <c r="G176" s="15" t="s">
        <v>510</v>
      </c>
      <c r="H176" s="20" t="s">
        <v>616</v>
      </c>
      <c r="I176" s="15" t="s">
        <v>606</v>
      </c>
      <c r="J176" s="15" t="s">
        <v>535</v>
      </c>
      <c r="K176" s="15">
        <v>0</v>
      </c>
      <c r="L176" s="18">
        <v>28</v>
      </c>
      <c r="M176" s="18">
        <v>69</v>
      </c>
      <c r="N176" s="18">
        <v>81</v>
      </c>
      <c r="O176" s="18">
        <v>66</v>
      </c>
      <c r="P176" s="18">
        <v>13</v>
      </c>
      <c r="Q176" s="19">
        <v>257</v>
      </c>
      <c r="R176" s="27">
        <v>10.6</v>
      </c>
      <c r="S176" s="27">
        <v>2724.2</v>
      </c>
      <c r="T176" s="18" t="s">
        <v>46</v>
      </c>
      <c r="U176" s="28">
        <v>10.6</v>
      </c>
      <c r="V176" s="14" t="b">
        <f t="shared" si="9"/>
        <v>1</v>
      </c>
      <c r="W176" s="33">
        <f t="shared" si="10"/>
        <v>2724.2</v>
      </c>
    </row>
    <row r="177" spans="1:23" ht="15" hidden="1" customHeight="1" x14ac:dyDescent="0.3">
      <c r="A177" s="13">
        <f t="shared" si="8"/>
        <v>175</v>
      </c>
      <c r="B177" s="20" t="s">
        <v>466</v>
      </c>
      <c r="C177" s="20" t="s">
        <v>468</v>
      </c>
      <c r="D177" s="20" t="s">
        <v>532</v>
      </c>
      <c r="E177" s="17" t="s">
        <v>462</v>
      </c>
      <c r="F177" s="15" t="s">
        <v>113</v>
      </c>
      <c r="G177" s="15" t="s">
        <v>510</v>
      </c>
      <c r="H177" s="20" t="s">
        <v>616</v>
      </c>
      <c r="I177" s="15" t="s">
        <v>606</v>
      </c>
      <c r="J177" s="15" t="s">
        <v>558</v>
      </c>
      <c r="K177" s="15">
        <v>0</v>
      </c>
      <c r="L177" s="18">
        <v>19</v>
      </c>
      <c r="M177" s="18">
        <v>52</v>
      </c>
      <c r="N177" s="18">
        <v>58</v>
      </c>
      <c r="O177" s="18">
        <v>46</v>
      </c>
      <c r="P177" s="18">
        <v>8</v>
      </c>
      <c r="Q177" s="19">
        <v>183</v>
      </c>
      <c r="R177" s="27">
        <v>10.6</v>
      </c>
      <c r="S177" s="27">
        <v>1939.8</v>
      </c>
      <c r="T177" s="18" t="s">
        <v>46</v>
      </c>
      <c r="U177" s="28">
        <v>10.6</v>
      </c>
      <c r="V177" s="14" t="b">
        <f t="shared" si="9"/>
        <v>1</v>
      </c>
      <c r="W177" s="33">
        <f t="shared" si="10"/>
        <v>1939.8</v>
      </c>
    </row>
    <row r="178" spans="1:23" ht="15" hidden="1" customHeight="1" x14ac:dyDescent="0.3">
      <c r="A178" s="13">
        <f t="shared" si="8"/>
        <v>176</v>
      </c>
      <c r="B178" s="20" t="s">
        <v>466</v>
      </c>
      <c r="C178" s="20" t="s">
        <v>468</v>
      </c>
      <c r="D178" s="20" t="s">
        <v>532</v>
      </c>
      <c r="E178" s="17" t="s">
        <v>462</v>
      </c>
      <c r="F178" s="15" t="s">
        <v>121</v>
      </c>
      <c r="G178" s="15" t="s">
        <v>510</v>
      </c>
      <c r="H178" s="20" t="s">
        <v>616</v>
      </c>
      <c r="I178" s="15" t="s">
        <v>606</v>
      </c>
      <c r="J178" s="15" t="s">
        <v>544</v>
      </c>
      <c r="K178" s="15">
        <v>0</v>
      </c>
      <c r="L178" s="18">
        <v>19</v>
      </c>
      <c r="M178" s="18">
        <v>52</v>
      </c>
      <c r="N178" s="18">
        <v>58</v>
      </c>
      <c r="O178" s="18">
        <v>46</v>
      </c>
      <c r="P178" s="18">
        <v>8</v>
      </c>
      <c r="Q178" s="19">
        <v>183</v>
      </c>
      <c r="R178" s="27">
        <v>10.6</v>
      </c>
      <c r="S178" s="27">
        <v>1939.8</v>
      </c>
      <c r="T178" s="18" t="s">
        <v>46</v>
      </c>
      <c r="U178" s="28">
        <v>10.6</v>
      </c>
      <c r="V178" s="14" t="b">
        <f t="shared" si="9"/>
        <v>1</v>
      </c>
      <c r="W178" s="33">
        <f t="shared" si="10"/>
        <v>1939.8</v>
      </c>
    </row>
    <row r="179" spans="1:23" ht="15" hidden="1" customHeight="1" x14ac:dyDescent="0.3">
      <c r="A179" s="13">
        <f t="shared" si="8"/>
        <v>177</v>
      </c>
      <c r="B179" s="20" t="s">
        <v>466</v>
      </c>
      <c r="C179" s="20" t="s">
        <v>468</v>
      </c>
      <c r="D179" s="20" t="s">
        <v>532</v>
      </c>
      <c r="E179" s="17" t="s">
        <v>462</v>
      </c>
      <c r="F179" s="15" t="s">
        <v>117</v>
      </c>
      <c r="G179" s="15" t="s">
        <v>510</v>
      </c>
      <c r="H179" s="20" t="s">
        <v>616</v>
      </c>
      <c r="I179" s="15" t="s">
        <v>606</v>
      </c>
      <c r="J179" s="15" t="s">
        <v>537</v>
      </c>
      <c r="K179" s="15">
        <v>0</v>
      </c>
      <c r="L179" s="18">
        <v>44</v>
      </c>
      <c r="M179" s="18">
        <v>120</v>
      </c>
      <c r="N179" s="18">
        <v>139</v>
      </c>
      <c r="O179" s="18">
        <v>109</v>
      </c>
      <c r="P179" s="18">
        <v>15</v>
      </c>
      <c r="Q179" s="19">
        <v>427</v>
      </c>
      <c r="R179" s="27">
        <v>10.6</v>
      </c>
      <c r="S179" s="27">
        <v>4526.2</v>
      </c>
      <c r="T179" s="18" t="s">
        <v>46</v>
      </c>
      <c r="U179" s="28">
        <v>10.6</v>
      </c>
      <c r="V179" s="14" t="b">
        <f t="shared" si="9"/>
        <v>1</v>
      </c>
      <c r="W179" s="33">
        <f t="shared" si="10"/>
        <v>4526.2</v>
      </c>
    </row>
    <row r="180" spans="1:23" ht="15" hidden="1" customHeight="1" x14ac:dyDescent="0.3">
      <c r="A180" s="13">
        <f t="shared" si="8"/>
        <v>178</v>
      </c>
      <c r="B180" s="20" t="s">
        <v>627</v>
      </c>
      <c r="C180" s="20" t="s">
        <v>468</v>
      </c>
      <c r="D180" s="20" t="s">
        <v>625</v>
      </c>
      <c r="E180" s="17" t="s">
        <v>462</v>
      </c>
      <c r="F180" s="15" t="s">
        <v>154</v>
      </c>
      <c r="G180" s="15" t="s">
        <v>511</v>
      </c>
      <c r="H180" s="20" t="s">
        <v>617</v>
      </c>
      <c r="I180" s="15" t="s">
        <v>607</v>
      </c>
      <c r="J180" s="15" t="s">
        <v>534</v>
      </c>
      <c r="K180" s="15">
        <v>0</v>
      </c>
      <c r="L180" s="18">
        <v>36</v>
      </c>
      <c r="M180" s="18">
        <v>71</v>
      </c>
      <c r="N180" s="18">
        <v>84</v>
      </c>
      <c r="O180" s="18">
        <v>58</v>
      </c>
      <c r="P180" s="18">
        <v>10</v>
      </c>
      <c r="Q180" s="19">
        <v>259</v>
      </c>
      <c r="R180" s="27">
        <v>31.32</v>
      </c>
      <c r="S180" s="27">
        <v>8111.88</v>
      </c>
      <c r="T180" s="18" t="s">
        <v>151</v>
      </c>
      <c r="U180" s="28">
        <v>31.32</v>
      </c>
      <c r="V180" s="14" t="b">
        <f t="shared" si="9"/>
        <v>1</v>
      </c>
      <c r="W180" s="33">
        <f t="shared" si="10"/>
        <v>8111.88</v>
      </c>
    </row>
    <row r="181" spans="1:23" ht="15" hidden="1" customHeight="1" x14ac:dyDescent="0.3">
      <c r="A181" s="13">
        <f t="shared" si="8"/>
        <v>179</v>
      </c>
      <c r="B181" s="20" t="s">
        <v>627</v>
      </c>
      <c r="C181" s="20" t="s">
        <v>468</v>
      </c>
      <c r="D181" s="20" t="s">
        <v>625</v>
      </c>
      <c r="E181" s="17" t="s">
        <v>462</v>
      </c>
      <c r="F181" s="15" t="s">
        <v>152</v>
      </c>
      <c r="G181" s="15" t="s">
        <v>511</v>
      </c>
      <c r="H181" s="20" t="s">
        <v>617</v>
      </c>
      <c r="I181" s="15" t="s">
        <v>607</v>
      </c>
      <c r="J181" s="15" t="s">
        <v>539</v>
      </c>
      <c r="K181" s="15">
        <v>0</v>
      </c>
      <c r="L181" s="18">
        <v>27</v>
      </c>
      <c r="M181" s="18">
        <v>57</v>
      </c>
      <c r="N181" s="18">
        <v>64</v>
      </c>
      <c r="O181" s="18">
        <v>44</v>
      </c>
      <c r="P181" s="18">
        <v>8</v>
      </c>
      <c r="Q181" s="19">
        <v>200</v>
      </c>
      <c r="R181" s="27">
        <v>33.96</v>
      </c>
      <c r="S181" s="27">
        <v>6792</v>
      </c>
      <c r="T181" s="18" t="s">
        <v>151</v>
      </c>
      <c r="U181" s="28">
        <v>33.96</v>
      </c>
      <c r="V181" s="14" t="b">
        <f t="shared" si="9"/>
        <v>1</v>
      </c>
      <c r="W181" s="33">
        <f t="shared" si="10"/>
        <v>6792</v>
      </c>
    </row>
    <row r="182" spans="1:23" ht="15" hidden="1" customHeight="1" x14ac:dyDescent="0.3">
      <c r="A182" s="13">
        <f t="shared" si="8"/>
        <v>180</v>
      </c>
      <c r="B182" s="20" t="s">
        <v>627</v>
      </c>
      <c r="C182" s="20" t="s">
        <v>468</v>
      </c>
      <c r="D182" s="20" t="s">
        <v>625</v>
      </c>
      <c r="E182" s="17" t="s">
        <v>462</v>
      </c>
      <c r="F182" s="15" t="s">
        <v>156</v>
      </c>
      <c r="G182" s="15" t="s">
        <v>511</v>
      </c>
      <c r="H182" s="20" t="s">
        <v>617</v>
      </c>
      <c r="I182" s="15" t="s">
        <v>607</v>
      </c>
      <c r="J182" s="15" t="s">
        <v>544</v>
      </c>
      <c r="K182" s="15">
        <v>0</v>
      </c>
      <c r="L182" s="18">
        <v>13</v>
      </c>
      <c r="M182" s="18">
        <v>32</v>
      </c>
      <c r="N182" s="18">
        <v>37</v>
      </c>
      <c r="O182" s="18">
        <v>23</v>
      </c>
      <c r="P182" s="18">
        <v>5</v>
      </c>
      <c r="Q182" s="19">
        <v>110</v>
      </c>
      <c r="R182" s="27">
        <v>31.32</v>
      </c>
      <c r="S182" s="27">
        <v>3445.2</v>
      </c>
      <c r="T182" s="18" t="s">
        <v>151</v>
      </c>
      <c r="U182" s="28">
        <v>31.32</v>
      </c>
      <c r="V182" s="14" t="b">
        <f t="shared" si="9"/>
        <v>1</v>
      </c>
      <c r="W182" s="33">
        <f t="shared" si="10"/>
        <v>3445.2</v>
      </c>
    </row>
    <row r="183" spans="1:23" ht="15" hidden="1" customHeight="1" x14ac:dyDescent="0.3">
      <c r="A183" s="13">
        <f t="shared" si="8"/>
        <v>181</v>
      </c>
      <c r="B183" s="20" t="s">
        <v>627</v>
      </c>
      <c r="C183" s="20" t="s">
        <v>468</v>
      </c>
      <c r="D183" s="20" t="s">
        <v>625</v>
      </c>
      <c r="E183" s="17" t="s">
        <v>462</v>
      </c>
      <c r="F183" s="15" t="s">
        <v>149</v>
      </c>
      <c r="G183" s="15" t="s">
        <v>511</v>
      </c>
      <c r="H183" s="20" t="s">
        <v>617</v>
      </c>
      <c r="I183" s="15" t="s">
        <v>607</v>
      </c>
      <c r="J183" s="15" t="s">
        <v>537</v>
      </c>
      <c r="K183" s="15">
        <v>0</v>
      </c>
      <c r="L183" s="18">
        <v>13</v>
      </c>
      <c r="M183" s="18">
        <v>32</v>
      </c>
      <c r="N183" s="18">
        <v>37</v>
      </c>
      <c r="O183" s="18">
        <v>23</v>
      </c>
      <c r="P183" s="18">
        <v>5</v>
      </c>
      <c r="Q183" s="19">
        <v>110</v>
      </c>
      <c r="R183" s="27">
        <v>31.32</v>
      </c>
      <c r="S183" s="27">
        <v>3445.2</v>
      </c>
      <c r="T183" s="18" t="s">
        <v>151</v>
      </c>
      <c r="U183" s="28">
        <v>31.32</v>
      </c>
      <c r="V183" s="14" t="b">
        <f t="shared" si="9"/>
        <v>1</v>
      </c>
      <c r="W183" s="33">
        <f t="shared" si="10"/>
        <v>3445.2</v>
      </c>
    </row>
    <row r="184" spans="1:23" ht="15" hidden="1" customHeight="1" x14ac:dyDescent="0.3">
      <c r="A184" s="13">
        <f t="shared" si="8"/>
        <v>182</v>
      </c>
      <c r="B184" s="20" t="s">
        <v>627</v>
      </c>
      <c r="C184" s="20" t="s">
        <v>468</v>
      </c>
      <c r="D184" s="20" t="s">
        <v>625</v>
      </c>
      <c r="E184" s="17" t="s">
        <v>462</v>
      </c>
      <c r="F184" s="15" t="s">
        <v>166</v>
      </c>
      <c r="G184" s="15" t="s">
        <v>512</v>
      </c>
      <c r="H184" s="20" t="s">
        <v>615</v>
      </c>
      <c r="I184" s="15" t="s">
        <v>608</v>
      </c>
      <c r="J184" s="15" t="s">
        <v>534</v>
      </c>
      <c r="K184" s="15">
        <v>0</v>
      </c>
      <c r="L184" s="18">
        <v>35</v>
      </c>
      <c r="M184" s="18">
        <v>74</v>
      </c>
      <c r="N184" s="18">
        <v>82</v>
      </c>
      <c r="O184" s="18">
        <v>48</v>
      </c>
      <c r="P184" s="18">
        <v>0</v>
      </c>
      <c r="Q184" s="19">
        <v>239</v>
      </c>
      <c r="R184" s="27">
        <v>36.6</v>
      </c>
      <c r="S184" s="27">
        <v>8747.4</v>
      </c>
      <c r="T184" s="18" t="s">
        <v>151</v>
      </c>
      <c r="U184" s="28">
        <v>36.6</v>
      </c>
      <c r="V184" s="14" t="b">
        <f t="shared" si="9"/>
        <v>1</v>
      </c>
      <c r="W184" s="33">
        <f t="shared" si="10"/>
        <v>8747.4</v>
      </c>
    </row>
    <row r="185" spans="1:23" ht="15" hidden="1" customHeight="1" x14ac:dyDescent="0.3">
      <c r="A185" s="13">
        <f t="shared" si="8"/>
        <v>183</v>
      </c>
      <c r="B185" s="20" t="s">
        <v>627</v>
      </c>
      <c r="C185" s="20" t="s">
        <v>468</v>
      </c>
      <c r="D185" s="20" t="s">
        <v>625</v>
      </c>
      <c r="E185" s="17" t="s">
        <v>462</v>
      </c>
      <c r="F185" s="15" t="s">
        <v>168</v>
      </c>
      <c r="G185" s="15" t="s">
        <v>512</v>
      </c>
      <c r="H185" s="20" t="s">
        <v>615</v>
      </c>
      <c r="I185" s="15" t="s">
        <v>608</v>
      </c>
      <c r="J185" s="15" t="s">
        <v>563</v>
      </c>
      <c r="K185" s="15">
        <v>0</v>
      </c>
      <c r="L185" s="18">
        <v>24</v>
      </c>
      <c r="M185" s="18">
        <v>49</v>
      </c>
      <c r="N185" s="18">
        <v>56</v>
      </c>
      <c r="O185" s="18">
        <v>32</v>
      </c>
      <c r="P185" s="18">
        <v>0</v>
      </c>
      <c r="Q185" s="19">
        <v>161</v>
      </c>
      <c r="R185" s="27">
        <v>36.6</v>
      </c>
      <c r="S185" s="27">
        <v>5892.6</v>
      </c>
      <c r="T185" s="18" t="s">
        <v>151</v>
      </c>
      <c r="U185" s="28">
        <v>36.6</v>
      </c>
      <c r="V185" s="14" t="b">
        <f t="shared" si="9"/>
        <v>1</v>
      </c>
      <c r="W185" s="33">
        <f t="shared" si="10"/>
        <v>5892.6</v>
      </c>
    </row>
    <row r="186" spans="1:23" ht="15" hidden="1" customHeight="1" x14ac:dyDescent="0.3">
      <c r="A186" s="13">
        <f t="shared" si="8"/>
        <v>184</v>
      </c>
      <c r="B186" s="20" t="s">
        <v>627</v>
      </c>
      <c r="C186" s="20" t="s">
        <v>468</v>
      </c>
      <c r="D186" s="20" t="s">
        <v>625</v>
      </c>
      <c r="E186" s="17" t="s">
        <v>462</v>
      </c>
      <c r="F186" s="15" t="s">
        <v>172</v>
      </c>
      <c r="G186" s="15" t="s">
        <v>513</v>
      </c>
      <c r="H186" s="20" t="s">
        <v>624</v>
      </c>
      <c r="I186" s="15" t="s">
        <v>609</v>
      </c>
      <c r="J186" s="15" t="s">
        <v>534</v>
      </c>
      <c r="K186" s="15">
        <v>0</v>
      </c>
      <c r="L186" s="18">
        <v>48</v>
      </c>
      <c r="M186" s="18">
        <v>68</v>
      </c>
      <c r="N186" s="18">
        <v>56</v>
      </c>
      <c r="O186" s="18">
        <v>29</v>
      </c>
      <c r="P186" s="18">
        <v>0</v>
      </c>
      <c r="Q186" s="19">
        <v>201</v>
      </c>
      <c r="R186" s="27">
        <v>38.28</v>
      </c>
      <c r="S186" s="27">
        <v>7694.28</v>
      </c>
      <c r="T186" s="18" t="s">
        <v>151</v>
      </c>
      <c r="U186" s="28">
        <v>38.28</v>
      </c>
      <c r="V186" s="14" t="b">
        <f t="shared" si="9"/>
        <v>1</v>
      </c>
      <c r="W186" s="33">
        <f t="shared" si="10"/>
        <v>7694.2800000000007</v>
      </c>
    </row>
    <row r="187" spans="1:23" ht="15" hidden="1" customHeight="1" x14ac:dyDescent="0.3">
      <c r="A187" s="13">
        <f t="shared" si="8"/>
        <v>185</v>
      </c>
      <c r="B187" s="20" t="s">
        <v>627</v>
      </c>
      <c r="C187" s="20" t="s">
        <v>468</v>
      </c>
      <c r="D187" s="20" t="s">
        <v>625</v>
      </c>
      <c r="E187" s="17" t="s">
        <v>462</v>
      </c>
      <c r="F187" s="15" t="s">
        <v>170</v>
      </c>
      <c r="G187" s="15" t="s">
        <v>513</v>
      </c>
      <c r="H187" s="20" t="s">
        <v>624</v>
      </c>
      <c r="I187" s="15" t="s">
        <v>609</v>
      </c>
      <c r="J187" s="15" t="s">
        <v>563</v>
      </c>
      <c r="K187" s="15">
        <v>0</v>
      </c>
      <c r="L187" s="18">
        <v>27</v>
      </c>
      <c r="M187" s="18">
        <v>37</v>
      </c>
      <c r="N187" s="18">
        <v>33</v>
      </c>
      <c r="O187" s="18">
        <v>18</v>
      </c>
      <c r="P187" s="18">
        <v>0</v>
      </c>
      <c r="Q187" s="19">
        <v>115</v>
      </c>
      <c r="R187" s="27">
        <v>38.28</v>
      </c>
      <c r="S187" s="27">
        <v>4402.2</v>
      </c>
      <c r="T187" s="18" t="s">
        <v>151</v>
      </c>
      <c r="U187" s="28">
        <v>38.28</v>
      </c>
      <c r="V187" s="14" t="b">
        <f t="shared" si="9"/>
        <v>1</v>
      </c>
      <c r="W187" s="33">
        <f t="shared" si="10"/>
        <v>4402.2</v>
      </c>
    </row>
    <row r="188" spans="1:23" ht="15" hidden="1" customHeight="1" x14ac:dyDescent="0.3">
      <c r="A188" s="13">
        <f t="shared" si="8"/>
        <v>186</v>
      </c>
      <c r="B188" s="20" t="s">
        <v>627</v>
      </c>
      <c r="C188" s="20" t="s">
        <v>468</v>
      </c>
      <c r="D188" s="20" t="s">
        <v>625</v>
      </c>
      <c r="E188" s="17" t="s">
        <v>462</v>
      </c>
      <c r="F188" s="15" t="s">
        <v>160</v>
      </c>
      <c r="G188" s="15" t="s">
        <v>517</v>
      </c>
      <c r="H188" s="20" t="s">
        <v>616</v>
      </c>
      <c r="I188" s="15" t="s">
        <v>610</v>
      </c>
      <c r="J188" s="15" t="s">
        <v>534</v>
      </c>
      <c r="K188" s="15">
        <v>0</v>
      </c>
      <c r="L188" s="18">
        <v>38</v>
      </c>
      <c r="M188" s="18">
        <v>88</v>
      </c>
      <c r="N188" s="18">
        <v>103</v>
      </c>
      <c r="O188" s="18">
        <v>64</v>
      </c>
      <c r="P188" s="18">
        <v>11</v>
      </c>
      <c r="Q188" s="19">
        <v>304</v>
      </c>
      <c r="R188" s="27">
        <v>10.89</v>
      </c>
      <c r="S188" s="27">
        <v>3310.56</v>
      </c>
      <c r="T188" s="18" t="s">
        <v>151</v>
      </c>
      <c r="U188" s="28">
        <v>10.89</v>
      </c>
      <c r="V188" s="14" t="b">
        <f t="shared" si="9"/>
        <v>1</v>
      </c>
      <c r="W188" s="33">
        <f t="shared" si="10"/>
        <v>3310.5600000000004</v>
      </c>
    </row>
    <row r="189" spans="1:23" ht="15" hidden="1" customHeight="1" x14ac:dyDescent="0.3">
      <c r="A189" s="13">
        <f t="shared" si="8"/>
        <v>187</v>
      </c>
      <c r="B189" s="20" t="s">
        <v>627</v>
      </c>
      <c r="C189" s="20" t="s">
        <v>468</v>
      </c>
      <c r="D189" s="20" t="s">
        <v>625</v>
      </c>
      <c r="E189" s="17" t="s">
        <v>462</v>
      </c>
      <c r="F189" s="15" t="s">
        <v>158</v>
      </c>
      <c r="G189" s="15" t="s">
        <v>517</v>
      </c>
      <c r="H189" s="20" t="s">
        <v>616</v>
      </c>
      <c r="I189" s="15" t="s">
        <v>610</v>
      </c>
      <c r="J189" s="15" t="s">
        <v>539</v>
      </c>
      <c r="K189" s="15">
        <v>0</v>
      </c>
      <c r="L189" s="18">
        <v>30</v>
      </c>
      <c r="M189" s="18">
        <v>64</v>
      </c>
      <c r="N189" s="18">
        <v>76</v>
      </c>
      <c r="O189" s="18">
        <v>48</v>
      </c>
      <c r="P189" s="18">
        <v>9</v>
      </c>
      <c r="Q189" s="19">
        <v>227</v>
      </c>
      <c r="R189" s="27">
        <v>10.89</v>
      </c>
      <c r="S189" s="27">
        <v>2472.0300000000002</v>
      </c>
      <c r="T189" s="18" t="s">
        <v>151</v>
      </c>
      <c r="U189" s="28">
        <v>11.6</v>
      </c>
      <c r="V189" s="32" t="b">
        <f t="shared" si="9"/>
        <v>0</v>
      </c>
      <c r="W189" s="33">
        <f>Q189*U189</f>
        <v>2633.2</v>
      </c>
    </row>
    <row r="190" spans="1:23" ht="15" hidden="1" customHeight="1" x14ac:dyDescent="0.3">
      <c r="A190" s="13">
        <f t="shared" si="8"/>
        <v>188</v>
      </c>
      <c r="B190" s="20" t="s">
        <v>627</v>
      </c>
      <c r="C190" s="20" t="s">
        <v>468</v>
      </c>
      <c r="D190" s="20" t="s">
        <v>625</v>
      </c>
      <c r="E190" s="17" t="s">
        <v>462</v>
      </c>
      <c r="F190" s="15" t="s">
        <v>162</v>
      </c>
      <c r="G190" s="15" t="s">
        <v>517</v>
      </c>
      <c r="H190" s="20" t="s">
        <v>616</v>
      </c>
      <c r="I190" s="15" t="s">
        <v>610</v>
      </c>
      <c r="J190" s="15" t="s">
        <v>544</v>
      </c>
      <c r="K190" s="15">
        <v>0</v>
      </c>
      <c r="L190" s="18">
        <v>14</v>
      </c>
      <c r="M190" s="18">
        <v>33</v>
      </c>
      <c r="N190" s="18">
        <v>38</v>
      </c>
      <c r="O190" s="18">
        <v>24</v>
      </c>
      <c r="P190" s="18">
        <v>5</v>
      </c>
      <c r="Q190" s="19">
        <v>114</v>
      </c>
      <c r="R190" s="27">
        <v>10.89</v>
      </c>
      <c r="S190" s="27">
        <v>1241.46</v>
      </c>
      <c r="T190" s="18" t="s">
        <v>151</v>
      </c>
      <c r="U190" s="28">
        <v>10.89</v>
      </c>
      <c r="V190" s="14" t="b">
        <f t="shared" si="9"/>
        <v>1</v>
      </c>
      <c r="W190" s="33">
        <f t="shared" si="10"/>
        <v>1241.46</v>
      </c>
    </row>
    <row r="191" spans="1:23" ht="15" hidden="1" customHeight="1" x14ac:dyDescent="0.3">
      <c r="A191" s="13">
        <f t="shared" si="8"/>
        <v>189</v>
      </c>
      <c r="B191" s="20" t="s">
        <v>627</v>
      </c>
      <c r="C191" s="20" t="s">
        <v>468</v>
      </c>
      <c r="D191" s="20" t="s">
        <v>625</v>
      </c>
      <c r="E191" s="17" t="s">
        <v>462</v>
      </c>
      <c r="F191" s="15" t="s">
        <v>164</v>
      </c>
      <c r="G191" s="15" t="s">
        <v>517</v>
      </c>
      <c r="H191" s="20" t="s">
        <v>616</v>
      </c>
      <c r="I191" s="15" t="s">
        <v>610</v>
      </c>
      <c r="J191" s="15" t="s">
        <v>537</v>
      </c>
      <c r="K191" s="15">
        <v>0</v>
      </c>
      <c r="L191" s="18">
        <v>35</v>
      </c>
      <c r="M191" s="18">
        <v>79</v>
      </c>
      <c r="N191" s="18">
        <v>94</v>
      </c>
      <c r="O191" s="18">
        <v>57</v>
      </c>
      <c r="P191" s="18">
        <v>10</v>
      </c>
      <c r="Q191" s="19">
        <v>275</v>
      </c>
      <c r="R191" s="27">
        <v>10.89</v>
      </c>
      <c r="S191" s="27">
        <v>2994.75</v>
      </c>
      <c r="T191" s="18" t="s">
        <v>151</v>
      </c>
      <c r="U191" s="28">
        <v>10.89</v>
      </c>
      <c r="V191" s="14" t="b">
        <f t="shared" si="9"/>
        <v>1</v>
      </c>
      <c r="W191" s="33">
        <f t="shared" si="10"/>
        <v>2994.75</v>
      </c>
    </row>
    <row r="192" spans="1:23" ht="15" customHeight="1" x14ac:dyDescent="0.3">
      <c r="A192" s="13">
        <f t="shared" si="8"/>
        <v>190</v>
      </c>
      <c r="B192" s="20" t="s">
        <v>463</v>
      </c>
      <c r="C192" s="20" t="s">
        <v>468</v>
      </c>
      <c r="D192" s="20" t="s">
        <v>533</v>
      </c>
      <c r="E192" s="17" t="s">
        <v>461</v>
      </c>
      <c r="F192" s="15" t="s">
        <v>191</v>
      </c>
      <c r="G192" s="15" t="s">
        <v>514</v>
      </c>
      <c r="H192" s="20" t="s">
        <v>620</v>
      </c>
      <c r="I192" s="15" t="s">
        <v>611</v>
      </c>
      <c r="J192" s="15" t="s">
        <v>534</v>
      </c>
      <c r="K192" s="15">
        <v>14</v>
      </c>
      <c r="L192" s="18">
        <v>36</v>
      </c>
      <c r="M192" s="18">
        <v>50</v>
      </c>
      <c r="N192" s="18">
        <v>42</v>
      </c>
      <c r="O192" s="18">
        <v>22</v>
      </c>
      <c r="P192" s="18">
        <v>11</v>
      </c>
      <c r="Q192" s="19">
        <v>175</v>
      </c>
      <c r="R192" s="27">
        <v>28.61</v>
      </c>
      <c r="S192" s="27">
        <v>5006.75</v>
      </c>
      <c r="T192" s="18" t="s">
        <v>182</v>
      </c>
      <c r="U192" s="28">
        <v>28.61</v>
      </c>
      <c r="V192" s="14" t="b">
        <f t="shared" si="9"/>
        <v>1</v>
      </c>
      <c r="W192" s="33">
        <f t="shared" si="10"/>
        <v>5006.75</v>
      </c>
    </row>
    <row r="193" spans="1:23" ht="15" customHeight="1" x14ac:dyDescent="0.3">
      <c r="A193" s="13">
        <f t="shared" si="8"/>
        <v>191</v>
      </c>
      <c r="B193" s="20" t="s">
        <v>463</v>
      </c>
      <c r="C193" s="20" t="s">
        <v>468</v>
      </c>
      <c r="D193" s="20" t="s">
        <v>533</v>
      </c>
      <c r="E193" s="17" t="s">
        <v>461</v>
      </c>
      <c r="F193" s="15" t="s">
        <v>195</v>
      </c>
      <c r="G193" s="15" t="s">
        <v>514</v>
      </c>
      <c r="H193" s="20" t="s">
        <v>620</v>
      </c>
      <c r="I193" s="15" t="s">
        <v>611</v>
      </c>
      <c r="J193" s="15" t="s">
        <v>539</v>
      </c>
      <c r="K193" s="15">
        <v>13</v>
      </c>
      <c r="L193" s="18">
        <v>29</v>
      </c>
      <c r="M193" s="18">
        <v>43</v>
      </c>
      <c r="N193" s="18">
        <v>34</v>
      </c>
      <c r="O193" s="18">
        <v>19</v>
      </c>
      <c r="P193" s="18">
        <v>10</v>
      </c>
      <c r="Q193" s="19">
        <v>148</v>
      </c>
      <c r="R193" s="27">
        <v>30.94</v>
      </c>
      <c r="S193" s="27">
        <v>4579.12</v>
      </c>
      <c r="T193" s="18" t="s">
        <v>182</v>
      </c>
      <c r="U193" s="28">
        <v>30.94</v>
      </c>
      <c r="V193" s="14" t="b">
        <f t="shared" si="9"/>
        <v>1</v>
      </c>
      <c r="W193" s="33">
        <f t="shared" si="10"/>
        <v>4579.12</v>
      </c>
    </row>
    <row r="194" spans="1:23" ht="15" customHeight="1" x14ac:dyDescent="0.3">
      <c r="A194" s="13">
        <f t="shared" si="8"/>
        <v>192</v>
      </c>
      <c r="B194" s="20" t="s">
        <v>463</v>
      </c>
      <c r="C194" s="20" t="s">
        <v>468</v>
      </c>
      <c r="D194" s="20" t="s">
        <v>533</v>
      </c>
      <c r="E194" s="17" t="s">
        <v>461</v>
      </c>
      <c r="F194" s="15" t="s">
        <v>197</v>
      </c>
      <c r="G194" s="15" t="s">
        <v>514</v>
      </c>
      <c r="H194" s="20" t="s">
        <v>620</v>
      </c>
      <c r="I194" s="15" t="s">
        <v>611</v>
      </c>
      <c r="J194" s="15" t="s">
        <v>549</v>
      </c>
      <c r="K194" s="15">
        <v>11</v>
      </c>
      <c r="L194" s="18">
        <v>21</v>
      </c>
      <c r="M194" s="18">
        <v>30</v>
      </c>
      <c r="N194" s="18">
        <v>26</v>
      </c>
      <c r="O194" s="18">
        <v>15</v>
      </c>
      <c r="P194" s="18">
        <v>7</v>
      </c>
      <c r="Q194" s="19">
        <v>110</v>
      </c>
      <c r="R194" s="27">
        <v>28.61</v>
      </c>
      <c r="S194" s="27">
        <v>3147.1</v>
      </c>
      <c r="T194" s="18" t="s">
        <v>182</v>
      </c>
      <c r="U194" s="28">
        <v>28.61</v>
      </c>
      <c r="V194" s="14" t="b">
        <f t="shared" si="9"/>
        <v>1</v>
      </c>
      <c r="W194" s="33">
        <f t="shared" si="10"/>
        <v>3147.1</v>
      </c>
    </row>
    <row r="195" spans="1:23" ht="15" customHeight="1" x14ac:dyDescent="0.3">
      <c r="A195" s="13">
        <f t="shared" ref="A195:A206" si="11">ROW()-ROW($A$2)</f>
        <v>193</v>
      </c>
      <c r="B195" s="20" t="s">
        <v>463</v>
      </c>
      <c r="C195" s="20" t="s">
        <v>468</v>
      </c>
      <c r="D195" s="20" t="s">
        <v>533</v>
      </c>
      <c r="E195" s="17" t="s">
        <v>461</v>
      </c>
      <c r="F195" s="15" t="s">
        <v>199</v>
      </c>
      <c r="G195" s="15" t="s">
        <v>514</v>
      </c>
      <c r="H195" s="20" t="s">
        <v>620</v>
      </c>
      <c r="I195" s="15" t="s">
        <v>611</v>
      </c>
      <c r="J195" s="15" t="s">
        <v>535</v>
      </c>
      <c r="K195" s="15">
        <v>12</v>
      </c>
      <c r="L195" s="18">
        <v>26</v>
      </c>
      <c r="M195" s="18">
        <v>35</v>
      </c>
      <c r="N195" s="18">
        <v>29</v>
      </c>
      <c r="O195" s="18">
        <v>17</v>
      </c>
      <c r="P195" s="18">
        <v>8</v>
      </c>
      <c r="Q195" s="19">
        <v>127</v>
      </c>
      <c r="R195" s="27">
        <v>28.61</v>
      </c>
      <c r="S195" s="27">
        <v>3633.47</v>
      </c>
      <c r="T195" s="18" t="s">
        <v>182</v>
      </c>
      <c r="U195" s="28">
        <v>28.61</v>
      </c>
      <c r="V195" s="14" t="b">
        <f t="shared" si="9"/>
        <v>1</v>
      </c>
      <c r="W195" s="33">
        <f t="shared" si="10"/>
        <v>3633.47</v>
      </c>
    </row>
    <row r="196" spans="1:23" ht="15" customHeight="1" x14ac:dyDescent="0.3">
      <c r="A196" s="13">
        <f t="shared" si="11"/>
        <v>194</v>
      </c>
      <c r="B196" s="20" t="s">
        <v>463</v>
      </c>
      <c r="C196" s="20" t="s">
        <v>468</v>
      </c>
      <c r="D196" s="20" t="s">
        <v>533</v>
      </c>
      <c r="E196" s="17" t="s">
        <v>461</v>
      </c>
      <c r="F196" s="15" t="s">
        <v>193</v>
      </c>
      <c r="G196" s="15" t="s">
        <v>514</v>
      </c>
      <c r="H196" s="20" t="s">
        <v>620</v>
      </c>
      <c r="I196" s="15" t="s">
        <v>611</v>
      </c>
      <c r="J196" s="15" t="s">
        <v>561</v>
      </c>
      <c r="K196" s="15">
        <v>11</v>
      </c>
      <c r="L196" s="18">
        <v>25</v>
      </c>
      <c r="M196" s="18">
        <v>34</v>
      </c>
      <c r="N196" s="18">
        <v>28</v>
      </c>
      <c r="O196" s="18">
        <v>16</v>
      </c>
      <c r="P196" s="18">
        <v>10</v>
      </c>
      <c r="Q196" s="19">
        <v>124</v>
      </c>
      <c r="R196" s="27">
        <v>28.61</v>
      </c>
      <c r="S196" s="27">
        <v>3547.64</v>
      </c>
      <c r="T196" s="18" t="s">
        <v>182</v>
      </c>
      <c r="U196" s="28">
        <v>0</v>
      </c>
      <c r="V196" s="32" t="b">
        <f t="shared" si="9"/>
        <v>0</v>
      </c>
      <c r="W196" s="33">
        <f t="shared" si="10"/>
        <v>0</v>
      </c>
    </row>
    <row r="197" spans="1:23" ht="15" customHeight="1" x14ac:dyDescent="0.3">
      <c r="A197" s="13">
        <f t="shared" si="11"/>
        <v>195</v>
      </c>
      <c r="B197" s="20" t="s">
        <v>463</v>
      </c>
      <c r="C197" s="20" t="s">
        <v>468</v>
      </c>
      <c r="D197" s="20" t="s">
        <v>533</v>
      </c>
      <c r="E197" s="17" t="s">
        <v>461</v>
      </c>
      <c r="F197" s="15" t="s">
        <v>183</v>
      </c>
      <c r="G197" s="15" t="s">
        <v>515</v>
      </c>
      <c r="H197" s="20" t="s">
        <v>618</v>
      </c>
      <c r="I197" s="15" t="s">
        <v>612</v>
      </c>
      <c r="J197" s="15" t="s">
        <v>534</v>
      </c>
      <c r="K197" s="15">
        <v>11</v>
      </c>
      <c r="L197" s="18">
        <v>35</v>
      </c>
      <c r="M197" s="18">
        <v>82</v>
      </c>
      <c r="N197" s="18">
        <v>97</v>
      </c>
      <c r="O197" s="18">
        <v>75</v>
      </c>
      <c r="P197" s="18">
        <v>19</v>
      </c>
      <c r="Q197" s="19">
        <v>319</v>
      </c>
      <c r="R197" s="27">
        <v>12.74</v>
      </c>
      <c r="S197" s="27">
        <v>4064.06</v>
      </c>
      <c r="T197" s="18" t="s">
        <v>182</v>
      </c>
      <c r="U197" s="28">
        <v>12.74</v>
      </c>
      <c r="V197" s="14" t="b">
        <f t="shared" ref="V197:V205" si="12">IF((U197-R197)=0,TRUE,FALSE)</f>
        <v>1</v>
      </c>
      <c r="W197" s="33">
        <f t="shared" ref="W197:W206" si="13">Q197*U197</f>
        <v>4064.06</v>
      </c>
    </row>
    <row r="198" spans="1:23" ht="15" customHeight="1" x14ac:dyDescent="0.3">
      <c r="A198" s="13">
        <f t="shared" si="11"/>
        <v>196</v>
      </c>
      <c r="B198" s="20" t="s">
        <v>463</v>
      </c>
      <c r="C198" s="20" t="s">
        <v>468</v>
      </c>
      <c r="D198" s="20" t="s">
        <v>533</v>
      </c>
      <c r="E198" s="17" t="s">
        <v>461</v>
      </c>
      <c r="F198" s="15" t="s">
        <v>185</v>
      </c>
      <c r="G198" s="15" t="s">
        <v>515</v>
      </c>
      <c r="H198" s="20" t="s">
        <v>618</v>
      </c>
      <c r="I198" s="15" t="s">
        <v>612</v>
      </c>
      <c r="J198" s="15" t="s">
        <v>539</v>
      </c>
      <c r="K198" s="15">
        <v>9</v>
      </c>
      <c r="L198" s="18">
        <v>20</v>
      </c>
      <c r="M198" s="18">
        <v>46</v>
      </c>
      <c r="N198" s="18">
        <v>52</v>
      </c>
      <c r="O198" s="18">
        <v>42</v>
      </c>
      <c r="P198" s="18">
        <v>14</v>
      </c>
      <c r="Q198" s="19">
        <v>183</v>
      </c>
      <c r="R198" s="27">
        <v>13.81</v>
      </c>
      <c r="S198" s="27">
        <v>2527.23</v>
      </c>
      <c r="T198" s="18" t="s">
        <v>182</v>
      </c>
      <c r="U198" s="28">
        <v>13.81</v>
      </c>
      <c r="V198" s="14" t="b">
        <f t="shared" si="12"/>
        <v>1</v>
      </c>
      <c r="W198" s="33">
        <f t="shared" si="13"/>
        <v>2527.23</v>
      </c>
    </row>
    <row r="199" spans="1:23" ht="15" customHeight="1" x14ac:dyDescent="0.3">
      <c r="A199" s="13">
        <f t="shared" si="11"/>
        <v>197</v>
      </c>
      <c r="B199" s="20" t="s">
        <v>463</v>
      </c>
      <c r="C199" s="20" t="s">
        <v>468</v>
      </c>
      <c r="D199" s="20" t="s">
        <v>533</v>
      </c>
      <c r="E199" s="17" t="s">
        <v>461</v>
      </c>
      <c r="F199" s="15" t="s">
        <v>180</v>
      </c>
      <c r="G199" s="15" t="s">
        <v>515</v>
      </c>
      <c r="H199" s="20" t="s">
        <v>618</v>
      </c>
      <c r="I199" s="15" t="s">
        <v>612</v>
      </c>
      <c r="J199" s="15" t="s">
        <v>549</v>
      </c>
      <c r="K199" s="15">
        <v>8</v>
      </c>
      <c r="L199" s="18">
        <v>14</v>
      </c>
      <c r="M199" s="18">
        <v>30</v>
      </c>
      <c r="N199" s="18">
        <v>36</v>
      </c>
      <c r="O199" s="18">
        <v>28</v>
      </c>
      <c r="P199" s="18">
        <v>11</v>
      </c>
      <c r="Q199" s="19">
        <v>127</v>
      </c>
      <c r="R199" s="27">
        <v>12.74</v>
      </c>
      <c r="S199" s="27">
        <v>1617.98</v>
      </c>
      <c r="T199" s="18" t="s">
        <v>182</v>
      </c>
      <c r="U199" s="28">
        <v>12.74</v>
      </c>
      <c r="V199" s="14" t="b">
        <f t="shared" si="12"/>
        <v>1</v>
      </c>
      <c r="W199" s="33">
        <f t="shared" si="13"/>
        <v>1617.98</v>
      </c>
    </row>
    <row r="200" spans="1:23" ht="15" customHeight="1" x14ac:dyDescent="0.3">
      <c r="A200" s="13">
        <f t="shared" si="11"/>
        <v>198</v>
      </c>
      <c r="B200" s="20" t="s">
        <v>463</v>
      </c>
      <c r="C200" s="20" t="s">
        <v>468</v>
      </c>
      <c r="D200" s="20" t="s">
        <v>533</v>
      </c>
      <c r="E200" s="17" t="s">
        <v>461</v>
      </c>
      <c r="F200" s="15" t="s">
        <v>187</v>
      </c>
      <c r="G200" s="15" t="s">
        <v>515</v>
      </c>
      <c r="H200" s="20" t="s">
        <v>618</v>
      </c>
      <c r="I200" s="15" t="s">
        <v>612</v>
      </c>
      <c r="J200" s="15" t="s">
        <v>535</v>
      </c>
      <c r="K200" s="15">
        <v>10</v>
      </c>
      <c r="L200" s="18">
        <v>24</v>
      </c>
      <c r="M200" s="18">
        <v>53</v>
      </c>
      <c r="N200" s="18">
        <v>60</v>
      </c>
      <c r="O200" s="18">
        <v>49</v>
      </c>
      <c r="P200" s="18">
        <v>17</v>
      </c>
      <c r="Q200" s="19">
        <v>213</v>
      </c>
      <c r="R200" s="27">
        <v>12.74</v>
      </c>
      <c r="S200" s="27">
        <v>2713.62</v>
      </c>
      <c r="T200" s="18" t="s">
        <v>182</v>
      </c>
      <c r="U200" s="28">
        <v>12.74</v>
      </c>
      <c r="V200" s="14" t="b">
        <f t="shared" si="12"/>
        <v>1</v>
      </c>
      <c r="W200" s="33">
        <f t="shared" si="13"/>
        <v>2713.62</v>
      </c>
    </row>
    <row r="201" spans="1:23" ht="15" customHeight="1" x14ac:dyDescent="0.3">
      <c r="A201" s="13">
        <f t="shared" si="11"/>
        <v>199</v>
      </c>
      <c r="B201" s="20" t="s">
        <v>463</v>
      </c>
      <c r="C201" s="20" t="s">
        <v>468</v>
      </c>
      <c r="D201" s="20" t="s">
        <v>533</v>
      </c>
      <c r="E201" s="17" t="s">
        <v>461</v>
      </c>
      <c r="F201" s="15" t="s">
        <v>189</v>
      </c>
      <c r="G201" s="15" t="s">
        <v>515</v>
      </c>
      <c r="H201" s="20" t="s">
        <v>618</v>
      </c>
      <c r="I201" s="15" t="s">
        <v>612</v>
      </c>
      <c r="J201" s="15" t="s">
        <v>537</v>
      </c>
      <c r="K201" s="15">
        <v>9</v>
      </c>
      <c r="L201" s="18">
        <v>22</v>
      </c>
      <c r="M201" s="18">
        <v>50</v>
      </c>
      <c r="N201" s="18">
        <v>56</v>
      </c>
      <c r="O201" s="18">
        <v>45</v>
      </c>
      <c r="P201" s="18">
        <v>16</v>
      </c>
      <c r="Q201" s="19">
        <v>198</v>
      </c>
      <c r="R201" s="27">
        <v>12.74</v>
      </c>
      <c r="S201" s="27">
        <v>2522.52</v>
      </c>
      <c r="T201" s="18" t="s">
        <v>182</v>
      </c>
      <c r="U201" s="28">
        <v>12.74</v>
      </c>
      <c r="V201" s="14" t="b">
        <f t="shared" si="12"/>
        <v>1</v>
      </c>
      <c r="W201" s="33">
        <f t="shared" si="13"/>
        <v>2522.52</v>
      </c>
    </row>
    <row r="202" spans="1:23" ht="15" customHeight="1" x14ac:dyDescent="0.3">
      <c r="A202" s="13">
        <f t="shared" si="11"/>
        <v>200</v>
      </c>
      <c r="B202" s="20" t="s">
        <v>463</v>
      </c>
      <c r="C202" s="20" t="s">
        <v>468</v>
      </c>
      <c r="D202" s="20" t="s">
        <v>533</v>
      </c>
      <c r="E202" s="17" t="s">
        <v>461</v>
      </c>
      <c r="F202" s="15" t="s">
        <v>201</v>
      </c>
      <c r="G202" s="15" t="s">
        <v>516</v>
      </c>
      <c r="H202" s="20" t="s">
        <v>617</v>
      </c>
      <c r="I202" s="15" t="s">
        <v>613</v>
      </c>
      <c r="J202" s="15" t="s">
        <v>534</v>
      </c>
      <c r="K202" s="15">
        <v>13</v>
      </c>
      <c r="L202" s="18">
        <v>30</v>
      </c>
      <c r="M202" s="18">
        <v>63</v>
      </c>
      <c r="N202" s="18">
        <v>75</v>
      </c>
      <c r="O202" s="18">
        <v>51</v>
      </c>
      <c r="P202" s="18">
        <v>15</v>
      </c>
      <c r="Q202" s="19">
        <v>247</v>
      </c>
      <c r="R202" s="27">
        <v>35.44</v>
      </c>
      <c r="S202" s="27">
        <v>8753.68</v>
      </c>
      <c r="T202" s="18" t="s">
        <v>182</v>
      </c>
      <c r="U202" s="28">
        <v>35.44</v>
      </c>
      <c r="V202" s="14" t="b">
        <f t="shared" si="12"/>
        <v>1</v>
      </c>
      <c r="W202" s="33">
        <f t="shared" si="13"/>
        <v>8753.68</v>
      </c>
    </row>
    <row r="203" spans="1:23" ht="15" customHeight="1" x14ac:dyDescent="0.3">
      <c r="A203" s="13">
        <f t="shared" si="11"/>
        <v>201</v>
      </c>
      <c r="B203" s="20" t="s">
        <v>463</v>
      </c>
      <c r="C203" s="20" t="s">
        <v>468</v>
      </c>
      <c r="D203" s="20" t="s">
        <v>533</v>
      </c>
      <c r="E203" s="17" t="s">
        <v>461</v>
      </c>
      <c r="F203" s="15" t="s">
        <v>205</v>
      </c>
      <c r="G203" s="15" t="s">
        <v>516</v>
      </c>
      <c r="H203" s="20" t="s">
        <v>617</v>
      </c>
      <c r="I203" s="15" t="s">
        <v>613</v>
      </c>
      <c r="J203" s="15" t="s">
        <v>539</v>
      </c>
      <c r="K203" s="15">
        <v>12</v>
      </c>
      <c r="L203" s="18">
        <v>28</v>
      </c>
      <c r="M203" s="18">
        <v>59</v>
      </c>
      <c r="N203" s="18">
        <v>71</v>
      </c>
      <c r="O203" s="18">
        <v>48</v>
      </c>
      <c r="P203" s="18">
        <v>14</v>
      </c>
      <c r="Q203" s="19">
        <v>232</v>
      </c>
      <c r="R203" s="27">
        <v>38.840000000000003</v>
      </c>
      <c r="S203" s="27">
        <v>9010.8799999999992</v>
      </c>
      <c r="T203" s="18" t="s">
        <v>182</v>
      </c>
      <c r="U203" s="28">
        <v>38.840000000000003</v>
      </c>
      <c r="V203" s="14" t="b">
        <f t="shared" si="12"/>
        <v>1</v>
      </c>
      <c r="W203" s="33">
        <f t="shared" si="13"/>
        <v>9010.880000000001</v>
      </c>
    </row>
    <row r="204" spans="1:23" ht="15" customHeight="1" x14ac:dyDescent="0.3">
      <c r="A204" s="13">
        <f t="shared" si="11"/>
        <v>202</v>
      </c>
      <c r="B204" s="20" t="s">
        <v>463</v>
      </c>
      <c r="C204" s="20" t="s">
        <v>468</v>
      </c>
      <c r="D204" s="20" t="s">
        <v>533</v>
      </c>
      <c r="E204" s="17" t="s">
        <v>461</v>
      </c>
      <c r="F204" s="15" t="s">
        <v>207</v>
      </c>
      <c r="G204" s="15" t="s">
        <v>516</v>
      </c>
      <c r="H204" s="20" t="s">
        <v>617</v>
      </c>
      <c r="I204" s="15" t="s">
        <v>613</v>
      </c>
      <c r="J204" s="15" t="s">
        <v>549</v>
      </c>
      <c r="K204" s="15">
        <v>10</v>
      </c>
      <c r="L204" s="18">
        <v>14</v>
      </c>
      <c r="M204" s="18">
        <v>35</v>
      </c>
      <c r="N204" s="18">
        <v>40</v>
      </c>
      <c r="O204" s="18">
        <v>27</v>
      </c>
      <c r="P204" s="18">
        <v>8</v>
      </c>
      <c r="Q204" s="19">
        <v>134</v>
      </c>
      <c r="R204" s="27">
        <v>35.44</v>
      </c>
      <c r="S204" s="27">
        <v>4748.96</v>
      </c>
      <c r="T204" s="18" t="s">
        <v>182</v>
      </c>
      <c r="U204" s="28">
        <v>35.44</v>
      </c>
      <c r="V204" s="14" t="b">
        <f t="shared" si="12"/>
        <v>1</v>
      </c>
      <c r="W204" s="33">
        <f t="shared" si="13"/>
        <v>4748.96</v>
      </c>
    </row>
    <row r="205" spans="1:23" ht="15" customHeight="1" x14ac:dyDescent="0.3">
      <c r="A205" s="13">
        <f t="shared" si="11"/>
        <v>203</v>
      </c>
      <c r="B205" s="20" t="s">
        <v>463</v>
      </c>
      <c r="C205" s="20" t="s">
        <v>468</v>
      </c>
      <c r="D205" s="20" t="s">
        <v>533</v>
      </c>
      <c r="E205" s="17" t="s">
        <v>461</v>
      </c>
      <c r="F205" s="15" t="s">
        <v>209</v>
      </c>
      <c r="G205" s="15" t="s">
        <v>516</v>
      </c>
      <c r="H205" s="20" t="s">
        <v>617</v>
      </c>
      <c r="I205" s="15" t="s">
        <v>613</v>
      </c>
      <c r="J205" s="15" t="s">
        <v>535</v>
      </c>
      <c r="K205" s="15">
        <v>9</v>
      </c>
      <c r="L205" s="18">
        <v>20</v>
      </c>
      <c r="M205" s="18">
        <v>42</v>
      </c>
      <c r="N205" s="18">
        <v>50</v>
      </c>
      <c r="O205" s="18">
        <v>34</v>
      </c>
      <c r="P205" s="18">
        <v>11</v>
      </c>
      <c r="Q205" s="19">
        <v>166</v>
      </c>
      <c r="R205" s="27">
        <v>35.44</v>
      </c>
      <c r="S205" s="27">
        <v>5883.04</v>
      </c>
      <c r="T205" s="18" t="s">
        <v>182</v>
      </c>
      <c r="U205" s="28">
        <v>35.44</v>
      </c>
      <c r="V205" s="14" t="b">
        <f t="shared" si="12"/>
        <v>1</v>
      </c>
      <c r="W205" s="33">
        <f t="shared" si="13"/>
        <v>5883.04</v>
      </c>
    </row>
    <row r="206" spans="1:23" ht="15" customHeight="1" x14ac:dyDescent="0.3">
      <c r="A206" s="13">
        <f t="shared" si="11"/>
        <v>204</v>
      </c>
      <c r="B206" s="20" t="s">
        <v>463</v>
      </c>
      <c r="C206" s="20" t="s">
        <v>468</v>
      </c>
      <c r="D206" s="20" t="s">
        <v>533</v>
      </c>
      <c r="E206" s="17" t="s">
        <v>461</v>
      </c>
      <c r="F206" s="15" t="s">
        <v>203</v>
      </c>
      <c r="G206" s="15" t="s">
        <v>516</v>
      </c>
      <c r="H206" s="20" t="s">
        <v>617</v>
      </c>
      <c r="I206" s="15" t="s">
        <v>613</v>
      </c>
      <c r="J206" s="15" t="s">
        <v>561</v>
      </c>
      <c r="K206" s="15">
        <v>11</v>
      </c>
      <c r="L206" s="18">
        <v>17</v>
      </c>
      <c r="M206" s="18">
        <v>40</v>
      </c>
      <c r="N206" s="18">
        <v>46</v>
      </c>
      <c r="O206" s="18">
        <v>30</v>
      </c>
      <c r="P206" s="18">
        <v>11</v>
      </c>
      <c r="Q206" s="19">
        <v>155</v>
      </c>
      <c r="R206" s="27">
        <v>35.44</v>
      </c>
      <c r="S206" s="27">
        <v>5493.2</v>
      </c>
      <c r="T206" s="18" t="s">
        <v>182</v>
      </c>
      <c r="U206" s="28">
        <v>0</v>
      </c>
      <c r="V206" s="32" t="b">
        <f>IF((U206-R206)=0,TRUE,FALSE)</f>
        <v>0</v>
      </c>
      <c r="W206" s="33">
        <f t="shared" si="13"/>
        <v>0</v>
      </c>
    </row>
    <row r="209" spans="2:2" x14ac:dyDescent="0.3">
      <c r="B209" s="23" t="s">
        <v>469</v>
      </c>
    </row>
  </sheetData>
  <autoFilter ref="A2:V206" xr:uid="{22828CA4-D728-4956-AE08-E9C5F045E274}">
    <filterColumn colId="8">
      <filters>
        <filter val="UNISEX JOGGER"/>
        <filter val="UNISEX LONGSLEEVE"/>
        <filter val="UNISEX ZIP HOOD"/>
      </filters>
    </filterColumn>
  </autoFilter>
  <phoneticPr fontId="7" type="noConversion"/>
  <pageMargins left="0.39370078740157499" right="0.39370078740157499" top="0.39370078740157499" bottom="0.39370078740157499" header="0.39370078740157499" footer="0.39370078740157499"/>
  <pageSetup paperSize="9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B2BB0C-1404-4C63-94ED-F8D4E31226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F0A995-B61A-4E64-A909-6B2DFF7CB76F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9F4F7A07-B6B4-4963-AB77-37FA038106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3648</vt:lpstr>
      <vt:lpstr>3647</vt:lpstr>
      <vt:lpstr>Total</vt:lpstr>
      <vt:lpstr>'3647'!Print_Titles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Lilly Wills</dc:creator>
  <cp:lastModifiedBy>Loan Vo Thi Kim</cp:lastModifiedBy>
  <dcterms:created xsi:type="dcterms:W3CDTF">2025-06-02T13:16:12Z</dcterms:created>
  <dcterms:modified xsi:type="dcterms:W3CDTF">2025-06-03T04:53:52Z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