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BLOCK/APPROVED/SS TEE, LS TEE PROCEED SP25 ONWARDS/"/>
    </mc:Choice>
  </mc:AlternateContent>
  <xr:revisionPtr revIDLastSave="32" documentId="13_ncr:1_{FB0A2232-7348-B547-95A2-1F52CA432282}" xr6:coauthVersionLast="47" xr6:coauthVersionMax="47" xr10:uidLastSave="{B8FA4C19-4377-4E54-BBD1-E67C662731E0}"/>
  <bookViews>
    <workbookView xWindow="-108" yWindow="-108" windowWidth="23256" windowHeight="12456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'!$A$1:$I$43</definedName>
    <definedName name="_xlnm.Print_Area" localSheetId="2">'GRADING  (BẢN DỊCH)'!$A$1:$L$35</definedName>
    <definedName name="_xlnm.Print_Area" localSheetId="3">'SAMPLE MEASURES'!$A$1:$Q$58</definedName>
    <definedName name="_xlnm.Print_Titles" localSheetId="1">'GRADING 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34" i="10"/>
  <c r="C35" i="10"/>
  <c r="C7" i="10"/>
  <c r="W46" i="10"/>
  <c r="X46" i="10" s="1"/>
  <c r="Y46" i="10" s="1"/>
  <c r="J46" i="10"/>
  <c r="K46" i="10" s="1"/>
  <c r="G46" i="10"/>
  <c r="F46" i="10" s="1"/>
  <c r="J45" i="10"/>
  <c r="K45" i="10" s="1"/>
  <c r="G45" i="10"/>
  <c r="F45" i="10" s="1"/>
  <c r="J35" i="10"/>
  <c r="K35" i="10" s="1"/>
  <c r="G35" i="10"/>
  <c r="F35" i="10" s="1"/>
  <c r="W32" i="10"/>
  <c r="V32" i="10" s="1"/>
  <c r="U32" i="10" s="1"/>
  <c r="J31" i="10"/>
  <c r="K31" i="10" s="1"/>
  <c r="G31" i="10"/>
  <c r="F31" i="10" s="1"/>
  <c r="J30" i="10"/>
  <c r="K30" i="10" s="1"/>
  <c r="G30" i="10"/>
  <c r="F30" i="10" s="1"/>
  <c r="J29" i="10"/>
  <c r="K29" i="10" s="1"/>
  <c r="G29" i="10"/>
  <c r="F29" i="10" s="1"/>
  <c r="J28" i="10"/>
  <c r="K28" i="10" s="1"/>
  <c r="G28" i="10"/>
  <c r="F28" i="10" s="1"/>
  <c r="J27" i="10"/>
  <c r="K27" i="10" s="1"/>
  <c r="G27" i="10"/>
  <c r="F27" i="10" s="1"/>
  <c r="J26" i="10"/>
  <c r="K26" i="10" s="1"/>
  <c r="G26" i="10"/>
  <c r="F26" i="10" s="1"/>
  <c r="J25" i="10"/>
  <c r="K25" i="10" s="1"/>
  <c r="G25" i="10"/>
  <c r="F25" i="10" s="1"/>
  <c r="J24" i="10"/>
  <c r="K24" i="10" s="1"/>
  <c r="G24" i="10"/>
  <c r="F24" i="10" s="1"/>
  <c r="J23" i="10"/>
  <c r="K23" i="10" s="1"/>
  <c r="G23" i="10"/>
  <c r="F23" i="10" s="1"/>
  <c r="J22" i="10"/>
  <c r="K22" i="10" s="1"/>
  <c r="G22" i="10"/>
  <c r="F22" i="10" s="1"/>
  <c r="J21" i="10"/>
  <c r="K21" i="10" s="1"/>
  <c r="G21" i="10"/>
  <c r="F21" i="10" s="1"/>
  <c r="J19" i="10"/>
  <c r="K19" i="10" s="1"/>
  <c r="G19" i="10"/>
  <c r="F19" i="10" s="1"/>
  <c r="J18" i="10"/>
  <c r="K18" i="10" s="1"/>
  <c r="G18" i="10"/>
  <c r="F18" i="10"/>
  <c r="J17" i="10"/>
  <c r="K17" i="10" s="1"/>
  <c r="G17" i="10"/>
  <c r="F17" i="10" s="1"/>
  <c r="J16" i="10"/>
  <c r="K16" i="10" s="1"/>
  <c r="G16" i="10"/>
  <c r="F16" i="10"/>
  <c r="J15" i="10"/>
  <c r="K15" i="10" s="1"/>
  <c r="G15" i="10"/>
  <c r="F15" i="10" s="1"/>
  <c r="J14" i="10"/>
  <c r="K14" i="10" s="1"/>
  <c r="G14" i="10"/>
  <c r="F14" i="10" s="1"/>
  <c r="J13" i="10"/>
  <c r="K13" i="10" s="1"/>
  <c r="G13" i="10"/>
  <c r="F13" i="10" s="1"/>
  <c r="J12" i="10"/>
  <c r="K12" i="10" s="1"/>
  <c r="G12" i="10"/>
  <c r="F12" i="10" s="1"/>
  <c r="J11" i="10"/>
  <c r="K11" i="10" s="1"/>
  <c r="G11" i="10"/>
  <c r="F11" i="10" s="1"/>
  <c r="J9" i="10"/>
  <c r="K9" i="10" s="1"/>
  <c r="G9" i="10"/>
  <c r="F9" i="10" s="1"/>
  <c r="J8" i="10"/>
  <c r="K8" i="10" s="1"/>
  <c r="G8" i="10"/>
  <c r="F8" i="10" s="1"/>
  <c r="J7" i="10"/>
  <c r="K7" i="10" s="1"/>
  <c r="G7" i="10"/>
  <c r="F7" i="10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X32" i="10" l="1"/>
  <c r="Y32" i="10" s="1"/>
  <c r="V46" i="10"/>
  <c r="U46" i="10" s="1"/>
  <c r="H35" i="1" l="1"/>
  <c r="I35" i="1" s="1"/>
  <c r="F35" i="1"/>
  <c r="E35" i="1" s="1"/>
  <c r="H45" i="1" l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5" i="1"/>
  <c r="I15" i="1" s="1"/>
  <c r="H16" i="1"/>
  <c r="I16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5" i="1"/>
  <c r="E15" i="1" s="1"/>
  <c r="F16" i="1"/>
  <c r="E16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<sst xmlns="http://schemas.openxmlformats.org/spreadsheetml/2006/main" count="295" uniqueCount="111">
  <si>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</si>
  <si>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</si>
  <si>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</si>
  <si>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</si>
  <si>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</si>
  <si>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</si>
  <si>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</si>
  <si>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</si>
  <si>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</si>
  <si>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</si>
  <si>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</si>
  <si>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</si>
  <si>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</si>
  <si>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</si>
  <si>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</si>
  <si>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</si>
  <si>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</si>
  <si>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</si>
  <si>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</si>
  <si>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</si>
  <si>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</si>
  <si>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</si>
  <si>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</si>
  <si>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</si>
  <si>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</si>
  <si>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</si>
  <si>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</si>
  <si>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</si>
  <si>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</si>
  <si>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</si>
  <si>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</si>
  <si>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</si>
  <si>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</si>
  <si>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</si>
  <si>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</si>
  <si>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</si>
  <si>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</si>
  <si>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</si>
  <si>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</si>
  <si>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</si>
  <si>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</si>
  <si>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</si>
  <si>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</si>
  <si>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</si>
  <si>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</si>
  <si>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</si>
  <si>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</si>
  <si>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</si>
  <si>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</si>
  <si>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</si>
  <si>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</si>
  <si>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</si>
  <si>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</si>
  <si>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</si>
  <si>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</si>
  <si>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</si>
  <si>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</si>
  <si>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</si>
  <si>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</si>
  <si>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</si>
  <si>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</si>
  <si>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</si>
  <si>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</si>
  <si>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</si>
  <si>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</si>
  <si>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</si>
  <si>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</si>
  <si>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</si>
  <si>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</si>
  <si>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</si>
  <si>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</si>
  <si>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</si>
  <si>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</si>
  <si>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</si>
  <si>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</si>
  <si>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</si>
  <si>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</si>
  <si>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</si>
  <si>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</si>
  <si>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</si>
  <si>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</si>
  <si>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</si>
  <si>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</si>
  <si>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</si>
  <si>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</si>
  <si>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</si>
  <si>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</si>
  <si>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</si>
  <si>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</si>
  <si>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</si>
  <si>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</si>
  <si>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</si>
  <si>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</si>
  <si>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</si>
  <si>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</si>
  <si>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</si>
  <si>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</si>
  <si>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</si>
  <si>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</si>
  <si>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</si>
  <si>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</si>
  <si>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ES4B - LONG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</si>
  <si>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ES4B</t>
    </r>
  </si>
  <si>
    <r>
      <rPr>
        <b/>
        <sz val="10"/>
        <color rgb="FFFF0000"/>
        <rFont val="Arial"/>
        <family val="2"/>
      </rPr>
      <t xml:space="preserve">LONG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RIB CUFF AND NON RIB CUFF MEASURES</t>
    </r>
  </si>
  <si>
    <t>OPTIONAL J2 MEASUREMENT BELOW</t>
  </si>
  <si>
    <t>SLEEVE HEM WIDTH FOR NON RIB CUFF STYLES</t>
  </si>
  <si>
    <t>AUTUMN 25</t>
  </si>
  <si>
    <t>ER</t>
  </si>
  <si>
    <t>MÔ TẢ</t>
  </si>
  <si>
    <r>
      <t xml:space="preserve">X CHEST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</si>
  <si>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r>
      <t xml:space="preserve">X BACK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</si>
</sst>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2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sz val="9"/>
      <color theme="1"/>
      <name val="Helvetica"/>
      <family val="2"/>
    </font>
    <font>
      <sz val="8"/>
      <color rgb="FFFF0000"/>
      <name val="Helvetica"/>
      <family val="2"/>
    </font>
    <font>
      <strike/>
      <sz val="8"/>
      <name val="Arial"/>
      <family val="2"/>
    </font>
    <font>
      <strike/>
      <sz val="8"/>
      <name val="Helvetica"/>
      <family val="2"/>
    </font>
    <font>
      <sz val="10"/>
      <name val="Helvetica"/>
      <family val="2"/>
    </font>
    <font>
      <sz val="10"/>
      <color rgb="FFFF0000"/>
      <name val="Arial"/>
      <family val="2"/>
    </font>
    <font>
      <b/>
      <sz val="10"/>
      <color rgb="FFFF0000"/>
      <name val="Helvetica"/>
      <family val="2"/>
    </font>
    <font>
      <b/>
      <sz val="10"/>
      <name val="Helvetica"/>
      <family val="2"/>
    </font>
    <font>
      <strike/>
      <sz val="10"/>
      <name val="Arial"/>
      <family val="2"/>
    </font>
    <font>
      <strike/>
      <sz val="10"/>
      <name val="Helvetica"/>
      <family val="2"/>
    </font>
    <font>
      <sz val="10"/>
      <color theme="1"/>
      <name val="Helvetica"/>
      <family val="2"/>
    </font>
    <font>
      <sz val="10"/>
      <color rgb="FFFF0000"/>
      <name val="Helvetica"/>
      <family val="2"/>
    </font>
  </fonts>
  <fills count="1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  <fill>
      <patternFill patternType="solid">
        <fgColor rgb="FF92D050"/>
        <bgColor indexed="64"/>
      </patternFill>
    </fill>
  </fills>
  <borders count="5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431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25" fillId="13" borderId="39" xfId="0" applyFont="1" applyFill="1" applyBorder="1" applyAlignment="1">
      <alignment horizontal="center" vertical="center"/>
    </xf>
    <xf numFmtId="0" fontId="40" fillId="0" borderId="6" xfId="0" applyFont="1" applyBorder="1" applyAlignment="1">
      <alignment horizontal="center"/>
    </xf>
    <xf numFmtId="0" fontId="16" fillId="0" borderId="8" xfId="1" applyFont="1" applyBorder="1" applyAlignment="1">
      <alignment horizontal="left" vertical="center" indent="1"/>
    </xf>
    <xf numFmtId="0" fontId="11" fillId="0" borderId="8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41" fillId="0" borderId="8" xfId="0" applyFont="1" applyBorder="1" applyAlignment="1">
      <alignment horizontal="center" vertical="center"/>
    </xf>
    <xf numFmtId="0" fontId="16" fillId="0" borderId="8" xfId="0" applyFont="1" applyBorder="1" applyAlignment="1">
      <alignment vertical="center"/>
    </xf>
    <xf numFmtId="0" fontId="14" fillId="0" borderId="1" xfId="0" applyFont="1" applyBorder="1" applyAlignment="1">
      <alignment horizontal="center" vertical="center"/>
    </xf>
    <xf numFmtId="0" fontId="14" fillId="0" borderId="39" xfId="0" applyFont="1" applyBorder="1" applyAlignment="1">
      <alignment horizontal="left" vertical="center"/>
    </xf>
    <xf numFmtId="0" fontId="14" fillId="5" borderId="39" xfId="0" applyFont="1" applyFill="1" applyBorder="1" applyAlignment="1">
      <alignment horizontal="center" vertical="center" wrapText="1"/>
    </xf>
    <xf numFmtId="0" fontId="14" fillId="0" borderId="39" xfId="0" applyFont="1" applyBorder="1" applyAlignment="1">
      <alignment horizontal="center" vertical="center" wrapText="1"/>
    </xf>
    <xf numFmtId="0" fontId="14" fillId="3" borderId="28" xfId="0" applyFont="1" applyFill="1" applyBorder="1" applyAlignment="1">
      <alignment horizontal="center" vertical="center" wrapText="1"/>
    </xf>
    <xf numFmtId="0" fontId="1" fillId="7" borderId="6" xfId="0" applyFont="1" applyFill="1" applyBorder="1" applyAlignment="1">
      <alignment horizontal="center" vertical="center"/>
    </xf>
    <xf numFmtId="0" fontId="4" fillId="7" borderId="11" xfId="0" applyFont="1" applyFill="1" applyBorder="1" applyAlignment="1">
      <alignment horizontal="center"/>
    </xf>
    <xf numFmtId="0" fontId="41" fillId="0" borderId="6" xfId="0" applyFont="1" applyBorder="1" applyAlignment="1">
      <alignment horizontal="center" vertical="center"/>
    </xf>
    <xf numFmtId="0" fontId="1" fillId="2" borderId="6" xfId="0" applyFont="1" applyFill="1" applyBorder="1" applyAlignment="1">
      <alignment vertical="center"/>
    </xf>
    <xf numFmtId="0" fontId="4" fillId="0" borderId="11" xfId="0" applyFont="1" applyBorder="1" applyAlignment="1">
      <alignment horizontal="center"/>
    </xf>
    <xf numFmtId="0" fontId="4" fillId="2" borderId="43" xfId="0" applyFont="1" applyFill="1" applyBorder="1" applyAlignment="1">
      <alignment horizontal="left" vertical="center"/>
    </xf>
    <xf numFmtId="0" fontId="28" fillId="2" borderId="43" xfId="0" applyFont="1" applyFill="1" applyBorder="1" applyAlignment="1">
      <alignment horizontal="center"/>
    </xf>
    <xf numFmtId="0" fontId="28" fillId="2" borderId="49" xfId="0" applyFont="1" applyFill="1" applyBorder="1" applyAlignment="1">
      <alignment horizontal="center" vertical="center"/>
    </xf>
    <xf numFmtId="0" fontId="29" fillId="2" borderId="43" xfId="0" applyFont="1" applyFill="1" applyBorder="1" applyAlignment="1">
      <alignment horizontal="center" vertical="center"/>
    </xf>
    <xf numFmtId="0" fontId="28" fillId="2" borderId="43" xfId="0" applyFont="1" applyFill="1" applyBorder="1" applyAlignment="1">
      <alignment horizontal="center" vertical="center"/>
    </xf>
    <xf numFmtId="0" fontId="28" fillId="2" borderId="26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12" borderId="16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11" fillId="15" borderId="27" xfId="0" applyFont="1" applyFill="1" applyBorder="1" applyAlignment="1">
      <alignment horizontal="center" vertic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50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18" fillId="7" borderId="8" xfId="0" applyFont="1" applyFill="1" applyBorder="1" applyAlignment="1">
      <alignment horizontal="center" vertical="center"/>
    </xf>
    <xf numFmtId="0" fontId="18" fillId="7" borderId="8" xfId="0" applyFont="1" applyFill="1" applyBorder="1" applyAlignment="1">
      <alignment vertical="center"/>
    </xf>
    <xf numFmtId="0" fontId="44" fillId="7" borderId="8" xfId="1" applyFont="1" applyFill="1" applyBorder="1" applyAlignment="1">
      <alignment horizontal="center" vertical="center"/>
    </xf>
    <xf numFmtId="0" fontId="8" fillId="10" borderId="8" xfId="0" applyFont="1" applyFill="1" applyBorder="1" applyAlignment="1">
      <alignment horizontal="center"/>
    </xf>
    <xf numFmtId="0" fontId="44" fillId="7" borderId="8" xfId="0" applyFont="1" applyFill="1" applyBorder="1" applyAlignment="1">
      <alignment horizontal="center" vertical="center"/>
    </xf>
    <xf numFmtId="0" fontId="44" fillId="7" borderId="7" xfId="0" applyFont="1" applyFill="1" applyBorder="1" applyAlignment="1">
      <alignment horizontal="center" vertical="center"/>
    </xf>
    <xf numFmtId="0" fontId="23" fillId="10" borderId="27" xfId="0" applyFont="1" applyFill="1" applyBorder="1" applyAlignment="1">
      <alignment horizontal="center"/>
    </xf>
    <xf numFmtId="0" fontId="8" fillId="10" borderId="27" xfId="0" applyFont="1" applyFill="1" applyBorder="1" applyAlignment="1">
      <alignment horizontal="center"/>
    </xf>
    <xf numFmtId="0" fontId="18" fillId="7" borderId="6" xfId="0" applyFont="1" applyFill="1" applyBorder="1" applyAlignment="1">
      <alignment horizontal="center"/>
    </xf>
    <xf numFmtId="0" fontId="18" fillId="7" borderId="16" xfId="0" applyFont="1" applyFill="1" applyBorder="1" applyAlignment="1">
      <alignment horizontal="center" vertical="center"/>
    </xf>
    <xf numFmtId="0" fontId="18" fillId="7" borderId="27" xfId="0" applyFont="1" applyFill="1" applyBorder="1" applyAlignment="1">
      <alignment vertical="center"/>
    </xf>
    <xf numFmtId="0" fontId="18" fillId="12" borderId="27" xfId="0" applyFont="1" applyFill="1" applyBorder="1" applyAlignment="1">
      <alignment horizontal="center" vertical="center"/>
    </xf>
    <xf numFmtId="0" fontId="18" fillId="12" borderId="44" xfId="0" applyFont="1" applyFill="1" applyBorder="1" applyAlignment="1">
      <alignment horizontal="center" vertical="center"/>
    </xf>
    <xf numFmtId="0" fontId="18" fillId="7" borderId="8" xfId="0" applyFont="1" applyFill="1" applyBorder="1" applyAlignment="1">
      <alignment vertical="center" wrapText="1"/>
    </xf>
    <xf numFmtId="0" fontId="18" fillId="12" borderId="8" xfId="0" applyFont="1" applyFill="1" applyBorder="1" applyAlignment="1">
      <alignment horizontal="center" vertical="center"/>
    </xf>
    <xf numFmtId="0" fontId="45" fillId="12" borderId="16" xfId="0" applyFont="1" applyFill="1" applyBorder="1" applyAlignment="1">
      <alignment horizontal="center" vertical="center"/>
    </xf>
    <xf numFmtId="0" fontId="8" fillId="10" borderId="27" xfId="0" applyFont="1" applyFill="1" applyBorder="1" applyAlignment="1">
      <alignment horizontal="center" vertical="center"/>
    </xf>
    <xf numFmtId="0" fontId="45" fillId="7" borderId="8" xfId="0" applyFont="1" applyFill="1" applyBorder="1" applyAlignment="1">
      <alignment horizontal="center" vertical="center"/>
    </xf>
    <xf numFmtId="0" fontId="18" fillId="14" borderId="8" xfId="0" applyFont="1" applyFill="1" applyBorder="1" applyAlignment="1">
      <alignment horizontal="center" vertical="center"/>
    </xf>
    <xf numFmtId="0" fontId="18" fillId="14" borderId="8" xfId="0" applyFont="1" applyFill="1" applyBorder="1" applyAlignment="1">
      <alignment vertical="center" wrapText="1"/>
    </xf>
    <xf numFmtId="0" fontId="18" fillId="14" borderId="7" xfId="0" applyFont="1" applyFill="1" applyBorder="1" applyAlignment="1">
      <alignment vertical="center" wrapText="1"/>
    </xf>
    <xf numFmtId="0" fontId="18" fillId="14" borderId="7" xfId="0" applyFont="1" applyFill="1" applyBorder="1" applyAlignment="1">
      <alignment horizontal="center" vertical="center"/>
    </xf>
    <xf numFmtId="0" fontId="44" fillId="14" borderId="8" xfId="1" applyFont="1" applyFill="1" applyBorder="1" applyAlignment="1">
      <alignment horizontal="center" vertical="center"/>
    </xf>
    <xf numFmtId="0" fontId="46" fillId="15" borderId="27" xfId="0" applyFont="1" applyFill="1" applyBorder="1" applyAlignment="1">
      <alignment horizontal="center" vertical="center"/>
    </xf>
    <xf numFmtId="0" fontId="44" fillId="14" borderId="8" xfId="0" applyFont="1" applyFill="1" applyBorder="1" applyAlignment="1">
      <alignment horizontal="center" vertical="center"/>
    </xf>
    <xf numFmtId="0" fontId="44" fillId="14" borderId="7" xfId="0" applyFont="1" applyFill="1" applyBorder="1" applyAlignment="1">
      <alignment horizontal="center" vertical="center"/>
    </xf>
    <xf numFmtId="0" fontId="18" fillId="7" borderId="7" xfId="0" applyFont="1" applyFill="1" applyBorder="1" applyAlignment="1">
      <alignment vertical="center" wrapText="1"/>
    </xf>
    <xf numFmtId="0" fontId="18" fillId="7" borderId="7" xfId="0" applyFont="1" applyFill="1" applyBorder="1" applyAlignment="1">
      <alignment horizontal="center" vertical="center"/>
    </xf>
    <xf numFmtId="0" fontId="18" fillId="7" borderId="7" xfId="0" applyFont="1" applyFill="1" applyBorder="1" applyAlignment="1">
      <alignment vertical="center"/>
    </xf>
    <xf numFmtId="0" fontId="18" fillId="8" borderId="40" xfId="0" applyFont="1" applyFill="1" applyBorder="1" applyAlignment="1">
      <alignment horizontal="center"/>
    </xf>
    <xf numFmtId="0" fontId="18" fillId="8" borderId="23" xfId="0" applyFont="1" applyFill="1" applyBorder="1" applyAlignment="1">
      <alignment vertical="center"/>
    </xf>
    <xf numFmtId="0" fontId="18" fillId="7" borderId="8" xfId="0" applyFont="1" applyFill="1" applyBorder="1" applyAlignment="1">
      <alignment horizontal="left" vertical="center"/>
    </xf>
    <xf numFmtId="0" fontId="47" fillId="10" borderId="27" xfId="0" applyFont="1" applyFill="1" applyBorder="1" applyAlignment="1">
      <alignment horizontal="center" vertical="center"/>
    </xf>
    <xf numFmtId="0" fontId="44" fillId="7" borderId="23" xfId="0" applyFont="1" applyFill="1" applyBorder="1" applyAlignment="1">
      <alignment horizontal="center"/>
    </xf>
    <xf numFmtId="0" fontId="44" fillId="7" borderId="23" xfId="0" applyFont="1" applyFill="1" applyBorder="1" applyAlignment="1">
      <alignment horizontal="left" vertical="center" wrapText="1"/>
    </xf>
    <xf numFmtId="0" fontId="44" fillId="7" borderId="23" xfId="0" applyFont="1" applyFill="1" applyBorder="1" applyAlignment="1">
      <alignment horizontal="center" vertical="center"/>
    </xf>
    <xf numFmtId="0" fontId="18" fillId="7" borderId="45" xfId="0" applyFont="1" applyFill="1" applyBorder="1" applyAlignment="1">
      <alignment horizontal="center" vertical="center"/>
    </xf>
    <xf numFmtId="0" fontId="44" fillId="7" borderId="23" xfId="1" applyFont="1" applyFill="1" applyBorder="1" applyAlignment="1">
      <alignment horizontal="center" vertical="center"/>
    </xf>
    <xf numFmtId="0" fontId="47" fillId="10" borderId="48" xfId="0" applyFont="1" applyFill="1" applyBorder="1" applyAlignment="1">
      <alignment horizontal="center" vertical="center"/>
    </xf>
    <xf numFmtId="0" fontId="44" fillId="7" borderId="38" xfId="0" applyFont="1" applyFill="1" applyBorder="1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0" fontId="18" fillId="0" borderId="39" xfId="0" applyFont="1" applyBorder="1" applyAlignment="1">
      <alignment vertical="center"/>
    </xf>
    <xf numFmtId="0" fontId="18" fillId="0" borderId="2" xfId="0" applyFont="1" applyBorder="1" applyAlignment="1">
      <alignment vertical="center"/>
    </xf>
    <xf numFmtId="0" fontId="18" fillId="2" borderId="2" xfId="0" applyFont="1" applyFill="1" applyBorder="1" applyAlignment="1">
      <alignment horizontal="center" vertical="center"/>
    </xf>
    <xf numFmtId="0" fontId="44" fillId="2" borderId="39" xfId="1" applyFont="1" applyFill="1" applyBorder="1" applyAlignment="1">
      <alignment horizontal="center" vertical="center"/>
    </xf>
    <xf numFmtId="0" fontId="8" fillId="13" borderId="39" xfId="0" applyFont="1" applyFill="1" applyBorder="1" applyAlignment="1">
      <alignment horizontal="center" vertical="center"/>
    </xf>
    <xf numFmtId="0" fontId="44" fillId="2" borderId="39" xfId="0" applyFont="1" applyFill="1" applyBorder="1" applyAlignment="1">
      <alignment horizontal="center" vertical="center"/>
    </xf>
    <xf numFmtId="0" fontId="44" fillId="2" borderId="2" xfId="0" applyFont="1" applyFill="1" applyBorder="1" applyAlignment="1">
      <alignment horizontal="center" vertical="center"/>
    </xf>
    <xf numFmtId="0" fontId="18" fillId="0" borderId="6" xfId="0" applyFont="1" applyBorder="1" applyAlignment="1">
      <alignment horizontal="center" vertical="center"/>
    </xf>
    <xf numFmtId="0" fontId="18" fillId="0" borderId="8" xfId="0" applyFont="1" applyBorder="1" applyAlignment="1">
      <alignment vertical="center"/>
    </xf>
    <xf numFmtId="0" fontId="18" fillId="2" borderId="8" xfId="0" applyFont="1" applyFill="1" applyBorder="1" applyAlignment="1">
      <alignment horizontal="center" vertical="center"/>
    </xf>
    <xf numFmtId="0" fontId="44" fillId="2" borderId="8" xfId="1" applyFont="1" applyFill="1" applyBorder="1" applyAlignment="1">
      <alignment horizontal="center" vertical="center"/>
    </xf>
    <xf numFmtId="0" fontId="23" fillId="10" borderId="27" xfId="0" applyFont="1" applyFill="1" applyBorder="1" applyAlignment="1">
      <alignment horizontal="center" vertical="center"/>
    </xf>
    <xf numFmtId="0" fontId="44" fillId="2" borderId="8" xfId="0" applyFont="1" applyFill="1" applyBorder="1" applyAlignment="1">
      <alignment horizontal="center" vertical="center"/>
    </xf>
    <xf numFmtId="0" fontId="44" fillId="2" borderId="7" xfId="0" applyFont="1" applyFill="1" applyBorder="1" applyAlignment="1">
      <alignment horizontal="center" vertical="center"/>
    </xf>
    <xf numFmtId="0" fontId="48" fillId="0" borderId="6" xfId="0" applyFont="1" applyBorder="1" applyAlignment="1">
      <alignment horizontal="center" vertical="center"/>
    </xf>
    <xf numFmtId="0" fontId="48" fillId="0" borderId="8" xfId="0" applyFont="1" applyBorder="1" applyAlignment="1">
      <alignment vertical="center"/>
    </xf>
    <xf numFmtId="0" fontId="49" fillId="0" borderId="8" xfId="0" applyFont="1" applyBorder="1" applyAlignment="1">
      <alignment horizontal="center" vertical="center"/>
    </xf>
    <xf numFmtId="0" fontId="48" fillId="0" borderId="8" xfId="0" applyFont="1" applyBorder="1" applyAlignment="1">
      <alignment horizontal="center" vertical="center"/>
    </xf>
    <xf numFmtId="0" fontId="47" fillId="10" borderId="27" xfId="0" applyFont="1" applyFill="1" applyBorder="1" applyAlignment="1">
      <alignment horizontal="center"/>
    </xf>
    <xf numFmtId="0" fontId="18" fillId="2" borderId="6" xfId="0" applyFont="1" applyFill="1" applyBorder="1" applyAlignment="1">
      <alignment horizontal="center"/>
    </xf>
    <xf numFmtId="0" fontId="18" fillId="2" borderId="8" xfId="0" applyFont="1" applyFill="1" applyBorder="1" applyAlignment="1">
      <alignment vertical="center"/>
    </xf>
    <xf numFmtId="0" fontId="8" fillId="10" borderId="8" xfId="0" applyFont="1" applyFill="1" applyBorder="1" applyAlignment="1">
      <alignment horizontal="center" vertical="center"/>
    </xf>
    <xf numFmtId="0" fontId="18" fillId="14" borderId="6" xfId="0" applyFont="1" applyFill="1" applyBorder="1" applyAlignment="1">
      <alignment horizontal="center" vertical="center"/>
    </xf>
    <xf numFmtId="0" fontId="18" fillId="15" borderId="7" xfId="0" applyFont="1" applyFill="1" applyBorder="1" applyAlignment="1">
      <alignment horizontal="center" vertical="center"/>
    </xf>
    <xf numFmtId="0" fontId="18" fillId="0" borderId="8" xfId="0" applyFont="1" applyBorder="1"/>
    <xf numFmtId="0" fontId="18" fillId="0" borderId="8" xfId="0" applyFont="1" applyBorder="1" applyAlignment="1">
      <alignment horizontal="center" vertical="center"/>
    </xf>
    <xf numFmtId="0" fontId="18" fillId="0" borderId="16" xfId="0" applyFont="1" applyBorder="1" applyAlignment="1">
      <alignment horizontal="center" vertical="center"/>
    </xf>
    <xf numFmtId="0" fontId="46" fillId="10" borderId="27" xfId="0" applyFont="1" applyFill="1" applyBorder="1" applyAlignment="1">
      <alignment horizontal="center"/>
    </xf>
    <xf numFmtId="0" fontId="18" fillId="0" borderId="8" xfId="0" applyFont="1" applyBorder="1" applyAlignment="1">
      <alignment horizontal="left" vertical="center"/>
    </xf>
    <xf numFmtId="0" fontId="44" fillId="0" borderId="8" xfId="0" applyFont="1" applyBorder="1" applyAlignment="1">
      <alignment horizontal="center" vertical="center"/>
    </xf>
    <xf numFmtId="0" fontId="18" fillId="0" borderId="27" xfId="0" applyFont="1" applyBorder="1" applyAlignment="1">
      <alignment horizontal="left" vertical="center"/>
    </xf>
    <xf numFmtId="0" fontId="44" fillId="0" borderId="27" xfId="0" applyFont="1" applyBorder="1" applyAlignment="1">
      <alignment horizontal="center" vertical="center"/>
    </xf>
    <xf numFmtId="0" fontId="18" fillId="0" borderId="44" xfId="0" applyFont="1" applyBorder="1" applyAlignment="1">
      <alignment horizontal="center" vertical="center"/>
    </xf>
    <xf numFmtId="0" fontId="44" fillId="0" borderId="8" xfId="0" applyFont="1" applyBorder="1" applyAlignment="1">
      <alignment horizontal="center"/>
    </xf>
    <xf numFmtId="0" fontId="44" fillId="0" borderId="8" xfId="0" applyFont="1" applyBorder="1" applyAlignment="1">
      <alignment horizontal="left" vertical="center"/>
    </xf>
    <xf numFmtId="0" fontId="44" fillId="13" borderId="6" xfId="0" applyFont="1" applyFill="1" applyBorder="1" applyAlignment="1">
      <alignment horizontal="center"/>
    </xf>
    <xf numFmtId="0" fontId="44" fillId="13" borderId="16" xfId="0" applyFont="1" applyFill="1" applyBorder="1" applyAlignment="1">
      <alignment horizontal="left" vertical="center"/>
    </xf>
    <xf numFmtId="0" fontId="44" fillId="13" borderId="24" xfId="0" applyFont="1" applyFill="1" applyBorder="1" applyAlignment="1">
      <alignment horizontal="center"/>
    </xf>
    <xf numFmtId="0" fontId="44" fillId="13" borderId="44" xfId="0" applyFont="1" applyFill="1" applyBorder="1" applyAlignment="1">
      <alignment horizontal="left" vertical="center" wrapText="1"/>
    </xf>
    <xf numFmtId="0" fontId="50" fillId="0" borderId="6" xfId="0" applyFont="1" applyBorder="1" applyAlignment="1">
      <alignment horizontal="center"/>
    </xf>
    <xf numFmtId="0" fontId="51" fillId="0" borderId="8" xfId="1" applyFont="1" applyBorder="1" applyAlignment="1">
      <alignment horizontal="left" vertical="center" indent="1"/>
    </xf>
    <xf numFmtId="0" fontId="44" fillId="2" borderId="42" xfId="0" applyFont="1" applyFill="1" applyBorder="1" applyAlignment="1">
      <alignment horizontal="center" vertical="center"/>
    </xf>
    <xf numFmtId="0" fontId="51" fillId="0" borderId="8" xfId="0" applyFont="1" applyBorder="1" applyAlignment="1">
      <alignment horizontal="center" vertical="center"/>
    </xf>
    <xf numFmtId="0" fontId="51" fillId="0" borderId="8" xfId="0" applyFont="1" applyBorder="1" applyAlignment="1">
      <alignment vertical="center"/>
    </xf>
    <xf numFmtId="0" fontId="46" fillId="0" borderId="8" xfId="0" applyFont="1" applyBorder="1" applyAlignment="1">
      <alignment horizontal="center" vertical="center"/>
    </xf>
    <xf numFmtId="0" fontId="23" fillId="0" borderId="8" xfId="0" applyFont="1" applyBorder="1" applyAlignment="1">
      <alignment horizontal="center" vertical="center"/>
    </xf>
    <xf numFmtId="0" fontId="18" fillId="16" borderId="8" xfId="0" applyFont="1" applyFill="1" applyBorder="1" applyAlignment="1">
      <alignment horizontal="center" vertical="center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jpe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STYLES USING THIS BLOCK:</a:t>
          </a:r>
        </a:p>
        <a:p>
          <a:endParaRPr lang="en-GB" sz="1100" b="1"/>
        </a:p>
        <a:p>
          <a:r>
            <a:rPr lang="en-GB" sz="1100" b="1"/>
            <a:t>SPRING 25: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P28ES034_035_040_041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P28ES036_037_038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P28ES004_020_021 (WITH CUFF)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P28ES010_019_039 (NO CUFF, WITH PANELS)</a:t>
          </a:r>
          <a:endParaRPr lang="en-GB" sz="1100" b="1"/>
        </a:p>
        <a:p>
          <a:endParaRPr lang="en-GB" sz="1100"/>
        </a:p>
        <a:p>
          <a:r>
            <a:rPr lang="en-GB" sz="1100" b="1"/>
            <a:t>HOLIDAY 24: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P27ES099_100_101 (WITHOUT RIB CUFF)</a:t>
          </a:r>
          <a:endParaRPr lang="en-GB" sz="1100" b="1"/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WINTER 24: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P27LS001_002_003_004_005_006_007_008 (WITHOUT RIB CUFF)</a:t>
          </a: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P27ES061_062_063_064 (WITHOUT RIB CUFF)</a:t>
          </a: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P27ES069_070_071_075</a:t>
          </a:r>
          <a:r>
            <a:rPr lang="en-GB" sz="11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(WITH RIB CUFF)</a:t>
          </a:r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AUTUMN 24:</a:t>
          </a:r>
        </a:p>
        <a:p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P27LS009_010_011_012_013_014 (WITH CUFF)</a:t>
          </a:r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endParaRPr lang="en-GB" sz="1400" b="1">
            <a:solidFill>
              <a:srgbClr val="FF0000"/>
            </a:solidFill>
          </a:endParaRPr>
        </a:p>
        <a:p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3</xdr:col>
      <xdr:colOff>605465</xdr:colOff>
      <xdr:row>21</xdr:row>
      <xdr:rowOff>96042</xdr:rowOff>
    </xdr:from>
    <xdr:to>
      <xdr:col>11</xdr:col>
      <xdr:colOff>443025</xdr:colOff>
      <xdr:row>37</xdr:row>
      <xdr:rowOff>206745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84E313A-6CC6-12D7-B907-1E9A5CD86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44535" y="5441856"/>
          <a:ext cx="6541978" cy="3418610"/>
        </a:xfrm>
        <a:prstGeom prst="rect">
          <a:avLst/>
        </a:prstGeom>
      </xdr:spPr>
    </xdr:pic>
    <xdr:clientData/>
  </xdr:twoCellAnchor>
  <xdr:twoCellAnchor editAs="oneCell">
    <xdr:from>
      <xdr:col>3</xdr:col>
      <xdr:colOff>590692</xdr:colOff>
      <xdr:row>5</xdr:row>
      <xdr:rowOff>118131</xdr:rowOff>
    </xdr:from>
    <xdr:to>
      <xdr:col>11</xdr:col>
      <xdr:colOff>516856</xdr:colOff>
      <xdr:row>21</xdr:row>
      <xdr:rowOff>125515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2D536E4-9D82-3BFD-B9D4-DA2392AE8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729762" y="2156038"/>
          <a:ext cx="6630582" cy="331529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347834</xdr:colOff>
      <xdr:row>7</xdr:row>
      <xdr:rowOff>153695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7458216" y="209509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357574</xdr:colOff>
      <xdr:row>1</xdr:row>
      <xdr:rowOff>108713</xdr:rowOff>
    </xdr:from>
    <xdr:to>
      <xdr:col>15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7A399C0-4260-4DCA-98AA-D47721603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DDB92-A2AE-412C-BF04-B079176617D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13692-372B-4C62-9671-CB7A1FB1C89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A7D20-6164-470A-B9CA-7BCA0F55C9C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24651-530D-43BA-8A10-AB7DA9411972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03747-EE08-4F3C-A5DA-6F56EECB492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A16B9-9B68-4BA2-BCAF-619D30C0CC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16FA-BFDD-4AC2-8827-24EB4182A76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99A0A-7363-460C-8F3C-BFEF2B3B8C6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31D82-24A9-4E24-A484-B4804572D7B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FB973-9149-4F34-A36B-6394C01DEA6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79C875-CFB4-4C7C-8D0E-1EE8C83B97E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A101A-1D40-492A-96DF-D5ACC506192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A964E-E35B-4B07-9EC0-9B0C31D7E60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E8BFB-8346-49C7-A655-C21C8FDBA5A3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7924D-47A1-4B48-A890-D2CED7D4CC8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15BB2-E551-4361-AF82-E8FDF15B477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D1752-B065-4371-9680-98E9AEC1F2F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EB750-716D-4CA6-BF70-8E7900D5853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4BF74-D4C1-4AD8-AB12-DA7FC557C5C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6ED8-9FAB-4499-A4B2-1F64C89E7F5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BB2E6-BD36-4533-AD41-32A744A4937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28B37-8371-426D-B7A8-9B71E99C023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81177-7E87-42FA-B5E3-75D73E9B49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65165-AE74-4246-9C21-B56FBCA1237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3A927-277C-4DB2-8367-7F1FDAA668E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FEC1B-9B54-4C46-91EE-C756642BEA0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EC317-9A80-4A91-911F-EE6BA5F6EAC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9A860-4A7B-49B8-B90A-E1ACF8000D9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5E68B-B60F-49AA-AF14-1F23E128BB6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F2F0E-8216-4E10-81BA-A102DEF5839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7F433-02A6-4910-9412-F0648383A15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5D865-9242-43CB-B5F8-A90E51D56FEF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59CAB-C96A-4FB0-ADC5-93EF3CED0D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3948F-D312-4850-A1CB-F767B32D288F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0FCCF-A468-4F7C-9881-2ABA86A19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66235-3B60-4B00-A306-61336C1B47D0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C6755-566F-496B-9E6C-8343A32DDD1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F32FF-1AE8-4159-9405-EABB749F320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E3AB7-D9A5-49D0-BA84-A348FF90FB4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123C4-AC90-4359-960E-DE25FED8CAC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7986E-AEFA-41A6-BCE9-59E460503C7B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BCE12-299A-4E61-B77C-0978BCF440C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76ED3-C805-4AAA-9726-45FAEC8BCB5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7F30B-1F59-4E40-8D14-B810806F65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23DC6-EEBC-4CDA-B2DE-CF357F0A79E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D9A13-9C92-4567-B131-6F03B023BB4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F9C80-25C9-4FAC-994C-F1752BB06E4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6F4A7-B2F4-4F66-9319-8B988243D36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ED348-744D-4C41-9FDA-2AAE7E82905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9AE02-9BAC-4F6A-8A25-D281F9049C0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C2322-7B9A-4B54-A692-1022B467493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846B-DE90-4DAA-932D-A70EEA14068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56C7-A0DC-430D-946D-214D8332E4D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3576-3E82-453A-BC95-3C451E76421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75999-86B7-40C6-8CEE-0F0CD6A59A5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DBDA9-3922-48EA-8509-03D483ECE05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9B8B8-9CE1-4365-A3FA-36DD67C0404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1CD76-943C-486A-93A5-8C103E7A720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A9858-8374-44AE-B208-C2CBF943CDB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DB6C1-1709-46AE-98A9-D8A36863638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6C284-6B67-4A30-94A0-C2825860BD6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66F51-8A85-4C41-915B-7097CB99F3B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A9D6F-0487-4A9E-AB2B-741B4CD2FB3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E3BDC-F247-47BC-8D32-721402AD7B8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EFDF7-751A-45B8-8B58-E5B8730F6CB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347834</xdr:colOff>
      <xdr:row>7</xdr:row>
      <xdr:rowOff>153695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339B5-F176-4717-BB08-1479E69359E9}"/>
            </a:ext>
          </a:extLst>
        </xdr:cNvPr>
        <xdr:cNvSpPr>
          <a:spLocks noChangeAspect="1" noChangeArrowheads="1"/>
        </xdr:cNvSpPr>
      </xdr:nvSpPr>
      <xdr:spPr bwMode="auto">
        <a:xfrm>
          <a:off x="7449674" y="206631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6A25-E91D-4F21-ACAD-851E131F3FA2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AF0F5-08E2-4EAC-96EB-625BCB3402D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29C61-F2B0-45C2-A594-FB6B13EA0836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04A91-DA86-4255-959F-D1F434805D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26E63-D28F-46E2-9090-A9931E78DF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920BA-8742-4AF4-B27D-991B35A2654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0A1E0-EA24-4540-9642-79FD0172C55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3350F-D167-4BEC-833D-AE888CEEED4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F9676-8A67-472C-B4C6-DADCA0A161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F5225-BF61-44F5-8B6B-C4478AD2689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D43FB-7314-4BEB-A945-BF56D2390D5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C17F-F10B-451F-8A2C-71BBDEA61E2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FB15F-218F-4CD7-9A04-6A909AB25C4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2D1EF-34FB-4EFA-B02B-DC60A9057F5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7CC08-EB36-4AC5-B0D6-E69EB7FB005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469C8-7196-469E-B9AF-60249CC56400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09325-C16E-4021-B715-955F690AA5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35636-C4FB-41EC-9AB1-89261EA40EB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837B9-D964-4591-B76E-6887BC412FF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C21B4-AC27-4981-9168-50692FB963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A4318-3F7A-4687-A421-16C39198EED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CE565-4540-4A0A-8903-98E71C199F4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F5208-A1DB-43DA-BA3C-9B401C2B936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72ECB-F532-4A4D-8BF3-AE8854B3994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B3A07-849C-408B-85C3-2763465A793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CF420-64B7-4765-8016-673761FFE47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96FC6-A7E0-46F7-8CB3-D93FAC3AC39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52733F-D6D4-4023-9602-F75356BD03D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B930F-F3C4-43AA-8B5E-A3E194C4A9D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F1571-44AF-45F9-BC5B-DCCA8C4FF06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CE614-D6DF-467D-A295-5F64304D9B7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A9363-EEF8-4875-A30E-4FD3305051D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6EA98-6C4E-40B4-82DC-03DCAD12567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A2CE8-7FAD-4C4F-A973-2B64D68F4ED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F6478-A6F5-436D-A76A-AE4B1212330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17582-E70C-453A-A8F6-85E06050508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8B81B-1D2E-4AFB-B754-E78F4007B6B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8FE82-495C-4A10-82E0-4FE529C05A54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C99A2-8F56-407A-9068-BC56E6560A8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F2F17-E3A9-4C83-ADC9-82D2C82ABC34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A5D5D-92EA-4AE5-8C6B-337B2B9BE4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37A07-93F9-49E3-95B9-CCD4C686C08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F86E0-5665-48C4-A018-0E74B1C258A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3A7DA-D335-4D6E-BC3F-B9EBC8812F9F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36D30-CCC4-44AB-B6EC-DF4941BDADF5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234BF-A4F0-4ACD-9505-97B2EC83BBE8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EDBC5-85E8-49C5-8C7C-913CF87C4F4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1454B-9785-4236-B9FA-75FA9BDAB3FF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CC5CD-E8D9-40BC-BF52-162C4CA4240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2D0FA-6D80-4BDA-A401-7AB85D97448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5022B-FF8D-4323-8135-EC2D71717E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B6CE0-003B-4D75-8F7E-27526C5C32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7C30C-236A-4DFA-91A2-56CD078392D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C7D51-1564-435B-BD86-C310CB428E1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A2B52-C62C-4B28-834A-86F8FF53A32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64902-B557-4745-9D9A-47428E4DB1A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5A170-91E1-4E1C-A86D-ACEACFF9059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E2159-7F70-4B20-B33D-9C0E6449AC2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193C6-05CD-4C29-9653-3E2DA69327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8FB5E-1804-498A-8AD2-6EA59E93C19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3AC18-9B2C-4B8A-879E-7282E06AEE1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F1A7F-F065-4F84-B57D-6DBFE9CC53F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CB51D-7425-451D-A889-90754DC29AE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117E38-2454-40A1-AB09-95DFCB4674B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39BF4-9748-42FA-82EE-63277AF8FC4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A356F-4144-4697-A564-41579C75633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4620D-ECF3-4722-87CA-E518995A57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6A775-BB76-4E99-98C4-5FFB08128A2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5EFA9-8944-4E12-9F84-404997E3A01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FC2CD-5CF3-4CFE-B89E-FFAD2488291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7E347-86E6-4339-A3D2-091565DEC3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D5F1F-47B1-4894-A03B-8931EC543ED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149761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DBBB2-8584-4ADF-A4FF-E8F630E393A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149761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C74E-14EA-482A-B93D-7AF1E8B018A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153571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BBE54-6C76-401F-B468-4C1062E5D96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153571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A62FA-3131-4258-9F4A-B52D2C064304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149761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91D4D-6C7E-4FD5-8AEB-AA5CC016557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149761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C79BD-7816-4D31-BDE7-3F75AC3A9DF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159739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8F83F-62D8-46E4-8DA7-011188ECF24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159739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8EE077-4D0B-4D3B-9391-E9DD32F9B0A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163549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0479F-0009-462F-AE8E-8CE4A8A7704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163549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E3B80-727F-40FF-A96F-091852D40F9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159739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9FF07-DDB2-4AA2-A7D7-F28BAB16EF1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159739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23FC-FD44-4718-B1EB-5B30E4C3355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D0888-7E5F-498E-92CA-CF768A45271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753F-7276-4374-B38D-D6785ECC518E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108515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6F4B-A30C-477A-99B8-9078CD37891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108515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73245-0C5B-42CF-ACCB-0D71EAF6E02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3755A-8795-4CA8-BDF4-0DA910C2E13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8B453-349B-4118-9DDD-F96CA6D6E81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843EB-C014-42EE-B131-2A2B4766C7A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53333-BF60-4530-A751-D4E8C329DA9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108515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B55F6-C5B1-43CA-9603-48D621233F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108515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E686C-D2CB-4EC1-A0CB-A33C8035109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8360A-DBD2-44BD-A2FF-D2B472A32B2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104705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2F5BB-592D-4C95-BE8D-07E3C2E0C7D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8558B-9A3E-8245-914E-7D8D9F37DE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A8BA2-7293-1245-A8E0-385F9644A9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C6ECC-E7AD-CA40-9513-E77B1EBA55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67118-8060-3442-A595-8EA205AB5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45EEA-7BBE-F149-9C55-9423BE6203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FE656-1933-844E-96F7-AAAAB4F5C1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3A6AA-42E0-7048-A3AD-9F7C5A667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841B7-C91C-CD46-AC1C-4314E7D7E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88EC6-CE4B-214E-A90D-451A5549F9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F7033-9798-2347-86F4-3584A1A86B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67BF4-376A-F84D-BC56-4E8F24819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48D6A-9D60-5D4C-83E6-13596D036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4E822-1EBC-8D42-A36A-DE5C7281F4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A70E7-AADD-424E-90E6-3EF896145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2C47B-709E-2440-9D07-D70F66C3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F12BD-A60D-ED4E-9B50-081D4967BB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693D2-B5A9-0D49-9C1A-982F40392D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9F36F-1C31-124F-A820-EE815D347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CA580-6730-4E48-ABE0-8D6D0BBA7D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BBFAC-1DCC-504C-810D-2817361BD8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4F80C-686E-C140-A9FD-9E29416C43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D17FD-0BCD-FE42-80BD-4D1C677DA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38E32-8220-004A-814B-C1CE1A31F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47CFC-7ECE-4949-A8A5-86B1E2EB48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F30FD-DD83-1A4A-8F2F-B112B19675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B58FD-6173-4E46-9DEC-D5C0657C4F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41AFB-85DD-AD4C-89BF-9177F22FCF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E819-EEA0-8F4E-8DA9-58A4149568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0449-72F8-9748-8389-1DEDC250EB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9928C-0627-BF46-BDBC-28163CB72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4AC9D-76EC-F241-B026-F190E68BB3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43F14-EAC8-4049-936B-2FC401E07F3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CB85E-C519-054F-891D-FF561D3FB8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4A66E-3981-EA45-AFC5-0E6AE3325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78307-7E9F-414B-942A-AEC3696D2E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CEF1A-0EFF-2A4F-BAD0-770670D352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2EA8-8A83-0F4E-A7EF-BF946445CAA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F5324-B0E1-604A-BEE5-4D5358F89E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952C1-2747-3241-8692-69ECFD2A84C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8F883-DF11-DB43-827E-038B9A3AFF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5F703-074F-0448-A14D-BEEAF1AD82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F7D9-9768-FD49-8E3F-A998985B0D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5F0F5-6F18-D047-AB0E-90265DB4F0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B7A86-0D6E-684F-BA29-6B65DB03CC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CE0C2-BD55-B445-AED9-BBAC66F4B9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92F84-2358-E74E-8098-3305C4DAE4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5BDAB-53BB-0F48-B63A-1DEFD83933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05911-E0E2-3144-854D-4D37486CFE7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65114A-069E-9E47-9919-8D352B6DBA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1DB9F-C51D-BE43-8978-3B69E194CC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C941D-A54C-2043-9A00-721552591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E9D83-6F63-6D4D-AF7F-180904B7F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BB2-F034-6246-9E41-BD31A939F8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73DB8-139A-1542-9A1E-34DA9EB40D4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F446B-3F82-1A49-86E9-FF89C4FE76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E632-CC71-FC4E-ABBB-B093AD5A79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BA68D-8E4A-9D47-AEC6-6B58C7D88D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59868-0E35-7941-A90B-D7F5977892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D7CD0-2AD2-4748-851B-F2C03D621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6798D-23C1-D748-A561-C76076C699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6C085-45DC-8A47-8E7E-0D6994124F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6EAF-DE0A-F14F-BD11-C9566FC0A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BAA1-6431-CE45-9B18-30B2A46FBD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5C7D5-05D8-1F47-AE24-9995128167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CDF70-7925-6747-9F76-41480A6E1C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41CAD-5F24-1F4B-91D2-9E33DE8837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A56D8-2E84-8043-A1C5-6A5093C5E3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9ED4B-2BC2-9949-94E4-B6069950BA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86BA3-45F3-6A4A-B106-C8DB91404F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86A13-BD67-8E40-8570-19BA37B6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4818A-909A-8340-8DCA-C58C3AD4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3E366-106D-264E-8B92-652999AF4E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8C616-1AEB-1942-8C66-1E6819F6C2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FEA28-E09D-094B-AE67-7D7F88F9C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CC126-9CE4-D543-B18E-95909BE1BC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476AA-BCC1-234B-8693-1938B69C69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4C8C9-BF03-CF41-B022-8ACC9FBBDC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0804D-1120-A346-AAFA-FDC30C42C1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61AAE-3038-3D42-9569-958181D90F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DA630-301E-A341-9A44-5D84ACDCEF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A3653-2C10-B440-8C1B-01BE133383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AE5C2-1450-A14E-BD99-4FFE84C379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3559D-F226-224C-8EB3-9D03EA5785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1438F-6223-B244-A1FA-0A50787C0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D832B-57F9-DF47-BEB8-355FF611BF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9F6CE-9526-F348-8F61-94261364A1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71CE2-FEFA-594E-A787-27A4A1C337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40CFE-8210-D346-8A5D-3C00D4DE3C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F6D6-402F-A54B-B379-55FA5C0981C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9F95A-ED86-C94E-9739-CDBB1F920C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07A64-F025-5743-BB6C-2A415D99A6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596E0-6BF2-7E41-B219-56550CAC6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1F66B-37D9-894C-B023-1C1FB9E9AF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F8EE0-170D-B14F-9995-ECBA12809B9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4A76A-F274-A545-9292-C626303D66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5399C-F3C2-DF48-A669-5394EFCCB2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3BA09-FB93-E14D-BBFB-31E54A7245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15A37-0822-5643-A2D4-F8A0EBE6A2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E8941-F4DF-3641-81BA-D3A02A8104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672ED-E542-724C-B25D-7FC15824C0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410B8-A422-4D41-9AE5-EEAFF3D6A0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F4D0F-89EC-4A40-ACE7-A69C8A1DC2A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B7216-C6FE-7144-A322-8C46BA8802F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A76E8-517D-D74A-A001-0E9ADE864C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F00C5-050D-2B48-9B8C-B51E9E4251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0E505-83F3-1149-8C3A-1049FBF3645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4D779-4D46-C048-B6B3-F5C9E99F11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C7587-2BAF-684E-B484-53D789142D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C2BC8-B8A9-094D-8EFD-014E51744B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E124B-2093-5C48-80DD-CC7CFF1A49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7C8B2-C321-604B-9951-8B001D4C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A0F45-F24D-AB43-BCC8-32634049AB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765B9-869E-2147-B134-60AFEF52B2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3DA42-8A8C-C343-9B43-424101704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5DA95-8669-514A-B43A-B76F043E3F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030A9-0EA4-B845-9D97-2F366AF87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D9C98-2103-E246-8591-47BD2D9BB4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AFC80-8AD7-A946-BF5E-DFD318EA6E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35363-1D7A-9A4F-AF59-6476AA9E63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804F3-8AB4-A64B-9DAB-F4E9E40745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F3757-498A-EB4D-9004-0D7E868F9D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EB3E9-7B6F-F144-85A3-EF6C0B5E04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F33C8-2DC9-1E40-855B-B00871292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19F7F-4EC3-5349-BDB0-7C9BD5429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2423E-EAFA-CC4B-BDA0-27EFAD2821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87BF1-4C61-3643-8FAA-98F098A9C8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2D01A-B2A3-A949-851C-377C7ADEC0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FD4B1-0C30-0A4A-95F7-C46F1D4675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0AC5B-9D14-7B41-8893-F70B191D74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C2C5B-1CA0-0145-9DAD-9B5AF5505D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9D2D4-556A-FD43-A5C5-793B326CC1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2D8A-272A-DE43-9F19-889778C503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772C2-96C6-EA49-BE60-66583EF0DC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5519D-61E2-BC4E-834F-AEF0351BB8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4968C-554C-3B46-9F9A-F1CC86FA23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CDDAB-3FB6-9E44-B6AD-20F9561789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5DE6-491C-FF4F-9906-A45BBC6779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AB124-68DC-9C42-BBA4-284ADB6EA72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F4015-037D-2249-B6A8-CE2E63307A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47026-8FCA-CA4C-A14C-0A9AEDCB0F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360C4-486F-324E-A627-891BD27B63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03E50-4D5A-B14E-8EF0-1CB6D0E504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BE6C2-9600-D543-BCDC-83B900BD77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FA3E5-7891-3A4B-B8E7-7A805B4E2F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CFE6B-3F6A-2C40-8095-D705139658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E4142-EEEB-BB4C-BE91-4EEC4B5690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98C2F-6A83-884C-A7AF-B203AAE339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AF70C-4B0E-6E45-AF80-68122E5D22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02F0A-E775-B14C-A0D9-4CE8310BC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2BF58-EBBA-8448-84AF-8654B03E6F4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FDAA8-6757-A048-BC5E-64A4F476F2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728C-9B5E-EC48-9098-7B85A793E9E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17DEC-8B12-794F-8AA3-CACCE48D6C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AA2D-C902-1342-86DC-5795F471819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2CE98-E86A-2C41-9B27-94759408701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AA48E-7D28-F541-9DB0-FEC52D80C3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37D43-5230-F946-9E68-0BB1FEA957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74B01-6930-4649-930E-8E239DB01F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2C99C-836E-D749-BFD6-36CEA73601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89DD2-2619-C64B-AA51-BF3DF03D52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0F0E5-3A0E-EE40-8177-BFE0F7597D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14354-83F8-5F43-A6BE-368646AD7D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32652</xdr:colOff>
      <xdr:row>0</xdr:row>
      <xdr:rowOff>71965</xdr:rowOff>
    </xdr:from>
    <xdr:to>
      <xdr:col>10</xdr:col>
      <xdr:colOff>803671</xdr:colOff>
      <xdr:row>23</xdr:row>
      <xdr:rowOff>127000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31126DB-E8AC-9CD6-4B5E-800594BBA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652" y="71965"/>
          <a:ext cx="9174186" cy="4902202"/>
        </a:xfrm>
        <a:prstGeom prst="rect">
          <a:avLst/>
        </a:prstGeom>
      </xdr:spPr>
    </xdr:pic>
    <xdr:clientData/>
  </xdr:twoCellAnchor>
  <xdr:twoCellAnchor editAs="oneCell">
    <xdr:from>
      <xdr:col>11</xdr:col>
      <xdr:colOff>232832</xdr:colOff>
      <xdr:row>1</xdr:row>
      <xdr:rowOff>127000</xdr:rowOff>
    </xdr:from>
    <xdr:to>
      <xdr:col>21</xdr:col>
      <xdr:colOff>733775</xdr:colOff>
      <xdr:row>23</xdr:row>
      <xdr:rowOff>148165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654AF29-2FC8-7B09-79A2-623E39CD3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61499" y="359833"/>
          <a:ext cx="8755943" cy="4635499"/>
        </a:xfrm>
        <a:prstGeom prst="rect">
          <a:avLst/>
        </a:prstGeom>
      </xdr:spPr>
    </xdr:pic>
    <xdr:clientData/>
  </xdr:twoCellAnchor>
  <xdr:twoCellAnchor editAs="oneCell">
    <xdr:from>
      <xdr:col>22</xdr:col>
      <xdr:colOff>296332</xdr:colOff>
      <xdr:row>0</xdr:row>
      <xdr:rowOff>148167</xdr:rowOff>
    </xdr:from>
    <xdr:to>
      <xdr:col>28</xdr:col>
      <xdr:colOff>592665</xdr:colOff>
      <xdr:row>28</xdr:row>
      <xdr:rowOff>196179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649F852-04E6-B0D6-95E8-EFB0E4697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05499" y="148167"/>
          <a:ext cx="5249333" cy="595351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538218</xdr:colOff>
      <xdr:row>0</xdr:row>
      <xdr:rowOff>0</xdr:rowOff>
    </xdr:from>
    <xdr:to>
      <xdr:col>27</xdr:col>
      <xdr:colOff>652518</xdr:colOff>
      <xdr:row>49</xdr:row>
      <xdr:rowOff>95469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93A13A7-6CAC-F2B9-0B88-BFEC996C5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14440996" y="1074463"/>
          <a:ext cx="9751848" cy="76029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185741-7E68-C8C2-0F72-306A060F9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1077529" y="1077529"/>
          <a:ext cx="9757980" cy="7602921"/>
        </a:xfrm>
        <a:prstGeom prst="rect">
          <a:avLst/>
        </a:prstGeom>
      </xdr:spPr>
    </xdr:pic>
    <xdr:clientData/>
  </xdr:twoCellAnchor>
  <xdr:twoCellAnchor editAs="oneCell">
    <xdr:from>
      <xdr:col>9</xdr:col>
      <xdr:colOff>281590</xdr:colOff>
      <xdr:row>0</xdr:row>
      <xdr:rowOff>0</xdr:rowOff>
    </xdr:from>
    <xdr:to>
      <xdr:col>18</xdr:col>
      <xdr:colOff>395890</xdr:colOff>
      <xdr:row>49</xdr:row>
      <xdr:rowOff>95469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233FCDE-42AC-F39B-FC59-169E22C5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695747" y="1074464"/>
          <a:ext cx="9751848" cy="76029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4B_UA%20UPDATED%20OPTION%201+2%20-%2009-08-2024.xlsx" TargetMode="External"/><Relationship Id="rId1" Type="http://schemas.openxmlformats.org/officeDocument/2006/relationships/externalLinkPath" Target="https://unavailablevn-my.sharepoint.com/personal/loan_vo_un-available_net/Documents/Documents/ES4B_UA%20UPDATED%20OPTION%201+2%20-%2009-0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option 1"/>
      <sheetName val="UA updated option 2"/>
      <sheetName val="GRADING  (BẢN DỊCH)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8">
          <cell r="B8" t="str">
            <v>BACK LENGTH - from CB neck point to back hem</v>
          </cell>
          <cell r="C8" t="str">
            <v>DÀI ÁO THÂN SAU TỪ GIỮA TRA CỔ THÂN SAU ĐẾN LAI</v>
          </cell>
        </row>
        <row r="9">
          <cell r="B9" t="str">
            <v>1/2 CHEST AT ARMPIT - 2cm below underarm point</v>
          </cell>
          <cell r="C9" t="str">
            <v>1/2 NGỰC DƯỚI NÁCH 2CM</v>
          </cell>
        </row>
        <row r="10">
          <cell r="B10" t="str">
            <v>1/2 HEM  STRETCHED FLAT</v>
          </cell>
          <cell r="C10" t="str">
            <v>X</v>
          </cell>
        </row>
        <row r="11">
          <cell r="B11" t="str">
            <v xml:space="preserve">1/2 HEM  RELAXED - bottom edge of rib </v>
          </cell>
          <cell r="C11" t="str">
            <v>1/2 LAI ĐO ÊM</v>
          </cell>
        </row>
        <row r="12">
          <cell r="B12" t="str">
            <v>SLEEVE LENGTH - from SNP to hem inc cuff (not inc neck rib)</v>
          </cell>
          <cell r="C12" t="str">
            <v>DÀI TAY NGOÀI TỪ ĐỈNH VAI ĐẾN LAI KHÔNG GỒM BO CỔ</v>
          </cell>
        </row>
        <row r="14">
          <cell r="B14" t="str">
            <v>SHOULDER TO SHOULDER - from shoulder point to shoulder point</v>
          </cell>
          <cell r="C14" t="str">
            <v>NGANG VAI - TỪ ĐIỂM VAI ĐẾN ĐIỂM VAI</v>
          </cell>
        </row>
        <row r="15">
          <cell r="B15" t="str">
            <v>SHOULDER TO SHOULDER - from shoulder point to shoulder point</v>
          </cell>
          <cell r="C15" t="str">
            <v>UA suggest</v>
          </cell>
        </row>
        <row r="17">
          <cell r="B17" t="str">
            <v>BICEP - 2cm below u/arm on sleeve - to meet top arm line at  90• angle)</v>
          </cell>
          <cell r="C17" t="str">
            <v>BẮP TAY (DƯỚI NÁCH 2CM)</v>
          </cell>
        </row>
        <row r="18">
          <cell r="B18" t="str">
            <v>ELBOW  WIDTH- half way down underarm - to meet top arm line at  90• angle)</v>
          </cell>
          <cell r="C18" t="str">
            <v>KHUỶU TAY</v>
          </cell>
        </row>
        <row r="19">
          <cell r="B19" t="str">
            <v>CUFF WIDTH STRETCHED FLAT - 2cm above rib</v>
          </cell>
          <cell r="C19" t="str">
            <v>RỘNG TAY ĐO CĂNG TRÊN ĐƯỜNG MAY RIB 2CM</v>
          </cell>
        </row>
        <row r="20">
          <cell r="B20" t="str">
            <v>CUFF WIDTH RELAXED</v>
          </cell>
          <cell r="C20" t="str">
            <v xml:space="preserve">RỘNG CỬA TAY ĐO ÊM </v>
          </cell>
        </row>
        <row r="21">
          <cell r="B21" t="str">
            <v xml:space="preserve">NECK WIDTH - SNP to SNP </v>
          </cell>
          <cell r="C21" t="str">
            <v>RỘNG CỔ - TỪ ĐỈNH VAI ĐẾN ĐỈNH VAI</v>
          </cell>
        </row>
        <row r="22">
          <cell r="B22" t="str">
            <v>MINIMUM NECK STRETCH (TO ENSURE NECK OPENING STRETCHES OVER HEAD )</v>
          </cell>
          <cell r="C22" t="str">
            <v>RỘNG CỔ TỐI THIỂU KHI KÉO CĂNG</v>
          </cell>
        </row>
        <row r="24">
          <cell r="B24" t="str">
            <v>UNDERARM - from u/arm pt to sleeve hem edge</v>
          </cell>
          <cell r="C24" t="str">
            <v>DÀI TAY TRONG</v>
          </cell>
        </row>
        <row r="25">
          <cell r="B25" t="str">
            <v>UNDERARM - from u/arm pt to sleeve hem edge</v>
          </cell>
          <cell r="C25" t="str">
            <v>UA suggest</v>
          </cell>
        </row>
        <row r="27">
          <cell r="B27" t="str">
            <v>SHOULDER (SINGLE)</v>
          </cell>
          <cell r="C27" t="str">
            <v>VAI CON</v>
          </cell>
        </row>
        <row r="28">
          <cell r="B28" t="str">
            <v>X CHEST 18.5cms Down from SNP</v>
          </cell>
          <cell r="C28" t="str">
            <v>NGANG NGỰC TRƯỚC TỪ ĐỈNH VAI XUỐNG 18.5CM</v>
          </cell>
        </row>
        <row r="29">
          <cell r="B29" t="str">
            <v>X BACK 18.5cms Down from SNP</v>
          </cell>
          <cell r="C29" t="str">
            <v>NGANG NGỰC SAU TỪ ĐỈNH VAI XUỐNG 18.5CM</v>
          </cell>
        </row>
        <row r="30">
          <cell r="B30" t="str">
            <v>ARMHOLE - SNP TO UNDERARM - in a straight line with garment lay flat</v>
          </cell>
          <cell r="C30" t="str">
            <v>NÁCH ĐO THẲNG</v>
          </cell>
        </row>
        <row r="31">
          <cell r="B31" t="str">
            <v>NECK TRIM DEPTH</v>
          </cell>
          <cell r="C31" t="str">
            <v>TO BẢN BO CỔ</v>
          </cell>
        </row>
        <row r="32">
          <cell r="B32" t="str">
            <v>CUFF DEPTH</v>
          </cell>
          <cell r="C32" t="str">
            <v>TO BẢN LAI TAY</v>
          </cell>
        </row>
        <row r="33">
          <cell r="B33" t="str">
            <v xml:space="preserve">HEM DEPTH </v>
          </cell>
          <cell r="C33" t="str">
            <v>TO BẢN LAI ÁO</v>
          </cell>
        </row>
        <row r="34">
          <cell r="B34" t="str">
            <v>SNP LEVELTO BACK NECK DROP (from invisible line to CB neck seam)</v>
          </cell>
          <cell r="C34" t="str">
            <v>HẠ CỔ SAU</v>
          </cell>
        </row>
        <row r="35">
          <cell r="B35" t="str">
            <v>SNP LEVEL TO FRONT NECK DROP (from invisible line to CF neck seam)</v>
          </cell>
          <cell r="C35" t="str">
            <v>HẠ CỔ TRƯỚC</v>
          </cell>
        </row>
        <row r="36">
          <cell r="B36" t="str">
            <v>SHOULDER SEAM AHEAD</v>
          </cell>
          <cell r="C36" t="str">
            <v>CHỒM VAI</v>
          </cell>
        </row>
        <row r="37">
          <cell r="B37" t="str">
            <v>BACK BUGGY DEPTH AT CB</v>
          </cell>
          <cell r="C37" t="str">
            <v>X</v>
          </cell>
        </row>
        <row r="38">
          <cell r="B38" t="str">
            <v>ON BACK NECKLINE - DISTANCE FROM BACK BUGGY TOP CORNER TO SNP</v>
          </cell>
          <cell r="C38" t="str">
            <v>X</v>
          </cell>
        </row>
        <row r="39">
          <cell r="B39" t="str">
            <v>OPTIONAL J2 MEASUREMENT BELOW</v>
          </cell>
          <cell r="C39" t="str">
            <v>X</v>
          </cell>
        </row>
        <row r="40">
          <cell r="B40" t="str">
            <v>SLEEVE HEM WIDTH FOR NON RIB CUFF STYLES</v>
          </cell>
          <cell r="C40" t="str">
            <v>RỘNG CỬA TAY CHO NHỮNG MÃ KHÔNG XÀI BO TAY</v>
          </cell>
        </row>
        <row r="41">
          <cell r="B41" t="str">
            <v>SLEEVE HEM WIDTH FOR NON RIB CUFF STYLES</v>
          </cell>
          <cell r="C41" t="str">
            <v>UA Suggest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C9" sqref="C9"/>
    </sheetView>
  </sheetViews>
  <sheetFormatPr defaultColWidth="11.19921875" defaultRowHeight="15.6"/>
  <cols>
    <col min="1" max="1" width="15.19921875" customWidth="1"/>
    <col min="2" max="2" width="39.5" customWidth="1"/>
    <col min="3" max="3" width="12.796875" style="89" customWidth="1"/>
    <col min="4" max="4" width="12.296875" customWidth="1"/>
    <col min="6" max="6" width="12.296875" customWidth="1"/>
    <col min="7" max="7" width="9" customWidth="1"/>
    <col min="14" max="14" width="10.5" customWidth="1"/>
    <col min="15" max="15" width="10.796875" hidden="1" customWidth="1"/>
  </cols>
  <sheetData>
    <row r="1" spans="1:15">
      <c r="A1" s="53" t="s">
        <v>22</v>
      </c>
      <c r="B1" s="54" t="s">
        <v>106</v>
      </c>
      <c r="C1" s="85" t="s">
        <v>0</v>
      </c>
      <c r="D1" s="96">
        <v>45496</v>
      </c>
      <c r="E1" s="97" t="s">
        <v>107</v>
      </c>
      <c r="F1" s="108" t="s">
        <v>45</v>
      </c>
      <c r="G1" s="90" t="s">
        <v>73</v>
      </c>
      <c r="H1" s="91"/>
      <c r="I1" s="78"/>
      <c r="J1" s="111"/>
      <c r="K1" s="50"/>
      <c r="L1" s="1"/>
      <c r="M1" s="42"/>
      <c r="N1" s="14"/>
    </row>
    <row r="2" spans="1:15" ht="26.4">
      <c r="A2" s="62" t="s">
        <v>1</v>
      </c>
      <c r="B2" s="63"/>
      <c r="C2" s="86" t="s">
        <v>49</v>
      </c>
      <c r="D2" s="98" t="s">
        <v>73</v>
      </c>
      <c r="E2" s="99"/>
      <c r="F2" s="109" t="s">
        <v>2</v>
      </c>
      <c r="G2" s="92" t="s">
        <v>73</v>
      </c>
      <c r="H2" s="93"/>
      <c r="I2" s="78"/>
      <c r="J2" s="111"/>
      <c r="K2" s="36"/>
      <c r="L2" s="49"/>
      <c r="M2" s="30"/>
      <c r="N2" s="15"/>
    </row>
    <row r="3" spans="1:15" ht="26.4">
      <c r="A3" s="62" t="s">
        <v>23</v>
      </c>
      <c r="B3" s="69"/>
      <c r="C3" s="87" t="s">
        <v>48</v>
      </c>
      <c r="D3" s="98" t="s">
        <v>73</v>
      </c>
      <c r="E3" s="99"/>
      <c r="F3" s="109" t="s">
        <v>3</v>
      </c>
      <c r="G3" s="92" t="s">
        <v>73</v>
      </c>
      <c r="H3" s="93"/>
      <c r="I3" s="78"/>
      <c r="J3" s="111"/>
      <c r="K3" s="36"/>
      <c r="L3" s="49"/>
      <c r="M3" s="30"/>
      <c r="N3" s="15"/>
    </row>
    <row r="4" spans="1:15" ht="54" customHeight="1" thickBot="1">
      <c r="A4" s="215" t="s">
        <v>102</v>
      </c>
      <c r="B4" s="72" t="s">
        <v>103</v>
      </c>
      <c r="C4" s="88" t="s">
        <v>47</v>
      </c>
      <c r="D4" s="100" t="s">
        <v>73</v>
      </c>
      <c r="E4" s="101"/>
      <c r="F4" s="110" t="s">
        <v>24</v>
      </c>
      <c r="G4" s="94" t="s">
        <v>16</v>
      </c>
      <c r="H4" s="95"/>
      <c r="I4" s="78"/>
      <c r="J4" s="111"/>
      <c r="K4" s="37"/>
      <c r="L4" s="3"/>
      <c r="M4" s="31"/>
      <c r="N4" s="16"/>
    </row>
    <row r="5" spans="1:15" ht="22.95" customHeight="1" thickBot="1">
      <c r="A5" s="405" t="s">
        <v>101</v>
      </c>
      <c r="B5" s="406"/>
      <c r="C5" s="406"/>
      <c r="D5" s="406"/>
      <c r="E5" s="406"/>
      <c r="F5" s="406"/>
      <c r="G5" s="406"/>
      <c r="H5" s="406"/>
      <c r="I5" s="406"/>
      <c r="J5" s="406"/>
      <c r="K5" s="406"/>
      <c r="L5" s="406"/>
      <c r="M5" s="406"/>
      <c r="N5" s="406"/>
      <c r="O5" s="407"/>
    </row>
    <row r="6" spans="1:15">
      <c r="A6" s="102"/>
      <c r="B6" s="103"/>
      <c r="C6" s="103"/>
      <c r="D6" s="103"/>
      <c r="E6" s="103"/>
      <c r="F6" s="103"/>
      <c r="G6" s="103"/>
      <c r="H6" s="103"/>
      <c r="I6" s="103"/>
      <c r="J6" s="103"/>
      <c r="K6" s="103"/>
      <c r="L6" s="103"/>
      <c r="M6" s="30"/>
      <c r="N6" s="15"/>
    </row>
    <row r="7" spans="1:15">
      <c r="A7" s="102"/>
      <c r="B7" s="103"/>
      <c r="C7" s="103"/>
      <c r="D7" s="103"/>
      <c r="E7" s="103"/>
      <c r="F7" s="103"/>
      <c r="G7" s="103"/>
      <c r="H7" s="103"/>
      <c r="I7" s="103"/>
      <c r="J7" s="103"/>
      <c r="K7" s="103"/>
      <c r="L7" s="103"/>
      <c r="M7" s="30"/>
      <c r="N7" s="15"/>
    </row>
    <row r="8" spans="1:15">
      <c r="A8" s="102"/>
      <c r="B8" s="103"/>
      <c r="C8" s="103"/>
      <c r="D8" s="103"/>
      <c r="E8" s="103"/>
      <c r="F8" s="103"/>
      <c r="G8" s="103"/>
      <c r="H8" s="103"/>
      <c r="I8" s="103"/>
      <c r="J8" s="103"/>
      <c r="K8" s="103"/>
      <c r="L8" s="103"/>
      <c r="M8" s="30"/>
      <c r="N8" s="15"/>
    </row>
    <row r="9" spans="1:15">
      <c r="A9" s="102"/>
      <c r="B9" s="103"/>
      <c r="C9" s="103"/>
      <c r="D9" s="103"/>
      <c r="E9" s="103"/>
      <c r="F9" s="103"/>
      <c r="G9" s="103"/>
      <c r="H9" s="103"/>
      <c r="I9" s="103"/>
      <c r="J9" s="103"/>
      <c r="K9" s="103"/>
      <c r="L9" s="103"/>
      <c r="M9" s="30"/>
      <c r="N9" s="15"/>
    </row>
    <row r="10" spans="1:15">
      <c r="A10" s="102"/>
      <c r="B10" s="103"/>
      <c r="C10" s="103"/>
      <c r="D10" s="103"/>
      <c r="E10" s="103"/>
      <c r="F10" s="103"/>
      <c r="G10" s="103"/>
      <c r="H10" s="103"/>
      <c r="I10" s="103"/>
      <c r="J10" s="103"/>
      <c r="K10" s="103"/>
      <c r="L10" s="103"/>
      <c r="M10" s="30"/>
      <c r="N10" s="15"/>
    </row>
    <row r="11" spans="1:15">
      <c r="A11" s="102"/>
      <c r="B11" s="103"/>
      <c r="C11" s="103"/>
      <c r="D11" s="103"/>
      <c r="E11" s="103"/>
      <c r="F11" s="103"/>
      <c r="G11" s="103"/>
      <c r="H11" s="103"/>
      <c r="I11" s="103"/>
      <c r="J11" s="103"/>
      <c r="K11" s="103"/>
      <c r="L11" s="103"/>
      <c r="M11" s="30"/>
      <c r="N11" s="15"/>
    </row>
    <row r="12" spans="1:15">
      <c r="A12" s="102"/>
      <c r="B12" s="103"/>
      <c r="C12" s="103"/>
      <c r="D12" s="103"/>
      <c r="E12" s="103"/>
      <c r="F12" s="103"/>
      <c r="G12" s="103"/>
      <c r="H12" s="103"/>
      <c r="I12" s="103"/>
      <c r="J12" s="103"/>
      <c r="K12" s="103"/>
      <c r="L12" s="103"/>
      <c r="M12" s="30"/>
      <c r="N12" s="15"/>
    </row>
    <row r="13" spans="1:15">
      <c r="A13" s="102"/>
      <c r="B13" s="103"/>
      <c r="C13" s="103"/>
      <c r="D13" s="103"/>
      <c r="E13" s="103"/>
      <c r="F13" s="103"/>
      <c r="G13" s="103"/>
      <c r="H13" s="103"/>
      <c r="I13" s="103"/>
      <c r="J13" s="103"/>
      <c r="K13" s="103"/>
      <c r="L13" s="103"/>
      <c r="M13" s="30"/>
      <c r="N13" s="15"/>
    </row>
    <row r="14" spans="1:15">
      <c r="A14" s="102"/>
      <c r="B14" s="103"/>
      <c r="C14" s="103"/>
      <c r="D14" s="103"/>
      <c r="E14" s="103"/>
      <c r="F14" s="103"/>
      <c r="G14" s="103"/>
      <c r="H14" s="103"/>
      <c r="I14" s="103"/>
      <c r="J14" s="103"/>
      <c r="K14" s="103"/>
      <c r="L14" s="103"/>
      <c r="M14" s="30"/>
      <c r="N14" s="15"/>
    </row>
    <row r="15" spans="1:15">
      <c r="A15" s="102"/>
      <c r="B15" s="103"/>
      <c r="C15" s="103"/>
      <c r="D15" s="103"/>
      <c r="E15" s="103"/>
      <c r="F15" s="103"/>
      <c r="G15" s="103"/>
      <c r="H15" s="103"/>
      <c r="I15" s="103"/>
      <c r="J15" s="103"/>
      <c r="K15" s="103"/>
      <c r="L15" s="103"/>
      <c r="M15" s="30"/>
      <c r="N15" s="15"/>
    </row>
    <row r="16" spans="1:15">
      <c r="A16" s="102"/>
      <c r="B16" s="103"/>
      <c r="C16" s="103"/>
      <c r="D16" s="103"/>
      <c r="E16" s="103"/>
      <c r="F16" s="103"/>
      <c r="G16" s="103"/>
      <c r="H16" s="103"/>
      <c r="I16" s="103"/>
      <c r="J16" s="103"/>
      <c r="K16" s="103"/>
      <c r="L16" s="103"/>
      <c r="M16" s="30"/>
      <c r="N16" s="15"/>
    </row>
    <row r="17" spans="1:14">
      <c r="A17" s="102"/>
      <c r="B17" s="103"/>
      <c r="C17" s="103"/>
      <c r="D17" s="103"/>
      <c r="E17" s="103"/>
      <c r="F17" s="103"/>
      <c r="G17" s="103"/>
      <c r="H17" s="103"/>
      <c r="I17" s="103"/>
      <c r="J17" s="103"/>
      <c r="K17" s="103"/>
      <c r="L17" s="103"/>
      <c r="M17" s="30"/>
      <c r="N17" s="15"/>
    </row>
    <row r="18" spans="1:14">
      <c r="A18" s="102"/>
      <c r="B18" s="103"/>
      <c r="C18" s="103"/>
      <c r="D18" s="103"/>
      <c r="E18" s="103"/>
      <c r="F18" s="103"/>
      <c r="G18" s="103"/>
      <c r="H18" s="103"/>
      <c r="I18" s="103"/>
      <c r="J18" s="103"/>
      <c r="K18" s="103"/>
      <c r="L18" s="103"/>
      <c r="M18" s="30"/>
      <c r="N18" s="15"/>
    </row>
    <row r="19" spans="1:14">
      <c r="A19" s="102"/>
      <c r="B19" s="103"/>
      <c r="C19" s="103"/>
      <c r="D19" s="103"/>
      <c r="E19" s="103"/>
      <c r="F19" s="103"/>
      <c r="G19" s="103"/>
      <c r="H19" s="103"/>
      <c r="I19" s="103"/>
      <c r="J19" s="103"/>
      <c r="K19" s="103"/>
      <c r="L19" s="103"/>
      <c r="M19" s="30"/>
      <c r="N19" s="15"/>
    </row>
    <row r="20" spans="1:14">
      <c r="A20" s="102"/>
      <c r="B20" s="103"/>
      <c r="C20" s="103"/>
      <c r="D20" s="103"/>
      <c r="E20" s="103"/>
      <c r="F20" s="103"/>
      <c r="G20" s="103"/>
      <c r="H20" s="103"/>
      <c r="I20" s="103"/>
      <c r="J20" s="103"/>
      <c r="K20" s="103"/>
      <c r="L20" s="103"/>
      <c r="M20" s="30"/>
      <c r="N20" s="15"/>
    </row>
    <row r="21" spans="1:14">
      <c r="A21" s="102"/>
      <c r="B21" s="103"/>
      <c r="C21" s="103"/>
      <c r="D21" s="103"/>
      <c r="E21" s="103"/>
      <c r="F21" s="103"/>
      <c r="G21" s="103"/>
      <c r="H21" s="103"/>
      <c r="I21" s="103"/>
      <c r="J21" s="103"/>
      <c r="K21" s="103"/>
      <c r="L21" s="103"/>
      <c r="M21" s="30"/>
      <c r="N21" s="15"/>
    </row>
    <row r="22" spans="1:14">
      <c r="A22" s="102"/>
      <c r="B22" s="103"/>
      <c r="C22" s="103"/>
      <c r="D22" s="103"/>
      <c r="E22" s="103"/>
      <c r="F22" s="103"/>
      <c r="G22" s="103"/>
      <c r="H22" s="103"/>
      <c r="I22" s="103"/>
      <c r="J22" s="103"/>
      <c r="K22" s="103"/>
      <c r="L22" s="103"/>
      <c r="M22" s="30"/>
      <c r="N22" s="15"/>
    </row>
    <row r="23" spans="1:14">
      <c r="A23" s="102"/>
      <c r="B23" s="103"/>
      <c r="C23" s="103"/>
      <c r="D23" s="103"/>
      <c r="E23" s="103"/>
      <c r="F23" s="103"/>
      <c r="G23" s="103"/>
      <c r="H23" s="103"/>
      <c r="I23" s="103"/>
      <c r="J23" s="103"/>
      <c r="K23" s="103"/>
      <c r="L23" s="103"/>
      <c r="M23" s="30"/>
      <c r="N23" s="15"/>
    </row>
    <row r="24" spans="1:14">
      <c r="A24" s="102"/>
      <c r="B24" s="103"/>
      <c r="C24" s="103"/>
      <c r="D24" s="103"/>
      <c r="E24" s="103"/>
      <c r="F24" s="103"/>
      <c r="G24" s="103"/>
      <c r="H24" s="103"/>
      <c r="I24" s="103"/>
      <c r="J24" s="103"/>
      <c r="K24" s="103"/>
      <c r="L24" s="103"/>
      <c r="M24" s="30"/>
      <c r="N24" s="15"/>
    </row>
    <row r="25" spans="1:14">
      <c r="A25" s="102"/>
      <c r="B25" s="103"/>
      <c r="C25" s="103"/>
      <c r="D25" s="103"/>
      <c r="E25" s="103"/>
      <c r="F25" s="103"/>
      <c r="G25" s="103"/>
      <c r="H25" s="103"/>
      <c r="I25" s="103"/>
      <c r="J25" s="103"/>
      <c r="K25" s="103"/>
      <c r="L25" s="103"/>
      <c r="M25" s="30"/>
      <c r="N25" s="15"/>
    </row>
    <row r="26" spans="1:14">
      <c r="A26" s="102"/>
      <c r="B26" s="103"/>
      <c r="C26" s="103"/>
      <c r="D26" s="103"/>
      <c r="E26" s="103"/>
      <c r="F26" s="103"/>
      <c r="G26" s="103"/>
      <c r="H26" s="103"/>
      <c r="I26" s="103"/>
      <c r="J26" s="103"/>
      <c r="K26" s="103"/>
      <c r="L26" s="103"/>
      <c r="M26" s="30"/>
      <c r="N26" s="15"/>
    </row>
    <row r="27" spans="1:14">
      <c r="A27" s="102"/>
      <c r="B27" s="103"/>
      <c r="C27" s="103"/>
      <c r="D27" s="103"/>
      <c r="E27" s="103"/>
      <c r="F27" s="103"/>
      <c r="G27" s="103"/>
      <c r="H27" s="103"/>
      <c r="I27" s="103"/>
      <c r="J27" s="103"/>
      <c r="K27" s="103"/>
      <c r="L27" s="103"/>
      <c r="M27" s="30"/>
      <c r="N27" s="15"/>
    </row>
    <row r="28" spans="1:14">
      <c r="A28" s="102"/>
      <c r="B28" s="103"/>
      <c r="C28" s="103"/>
      <c r="D28" s="103"/>
      <c r="E28" s="103"/>
      <c r="F28" s="103"/>
      <c r="G28" s="103"/>
      <c r="H28" s="103"/>
      <c r="I28" s="103"/>
      <c r="J28" s="103"/>
      <c r="K28" s="103"/>
      <c r="L28" s="103"/>
      <c r="M28" s="30"/>
      <c r="N28" s="15"/>
    </row>
    <row r="29" spans="1:14">
      <c r="A29" s="102"/>
      <c r="B29" s="103"/>
      <c r="C29" s="103"/>
      <c r="D29" s="103"/>
      <c r="E29" s="103"/>
      <c r="F29" s="103"/>
      <c r="G29" s="103"/>
      <c r="H29" s="103"/>
      <c r="I29" s="103"/>
      <c r="J29" s="103"/>
      <c r="K29" s="103"/>
      <c r="L29" s="103"/>
      <c r="M29" s="30"/>
      <c r="N29" s="15"/>
    </row>
    <row r="30" spans="1:14">
      <c r="A30" s="102"/>
      <c r="B30" s="103"/>
      <c r="C30" s="103"/>
      <c r="D30" s="103"/>
      <c r="E30" s="103"/>
      <c r="F30" s="103"/>
      <c r="G30" s="103"/>
      <c r="H30" s="103"/>
      <c r="I30" s="103"/>
      <c r="J30" s="103"/>
      <c r="K30" s="103"/>
      <c r="L30" s="103"/>
      <c r="M30" s="30"/>
      <c r="N30" s="15"/>
    </row>
    <row r="31" spans="1:14">
      <c r="A31" s="102"/>
      <c r="B31" s="103"/>
      <c r="C31" s="103"/>
      <c r="D31" s="103"/>
      <c r="E31" s="103"/>
      <c r="F31" s="103"/>
      <c r="G31" s="103"/>
      <c r="H31" s="103"/>
      <c r="I31" s="103"/>
      <c r="J31" s="103"/>
      <c r="K31" s="103"/>
      <c r="L31" s="103"/>
      <c r="M31" s="30"/>
      <c r="N31" s="15"/>
    </row>
    <row r="32" spans="1:14">
      <c r="A32" s="102"/>
      <c r="B32" s="103"/>
      <c r="C32" s="103"/>
      <c r="D32" s="103"/>
      <c r="E32" s="103"/>
      <c r="F32" s="103"/>
      <c r="G32" s="103"/>
      <c r="H32" s="103"/>
      <c r="I32" s="103"/>
      <c r="J32" s="103"/>
      <c r="K32" s="103"/>
      <c r="L32" s="103"/>
      <c r="M32" s="30"/>
      <c r="N32" s="15"/>
    </row>
    <row r="33" spans="1:14">
      <c r="A33" s="102"/>
      <c r="B33" s="103"/>
      <c r="C33" s="103"/>
      <c r="D33" s="103"/>
      <c r="E33" s="103"/>
      <c r="F33" s="103"/>
      <c r="G33" s="103"/>
      <c r="H33" s="103"/>
      <c r="I33" s="103"/>
      <c r="J33" s="103"/>
      <c r="K33" s="103"/>
      <c r="L33" s="103"/>
      <c r="M33" s="30"/>
      <c r="N33" s="15"/>
    </row>
    <row r="34" spans="1:14">
      <c r="A34" s="102"/>
      <c r="B34" s="103"/>
      <c r="C34" s="103"/>
      <c r="D34" s="103"/>
      <c r="E34" s="103"/>
      <c r="F34" s="103"/>
      <c r="G34" s="103"/>
      <c r="H34" s="103"/>
      <c r="I34" s="103"/>
      <c r="J34" s="103"/>
      <c r="K34" s="103"/>
      <c r="L34" s="103"/>
      <c r="M34" s="30"/>
      <c r="N34" s="15"/>
    </row>
    <row r="35" spans="1:14">
      <c r="A35" s="102"/>
      <c r="B35" s="103"/>
      <c r="C35" s="103"/>
      <c r="D35" s="103"/>
      <c r="E35" s="103"/>
      <c r="F35" s="103"/>
      <c r="G35" s="103"/>
      <c r="H35" s="103"/>
      <c r="I35" s="103"/>
      <c r="J35" s="103"/>
      <c r="K35" s="103"/>
      <c r="L35" s="103"/>
      <c r="M35" s="30"/>
      <c r="N35" s="15"/>
    </row>
    <row r="36" spans="1:14">
      <c r="A36" s="102"/>
      <c r="B36" s="103"/>
      <c r="C36" s="103"/>
      <c r="D36" s="103"/>
      <c r="E36" s="103"/>
      <c r="F36" s="103"/>
      <c r="G36" s="103"/>
      <c r="H36" s="103"/>
      <c r="I36" s="103"/>
      <c r="J36" s="103"/>
      <c r="K36" s="103"/>
      <c r="L36" s="103"/>
      <c r="M36" s="30"/>
      <c r="N36" s="15"/>
    </row>
    <row r="37" spans="1:14">
      <c r="A37" s="102"/>
      <c r="B37" s="103"/>
      <c r="C37" s="103"/>
      <c r="D37" s="103"/>
      <c r="E37" s="103"/>
      <c r="F37" s="103"/>
      <c r="G37" s="103"/>
      <c r="H37" s="103"/>
      <c r="I37" s="103"/>
      <c r="J37" s="103"/>
      <c r="K37" s="103"/>
      <c r="L37" s="103"/>
      <c r="M37" s="30"/>
      <c r="N37" s="15"/>
    </row>
    <row r="38" spans="1:14" ht="16.2" thickBot="1">
      <c r="A38" s="104"/>
      <c r="B38" s="105"/>
      <c r="C38" s="105"/>
      <c r="D38" s="105"/>
      <c r="E38" s="105"/>
      <c r="F38" s="105"/>
      <c r="G38" s="105"/>
      <c r="H38" s="105"/>
      <c r="I38" s="105"/>
      <c r="J38" s="105"/>
      <c r="K38" s="105"/>
      <c r="L38" s="105"/>
      <c r="M38" s="31"/>
      <c r="N38" s="16"/>
    </row>
    <row r="39" spans="1:14" ht="16.2" thickBot="1">
      <c r="A39" s="106" t="s">
        <v>10</v>
      </c>
      <c r="B39" s="107"/>
      <c r="C39" s="107"/>
      <c r="D39" s="107"/>
      <c r="E39" s="107"/>
      <c r="F39" s="107"/>
      <c r="G39" s="107"/>
      <c r="H39" s="107"/>
      <c r="I39" s="107"/>
      <c r="J39" s="107"/>
      <c r="K39" s="107"/>
      <c r="L39" s="107"/>
      <c r="M39" s="47"/>
      <c r="N39" s="48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topLeftCell="A2" zoomScale="88" zoomScaleNormal="162" workbookViewId="0">
      <selection activeCell="K23" sqref="K23"/>
    </sheetView>
  </sheetViews>
  <sheetFormatPr defaultColWidth="11.19921875" defaultRowHeight="15.6"/>
  <cols>
    <col min="1" max="1" width="13.296875" customWidth="1"/>
    <col min="2" max="2" width="46.69921875" customWidth="1"/>
    <col min="3" max="3" width="13.69921875" customWidth="1"/>
    <col min="4" max="4" width="9.296875" customWidth="1"/>
    <col min="5" max="5" width="10.19921875" customWidth="1"/>
    <col min="6" max="6" width="13.5" customWidth="1"/>
    <col min="7" max="7" width="9"/>
    <col min="8" max="9" width="7.69921875" customWidth="1"/>
    <col min="10" max="10" width="7.5" customWidth="1"/>
    <col min="11" max="11" width="7.296875" customWidth="1"/>
    <col min="12" max="12" width="5.296875" customWidth="1"/>
    <col min="14" max="14" width="18" customWidth="1"/>
    <col min="15" max="15" width="6.5" hidden="1" customWidth="1"/>
    <col min="16" max="16" width="12.69921875" customWidth="1"/>
  </cols>
  <sheetData>
    <row r="1" spans="1:2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10">
        <f>COVERSHEET!D1</f>
        <v>45496</v>
      </c>
      <c r="E1" s="411"/>
      <c r="F1" s="53" t="str">
        <f>COVERSHEET!F1</f>
        <v>Proto Rcd</v>
      </c>
      <c r="G1" s="412" t="str">
        <f>COVERSHEET!G1</f>
        <v>00/00/2024</v>
      </c>
      <c r="H1" s="413"/>
      <c r="I1" s="56"/>
      <c r="J1" s="57"/>
      <c r="K1" s="50"/>
      <c r="L1" s="1"/>
      <c r="M1" s="42"/>
      <c r="N1" s="14"/>
    </row>
    <row r="2" spans="1:2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4" t="str">
        <f>COVERSHEET!D2</f>
        <v>00/00/2024</v>
      </c>
      <c r="E2" s="415"/>
      <c r="F2" s="62" t="str">
        <f>COVERSHEET!F2</f>
        <v>2nd Proto</v>
      </c>
      <c r="G2" s="416" t="str">
        <f>COVERSHEET!G2</f>
        <v>00/00/2024</v>
      </c>
      <c r="H2" s="417"/>
      <c r="I2" s="56"/>
      <c r="J2" s="57"/>
      <c r="K2" s="36"/>
      <c r="L2" s="49"/>
      <c r="M2" s="30"/>
      <c r="N2" s="15"/>
    </row>
    <row r="3" spans="1:2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4" t="str">
        <f>COVERSHEET!D3</f>
        <v>00/00/2024</v>
      </c>
      <c r="E3" s="415"/>
      <c r="F3" s="62" t="str">
        <f>COVERSHEET!F3</f>
        <v>Sample Sealed</v>
      </c>
      <c r="G3" s="416" t="str">
        <f>COVERSHEET!G3</f>
        <v>00/00/2024</v>
      </c>
      <c r="H3" s="417"/>
      <c r="I3" s="56"/>
      <c r="J3" s="57"/>
      <c r="K3" s="36"/>
      <c r="L3" s="49"/>
      <c r="M3" s="30"/>
      <c r="N3" s="15"/>
    </row>
    <row r="4" spans="1:24" ht="49.95" customHeight="1" thickBot="1">
      <c r="A4" s="215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8" t="str">
        <f>COVERSHEET!D4</f>
        <v>00/00/2024</v>
      </c>
      <c r="E4" s="419"/>
      <c r="F4" s="71" t="str">
        <f>COVERSHEET!F4</f>
        <v>Approved By</v>
      </c>
      <c r="G4" s="420" t="str">
        <f>COVERSHEET!G4</f>
        <v>X</v>
      </c>
      <c r="H4" s="421"/>
      <c r="I4" s="56"/>
      <c r="J4" s="57"/>
      <c r="K4" s="37"/>
      <c r="L4" s="3"/>
      <c r="M4" s="31"/>
      <c r="N4" s="16"/>
    </row>
    <row r="5" spans="1:24" ht="22.95" customHeight="1" thickBot="1">
      <c r="A5" s="405" t="s">
        <v>101</v>
      </c>
      <c r="B5" s="406"/>
      <c r="C5" s="406"/>
      <c r="D5" s="406"/>
      <c r="E5" s="406"/>
      <c r="F5" s="406"/>
      <c r="G5" s="406"/>
      <c r="H5" s="406"/>
      <c r="I5" s="406"/>
      <c r="J5" s="406"/>
      <c r="K5" s="406"/>
      <c r="L5" s="406"/>
      <c r="M5" s="406"/>
      <c r="N5" s="406"/>
      <c r="O5" s="407"/>
    </row>
    <row r="6" spans="1:24">
      <c r="A6" s="216" t="s">
        <v>11</v>
      </c>
      <c r="B6" s="217" t="s">
        <v>4</v>
      </c>
      <c r="C6" s="35" t="s">
        <v>12</v>
      </c>
      <c r="D6" s="218" t="s">
        <v>30</v>
      </c>
      <c r="E6" s="218" t="s">
        <v>5</v>
      </c>
      <c r="F6" s="218" t="s">
        <v>6</v>
      </c>
      <c r="G6" s="219" t="s">
        <v>7</v>
      </c>
      <c r="H6" s="218" t="s">
        <v>8</v>
      </c>
      <c r="I6" s="258" t="s">
        <v>32</v>
      </c>
      <c r="J6" s="50"/>
      <c r="K6" s="42"/>
      <c r="L6" s="42"/>
      <c r="M6" s="42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27" t="s">
        <v>75</v>
      </c>
      <c r="B7" s="126" t="s">
        <v>76</v>
      </c>
      <c r="C7" s="127">
        <v>2</v>
      </c>
      <c r="D7" s="127">
        <v>1</v>
      </c>
      <c r="E7" s="128">
        <f>F7-C7</f>
        <v>71</v>
      </c>
      <c r="F7" s="128">
        <f>G7-C7</f>
        <v>73</v>
      </c>
      <c r="G7" s="244">
        <v>75</v>
      </c>
      <c r="H7" s="129">
        <f>G7+C7</f>
        <v>77</v>
      </c>
      <c r="I7" s="259">
        <f>H7+C7</f>
        <v>79</v>
      </c>
      <c r="J7" s="36"/>
      <c r="K7" s="30"/>
      <c r="L7" s="203"/>
      <c r="M7" s="30"/>
      <c r="N7" s="52"/>
      <c r="O7" s="188"/>
      <c r="P7" s="189"/>
      <c r="Q7" s="49"/>
      <c r="R7" s="49"/>
      <c r="S7" s="190"/>
      <c r="T7" s="190"/>
      <c r="U7" s="188"/>
      <c r="V7" s="187"/>
      <c r="W7" s="187"/>
      <c r="X7" s="30"/>
    </row>
    <row r="8" spans="1:24">
      <c r="A8" s="127" t="s">
        <v>77</v>
      </c>
      <c r="B8" s="126" t="s">
        <v>78</v>
      </c>
      <c r="C8" s="127">
        <v>2</v>
      </c>
      <c r="D8" s="127">
        <v>1</v>
      </c>
      <c r="E8" s="128">
        <f t="shared" ref="E8:E46" si="0">F8-C8</f>
        <v>69</v>
      </c>
      <c r="F8" s="128">
        <f t="shared" ref="F8:F46" si="1">G8-C8</f>
        <v>71</v>
      </c>
      <c r="G8" s="292">
        <v>73</v>
      </c>
      <c r="H8" s="129">
        <f t="shared" ref="H8:H46" si="2">G8+C8</f>
        <v>75</v>
      </c>
      <c r="I8" s="259">
        <f t="shared" ref="I8:I46" si="3">H8+C8</f>
        <v>77</v>
      </c>
      <c r="J8" s="36"/>
      <c r="K8" s="30"/>
      <c r="L8" s="203"/>
      <c r="M8" s="30"/>
      <c r="N8" s="52"/>
      <c r="O8" s="188"/>
      <c r="P8" s="189"/>
      <c r="Q8" s="49"/>
      <c r="R8" s="49"/>
      <c r="S8" s="190"/>
      <c r="T8" s="190"/>
      <c r="U8" s="188"/>
      <c r="V8" s="187"/>
      <c r="W8" s="187"/>
      <c r="X8" s="30"/>
    </row>
    <row r="9" spans="1:24">
      <c r="A9" s="127" t="s">
        <v>51</v>
      </c>
      <c r="B9" s="126" t="s">
        <v>79</v>
      </c>
      <c r="C9" s="127">
        <v>3.8</v>
      </c>
      <c r="D9" s="127">
        <v>1</v>
      </c>
      <c r="E9" s="128">
        <f t="shared" si="0"/>
        <v>50.800000000000004</v>
      </c>
      <c r="F9" s="128">
        <f t="shared" si="1"/>
        <v>54.6</v>
      </c>
      <c r="G9" s="245">
        <v>58.4</v>
      </c>
      <c r="H9" s="129">
        <f t="shared" si="2"/>
        <v>62.199999999999996</v>
      </c>
      <c r="I9" s="259">
        <f t="shared" si="3"/>
        <v>66</v>
      </c>
      <c r="J9" s="36"/>
      <c r="K9" s="30"/>
      <c r="L9" s="203"/>
      <c r="M9" s="30"/>
      <c r="N9" s="52"/>
      <c r="O9" s="188"/>
      <c r="P9" s="189"/>
      <c r="Q9" s="49"/>
      <c r="R9" s="49"/>
      <c r="S9" s="190"/>
      <c r="T9" s="190"/>
      <c r="U9" s="188"/>
      <c r="V9" s="187"/>
      <c r="W9" s="187"/>
      <c r="X9" s="30"/>
    </row>
    <row r="10" spans="1:24">
      <c r="A10" s="125" t="s">
        <v>52</v>
      </c>
      <c r="B10" s="126" t="s">
        <v>80</v>
      </c>
      <c r="C10" s="127">
        <v>3.8</v>
      </c>
      <c r="D10" s="184">
        <v>1</v>
      </c>
      <c r="E10" s="128"/>
      <c r="F10" s="128"/>
      <c r="G10" s="245"/>
      <c r="H10" s="129"/>
      <c r="I10" s="259"/>
      <c r="J10" s="36"/>
      <c r="K10" s="30"/>
      <c r="L10" s="203"/>
      <c r="M10" s="30"/>
      <c r="N10" s="52"/>
      <c r="O10" s="49"/>
      <c r="P10" s="191"/>
      <c r="Q10" s="49"/>
      <c r="R10" s="49"/>
      <c r="S10" s="190"/>
      <c r="T10" s="190"/>
      <c r="U10" s="192"/>
      <c r="V10" s="187"/>
      <c r="W10" s="187"/>
      <c r="X10" s="30"/>
    </row>
    <row r="11" spans="1:24" ht="19.05" customHeight="1">
      <c r="A11" s="127" t="s">
        <v>53</v>
      </c>
      <c r="B11" s="126" t="s">
        <v>81</v>
      </c>
      <c r="C11" s="211">
        <v>3.8</v>
      </c>
      <c r="D11" s="185">
        <v>1</v>
      </c>
      <c r="E11" s="128">
        <f t="shared" si="0"/>
        <v>50.800000000000004</v>
      </c>
      <c r="F11" s="128">
        <f t="shared" si="1"/>
        <v>54.6</v>
      </c>
      <c r="G11" s="245">
        <v>58.4</v>
      </c>
      <c r="H11" s="129">
        <f t="shared" si="2"/>
        <v>62.199999999999996</v>
      </c>
      <c r="I11" s="259">
        <f t="shared" si="3"/>
        <v>66</v>
      </c>
      <c r="J11" s="36"/>
      <c r="K11" s="30"/>
      <c r="L11" s="203"/>
      <c r="M11" s="30"/>
      <c r="N11" s="52"/>
      <c r="O11" s="188"/>
      <c r="P11" s="189"/>
      <c r="Q11" s="49"/>
      <c r="R11" s="49"/>
      <c r="S11" s="190"/>
      <c r="T11" s="190"/>
      <c r="U11" s="192"/>
      <c r="V11" s="187"/>
      <c r="W11" s="187"/>
      <c r="X11" s="30"/>
    </row>
    <row r="12" spans="1:24">
      <c r="A12" s="127" t="s">
        <v>54</v>
      </c>
      <c r="B12" s="130" t="s">
        <v>96</v>
      </c>
      <c r="C12" s="212">
        <v>2.2000000000000002</v>
      </c>
      <c r="D12" s="293">
        <v>1.2</v>
      </c>
      <c r="E12" s="128">
        <f t="shared" si="0"/>
        <v>77.599999999999994</v>
      </c>
      <c r="F12" s="128">
        <f t="shared" si="1"/>
        <v>79.8</v>
      </c>
      <c r="G12" s="246">
        <v>82</v>
      </c>
      <c r="H12" s="129">
        <f t="shared" si="2"/>
        <v>84.2</v>
      </c>
      <c r="I12" s="259">
        <f t="shared" si="3"/>
        <v>86.4</v>
      </c>
      <c r="J12" s="36"/>
      <c r="K12" s="30"/>
      <c r="L12" s="203"/>
      <c r="M12" s="30"/>
      <c r="N12" s="52"/>
      <c r="O12" s="188"/>
      <c r="P12" s="189"/>
      <c r="Q12" s="49"/>
      <c r="R12" s="49"/>
      <c r="S12" s="190"/>
      <c r="T12" s="190"/>
      <c r="U12" s="192"/>
      <c r="V12" s="187"/>
      <c r="W12" s="187"/>
      <c r="X12" s="30"/>
    </row>
    <row r="13" spans="1:24">
      <c r="A13" s="127" t="s">
        <v>74</v>
      </c>
      <c r="B13" s="126" t="s">
        <v>82</v>
      </c>
      <c r="C13" s="306">
        <v>1.9</v>
      </c>
      <c r="D13" s="127">
        <v>1</v>
      </c>
      <c r="E13" s="128">
        <f t="shared" si="0"/>
        <v>49.2</v>
      </c>
      <c r="F13" s="128">
        <f t="shared" si="1"/>
        <v>51.1</v>
      </c>
      <c r="G13" s="246">
        <v>53</v>
      </c>
      <c r="H13" s="129">
        <f t="shared" si="2"/>
        <v>54.9</v>
      </c>
      <c r="I13" s="259">
        <f t="shared" si="3"/>
        <v>56.8</v>
      </c>
      <c r="J13" s="36"/>
      <c r="K13" s="30"/>
      <c r="L13" s="203"/>
      <c r="M13" s="30"/>
      <c r="N13" s="52"/>
      <c r="O13" s="188"/>
      <c r="P13" s="189"/>
      <c r="Q13" s="49"/>
      <c r="R13" s="49"/>
      <c r="S13" s="190"/>
      <c r="T13" s="190"/>
      <c r="U13" s="192"/>
      <c r="V13" s="187"/>
      <c r="W13" s="187"/>
      <c r="X13" s="30"/>
    </row>
    <row r="14" spans="1:24" ht="22.95" customHeight="1">
      <c r="A14" s="303" t="s">
        <v>60</v>
      </c>
      <c r="B14" s="298" t="s">
        <v>83</v>
      </c>
      <c r="C14" s="304">
        <v>1</v>
      </c>
      <c r="D14" s="304">
        <v>1</v>
      </c>
      <c r="E14" s="300">
        <f t="shared" si="0"/>
        <v>22</v>
      </c>
      <c r="F14" s="300">
        <f t="shared" si="1"/>
        <v>23</v>
      </c>
      <c r="G14" s="305">
        <v>24</v>
      </c>
      <c r="H14" s="301">
        <f t="shared" si="2"/>
        <v>25</v>
      </c>
      <c r="I14" s="302">
        <f t="shared" si="3"/>
        <v>26</v>
      </c>
      <c r="J14" s="36"/>
      <c r="K14" s="30"/>
      <c r="L14" s="264"/>
      <c r="M14" s="30"/>
      <c r="N14" s="52"/>
      <c r="O14" s="193"/>
      <c r="P14" s="194"/>
      <c r="Q14" s="195"/>
      <c r="R14" s="49"/>
      <c r="S14" s="190"/>
      <c r="T14" s="190"/>
      <c r="U14" s="196"/>
      <c r="V14" s="187"/>
      <c r="W14" s="187"/>
      <c r="X14" s="30"/>
    </row>
    <row r="15" spans="1:24" ht="24" customHeight="1">
      <c r="A15" s="127" t="s">
        <v>62</v>
      </c>
      <c r="B15" s="130" t="s">
        <v>84</v>
      </c>
      <c r="C15" s="131">
        <v>0.7</v>
      </c>
      <c r="D15" s="131">
        <v>0.5</v>
      </c>
      <c r="E15" s="128">
        <f t="shared" si="0"/>
        <v>17.600000000000001</v>
      </c>
      <c r="F15" s="128">
        <f t="shared" si="1"/>
        <v>18.3</v>
      </c>
      <c r="G15" s="246">
        <v>19</v>
      </c>
      <c r="H15" s="129">
        <f t="shared" si="2"/>
        <v>19.7</v>
      </c>
      <c r="I15" s="259">
        <f t="shared" si="3"/>
        <v>20.399999999999999</v>
      </c>
      <c r="J15" s="36"/>
      <c r="K15" s="30"/>
      <c r="L15" s="203"/>
      <c r="M15" s="30"/>
      <c r="N15" s="52"/>
      <c r="O15" s="188"/>
      <c r="P15" s="189"/>
      <c r="Q15" s="49"/>
      <c r="R15" s="49"/>
      <c r="S15" s="190"/>
      <c r="T15" s="190"/>
      <c r="U15" s="192"/>
      <c r="V15" s="187"/>
      <c r="W15" s="187"/>
      <c r="X15" s="30"/>
    </row>
    <row r="16" spans="1:24">
      <c r="A16" s="125" t="s">
        <v>63</v>
      </c>
      <c r="B16" s="126" t="s">
        <v>64</v>
      </c>
      <c r="C16" s="131">
        <v>0.5</v>
      </c>
      <c r="D16" s="131">
        <v>0.5</v>
      </c>
      <c r="E16" s="128">
        <f t="shared" si="0"/>
        <v>14.5</v>
      </c>
      <c r="F16" s="128">
        <f t="shared" si="1"/>
        <v>15</v>
      </c>
      <c r="G16" s="246">
        <v>15.5</v>
      </c>
      <c r="H16" s="129">
        <f t="shared" si="2"/>
        <v>16</v>
      </c>
      <c r="I16" s="259">
        <f t="shared" si="3"/>
        <v>16.5</v>
      </c>
      <c r="J16" s="36"/>
      <c r="K16" s="30"/>
      <c r="L16" s="203"/>
      <c r="M16" s="30"/>
      <c r="N16" s="52"/>
      <c r="O16" s="188"/>
      <c r="P16" s="189"/>
      <c r="Q16" s="49"/>
      <c r="R16" s="49"/>
      <c r="S16" s="190"/>
      <c r="T16" s="190"/>
      <c r="U16" s="188"/>
      <c r="V16" s="187"/>
      <c r="W16" s="187"/>
      <c r="X16" s="30"/>
    </row>
    <row r="17" spans="1:24">
      <c r="A17" s="160" t="s">
        <v>65</v>
      </c>
      <c r="B17" s="161" t="s">
        <v>66</v>
      </c>
      <c r="C17" s="127">
        <v>0.3</v>
      </c>
      <c r="D17" s="127">
        <v>0.5</v>
      </c>
      <c r="E17" s="128">
        <f t="shared" si="0"/>
        <v>8.8999999999999986</v>
      </c>
      <c r="F17" s="128">
        <f t="shared" si="1"/>
        <v>9.1999999999999993</v>
      </c>
      <c r="G17" s="246">
        <v>9.5</v>
      </c>
      <c r="H17" s="129">
        <f t="shared" si="2"/>
        <v>9.8000000000000007</v>
      </c>
      <c r="I17" s="259">
        <f t="shared" si="3"/>
        <v>10.100000000000001</v>
      </c>
      <c r="J17" s="36"/>
      <c r="K17" s="30"/>
      <c r="L17" s="265"/>
      <c r="M17" s="30"/>
      <c r="N17" s="52"/>
      <c r="O17" s="188"/>
      <c r="P17" s="189"/>
      <c r="Q17" s="49"/>
      <c r="R17" s="49"/>
      <c r="S17" s="190"/>
      <c r="T17" s="190"/>
      <c r="U17" s="192"/>
      <c r="V17" s="187"/>
      <c r="W17" s="187"/>
      <c r="X17" s="30"/>
    </row>
    <row r="18" spans="1:24">
      <c r="A18" s="127" t="s">
        <v>85</v>
      </c>
      <c r="B18" s="162" t="s">
        <v>86</v>
      </c>
      <c r="C18" s="153">
        <v>0.7</v>
      </c>
      <c r="D18" s="127">
        <v>0.5</v>
      </c>
      <c r="E18" s="128">
        <f>F18-C18</f>
        <v>17.950000000000003</v>
      </c>
      <c r="F18" s="128">
        <f>G18-C18</f>
        <v>18.650000000000002</v>
      </c>
      <c r="G18" s="247">
        <v>19.350000000000001</v>
      </c>
      <c r="H18" s="129">
        <f>G18+C18</f>
        <v>20.05</v>
      </c>
      <c r="I18" s="259">
        <f>H18+C18</f>
        <v>20.75</v>
      </c>
      <c r="J18" s="36"/>
      <c r="K18" s="30"/>
      <c r="L18" s="266"/>
      <c r="N18" s="52"/>
      <c r="O18" s="188"/>
      <c r="P18" s="189"/>
      <c r="Q18" s="49"/>
      <c r="R18" s="49"/>
      <c r="S18" s="190"/>
      <c r="T18" s="190"/>
      <c r="U18" s="192"/>
      <c r="V18" s="187"/>
      <c r="W18" s="187"/>
      <c r="X18" s="30"/>
    </row>
    <row r="19" spans="1:24" ht="21" thickBot="1">
      <c r="A19" s="171" t="s">
        <v>71</v>
      </c>
      <c r="B19" s="172" t="s">
        <v>72</v>
      </c>
      <c r="C19" s="213">
        <v>0</v>
      </c>
      <c r="D19" s="214">
        <v>0.5</v>
      </c>
      <c r="E19" s="173">
        <f>F19-C19</f>
        <v>31</v>
      </c>
      <c r="F19" s="173">
        <f>G19-C19</f>
        <v>31</v>
      </c>
      <c r="G19" s="248">
        <v>31</v>
      </c>
      <c r="H19" s="174">
        <f>G19+C19</f>
        <v>31</v>
      </c>
      <c r="I19" s="260">
        <f>H19+C19</f>
        <v>31</v>
      </c>
      <c r="J19" s="36"/>
      <c r="K19" s="30"/>
      <c r="L19" s="266"/>
      <c r="M19" s="30"/>
      <c r="N19" s="52"/>
      <c r="O19" s="188"/>
      <c r="P19" s="189"/>
      <c r="Q19" s="49"/>
      <c r="R19" s="49"/>
      <c r="S19" s="190"/>
      <c r="T19" s="190"/>
      <c r="U19" s="192"/>
      <c r="V19" s="187"/>
      <c r="W19" s="187"/>
      <c r="X19" s="30"/>
    </row>
    <row r="20" spans="1:24">
      <c r="A20" s="175"/>
      <c r="B20" s="176"/>
      <c r="C20" s="177"/>
      <c r="D20" s="177"/>
      <c r="E20" s="178"/>
      <c r="F20" s="178"/>
      <c r="G20" s="269"/>
      <c r="H20" s="179"/>
      <c r="I20" s="261"/>
      <c r="J20" s="36"/>
      <c r="K20" s="30"/>
      <c r="L20" s="266"/>
      <c r="M20" s="30"/>
      <c r="N20" s="52"/>
      <c r="O20" s="188"/>
      <c r="P20" s="189"/>
      <c r="Q20" s="49"/>
      <c r="R20" s="49"/>
      <c r="S20" s="190"/>
      <c r="T20" s="190"/>
      <c r="U20" s="192"/>
      <c r="V20" s="187"/>
      <c r="W20" s="187"/>
      <c r="X20" s="30"/>
    </row>
    <row r="21" spans="1:24" ht="19.05" customHeight="1">
      <c r="A21" s="180" t="s">
        <v>55</v>
      </c>
      <c r="B21" s="112" t="s">
        <v>87</v>
      </c>
      <c r="C21" s="119">
        <v>1.2</v>
      </c>
      <c r="D21" s="119">
        <v>0.5</v>
      </c>
      <c r="E21" s="154">
        <f t="shared" si="0"/>
        <v>48.599999999999994</v>
      </c>
      <c r="F21" s="154">
        <f t="shared" si="1"/>
        <v>49.8</v>
      </c>
      <c r="G21" s="311">
        <v>51</v>
      </c>
      <c r="H21" s="155">
        <f t="shared" si="2"/>
        <v>52.2</v>
      </c>
      <c r="I21" s="262">
        <f t="shared" si="3"/>
        <v>53.400000000000006</v>
      </c>
      <c r="J21" s="36"/>
      <c r="K21" s="30"/>
      <c r="L21" s="265"/>
      <c r="M21" s="30"/>
      <c r="N21" s="52"/>
      <c r="O21" s="188"/>
      <c r="P21" s="189"/>
      <c r="Q21" s="49"/>
      <c r="R21" s="49"/>
      <c r="S21" s="190"/>
      <c r="T21" s="190"/>
      <c r="U21" s="192"/>
      <c r="V21" s="187"/>
      <c r="W21" s="187"/>
      <c r="X21" s="30"/>
    </row>
    <row r="22" spans="1:24">
      <c r="A22" s="307" t="s">
        <v>88</v>
      </c>
      <c r="B22" s="308" t="s">
        <v>89</v>
      </c>
      <c r="C22" s="309">
        <v>0.7</v>
      </c>
      <c r="D22" s="310">
        <v>0.5</v>
      </c>
      <c r="E22" s="154">
        <f t="shared" si="0"/>
        <v>-1.4</v>
      </c>
      <c r="F22" s="154">
        <f t="shared" si="1"/>
        <v>-0.7</v>
      </c>
      <c r="G22" s="249"/>
      <c r="H22" s="155">
        <f t="shared" si="2"/>
        <v>0.7</v>
      </c>
      <c r="I22" s="262">
        <f t="shared" si="3"/>
        <v>1.4</v>
      </c>
      <c r="J22" s="36"/>
      <c r="K22" s="30"/>
      <c r="L22" s="267"/>
      <c r="M22" s="30"/>
      <c r="N22" s="52"/>
      <c r="O22" s="193"/>
      <c r="P22" s="197"/>
      <c r="Q22" s="195"/>
      <c r="R22" s="49"/>
      <c r="S22" s="190"/>
      <c r="T22" s="190"/>
      <c r="U22" s="198"/>
      <c r="V22" s="187"/>
      <c r="W22" s="187"/>
      <c r="X22" s="30"/>
    </row>
    <row r="23" spans="1:24">
      <c r="A23" s="117" t="s">
        <v>56</v>
      </c>
      <c r="B23" s="118" t="s">
        <v>57</v>
      </c>
      <c r="C23" s="119">
        <v>1.9</v>
      </c>
      <c r="D23" s="119">
        <v>0.5</v>
      </c>
      <c r="E23" s="154">
        <f t="shared" si="0"/>
        <v>45.2</v>
      </c>
      <c r="F23" s="154">
        <f t="shared" si="1"/>
        <v>47.1</v>
      </c>
      <c r="G23" s="257">
        <v>49</v>
      </c>
      <c r="H23" s="155">
        <f t="shared" si="2"/>
        <v>50.9</v>
      </c>
      <c r="I23" s="262">
        <f t="shared" si="3"/>
        <v>52.8</v>
      </c>
      <c r="J23" s="36"/>
      <c r="K23" s="30"/>
      <c r="L23" s="267"/>
      <c r="M23" s="30"/>
      <c r="N23" s="52"/>
      <c r="O23" s="193"/>
      <c r="P23" s="197"/>
      <c r="Q23" s="195"/>
      <c r="R23" s="49"/>
      <c r="S23" s="190"/>
      <c r="T23" s="190"/>
      <c r="U23" s="198"/>
      <c r="V23" s="187"/>
      <c r="W23" s="187"/>
      <c r="X23" s="30"/>
    </row>
    <row r="24" spans="1:24">
      <c r="A24" s="117" t="s">
        <v>58</v>
      </c>
      <c r="B24" s="118" t="s">
        <v>59</v>
      </c>
      <c r="C24" s="119">
        <v>1.9</v>
      </c>
      <c r="D24" s="119">
        <v>0.5</v>
      </c>
      <c r="E24" s="154">
        <f t="shared" si="0"/>
        <v>45.2</v>
      </c>
      <c r="F24" s="154">
        <f t="shared" si="1"/>
        <v>47.1</v>
      </c>
      <c r="G24" s="246">
        <v>49</v>
      </c>
      <c r="H24" s="155">
        <f t="shared" si="2"/>
        <v>50.9</v>
      </c>
      <c r="I24" s="262">
        <f t="shared" si="3"/>
        <v>52.8</v>
      </c>
      <c r="J24" s="36"/>
      <c r="K24" s="30"/>
      <c r="L24" s="202"/>
      <c r="M24" s="30"/>
      <c r="N24" s="52"/>
      <c r="O24" s="193"/>
      <c r="P24" s="197"/>
      <c r="Q24" s="195"/>
      <c r="R24" s="49"/>
      <c r="S24" s="190"/>
      <c r="T24" s="190"/>
      <c r="U24" s="198"/>
      <c r="V24" s="187"/>
      <c r="W24" s="187"/>
      <c r="X24" s="30"/>
    </row>
    <row r="25" spans="1:24" ht="21" customHeight="1">
      <c r="A25" s="297" t="s">
        <v>61</v>
      </c>
      <c r="B25" s="298" t="s">
        <v>90</v>
      </c>
      <c r="C25" s="299">
        <v>2</v>
      </c>
      <c r="D25" s="299">
        <v>1</v>
      </c>
      <c r="E25" s="300">
        <f t="shared" si="0"/>
        <v>35</v>
      </c>
      <c r="F25" s="300">
        <f t="shared" si="1"/>
        <v>37</v>
      </c>
      <c r="G25" s="305">
        <v>39</v>
      </c>
      <c r="H25" s="301">
        <f t="shared" si="2"/>
        <v>41</v>
      </c>
      <c r="I25" s="302">
        <f t="shared" si="3"/>
        <v>43</v>
      </c>
      <c r="J25" s="36"/>
      <c r="K25" s="30"/>
      <c r="L25" s="267"/>
      <c r="M25" s="30"/>
      <c r="N25" s="52"/>
      <c r="O25" s="193"/>
      <c r="P25" s="199"/>
      <c r="Q25" s="195"/>
      <c r="R25" s="49"/>
      <c r="S25" s="190"/>
      <c r="T25" s="190"/>
      <c r="U25" s="196"/>
      <c r="V25" s="187"/>
      <c r="W25" s="187"/>
      <c r="X25" s="30"/>
    </row>
    <row r="26" spans="1:24">
      <c r="A26" s="180" t="s">
        <v>91</v>
      </c>
      <c r="B26" s="164" t="s">
        <v>67</v>
      </c>
      <c r="C26" s="115">
        <v>0</v>
      </c>
      <c r="D26" s="167">
        <v>0.5</v>
      </c>
      <c r="E26" s="154">
        <f t="shared" si="0"/>
        <v>2</v>
      </c>
      <c r="F26" s="154">
        <f t="shared" si="1"/>
        <v>2</v>
      </c>
      <c r="G26" s="295">
        <v>2</v>
      </c>
      <c r="H26" s="155">
        <f t="shared" si="2"/>
        <v>2</v>
      </c>
      <c r="I26" s="262">
        <f t="shared" si="3"/>
        <v>2</v>
      </c>
      <c r="J26" s="36"/>
      <c r="K26" s="30"/>
      <c r="L26" s="266"/>
      <c r="M26" s="30"/>
      <c r="N26" s="52"/>
      <c r="O26" s="193"/>
      <c r="P26" s="199"/>
      <c r="Q26" s="195"/>
      <c r="R26" s="49"/>
      <c r="S26" s="190"/>
      <c r="T26" s="190"/>
      <c r="U26" s="196"/>
      <c r="V26" s="187"/>
      <c r="W26" s="187"/>
      <c r="X26" s="30"/>
    </row>
    <row r="27" spans="1:24">
      <c r="A27" s="180" t="s">
        <v>7</v>
      </c>
      <c r="B27" s="165" t="s">
        <v>92</v>
      </c>
      <c r="C27" s="116">
        <v>0</v>
      </c>
      <c r="D27" s="167">
        <v>0.5</v>
      </c>
      <c r="E27" s="154">
        <f t="shared" si="0"/>
        <v>6</v>
      </c>
      <c r="F27" s="154">
        <f t="shared" si="1"/>
        <v>6</v>
      </c>
      <c r="G27" s="249">
        <v>6</v>
      </c>
      <c r="H27" s="155">
        <f t="shared" si="2"/>
        <v>6</v>
      </c>
      <c r="I27" s="262">
        <f t="shared" si="3"/>
        <v>6</v>
      </c>
      <c r="J27" s="36"/>
      <c r="K27" s="30"/>
      <c r="L27" s="266"/>
      <c r="M27" s="30"/>
      <c r="N27" s="52"/>
      <c r="O27" s="193"/>
      <c r="P27" s="199"/>
      <c r="Q27" s="195"/>
      <c r="R27" s="49"/>
      <c r="S27" s="190"/>
      <c r="T27" s="190"/>
      <c r="U27" s="196"/>
      <c r="V27" s="187"/>
      <c r="W27" s="187"/>
      <c r="X27" s="30"/>
    </row>
    <row r="28" spans="1:24" ht="24" customHeight="1">
      <c r="A28" s="180" t="s">
        <v>6</v>
      </c>
      <c r="B28" s="165" t="s">
        <v>93</v>
      </c>
      <c r="C28" s="169">
        <v>0</v>
      </c>
      <c r="D28" s="170">
        <v>0.3</v>
      </c>
      <c r="E28" s="154">
        <f t="shared" si="0"/>
        <v>2.5</v>
      </c>
      <c r="F28" s="154">
        <f t="shared" si="1"/>
        <v>2.5</v>
      </c>
      <c r="G28" s="249">
        <v>2.5</v>
      </c>
      <c r="H28" s="155">
        <f t="shared" si="2"/>
        <v>2.5</v>
      </c>
      <c r="I28" s="262">
        <f t="shared" si="3"/>
        <v>2.5</v>
      </c>
      <c r="J28" s="36"/>
      <c r="K28" s="30"/>
      <c r="L28" s="266"/>
      <c r="M28" s="30"/>
      <c r="N28" s="52"/>
      <c r="O28" s="193"/>
      <c r="P28" s="199"/>
      <c r="Q28" s="195"/>
      <c r="R28" s="49"/>
      <c r="S28" s="190"/>
      <c r="T28" s="190"/>
      <c r="U28" s="196"/>
      <c r="V28" s="187"/>
      <c r="W28" s="187"/>
      <c r="X28" s="30"/>
    </row>
    <row r="29" spans="1:24" ht="24" customHeight="1">
      <c r="A29" s="180" t="s">
        <v>68</v>
      </c>
      <c r="B29" s="165" t="s">
        <v>94</v>
      </c>
      <c r="C29" s="116">
        <v>0</v>
      </c>
      <c r="D29" s="115">
        <v>0.5</v>
      </c>
      <c r="E29" s="154">
        <f t="shared" si="0"/>
        <v>2</v>
      </c>
      <c r="F29" s="154">
        <f t="shared" si="1"/>
        <v>2</v>
      </c>
      <c r="G29" s="247">
        <v>2</v>
      </c>
      <c r="H29" s="155">
        <f t="shared" si="2"/>
        <v>2</v>
      </c>
      <c r="I29" s="262">
        <f t="shared" si="3"/>
        <v>2</v>
      </c>
      <c r="J29" s="36"/>
      <c r="K29" s="30"/>
      <c r="L29" s="266"/>
      <c r="M29" s="30"/>
      <c r="N29" s="52"/>
      <c r="O29" s="193"/>
      <c r="P29" s="199"/>
      <c r="Q29" s="195"/>
      <c r="R29" s="49"/>
      <c r="S29" s="190"/>
      <c r="T29" s="190"/>
      <c r="U29" s="196"/>
      <c r="V29" s="187"/>
      <c r="W29" s="187"/>
      <c r="X29" s="30"/>
    </row>
    <row r="30" spans="1:24">
      <c r="A30" s="180" t="s">
        <v>69</v>
      </c>
      <c r="B30" s="165" t="s">
        <v>95</v>
      </c>
      <c r="C30" s="116">
        <v>0.3</v>
      </c>
      <c r="D30" s="115">
        <v>0.5</v>
      </c>
      <c r="E30" s="154">
        <f t="shared" si="0"/>
        <v>10.049999999999999</v>
      </c>
      <c r="F30" s="154">
        <f t="shared" si="1"/>
        <v>10.35</v>
      </c>
      <c r="G30" s="247">
        <v>10.65</v>
      </c>
      <c r="H30" s="155">
        <f t="shared" si="2"/>
        <v>10.950000000000001</v>
      </c>
      <c r="I30" s="262">
        <f t="shared" si="3"/>
        <v>11.250000000000002</v>
      </c>
      <c r="J30" s="36"/>
      <c r="K30" s="30"/>
      <c r="L30" s="266"/>
      <c r="M30" s="30"/>
      <c r="N30" s="52"/>
      <c r="O30" s="193"/>
      <c r="P30" s="194"/>
      <c r="Q30" s="195"/>
      <c r="R30" s="49"/>
      <c r="S30" s="190"/>
      <c r="T30" s="190"/>
      <c r="U30" s="196"/>
      <c r="V30" s="187"/>
      <c r="W30" s="187"/>
      <c r="X30" s="30"/>
    </row>
    <row r="31" spans="1:24">
      <c r="A31" s="233" t="s">
        <v>5</v>
      </c>
      <c r="B31" s="114" t="s">
        <v>70</v>
      </c>
      <c r="C31" s="116">
        <v>0</v>
      </c>
      <c r="D31" s="115">
        <v>0.5</v>
      </c>
      <c r="E31" s="154">
        <f t="shared" si="0"/>
        <v>1</v>
      </c>
      <c r="F31" s="154">
        <f t="shared" si="1"/>
        <v>1</v>
      </c>
      <c r="G31" s="247">
        <v>1</v>
      </c>
      <c r="H31" s="155">
        <f t="shared" si="2"/>
        <v>1</v>
      </c>
      <c r="I31" s="262">
        <f t="shared" si="3"/>
        <v>1</v>
      </c>
      <c r="J31" s="36"/>
      <c r="K31" s="30"/>
      <c r="L31" s="266"/>
      <c r="M31" s="30"/>
      <c r="N31" s="52"/>
      <c r="O31" s="200"/>
      <c r="P31" s="201"/>
      <c r="Q31" s="202"/>
      <c r="R31" s="200"/>
      <c r="S31" s="203"/>
      <c r="T31" s="203"/>
      <c r="U31" s="204"/>
      <c r="V31" s="202"/>
      <c r="W31" s="202"/>
      <c r="X31" s="30"/>
    </row>
    <row r="32" spans="1:24">
      <c r="A32" s="237" t="s">
        <v>97</v>
      </c>
      <c r="B32" s="238" t="s">
        <v>98</v>
      </c>
      <c r="C32" s="116">
        <v>0</v>
      </c>
      <c r="D32" s="115">
        <v>0.5</v>
      </c>
      <c r="E32" s="154"/>
      <c r="F32" s="154"/>
      <c r="G32" s="247"/>
      <c r="H32" s="155"/>
      <c r="I32" s="262"/>
      <c r="J32" s="36"/>
      <c r="K32" s="30"/>
      <c r="L32" s="266"/>
      <c r="M32" s="30"/>
      <c r="N32" s="52"/>
      <c r="O32" s="205" t="s">
        <v>33</v>
      </c>
      <c r="P32" s="206" t="s">
        <v>34</v>
      </c>
      <c r="Q32" s="207">
        <v>26</v>
      </c>
      <c r="R32" s="205"/>
      <c r="S32" s="208">
        <f t="shared" ref="S32:S46" si="4">T32-Q32</f>
        <v>-52</v>
      </c>
      <c r="T32" s="208">
        <f t="shared" ref="T32:T46" si="5">U32-Q32</f>
        <v>-26</v>
      </c>
      <c r="U32" s="209">
        <f>'SAMPLE MEASURES'!AE32</f>
        <v>0</v>
      </c>
      <c r="V32" s="207">
        <f t="shared" ref="V32:V46" si="6">U32+Q32</f>
        <v>26</v>
      </c>
      <c r="W32" s="207">
        <f t="shared" ref="W32:W46" si="7">V32+Q32</f>
        <v>52</v>
      </c>
    </row>
    <row r="33" spans="1:23" ht="22.05" customHeight="1">
      <c r="A33" s="239" t="s">
        <v>99</v>
      </c>
      <c r="B33" s="240" t="s">
        <v>100</v>
      </c>
      <c r="C33" s="116">
        <v>0</v>
      </c>
      <c r="D33" s="115">
        <v>0.5</v>
      </c>
      <c r="E33" s="154"/>
      <c r="F33" s="154"/>
      <c r="G33" s="247"/>
      <c r="H33" s="155"/>
      <c r="I33" s="262"/>
      <c r="J33" s="36"/>
      <c r="K33" s="30"/>
      <c r="L33" s="266"/>
      <c r="M33" s="30"/>
      <c r="N33" s="52"/>
      <c r="O33" s="205"/>
      <c r="P33" s="206"/>
      <c r="Q33" s="207"/>
      <c r="R33" s="205"/>
      <c r="S33" s="208"/>
      <c r="T33" s="208"/>
      <c r="U33" s="209"/>
      <c r="V33" s="207"/>
      <c r="W33" s="207"/>
    </row>
    <row r="34" spans="1:23">
      <c r="A34" s="270"/>
      <c r="B34" s="271" t="s">
        <v>104</v>
      </c>
      <c r="C34" s="226"/>
      <c r="D34" s="225"/>
      <c r="E34" s="154"/>
      <c r="F34" s="154"/>
      <c r="G34" s="247"/>
      <c r="H34" s="155"/>
      <c r="I34" s="262"/>
      <c r="J34" s="36"/>
      <c r="K34" s="30"/>
      <c r="L34" s="266"/>
      <c r="M34" s="30"/>
      <c r="N34" s="52"/>
      <c r="O34" s="205"/>
      <c r="P34" s="206"/>
      <c r="Q34" s="207"/>
      <c r="R34" s="205"/>
      <c r="S34" s="208"/>
      <c r="T34" s="208"/>
      <c r="U34" s="209"/>
      <c r="V34" s="207"/>
      <c r="W34" s="207"/>
    </row>
    <row r="35" spans="1:23">
      <c r="A35" s="274" t="s">
        <v>65</v>
      </c>
      <c r="B35" s="275" t="s">
        <v>105</v>
      </c>
      <c r="C35" s="272">
        <v>0.5</v>
      </c>
      <c r="D35" s="273">
        <v>0.5</v>
      </c>
      <c r="E35" s="154">
        <f t="shared" si="0"/>
        <v>13.5</v>
      </c>
      <c r="F35" s="154">
        <f t="shared" si="1"/>
        <v>14</v>
      </c>
      <c r="G35" s="247">
        <v>14.5</v>
      </c>
      <c r="H35" s="155">
        <f t="shared" si="2"/>
        <v>15</v>
      </c>
      <c r="I35" s="262">
        <f t="shared" si="3"/>
        <v>15.5</v>
      </c>
      <c r="J35" s="36"/>
      <c r="K35" s="30"/>
      <c r="L35" s="266"/>
      <c r="M35" s="30"/>
      <c r="N35" s="52"/>
      <c r="O35" s="205"/>
      <c r="P35" s="206"/>
      <c r="Q35" s="207"/>
      <c r="R35" s="205"/>
      <c r="S35" s="208"/>
      <c r="T35" s="208"/>
      <c r="U35" s="209"/>
      <c r="V35" s="207"/>
      <c r="W35" s="207"/>
    </row>
    <row r="36" spans="1:23">
      <c r="A36" s="226"/>
      <c r="B36" s="228"/>
      <c r="C36" s="226"/>
      <c r="D36" s="229"/>
      <c r="E36" s="154"/>
      <c r="F36" s="154"/>
      <c r="G36" s="241"/>
      <c r="H36" s="155"/>
      <c r="I36" s="262"/>
      <c r="J36" s="36"/>
      <c r="K36" s="30"/>
      <c r="L36" s="266"/>
      <c r="M36" s="30"/>
      <c r="N36" s="52"/>
      <c r="O36" s="205"/>
      <c r="P36" s="206"/>
      <c r="Q36" s="207"/>
      <c r="R36" s="205"/>
      <c r="S36" s="208"/>
      <c r="T36" s="208"/>
      <c r="U36" s="209"/>
      <c r="V36" s="207"/>
      <c r="W36" s="207"/>
    </row>
    <row r="37" spans="1:23">
      <c r="A37" s="226"/>
      <c r="B37" s="228"/>
      <c r="C37" s="226"/>
      <c r="D37" s="229"/>
      <c r="E37" s="154"/>
      <c r="F37" s="154"/>
      <c r="G37" s="241"/>
      <c r="H37" s="155"/>
      <c r="I37" s="262"/>
      <c r="J37" s="36"/>
      <c r="K37" s="30"/>
      <c r="L37" s="266"/>
      <c r="M37" s="30"/>
      <c r="N37" s="52"/>
      <c r="O37" s="205"/>
      <c r="P37" s="206"/>
      <c r="Q37" s="207"/>
      <c r="R37" s="205"/>
      <c r="S37" s="208"/>
      <c r="T37" s="208"/>
      <c r="U37" s="209"/>
      <c r="V37" s="207"/>
      <c r="W37" s="207"/>
    </row>
    <row r="38" spans="1:23">
      <c r="A38" s="226"/>
      <c r="B38" s="228"/>
      <c r="C38" s="226"/>
      <c r="D38" s="226"/>
      <c r="E38" s="154"/>
      <c r="F38" s="154"/>
      <c r="G38" s="241"/>
      <c r="H38" s="155"/>
      <c r="I38" s="262"/>
      <c r="J38" s="36"/>
      <c r="K38" s="30"/>
      <c r="L38" s="266"/>
      <c r="M38" s="30"/>
      <c r="N38" s="52"/>
      <c r="O38" s="205"/>
      <c r="P38" s="206"/>
      <c r="Q38" s="207"/>
      <c r="R38" s="205"/>
      <c r="S38" s="208"/>
      <c r="T38" s="208"/>
      <c r="U38" s="209"/>
      <c r="V38" s="207"/>
      <c r="W38" s="207"/>
    </row>
    <row r="39" spans="1:23">
      <c r="A39" s="118"/>
      <c r="B39" s="234"/>
      <c r="C39" s="235"/>
      <c r="D39" s="236"/>
      <c r="E39" s="156"/>
      <c r="F39" s="156"/>
      <c r="G39" s="243"/>
      <c r="H39" s="157"/>
      <c r="I39" s="263"/>
      <c r="J39" s="36"/>
      <c r="K39" s="30"/>
      <c r="L39" s="266"/>
      <c r="M39" s="30"/>
      <c r="N39" s="52"/>
      <c r="O39" s="205"/>
      <c r="P39" s="206"/>
      <c r="Q39" s="207"/>
      <c r="R39" s="205"/>
      <c r="S39" s="208"/>
      <c r="T39" s="208"/>
      <c r="U39" s="209"/>
      <c r="V39" s="207"/>
      <c r="W39" s="207"/>
    </row>
    <row r="40" spans="1:23">
      <c r="A40" s="226"/>
      <c r="B40" s="228"/>
      <c r="C40" s="226"/>
      <c r="D40" s="226"/>
      <c r="E40" s="154"/>
      <c r="F40" s="154"/>
      <c r="G40" s="241"/>
      <c r="H40" s="155"/>
      <c r="I40" s="262"/>
      <c r="J40" s="36"/>
      <c r="K40" s="30"/>
      <c r="L40" s="266"/>
      <c r="M40" s="30"/>
      <c r="N40" s="52"/>
      <c r="O40" s="205"/>
      <c r="P40" s="206"/>
      <c r="Q40" s="207"/>
      <c r="R40" s="205"/>
      <c r="S40" s="208"/>
      <c r="T40" s="208"/>
      <c r="U40" s="209"/>
      <c r="V40" s="207"/>
      <c r="W40" s="207"/>
    </row>
    <row r="41" spans="1:23">
      <c r="A41" s="226"/>
      <c r="B41" s="228"/>
      <c r="C41" s="226"/>
      <c r="D41" s="226"/>
      <c r="E41" s="154"/>
      <c r="F41" s="154"/>
      <c r="G41" s="241"/>
      <c r="H41" s="155"/>
      <c r="I41" s="262"/>
      <c r="J41" s="36"/>
      <c r="K41" s="30"/>
      <c r="L41" s="266"/>
      <c r="M41" s="30"/>
      <c r="N41" s="52"/>
      <c r="O41" s="205"/>
      <c r="P41" s="206"/>
      <c r="Q41" s="207"/>
      <c r="R41" s="205"/>
      <c r="S41" s="208"/>
      <c r="T41" s="208"/>
      <c r="U41" s="209"/>
      <c r="V41" s="207"/>
      <c r="W41" s="207"/>
    </row>
    <row r="42" spans="1:23">
      <c r="A42" s="227"/>
      <c r="B42" s="228"/>
      <c r="C42" s="226"/>
      <c r="D42" s="229"/>
      <c r="E42" s="154"/>
      <c r="F42" s="154"/>
      <c r="G42" s="242"/>
      <c r="H42" s="155"/>
      <c r="I42" s="262"/>
      <c r="J42" s="36"/>
      <c r="K42" s="30"/>
      <c r="L42" s="266"/>
      <c r="M42" s="30"/>
      <c r="N42" s="52"/>
      <c r="O42" s="205"/>
      <c r="P42" s="206"/>
      <c r="Q42" s="207"/>
      <c r="R42" s="205"/>
      <c r="S42" s="208"/>
      <c r="T42" s="208"/>
      <c r="U42" s="209"/>
      <c r="V42" s="207"/>
      <c r="W42" s="207"/>
    </row>
    <row r="43" spans="1:23">
      <c r="A43" s="227"/>
      <c r="B43" s="228"/>
      <c r="C43" s="226"/>
      <c r="D43" s="229"/>
      <c r="E43" s="154"/>
      <c r="F43" s="154"/>
      <c r="G43" s="241"/>
      <c r="H43" s="155"/>
      <c r="I43" s="262"/>
      <c r="J43" s="36"/>
      <c r="K43" s="30"/>
      <c r="L43" s="266"/>
      <c r="M43" s="30"/>
      <c r="N43" s="52"/>
      <c r="O43" s="205"/>
      <c r="P43" s="206"/>
      <c r="Q43" s="207"/>
      <c r="R43" s="205"/>
      <c r="S43" s="208"/>
      <c r="T43" s="208"/>
      <c r="U43" s="209"/>
      <c r="V43" s="207"/>
      <c r="W43" s="207"/>
    </row>
    <row r="44" spans="1:23">
      <c r="A44" s="230"/>
      <c r="B44" s="231"/>
      <c r="C44" s="226"/>
      <c r="D44" s="232"/>
      <c r="E44" s="154"/>
      <c r="F44" s="154"/>
      <c r="G44" s="241"/>
      <c r="H44" s="155"/>
      <c r="I44" s="262"/>
      <c r="J44" s="36"/>
      <c r="K44" s="30"/>
      <c r="L44" s="266"/>
      <c r="M44" s="30"/>
      <c r="N44" s="52"/>
      <c r="O44" s="205"/>
      <c r="P44" s="206"/>
      <c r="Q44" s="207"/>
      <c r="R44" s="205"/>
      <c r="S44" s="208"/>
      <c r="T44" s="208"/>
      <c r="U44" s="209"/>
      <c r="V44" s="207"/>
      <c r="W44" s="207"/>
    </row>
    <row r="45" spans="1:23">
      <c r="A45" s="166"/>
      <c r="B45" s="221"/>
      <c r="C45" s="222">
        <v>0</v>
      </c>
      <c r="D45" s="223">
        <v>0.5</v>
      </c>
      <c r="E45" s="156">
        <f t="shared" si="0"/>
        <v>0</v>
      </c>
      <c r="F45" s="156">
        <f t="shared" si="1"/>
        <v>0</v>
      </c>
      <c r="G45" s="224"/>
      <c r="H45" s="157">
        <f t="shared" si="2"/>
        <v>0</v>
      </c>
      <c r="I45" s="263">
        <f t="shared" si="3"/>
        <v>0</v>
      </c>
      <c r="J45" s="36"/>
      <c r="K45" s="30"/>
      <c r="L45" s="266"/>
      <c r="M45" s="30"/>
      <c r="N45" s="52"/>
      <c r="O45" s="205"/>
      <c r="P45" s="206"/>
      <c r="Q45" s="207"/>
      <c r="R45" s="205"/>
      <c r="S45" s="208"/>
      <c r="T45" s="208"/>
      <c r="U45" s="209"/>
      <c r="V45" s="207"/>
      <c r="W45" s="207"/>
    </row>
    <row r="46" spans="1:23" ht="16.2" thickBot="1">
      <c r="A46" s="158"/>
      <c r="B46" s="159"/>
      <c r="C46" s="222">
        <v>0</v>
      </c>
      <c r="D46" s="223">
        <v>0.5</v>
      </c>
      <c r="E46" s="156">
        <f t="shared" si="0"/>
        <v>0</v>
      </c>
      <c r="F46" s="156">
        <f t="shared" si="1"/>
        <v>0</v>
      </c>
      <c r="G46" s="220"/>
      <c r="H46" s="157">
        <f t="shared" si="2"/>
        <v>0</v>
      </c>
      <c r="I46" s="263">
        <f t="shared" si="3"/>
        <v>0</v>
      </c>
      <c r="J46" s="37"/>
      <c r="K46" s="31"/>
      <c r="L46" s="149"/>
      <c r="M46" s="31"/>
      <c r="N46" s="150"/>
      <c r="O46" s="205" t="s">
        <v>33</v>
      </c>
      <c r="P46" s="206" t="s">
        <v>34</v>
      </c>
      <c r="Q46" s="207">
        <v>27</v>
      </c>
      <c r="R46" s="205"/>
      <c r="S46" s="208">
        <f t="shared" si="4"/>
        <v>-54</v>
      </c>
      <c r="T46" s="208">
        <f t="shared" si="5"/>
        <v>-27</v>
      </c>
      <c r="U46" s="209">
        <f>'SAMPLE MEASURES'!AE46</f>
        <v>0</v>
      </c>
      <c r="V46" s="207">
        <f t="shared" si="6"/>
        <v>27</v>
      </c>
      <c r="W46" s="207">
        <f t="shared" si="7"/>
        <v>54</v>
      </c>
    </row>
    <row r="47" spans="1:23" ht="16.2" thickBot="1">
      <c r="A47" s="43" t="s">
        <v>31</v>
      </c>
      <c r="B47" s="44"/>
      <c r="C47" s="45"/>
      <c r="D47" s="46"/>
      <c r="E47" s="46"/>
      <c r="F47" s="46"/>
      <c r="G47" s="46"/>
      <c r="H47" s="46"/>
      <c r="I47" s="46"/>
      <c r="J47" s="46"/>
      <c r="K47" s="51"/>
      <c r="L47" s="47"/>
      <c r="M47" s="47"/>
      <c r="N47" s="48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0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0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2" thickBot="1">
      <c r="A58" s="408" t="s">
        <v>10</v>
      </c>
      <c r="B58" s="409"/>
      <c r="C58" s="409"/>
      <c r="D58" s="409"/>
      <c r="E58" s="409"/>
      <c r="F58" s="409"/>
      <c r="G58" s="409"/>
      <c r="H58" s="409"/>
      <c r="I58" s="409"/>
      <c r="J58" s="409"/>
      <c r="K58" s="47"/>
      <c r="L58" s="47"/>
      <c r="M58" s="47"/>
      <c r="N58" s="48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scale="92" fitToHeight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C2FF5-BFB4-4E3B-8799-A156324161C2}">
  <sheetPr>
    <pageSetUpPr fitToPage="1"/>
  </sheetPr>
  <dimension ref="A1:Z58"/>
  <sheetViews>
    <sheetView tabSelected="1" view="pageBreakPreview" topLeftCell="A12" zoomScale="60" zoomScaleNormal="56" workbookViewId="0">
      <selection activeCell="C25" sqref="C25"/>
    </sheetView>
  </sheetViews>
  <sheetFormatPr defaultColWidth="11.19921875" defaultRowHeight="15.6"/>
  <cols>
    <col min="1" max="1" width="13.296875" customWidth="1"/>
    <col min="2" max="3" width="46.69921875" customWidth="1"/>
    <col min="4" max="4" width="13.69921875" customWidth="1"/>
    <col min="5" max="5" width="9.296875" customWidth="1"/>
    <col min="6" max="6" width="10.19921875" customWidth="1"/>
    <col min="7" max="7" width="13.5" customWidth="1"/>
    <col min="10" max="11" width="7.69921875" customWidth="1"/>
    <col min="12" max="12" width="7.5" customWidth="1"/>
    <col min="13" max="13" width="7.296875" customWidth="1"/>
    <col min="14" max="14" width="5.296875" customWidth="1"/>
    <col min="16" max="16" width="18" customWidth="1"/>
    <col min="17" max="17" width="6.5" hidden="1" customWidth="1"/>
    <col min="18" max="18" width="12.69921875" customWidth="1"/>
  </cols>
  <sheetData>
    <row r="1" spans="1:26">
      <c r="A1" s="53" t="str">
        <f>COVERSHEET!A1</f>
        <v>Season</v>
      </c>
      <c r="B1" s="54" t="str">
        <f>COVERSHEET!B1</f>
        <v>AUTUMN 25</v>
      </c>
      <c r="C1" s="313"/>
      <c r="D1" s="55" t="str">
        <f>COVERSHEET!C1</f>
        <v>Date Created</v>
      </c>
      <c r="E1" s="410">
        <f>COVERSHEET!D1</f>
        <v>45496</v>
      </c>
      <c r="F1" s="411"/>
      <c r="G1" s="53" t="str">
        <f>COVERSHEET!F1</f>
        <v>Proto Rcd</v>
      </c>
      <c r="H1" s="412" t="str">
        <f>COVERSHEET!G1</f>
        <v>00/00/2024</v>
      </c>
      <c r="I1" s="412"/>
      <c r="J1" s="413"/>
      <c r="K1" s="56"/>
      <c r="L1" s="57"/>
      <c r="M1" s="50"/>
      <c r="N1" s="1"/>
      <c r="O1" s="42"/>
      <c r="P1" s="14"/>
    </row>
    <row r="2" spans="1:26">
      <c r="A2" s="62" t="str">
        <f>COVERSHEET!A2</f>
        <v>Style Name</v>
      </c>
      <c r="B2" s="63">
        <f>COVERSHEET!B2</f>
        <v>0</v>
      </c>
      <c r="C2" s="314"/>
      <c r="D2" s="64" t="str">
        <f>COVERSHEET!C2</f>
        <v>COMMENTS P1</v>
      </c>
      <c r="E2" s="414" t="str">
        <f>COVERSHEET!D2</f>
        <v>00/00/2024</v>
      </c>
      <c r="F2" s="415"/>
      <c r="G2" s="62" t="str">
        <f>COVERSHEET!F2</f>
        <v>2nd Proto</v>
      </c>
      <c r="H2" s="416" t="str">
        <f>COVERSHEET!G2</f>
        <v>00/00/2024</v>
      </c>
      <c r="I2" s="416"/>
      <c r="J2" s="417"/>
      <c r="K2" s="56"/>
      <c r="L2" s="57"/>
      <c r="M2" s="36"/>
      <c r="N2" s="49"/>
      <c r="O2" s="30"/>
      <c r="P2" s="15"/>
    </row>
    <row r="3" spans="1:26">
      <c r="A3" s="62" t="str">
        <f>COVERSHEET!A3</f>
        <v>Code</v>
      </c>
      <c r="B3" s="69">
        <f>COVERSHEET!B3</f>
        <v>0</v>
      </c>
      <c r="C3" s="315"/>
      <c r="D3" s="70" t="str">
        <f>COVERSHEET!C3</f>
        <v>COMMENTS P2</v>
      </c>
      <c r="E3" s="414" t="str">
        <f>COVERSHEET!D3</f>
        <v>00/00/2024</v>
      </c>
      <c r="F3" s="415"/>
      <c r="G3" s="62" t="str">
        <f>COVERSHEET!F3</f>
        <v>Sample Sealed</v>
      </c>
      <c r="H3" s="416" t="str">
        <f>COVERSHEET!G3</f>
        <v>00/00/2024</v>
      </c>
      <c r="I3" s="416"/>
      <c r="J3" s="417"/>
      <c r="K3" s="56"/>
      <c r="L3" s="57"/>
      <c r="M3" s="36"/>
      <c r="N3" s="49"/>
      <c r="O3" s="30"/>
      <c r="P3" s="15"/>
    </row>
    <row r="4" spans="1:26" ht="49.95" customHeight="1" thickBot="1">
      <c r="A4" s="215" t="str">
        <f>COVERSHEET!A4</f>
        <v>Block ES4B</v>
      </c>
      <c r="B4" s="72" t="str">
        <f>COVERSHEET!B4</f>
        <v>LONG SLEEVE T-SHIRT
3.8CM GRADING 
RIB CUFF AND NON RIB CUFF MEASURES</v>
      </c>
      <c r="C4" s="316"/>
      <c r="D4" s="73" t="str">
        <f>COVERSHEET!C4</f>
        <v>COMMENTS P3</v>
      </c>
      <c r="E4" s="418" t="str">
        <f>COVERSHEET!D4</f>
        <v>00/00/2024</v>
      </c>
      <c r="F4" s="419"/>
      <c r="G4" s="71" t="str">
        <f>COVERSHEET!F4</f>
        <v>Approved By</v>
      </c>
      <c r="H4" s="420" t="str">
        <f>COVERSHEET!G4</f>
        <v>X</v>
      </c>
      <c r="I4" s="420"/>
      <c r="J4" s="421"/>
      <c r="K4" s="56"/>
      <c r="L4" s="57"/>
      <c r="M4" s="37"/>
      <c r="N4" s="3"/>
      <c r="O4" s="31"/>
      <c r="P4" s="16"/>
    </row>
    <row r="5" spans="1:26" ht="22.95" customHeight="1" thickBot="1">
      <c r="A5" s="405" t="s">
        <v>101</v>
      </c>
      <c r="B5" s="406"/>
      <c r="C5" s="406"/>
      <c r="D5" s="406"/>
      <c r="E5" s="406"/>
      <c r="F5" s="406"/>
      <c r="G5" s="406"/>
      <c r="H5" s="406"/>
      <c r="I5" s="406"/>
      <c r="J5" s="406"/>
      <c r="K5" s="406"/>
      <c r="L5" s="406"/>
      <c r="M5" s="406"/>
      <c r="N5" s="406"/>
      <c r="O5" s="406"/>
      <c r="P5" s="406"/>
      <c r="Q5" s="407"/>
    </row>
    <row r="6" spans="1:26">
      <c r="A6" s="216" t="s">
        <v>11</v>
      </c>
      <c r="B6" s="217" t="s">
        <v>4</v>
      </c>
      <c r="C6" s="217" t="s">
        <v>108</v>
      </c>
      <c r="D6" s="35" t="s">
        <v>12</v>
      </c>
      <c r="E6" s="218" t="s">
        <v>30</v>
      </c>
      <c r="F6" s="218" t="s">
        <v>5</v>
      </c>
      <c r="G6" s="218" t="s">
        <v>6</v>
      </c>
      <c r="H6" s="219" t="s">
        <v>7</v>
      </c>
      <c r="I6" s="219"/>
      <c r="J6" s="218" t="s">
        <v>8</v>
      </c>
      <c r="K6" s="258" t="s">
        <v>32</v>
      </c>
      <c r="L6" s="50"/>
      <c r="M6" s="42"/>
      <c r="N6" s="42"/>
      <c r="O6" s="42"/>
      <c r="P6" s="14"/>
      <c r="Q6" s="30"/>
      <c r="R6" s="30"/>
      <c r="S6" s="30"/>
      <c r="T6" s="30"/>
      <c r="U6" s="30"/>
      <c r="V6" s="30"/>
      <c r="W6" s="30"/>
      <c r="X6" s="30"/>
      <c r="Y6" s="30"/>
    </row>
    <row r="7" spans="1:26">
      <c r="A7" s="317" t="s">
        <v>75</v>
      </c>
      <c r="B7" s="318" t="s">
        <v>76</v>
      </c>
      <c r="C7" s="318" t="str">
        <f>VLOOKUP(B7,'[1]UA updated option 1'!$B$7:C$41,2,0)</f>
        <v>DÀI ÁO THÂN TRƯỚC TỪ ĐỈNH VAI ĐẾN LAI</v>
      </c>
      <c r="D7" s="317">
        <v>2</v>
      </c>
      <c r="E7" s="317">
        <v>1</v>
      </c>
      <c r="F7" s="319">
        <f>G7-D7</f>
        <v>71</v>
      </c>
      <c r="G7" s="319">
        <f>H7-D7</f>
        <v>73</v>
      </c>
      <c r="H7" s="320">
        <v>75</v>
      </c>
      <c r="I7" s="320"/>
      <c r="J7" s="321">
        <f>H7+D7</f>
        <v>77</v>
      </c>
      <c r="K7" s="322">
        <f>J7+D7</f>
        <v>79</v>
      </c>
      <c r="L7" s="36"/>
      <c r="M7" s="30"/>
      <c r="N7" s="203"/>
      <c r="O7" s="30"/>
      <c r="P7" s="52"/>
      <c r="Q7" s="188"/>
      <c r="R7" s="189"/>
      <c r="S7" s="49"/>
      <c r="T7" s="49"/>
      <c r="U7" s="190"/>
      <c r="V7" s="190"/>
      <c r="W7" s="188"/>
      <c r="X7" s="187"/>
      <c r="Y7" s="187"/>
      <c r="Z7" s="30"/>
    </row>
    <row r="8" spans="1:26" ht="19.95" customHeight="1">
      <c r="A8" s="317" t="s">
        <v>77</v>
      </c>
      <c r="B8" s="318" t="s">
        <v>78</v>
      </c>
      <c r="C8" s="318" t="str">
        <f>VLOOKUP(B8,'[1]UA updated option 1'!$B$7:C$41,2,0)</f>
        <v>DÀI ÁO THÂN SAU TỪ GIỮA TRA CỔ THÂN SAU ĐẾN LAI</v>
      </c>
      <c r="D8" s="317">
        <v>2</v>
      </c>
      <c r="E8" s="317">
        <v>1</v>
      </c>
      <c r="F8" s="319">
        <f t="shared" ref="F8:F46" si="0">G8-D8</f>
        <v>69</v>
      </c>
      <c r="G8" s="319">
        <f t="shared" ref="G8:G46" si="1">H8-D8</f>
        <v>71</v>
      </c>
      <c r="H8" s="323">
        <v>73</v>
      </c>
      <c r="I8" s="323"/>
      <c r="J8" s="321">
        <f t="shared" ref="J8:J46" si="2">H8+D8</f>
        <v>75</v>
      </c>
      <c r="K8" s="322">
        <f t="shared" ref="K8:K46" si="3">J8+D8</f>
        <v>77</v>
      </c>
      <c r="L8" s="36"/>
      <c r="M8" s="30"/>
      <c r="N8" s="203"/>
      <c r="O8" s="30"/>
      <c r="P8" s="52"/>
      <c r="Q8" s="188"/>
      <c r="R8" s="189"/>
      <c r="S8" s="49"/>
      <c r="T8" s="49"/>
      <c r="U8" s="190"/>
      <c r="V8" s="190"/>
      <c r="W8" s="188"/>
      <c r="X8" s="187"/>
      <c r="Y8" s="187"/>
      <c r="Z8" s="30"/>
    </row>
    <row r="9" spans="1:26" ht="16.5" customHeight="1">
      <c r="A9" s="317" t="s">
        <v>51</v>
      </c>
      <c r="B9" s="318" t="s">
        <v>79</v>
      </c>
      <c r="C9" s="318" t="str">
        <f>VLOOKUP(B9,'[1]UA updated option 1'!$B$7:C$41,2,0)</f>
        <v>1/2 NGỰC DƯỚI NÁCH 2CM</v>
      </c>
      <c r="D9" s="317">
        <v>3.8</v>
      </c>
      <c r="E9" s="317">
        <v>1</v>
      </c>
      <c r="F9" s="319">
        <f t="shared" si="0"/>
        <v>50.800000000000004</v>
      </c>
      <c r="G9" s="319">
        <f t="shared" si="1"/>
        <v>54.6</v>
      </c>
      <c r="H9" s="324">
        <v>58.4</v>
      </c>
      <c r="I9" s="324"/>
      <c r="J9" s="321">
        <f t="shared" si="2"/>
        <v>62.199999999999996</v>
      </c>
      <c r="K9" s="322">
        <f t="shared" si="3"/>
        <v>66</v>
      </c>
      <c r="L9" s="36"/>
      <c r="M9" s="30"/>
      <c r="N9" s="203"/>
      <c r="O9" s="30"/>
      <c r="P9" s="52"/>
      <c r="Q9" s="188"/>
      <c r="R9" s="189"/>
      <c r="S9" s="49"/>
      <c r="T9" s="49"/>
      <c r="U9" s="190"/>
      <c r="V9" s="190"/>
      <c r="W9" s="188"/>
      <c r="X9" s="187"/>
      <c r="Y9" s="187"/>
      <c r="Z9" s="30"/>
    </row>
    <row r="10" spans="1:26" ht="18" customHeight="1">
      <c r="A10" s="325" t="s">
        <v>52</v>
      </c>
      <c r="B10" s="318" t="s">
        <v>80</v>
      </c>
      <c r="C10" s="318" t="str">
        <f>VLOOKUP(B10,'[1]UA updated option 1'!$B$7:C$41,2,0)</f>
        <v>X</v>
      </c>
      <c r="D10" s="317">
        <v>3.8</v>
      </c>
      <c r="E10" s="326">
        <v>1</v>
      </c>
      <c r="F10" s="319"/>
      <c r="G10" s="319"/>
      <c r="H10" s="324"/>
      <c r="I10" s="324"/>
      <c r="J10" s="321"/>
      <c r="K10" s="322"/>
      <c r="L10" s="36"/>
      <c r="M10" s="30"/>
      <c r="N10" s="203"/>
      <c r="O10" s="30"/>
      <c r="P10" s="52"/>
      <c r="Q10" s="49"/>
      <c r="R10" s="191"/>
      <c r="S10" s="49"/>
      <c r="T10" s="49"/>
      <c r="U10" s="190"/>
      <c r="V10" s="190"/>
      <c r="W10" s="192"/>
      <c r="X10" s="187"/>
      <c r="Y10" s="187"/>
      <c r="Z10" s="30"/>
    </row>
    <row r="11" spans="1:26" ht="22.5" customHeight="1">
      <c r="A11" s="317" t="s">
        <v>53</v>
      </c>
      <c r="B11" s="318" t="s">
        <v>81</v>
      </c>
      <c r="C11" s="327" t="str">
        <f>VLOOKUP(B11,'[1]UA updated option 1'!$B$7:C$41,2,0)</f>
        <v>1/2 LAI ĐO ÊM</v>
      </c>
      <c r="D11" s="328">
        <v>3.8</v>
      </c>
      <c r="E11" s="329">
        <v>1</v>
      </c>
      <c r="F11" s="319">
        <f t="shared" si="0"/>
        <v>50.800000000000004</v>
      </c>
      <c r="G11" s="319">
        <f t="shared" si="1"/>
        <v>54.6</v>
      </c>
      <c r="H11" s="324">
        <v>58.4</v>
      </c>
      <c r="I11" s="324"/>
      <c r="J11" s="321">
        <f t="shared" si="2"/>
        <v>62.199999999999996</v>
      </c>
      <c r="K11" s="322">
        <f t="shared" si="3"/>
        <v>66</v>
      </c>
      <c r="L11" s="36"/>
      <c r="M11" s="30"/>
      <c r="N11" s="203"/>
      <c r="O11" s="30"/>
      <c r="P11" s="52"/>
      <c r="Q11" s="188"/>
      <c r="R11" s="189"/>
      <c r="S11" s="49"/>
      <c r="T11" s="49"/>
      <c r="U11" s="190"/>
      <c r="V11" s="190"/>
      <c r="W11" s="192"/>
      <c r="X11" s="187"/>
      <c r="Y11" s="187"/>
      <c r="Z11" s="30"/>
    </row>
    <row r="12" spans="1:26" ht="26.4">
      <c r="A12" s="317" t="s">
        <v>54</v>
      </c>
      <c r="B12" s="330" t="s">
        <v>96</v>
      </c>
      <c r="C12" s="330" t="str">
        <f>VLOOKUP(B12,'[1]UA updated option 1'!$B$7:C$41,2,0)</f>
        <v>DÀI TAY NGOÀI TỪ ĐỈNH VAI ĐẾN LAI KHÔNG GỒM BO CỔ</v>
      </c>
      <c r="D12" s="331">
        <v>2.2000000000000002</v>
      </c>
      <c r="E12" s="332">
        <v>1.2</v>
      </c>
      <c r="F12" s="319">
        <f t="shared" si="0"/>
        <v>77.599999999999994</v>
      </c>
      <c r="G12" s="319">
        <f t="shared" si="1"/>
        <v>79.8</v>
      </c>
      <c r="H12" s="333">
        <v>82</v>
      </c>
      <c r="I12" s="333"/>
      <c r="J12" s="321">
        <f t="shared" si="2"/>
        <v>84.2</v>
      </c>
      <c r="K12" s="322">
        <f t="shared" si="3"/>
        <v>86.4</v>
      </c>
      <c r="L12" s="36"/>
      <c r="M12" s="30"/>
      <c r="N12" s="203"/>
      <c r="O12" s="30"/>
      <c r="P12" s="52"/>
      <c r="Q12" s="188"/>
      <c r="R12" s="189"/>
      <c r="S12" s="49"/>
      <c r="T12" s="49"/>
      <c r="U12" s="190"/>
      <c r="V12" s="190"/>
      <c r="W12" s="192"/>
      <c r="X12" s="187"/>
      <c r="Y12" s="187"/>
      <c r="Z12" s="30"/>
    </row>
    <row r="13" spans="1:26">
      <c r="A13" s="317" t="s">
        <v>74</v>
      </c>
      <c r="B13" s="318" t="s">
        <v>82</v>
      </c>
      <c r="C13" s="318" t="str">
        <f>VLOOKUP(B13,'[1]UA updated option 1'!$B$7:C$41,2,0)</f>
        <v>NGANG VAI - TỪ ĐIỂM VAI ĐẾN ĐIỂM VAI</v>
      </c>
      <c r="D13" s="334">
        <v>1.9</v>
      </c>
      <c r="E13" s="317">
        <v>1</v>
      </c>
      <c r="F13" s="319">
        <f t="shared" si="0"/>
        <v>49.2</v>
      </c>
      <c r="G13" s="319">
        <f t="shared" si="1"/>
        <v>51.1</v>
      </c>
      <c r="H13" s="333">
        <v>53</v>
      </c>
      <c r="I13" s="333"/>
      <c r="J13" s="321">
        <f t="shared" si="2"/>
        <v>54.9</v>
      </c>
      <c r="K13" s="322">
        <f t="shared" si="3"/>
        <v>56.8</v>
      </c>
      <c r="L13" s="36"/>
      <c r="M13" s="30"/>
      <c r="N13" s="203"/>
      <c r="O13" s="30"/>
      <c r="P13" s="52"/>
      <c r="Q13" s="188"/>
      <c r="R13" s="189"/>
      <c r="S13" s="49"/>
      <c r="T13" s="49"/>
      <c r="U13" s="190"/>
      <c r="V13" s="190"/>
      <c r="W13" s="192"/>
      <c r="X13" s="187"/>
      <c r="Y13" s="187"/>
      <c r="Z13" s="30"/>
    </row>
    <row r="14" spans="1:26" ht="31.95" customHeight="1">
      <c r="A14" s="335" t="s">
        <v>60</v>
      </c>
      <c r="B14" s="336" t="s">
        <v>83</v>
      </c>
      <c r="C14" s="337" t="str">
        <f>VLOOKUP(B14,'[1]UA updated option 1'!$B$7:C$41,2,0)</f>
        <v>BẮP TAY (DƯỚI NÁCH 2CM)</v>
      </c>
      <c r="D14" s="338">
        <v>1</v>
      </c>
      <c r="E14" s="338">
        <v>1</v>
      </c>
      <c r="F14" s="339">
        <f t="shared" si="0"/>
        <v>22</v>
      </c>
      <c r="G14" s="339">
        <f t="shared" si="1"/>
        <v>23</v>
      </c>
      <c r="H14" s="340">
        <v>24</v>
      </c>
      <c r="I14" s="340"/>
      <c r="J14" s="341">
        <f t="shared" si="2"/>
        <v>25</v>
      </c>
      <c r="K14" s="342">
        <f t="shared" si="3"/>
        <v>26</v>
      </c>
      <c r="L14" s="36"/>
      <c r="M14" s="30"/>
      <c r="N14" s="264"/>
      <c r="O14" s="30"/>
      <c r="P14" s="52"/>
      <c r="Q14" s="193"/>
      <c r="R14" s="194"/>
      <c r="S14" s="195"/>
      <c r="T14" s="49"/>
      <c r="U14" s="190"/>
      <c r="V14" s="190"/>
      <c r="W14" s="196"/>
      <c r="X14" s="187"/>
      <c r="Y14" s="187"/>
      <c r="Z14" s="30"/>
    </row>
    <row r="15" spans="1:26" ht="29.55" customHeight="1">
      <c r="A15" s="317" t="s">
        <v>62</v>
      </c>
      <c r="B15" s="330" t="s">
        <v>84</v>
      </c>
      <c r="C15" s="343" t="str">
        <f>VLOOKUP(B15,'[1]UA updated option 1'!$B$7:C$41,2,0)</f>
        <v>KHUỶU TAY</v>
      </c>
      <c r="D15" s="344">
        <v>0.7</v>
      </c>
      <c r="E15" s="344">
        <v>0.5</v>
      </c>
      <c r="F15" s="319">
        <f t="shared" si="0"/>
        <v>17.600000000000001</v>
      </c>
      <c r="G15" s="319">
        <f t="shared" si="1"/>
        <v>18.3</v>
      </c>
      <c r="H15" s="333">
        <v>19</v>
      </c>
      <c r="I15" s="333"/>
      <c r="J15" s="321">
        <f t="shared" si="2"/>
        <v>19.7</v>
      </c>
      <c r="K15" s="322">
        <f t="shared" si="3"/>
        <v>20.399999999999999</v>
      </c>
      <c r="L15" s="36"/>
      <c r="M15" s="30"/>
      <c r="N15" s="203"/>
      <c r="O15" s="30"/>
      <c r="P15" s="52"/>
      <c r="Q15" s="188"/>
      <c r="R15" s="189"/>
      <c r="S15" s="49"/>
      <c r="T15" s="49"/>
      <c r="U15" s="190"/>
      <c r="V15" s="190"/>
      <c r="W15" s="192"/>
      <c r="X15" s="187"/>
      <c r="Y15" s="187"/>
      <c r="Z15" s="30"/>
    </row>
    <row r="16" spans="1:26" ht="22.5" customHeight="1">
      <c r="A16" s="325" t="s">
        <v>63</v>
      </c>
      <c r="B16" s="318" t="s">
        <v>64</v>
      </c>
      <c r="C16" s="345" t="str">
        <f>VLOOKUP(B16,'[1]UA updated option 1'!$B$7:C$41,2,0)</f>
        <v>RỘNG TAY ĐO CĂNG TRÊN ĐƯỜNG MAY RIB 2CM</v>
      </c>
      <c r="D16" s="344">
        <v>0.5</v>
      </c>
      <c r="E16" s="344">
        <v>0.5</v>
      </c>
      <c r="F16" s="319">
        <f t="shared" si="0"/>
        <v>14.5</v>
      </c>
      <c r="G16" s="319">
        <f t="shared" si="1"/>
        <v>15</v>
      </c>
      <c r="H16" s="333">
        <v>15.5</v>
      </c>
      <c r="I16" s="333"/>
      <c r="J16" s="321">
        <f t="shared" si="2"/>
        <v>16</v>
      </c>
      <c r="K16" s="322">
        <f t="shared" si="3"/>
        <v>16.5</v>
      </c>
      <c r="L16" s="36"/>
      <c r="M16" s="30"/>
      <c r="N16" s="203"/>
      <c r="O16" s="30"/>
      <c r="P16" s="52"/>
      <c r="Q16" s="188"/>
      <c r="R16" s="189"/>
      <c r="S16" s="49"/>
      <c r="T16" s="49"/>
      <c r="U16" s="190"/>
      <c r="V16" s="190"/>
      <c r="W16" s="188"/>
      <c r="X16" s="187"/>
      <c r="Y16" s="187"/>
      <c r="Z16" s="30"/>
    </row>
    <row r="17" spans="1:26" ht="22.05" customHeight="1">
      <c r="A17" s="346" t="s">
        <v>65</v>
      </c>
      <c r="B17" s="347" t="s">
        <v>66</v>
      </c>
      <c r="C17" s="347" t="str">
        <f>VLOOKUP(B17,'[1]UA updated option 1'!$B$7:C$41,2,0)</f>
        <v xml:space="preserve">RỘNG CỬA TAY ĐO ÊM </v>
      </c>
      <c r="D17" s="317">
        <v>0.3</v>
      </c>
      <c r="E17" s="317">
        <v>0.5</v>
      </c>
      <c r="F17" s="319">
        <f t="shared" si="0"/>
        <v>8.8999999999999986</v>
      </c>
      <c r="G17" s="319">
        <f t="shared" si="1"/>
        <v>9.1999999999999993</v>
      </c>
      <c r="H17" s="333">
        <v>9.5</v>
      </c>
      <c r="I17" s="333"/>
      <c r="J17" s="321">
        <f t="shared" si="2"/>
        <v>9.8000000000000007</v>
      </c>
      <c r="K17" s="322">
        <f t="shared" si="3"/>
        <v>10.100000000000001</v>
      </c>
      <c r="L17" s="36"/>
      <c r="M17" s="30"/>
      <c r="N17" s="265"/>
      <c r="O17" s="30"/>
      <c r="P17" s="52"/>
      <c r="Q17" s="188"/>
      <c r="R17" s="189"/>
      <c r="S17" s="49"/>
      <c r="T17" s="49"/>
      <c r="U17" s="190"/>
      <c r="V17" s="190"/>
      <c r="W17" s="192"/>
      <c r="X17" s="187"/>
      <c r="Y17" s="187"/>
      <c r="Z17" s="30"/>
    </row>
    <row r="18" spans="1:26" ht="19.05" customHeight="1">
      <c r="A18" s="317" t="s">
        <v>85</v>
      </c>
      <c r="B18" s="348" t="s">
        <v>86</v>
      </c>
      <c r="C18" s="348" t="str">
        <f>VLOOKUP(B18,'[1]UA updated option 1'!$B$7:C$41,2,0)</f>
        <v>RỘNG CỔ - TỪ ĐỈNH VAI ĐẾN ĐỈNH VAI</v>
      </c>
      <c r="D18" s="321">
        <v>0.7</v>
      </c>
      <c r="E18" s="317">
        <v>0.5</v>
      </c>
      <c r="F18" s="319">
        <f>G18-D18</f>
        <v>17.950000000000003</v>
      </c>
      <c r="G18" s="319">
        <f>H18-D18</f>
        <v>18.650000000000002</v>
      </c>
      <c r="H18" s="349">
        <v>19.350000000000001</v>
      </c>
      <c r="I18" s="349"/>
      <c r="J18" s="321">
        <f>H18+D18</f>
        <v>20.05</v>
      </c>
      <c r="K18" s="322">
        <f>J18+D18</f>
        <v>20.75</v>
      </c>
      <c r="L18" s="36"/>
      <c r="M18" s="30"/>
      <c r="N18" s="266"/>
      <c r="P18" s="52"/>
      <c r="Q18" s="188"/>
      <c r="R18" s="189"/>
      <c r="S18" s="49"/>
      <c r="T18" s="49"/>
      <c r="U18" s="190"/>
      <c r="V18" s="190"/>
      <c r="W18" s="192"/>
      <c r="X18" s="187"/>
      <c r="Y18" s="187"/>
      <c r="Z18" s="30"/>
    </row>
    <row r="19" spans="1:26" ht="27" thickBot="1">
      <c r="A19" s="350" t="s">
        <v>71</v>
      </c>
      <c r="B19" s="351" t="s">
        <v>72</v>
      </c>
      <c r="C19" s="351" t="str">
        <f>VLOOKUP(B19,'[1]UA updated option 1'!$B$7:C$41,2,0)</f>
        <v>RỘNG CỔ TỐI THIỂU KHI KÉO CĂNG</v>
      </c>
      <c r="D19" s="352">
        <v>0</v>
      </c>
      <c r="E19" s="353">
        <v>0.5</v>
      </c>
      <c r="F19" s="354">
        <f>G19-D19</f>
        <v>31</v>
      </c>
      <c r="G19" s="354">
        <f>H19-D19</f>
        <v>31</v>
      </c>
      <c r="H19" s="355">
        <v>31</v>
      </c>
      <c r="I19" s="355"/>
      <c r="J19" s="352">
        <f>H19+D19</f>
        <v>31</v>
      </c>
      <c r="K19" s="356">
        <f>J19+D19</f>
        <v>31</v>
      </c>
      <c r="L19" s="36"/>
      <c r="M19" s="30"/>
      <c r="N19" s="266"/>
      <c r="O19" s="30"/>
      <c r="P19" s="52"/>
      <c r="Q19" s="188"/>
      <c r="R19" s="189"/>
      <c r="S19" s="49"/>
      <c r="T19" s="49"/>
      <c r="U19" s="190"/>
      <c r="V19" s="190"/>
      <c r="W19" s="192"/>
      <c r="X19" s="187"/>
      <c r="Y19" s="187"/>
      <c r="Z19" s="30"/>
    </row>
    <row r="20" spans="1:26">
      <c r="A20" s="357"/>
      <c r="B20" s="358"/>
      <c r="C20" s="359"/>
      <c r="D20" s="360"/>
      <c r="E20" s="360"/>
      <c r="F20" s="361"/>
      <c r="G20" s="361"/>
      <c r="H20" s="362"/>
      <c r="I20" s="362"/>
      <c r="J20" s="363"/>
      <c r="K20" s="364"/>
      <c r="L20" s="36"/>
      <c r="M20" s="30"/>
      <c r="N20" s="266"/>
      <c r="O20" s="30"/>
      <c r="P20" s="52"/>
      <c r="Q20" s="188"/>
      <c r="R20" s="189"/>
      <c r="S20" s="49"/>
      <c r="T20" s="49"/>
      <c r="U20" s="190"/>
      <c r="V20" s="190"/>
      <c r="W20" s="192"/>
      <c r="X20" s="187"/>
      <c r="Y20" s="187"/>
      <c r="Z20" s="30"/>
    </row>
    <row r="21" spans="1:26" ht="19.05" customHeight="1">
      <c r="A21" s="365" t="s">
        <v>55</v>
      </c>
      <c r="B21" s="366" t="s">
        <v>87</v>
      </c>
      <c r="C21" s="366" t="str">
        <f>VLOOKUP(B21,'[1]UA updated option 1'!$B$7:C$41,2,0)</f>
        <v>DÀI TAY TRONG</v>
      </c>
      <c r="D21" s="404">
        <v>1.2</v>
      </c>
      <c r="E21" s="367">
        <v>0.5</v>
      </c>
      <c r="F21" s="368">
        <f t="shared" si="0"/>
        <v>48.599999999999994</v>
      </c>
      <c r="G21" s="368">
        <f t="shared" si="1"/>
        <v>49.8</v>
      </c>
      <c r="H21" s="369">
        <v>51</v>
      </c>
      <c r="I21" s="369"/>
      <c r="J21" s="370">
        <f t="shared" si="2"/>
        <v>52.2</v>
      </c>
      <c r="K21" s="371">
        <f t="shared" si="3"/>
        <v>53.400000000000006</v>
      </c>
      <c r="L21" s="36"/>
      <c r="M21" s="30"/>
      <c r="N21" s="265"/>
      <c r="O21" s="30"/>
      <c r="P21" s="52"/>
      <c r="Q21" s="188"/>
      <c r="R21" s="189"/>
      <c r="S21" s="49"/>
      <c r="T21" s="49"/>
      <c r="U21" s="190"/>
      <c r="V21" s="190"/>
      <c r="W21" s="192"/>
      <c r="X21" s="187"/>
      <c r="Y21" s="187"/>
      <c r="Z21" s="30"/>
    </row>
    <row r="22" spans="1:26" ht="19.95" customHeight="1">
      <c r="A22" s="372" t="s">
        <v>88</v>
      </c>
      <c r="B22" s="373" t="s">
        <v>89</v>
      </c>
      <c r="C22" s="373" t="str">
        <f>VLOOKUP(B22,'[1]UA updated option 1'!$B$7:C$41,2,0)</f>
        <v>VAI CON</v>
      </c>
      <c r="D22" s="374">
        <v>0.7</v>
      </c>
      <c r="E22" s="375">
        <v>0.5</v>
      </c>
      <c r="F22" s="368">
        <f t="shared" si="0"/>
        <v>-1.4</v>
      </c>
      <c r="G22" s="368">
        <f t="shared" si="1"/>
        <v>-0.7</v>
      </c>
      <c r="H22" s="376"/>
      <c r="I22" s="376"/>
      <c r="J22" s="370">
        <f t="shared" si="2"/>
        <v>0.7</v>
      </c>
      <c r="K22" s="371">
        <f t="shared" si="3"/>
        <v>1.4</v>
      </c>
      <c r="L22" s="36"/>
      <c r="M22" s="30"/>
      <c r="N22" s="267"/>
      <c r="O22" s="30"/>
      <c r="P22" s="52"/>
      <c r="Q22" s="193"/>
      <c r="R22" s="197"/>
      <c r="S22" s="195"/>
      <c r="T22" s="49"/>
      <c r="U22" s="190"/>
      <c r="V22" s="190"/>
      <c r="W22" s="198"/>
      <c r="X22" s="187"/>
      <c r="Y22" s="187"/>
      <c r="Z22" s="30"/>
    </row>
    <row r="23" spans="1:26" ht="17.55" customHeight="1">
      <c r="A23" s="377" t="s">
        <v>56</v>
      </c>
      <c r="B23" s="378" t="s">
        <v>109</v>
      </c>
      <c r="C23" s="378" t="str">
        <f>VLOOKUP(B23,'[1]UA updated option 1'!$B$7:C$41,2,0)</f>
        <v>NGANG NGỰC TRƯỚC TỪ ĐỈNH VAI XUỐNG 18.5CM</v>
      </c>
      <c r="D23" s="367">
        <v>1.9</v>
      </c>
      <c r="E23" s="367">
        <v>0.5</v>
      </c>
      <c r="F23" s="368">
        <f t="shared" si="0"/>
        <v>45.2</v>
      </c>
      <c r="G23" s="368">
        <f t="shared" si="1"/>
        <v>47.1</v>
      </c>
      <c r="H23" s="379">
        <v>49</v>
      </c>
      <c r="I23" s="379"/>
      <c r="J23" s="370">
        <f t="shared" si="2"/>
        <v>50.9</v>
      </c>
      <c r="K23" s="371">
        <f t="shared" si="3"/>
        <v>52.8</v>
      </c>
      <c r="L23" s="36"/>
      <c r="M23" s="30"/>
      <c r="N23" s="267"/>
      <c r="O23" s="30"/>
      <c r="P23" s="52"/>
      <c r="Q23" s="193"/>
      <c r="R23" s="197"/>
      <c r="S23" s="195"/>
      <c r="T23" s="49"/>
      <c r="U23" s="190"/>
      <c r="V23" s="190"/>
      <c r="W23" s="198"/>
      <c r="X23" s="187"/>
      <c r="Y23" s="187"/>
      <c r="Z23" s="30"/>
    </row>
    <row r="24" spans="1:26">
      <c r="A24" s="377" t="s">
        <v>58</v>
      </c>
      <c r="B24" s="378" t="s">
        <v>110</v>
      </c>
      <c r="C24" s="378" t="str">
        <f>VLOOKUP(B24,'[1]UA updated option 1'!$B$7:C$41,2,0)</f>
        <v>NGANG NGỰC SAU TỪ ĐỈNH VAI XUỐNG 18.5CM</v>
      </c>
      <c r="D24" s="367">
        <v>1.9</v>
      </c>
      <c r="E24" s="367">
        <v>0.5</v>
      </c>
      <c r="F24" s="368">
        <f t="shared" si="0"/>
        <v>45.2</v>
      </c>
      <c r="G24" s="368">
        <f t="shared" si="1"/>
        <v>47.1</v>
      </c>
      <c r="H24" s="333">
        <v>49</v>
      </c>
      <c r="I24" s="333"/>
      <c r="J24" s="370">
        <f t="shared" si="2"/>
        <v>50.9</v>
      </c>
      <c r="K24" s="371">
        <f t="shared" si="3"/>
        <v>52.8</v>
      </c>
      <c r="L24" s="36"/>
      <c r="M24" s="30"/>
      <c r="N24" s="202"/>
      <c r="O24" s="30"/>
      <c r="P24" s="52"/>
      <c r="Q24" s="193"/>
      <c r="R24" s="197"/>
      <c r="S24" s="195"/>
      <c r="T24" s="49"/>
      <c r="U24" s="190"/>
      <c r="V24" s="190"/>
      <c r="W24" s="198"/>
      <c r="X24" s="187"/>
      <c r="Y24" s="187"/>
      <c r="Z24" s="30"/>
    </row>
    <row r="25" spans="1:26" ht="31.05" customHeight="1">
      <c r="A25" s="380" t="s">
        <v>61</v>
      </c>
      <c r="B25" s="336" t="s">
        <v>90</v>
      </c>
      <c r="C25" s="337" t="str">
        <f>VLOOKUP(B25,'[1]UA updated option 1'!$B$7:C$41,2,0)</f>
        <v>NÁCH ĐO THẲNG</v>
      </c>
      <c r="D25" s="381">
        <v>2</v>
      </c>
      <c r="E25" s="381">
        <v>1</v>
      </c>
      <c r="F25" s="339">
        <f t="shared" si="0"/>
        <v>35</v>
      </c>
      <c r="G25" s="339">
        <f t="shared" si="1"/>
        <v>37</v>
      </c>
      <c r="H25" s="340">
        <v>39</v>
      </c>
      <c r="I25" s="340"/>
      <c r="J25" s="341">
        <f t="shared" si="2"/>
        <v>41</v>
      </c>
      <c r="K25" s="342">
        <f t="shared" si="3"/>
        <v>43</v>
      </c>
      <c r="L25" s="36"/>
      <c r="M25" s="30"/>
      <c r="N25" s="267"/>
      <c r="O25" s="30"/>
      <c r="P25" s="52"/>
      <c r="Q25" s="193"/>
      <c r="R25" s="199"/>
      <c r="S25" s="195"/>
      <c r="T25" s="49"/>
      <c r="U25" s="190"/>
      <c r="V25" s="190"/>
      <c r="W25" s="196"/>
      <c r="X25" s="187"/>
      <c r="Y25" s="187"/>
      <c r="Z25" s="30"/>
    </row>
    <row r="26" spans="1:26">
      <c r="A26" s="365" t="s">
        <v>91</v>
      </c>
      <c r="B26" s="382" t="s">
        <v>67</v>
      </c>
      <c r="C26" s="382" t="str">
        <f>VLOOKUP(B26,'[1]UA updated option 1'!$B$7:C$41,2,0)</f>
        <v>TO BẢN BO CỔ</v>
      </c>
      <c r="D26" s="383">
        <v>0</v>
      </c>
      <c r="E26" s="384">
        <v>0.5</v>
      </c>
      <c r="F26" s="368">
        <f t="shared" si="0"/>
        <v>2</v>
      </c>
      <c r="G26" s="368">
        <f t="shared" si="1"/>
        <v>2</v>
      </c>
      <c r="H26" s="385">
        <v>2</v>
      </c>
      <c r="I26" s="385"/>
      <c r="J26" s="370">
        <f t="shared" si="2"/>
        <v>2</v>
      </c>
      <c r="K26" s="371">
        <f t="shared" si="3"/>
        <v>2</v>
      </c>
      <c r="L26" s="36"/>
      <c r="M26" s="30"/>
      <c r="N26" s="266"/>
      <c r="O26" s="30"/>
      <c r="P26" s="52"/>
      <c r="Q26" s="193"/>
      <c r="R26" s="199"/>
      <c r="S26" s="195"/>
      <c r="T26" s="49"/>
      <c r="U26" s="190"/>
      <c r="V26" s="190"/>
      <c r="W26" s="196"/>
      <c r="X26" s="187"/>
      <c r="Y26" s="187"/>
      <c r="Z26" s="30"/>
    </row>
    <row r="27" spans="1:26">
      <c r="A27" s="365" t="s">
        <v>7</v>
      </c>
      <c r="B27" s="386" t="s">
        <v>92</v>
      </c>
      <c r="C27" s="386" t="str">
        <f>VLOOKUP(B27,'[1]UA updated option 1'!$B$7:C$41,2,0)</f>
        <v>TO BẢN LAI TAY</v>
      </c>
      <c r="D27" s="387">
        <v>0</v>
      </c>
      <c r="E27" s="384">
        <v>0.5</v>
      </c>
      <c r="F27" s="368">
        <f t="shared" si="0"/>
        <v>6</v>
      </c>
      <c r="G27" s="368">
        <f t="shared" si="1"/>
        <v>6</v>
      </c>
      <c r="H27" s="376">
        <v>6</v>
      </c>
      <c r="I27" s="376"/>
      <c r="J27" s="370">
        <f t="shared" si="2"/>
        <v>6</v>
      </c>
      <c r="K27" s="371">
        <f t="shared" si="3"/>
        <v>6</v>
      </c>
      <c r="L27" s="36"/>
      <c r="M27" s="30"/>
      <c r="N27" s="266"/>
      <c r="O27" s="30"/>
      <c r="P27" s="52"/>
      <c r="Q27" s="193"/>
      <c r="R27" s="199"/>
      <c r="S27" s="195"/>
      <c r="T27" s="49"/>
      <c r="U27" s="190"/>
      <c r="V27" s="190"/>
      <c r="W27" s="196"/>
      <c r="X27" s="187"/>
      <c r="Y27" s="187"/>
      <c r="Z27" s="30"/>
    </row>
    <row r="28" spans="1:26" ht="24" customHeight="1">
      <c r="A28" s="365" t="s">
        <v>6</v>
      </c>
      <c r="B28" s="386" t="s">
        <v>93</v>
      </c>
      <c r="C28" s="388" t="str">
        <f>VLOOKUP(B28,'[1]UA updated option 1'!$B$7:C$41,2,0)</f>
        <v>TO BẢN LAI ÁO</v>
      </c>
      <c r="D28" s="389">
        <v>0</v>
      </c>
      <c r="E28" s="390">
        <v>0.3</v>
      </c>
      <c r="F28" s="368">
        <f t="shared" si="0"/>
        <v>2.5</v>
      </c>
      <c r="G28" s="368">
        <f t="shared" si="1"/>
        <v>2.5</v>
      </c>
      <c r="H28" s="376">
        <v>2.5</v>
      </c>
      <c r="I28" s="376"/>
      <c r="J28" s="370">
        <f t="shared" si="2"/>
        <v>2.5</v>
      </c>
      <c r="K28" s="371">
        <f t="shared" si="3"/>
        <v>2.5</v>
      </c>
      <c r="L28" s="36"/>
      <c r="M28" s="30"/>
      <c r="N28" s="266"/>
      <c r="O28" s="30"/>
      <c r="P28" s="52"/>
      <c r="Q28" s="193"/>
      <c r="R28" s="199"/>
      <c r="S28" s="195"/>
      <c r="T28" s="49"/>
      <c r="U28" s="190"/>
      <c r="V28" s="190"/>
      <c r="W28" s="196"/>
      <c r="X28" s="187"/>
      <c r="Y28" s="187"/>
      <c r="Z28" s="30"/>
    </row>
    <row r="29" spans="1:26" ht="24" customHeight="1">
      <c r="A29" s="365" t="s">
        <v>68</v>
      </c>
      <c r="B29" s="386" t="s">
        <v>94</v>
      </c>
      <c r="C29" s="386" t="str">
        <f>VLOOKUP(B29,'[1]UA updated option 1'!$B$7:C$41,2,0)</f>
        <v>HẠ CỔ SAU</v>
      </c>
      <c r="D29" s="387">
        <v>0</v>
      </c>
      <c r="E29" s="383">
        <v>0.5</v>
      </c>
      <c r="F29" s="368">
        <f t="shared" si="0"/>
        <v>2</v>
      </c>
      <c r="G29" s="368">
        <f t="shared" si="1"/>
        <v>2</v>
      </c>
      <c r="H29" s="349">
        <v>2</v>
      </c>
      <c r="I29" s="349"/>
      <c r="J29" s="370">
        <f t="shared" si="2"/>
        <v>2</v>
      </c>
      <c r="K29" s="371">
        <f t="shared" si="3"/>
        <v>2</v>
      </c>
      <c r="L29" s="36"/>
      <c r="M29" s="30"/>
      <c r="N29" s="266"/>
      <c r="O29" s="30"/>
      <c r="P29" s="52"/>
      <c r="Q29" s="193"/>
      <c r="R29" s="199"/>
      <c r="S29" s="195"/>
      <c r="T29" s="49"/>
      <c r="U29" s="190"/>
      <c r="V29" s="190"/>
      <c r="W29" s="196"/>
      <c r="X29" s="187"/>
      <c r="Y29" s="187"/>
      <c r="Z29" s="30"/>
    </row>
    <row r="30" spans="1:26">
      <c r="A30" s="365" t="s">
        <v>69</v>
      </c>
      <c r="B30" s="386" t="s">
        <v>95</v>
      </c>
      <c r="C30" s="386" t="str">
        <f>VLOOKUP(B30,'[1]UA updated option 1'!$B$7:C$41,2,0)</f>
        <v>HẠ CỔ TRƯỚC</v>
      </c>
      <c r="D30" s="387">
        <v>0.3</v>
      </c>
      <c r="E30" s="383">
        <v>0.5</v>
      </c>
      <c r="F30" s="368">
        <f t="shared" si="0"/>
        <v>10.049999999999999</v>
      </c>
      <c r="G30" s="368">
        <f t="shared" si="1"/>
        <v>10.35</v>
      </c>
      <c r="H30" s="349">
        <v>10.65</v>
      </c>
      <c r="I30" s="349"/>
      <c r="J30" s="370">
        <f t="shared" si="2"/>
        <v>10.950000000000001</v>
      </c>
      <c r="K30" s="371">
        <f t="shared" si="3"/>
        <v>11.250000000000002</v>
      </c>
      <c r="L30" s="36"/>
      <c r="M30" s="30"/>
      <c r="N30" s="266"/>
      <c r="O30" s="30"/>
      <c r="P30" s="52"/>
      <c r="Q30" s="193"/>
      <c r="R30" s="194"/>
      <c r="S30" s="195"/>
      <c r="T30" s="49"/>
      <c r="U30" s="190"/>
      <c r="V30" s="190"/>
      <c r="W30" s="196"/>
      <c r="X30" s="187"/>
      <c r="Y30" s="187"/>
      <c r="Z30" s="30"/>
    </row>
    <row r="31" spans="1:26">
      <c r="A31" s="391" t="s">
        <v>5</v>
      </c>
      <c r="B31" s="392" t="s">
        <v>70</v>
      </c>
      <c r="C31" s="392" t="str">
        <f>VLOOKUP(B31,'[1]UA updated option 1'!$B$7:C$41,2,0)</f>
        <v>CHỒM VAI</v>
      </c>
      <c r="D31" s="387">
        <v>0</v>
      </c>
      <c r="E31" s="383">
        <v>0.5</v>
      </c>
      <c r="F31" s="368">
        <f t="shared" si="0"/>
        <v>1</v>
      </c>
      <c r="G31" s="368">
        <f t="shared" si="1"/>
        <v>1</v>
      </c>
      <c r="H31" s="349">
        <v>1</v>
      </c>
      <c r="I31" s="349"/>
      <c r="J31" s="370">
        <f t="shared" si="2"/>
        <v>1</v>
      </c>
      <c r="K31" s="371">
        <f t="shared" si="3"/>
        <v>1</v>
      </c>
      <c r="L31" s="36"/>
      <c r="M31" s="30"/>
      <c r="N31" s="266"/>
      <c r="O31" s="30"/>
      <c r="P31" s="52"/>
      <c r="Q31" s="200"/>
      <c r="R31" s="201"/>
      <c r="S31" s="202"/>
      <c r="T31" s="200"/>
      <c r="U31" s="203"/>
      <c r="V31" s="203"/>
      <c r="W31" s="204"/>
      <c r="X31" s="202"/>
      <c r="Y31" s="202"/>
      <c r="Z31" s="30"/>
    </row>
    <row r="32" spans="1:26">
      <c r="A32" s="393" t="s">
        <v>97</v>
      </c>
      <c r="B32" s="394" t="s">
        <v>98</v>
      </c>
      <c r="C32" s="394" t="str">
        <f>VLOOKUP(B32,'[1]UA updated option 1'!$B$7:C$41,2,0)</f>
        <v>X</v>
      </c>
      <c r="D32" s="387">
        <v>0</v>
      </c>
      <c r="E32" s="383">
        <v>0.5</v>
      </c>
      <c r="F32" s="368"/>
      <c r="G32" s="368"/>
      <c r="H32" s="349"/>
      <c r="I32" s="349"/>
      <c r="J32" s="370"/>
      <c r="K32" s="371"/>
      <c r="L32" s="36"/>
      <c r="M32" s="30"/>
      <c r="N32" s="266"/>
      <c r="O32" s="30"/>
      <c r="P32" s="52"/>
      <c r="Q32" s="205" t="s">
        <v>33</v>
      </c>
      <c r="R32" s="206" t="s">
        <v>34</v>
      </c>
      <c r="S32" s="207">
        <v>26</v>
      </c>
      <c r="T32" s="205"/>
      <c r="U32" s="208">
        <f t="shared" ref="U32:U46" si="4">V32-S32</f>
        <v>-52</v>
      </c>
      <c r="V32" s="208">
        <f t="shared" ref="V32:V46" si="5">W32-S32</f>
        <v>-26</v>
      </c>
      <c r="W32" s="209">
        <f>'SAMPLE MEASURES'!AE32</f>
        <v>0</v>
      </c>
      <c r="X32" s="207">
        <f t="shared" ref="X32:X46" si="6">W32+S32</f>
        <v>26</v>
      </c>
      <c r="Y32" s="207">
        <f t="shared" ref="Y32:Y46" si="7">X32+S32</f>
        <v>52</v>
      </c>
    </row>
    <row r="33" spans="1:25" ht="26.55" customHeight="1">
      <c r="A33" s="395" t="s">
        <v>99</v>
      </c>
      <c r="B33" s="396" t="s">
        <v>100</v>
      </c>
      <c r="C33" s="396" t="str">
        <f>VLOOKUP(B33,'[1]UA updated option 1'!$B$7:C$41,2,0)</f>
        <v>X</v>
      </c>
      <c r="D33" s="387">
        <v>0</v>
      </c>
      <c r="E33" s="383">
        <v>0.5</v>
      </c>
      <c r="F33" s="368"/>
      <c r="G33" s="368"/>
      <c r="H33" s="349"/>
      <c r="I33" s="349"/>
      <c r="J33" s="370"/>
      <c r="K33" s="371"/>
      <c r="L33" s="36"/>
      <c r="M33" s="30"/>
      <c r="N33" s="266"/>
      <c r="O33" s="30"/>
      <c r="P33" s="52"/>
      <c r="Q33" s="205"/>
      <c r="R33" s="206"/>
      <c r="S33" s="207"/>
      <c r="T33" s="205"/>
      <c r="U33" s="208"/>
      <c r="V33" s="208"/>
      <c r="W33" s="209"/>
      <c r="X33" s="207"/>
      <c r="Y33" s="207"/>
    </row>
    <row r="34" spans="1:25" ht="22.05" customHeight="1">
      <c r="A34" s="397"/>
      <c r="B34" s="398" t="s">
        <v>104</v>
      </c>
      <c r="C34" s="398" t="str">
        <f>VLOOKUP(B34,'[1]UA updated option 1'!$B$7:C$41,2,0)</f>
        <v>X</v>
      </c>
      <c r="D34" s="370"/>
      <c r="E34" s="399"/>
      <c r="F34" s="368"/>
      <c r="G34" s="368"/>
      <c r="H34" s="349"/>
      <c r="I34" s="349"/>
      <c r="J34" s="370"/>
      <c r="K34" s="371"/>
      <c r="L34" s="36"/>
      <c r="M34" s="30"/>
      <c r="N34" s="266"/>
      <c r="O34" s="30"/>
      <c r="P34" s="52"/>
      <c r="Q34" s="205"/>
      <c r="R34" s="206"/>
      <c r="S34" s="207"/>
      <c r="T34" s="205"/>
      <c r="U34" s="208"/>
      <c r="V34" s="208"/>
      <c r="W34" s="209"/>
      <c r="X34" s="207"/>
      <c r="Y34" s="207"/>
    </row>
    <row r="35" spans="1:25" ht="19.95" customHeight="1">
      <c r="A35" s="400" t="s">
        <v>65</v>
      </c>
      <c r="B35" s="401" t="s">
        <v>105</v>
      </c>
      <c r="C35" s="401" t="str">
        <f>VLOOKUP(B35,'[1]UA updated option 1'!$B$7:C$41,2,0)</f>
        <v>RỘNG CỬA TAY CHO NHỮNG MÃ KHÔNG XÀI BO TAY</v>
      </c>
      <c r="D35" s="402">
        <v>0.5</v>
      </c>
      <c r="E35" s="403">
        <v>0.5</v>
      </c>
      <c r="F35" s="368">
        <f t="shared" si="0"/>
        <v>13.5</v>
      </c>
      <c r="G35" s="368">
        <f t="shared" si="1"/>
        <v>14</v>
      </c>
      <c r="H35" s="349">
        <v>14.5</v>
      </c>
      <c r="I35" s="349"/>
      <c r="J35" s="370">
        <f t="shared" si="2"/>
        <v>15</v>
      </c>
      <c r="K35" s="371">
        <f t="shared" si="3"/>
        <v>15.5</v>
      </c>
      <c r="L35" s="36"/>
      <c r="M35" s="30"/>
      <c r="N35" s="266"/>
      <c r="O35" s="30"/>
      <c r="P35" s="52"/>
      <c r="Q35" s="205"/>
      <c r="R35" s="206"/>
      <c r="S35" s="207"/>
      <c r="T35" s="205"/>
      <c r="U35" s="208"/>
      <c r="V35" s="208"/>
      <c r="W35" s="209"/>
      <c r="X35" s="207"/>
      <c r="Y35" s="207"/>
    </row>
    <row r="36" spans="1:25">
      <c r="A36" s="226"/>
      <c r="B36" s="228"/>
      <c r="C36" s="228"/>
      <c r="D36" s="226"/>
      <c r="E36" s="229"/>
      <c r="F36" s="154"/>
      <c r="G36" s="154"/>
      <c r="H36" s="241"/>
      <c r="I36" s="241"/>
      <c r="J36" s="155"/>
      <c r="K36" s="262"/>
      <c r="L36" s="36"/>
      <c r="M36" s="30"/>
      <c r="N36" s="266"/>
      <c r="O36" s="30"/>
      <c r="P36" s="52"/>
      <c r="Q36" s="205"/>
      <c r="R36" s="206"/>
      <c r="S36" s="207"/>
      <c r="T36" s="205"/>
      <c r="U36" s="208"/>
      <c r="V36" s="208"/>
      <c r="W36" s="209"/>
      <c r="X36" s="207"/>
      <c r="Y36" s="207"/>
    </row>
    <row r="37" spans="1:25">
      <c r="A37" s="226"/>
      <c r="B37" s="228"/>
      <c r="C37" s="228"/>
      <c r="D37" s="226"/>
      <c r="E37" s="229"/>
      <c r="F37" s="154"/>
      <c r="G37" s="154"/>
      <c r="H37" s="241"/>
      <c r="I37" s="241"/>
      <c r="J37" s="155"/>
      <c r="K37" s="262"/>
      <c r="L37" s="36"/>
      <c r="M37" s="30"/>
      <c r="N37" s="266"/>
      <c r="O37" s="30"/>
      <c r="P37" s="52"/>
      <c r="Q37" s="205"/>
      <c r="R37" s="206"/>
      <c r="S37" s="207"/>
      <c r="T37" s="205"/>
      <c r="U37" s="208"/>
      <c r="V37" s="208"/>
      <c r="W37" s="209"/>
      <c r="X37" s="207"/>
      <c r="Y37" s="207"/>
    </row>
    <row r="38" spans="1:25">
      <c r="A38" s="226"/>
      <c r="B38" s="228"/>
      <c r="C38" s="228"/>
      <c r="D38" s="226"/>
      <c r="E38" s="226"/>
      <c r="F38" s="154"/>
      <c r="G38" s="154"/>
      <c r="H38" s="241"/>
      <c r="I38" s="241"/>
      <c r="J38" s="155"/>
      <c r="K38" s="262"/>
      <c r="L38" s="36"/>
      <c r="M38" s="30"/>
      <c r="N38" s="266"/>
      <c r="O38" s="30"/>
      <c r="P38" s="52"/>
      <c r="Q38" s="205"/>
      <c r="R38" s="206"/>
      <c r="S38" s="207"/>
      <c r="T38" s="205"/>
      <c r="U38" s="208"/>
      <c r="V38" s="208"/>
      <c r="W38" s="209"/>
      <c r="X38" s="207"/>
      <c r="Y38" s="207"/>
    </row>
    <row r="39" spans="1:25">
      <c r="A39" s="118"/>
      <c r="B39" s="234"/>
      <c r="C39" s="234"/>
      <c r="D39" s="235"/>
      <c r="E39" s="236"/>
      <c r="F39" s="156"/>
      <c r="G39" s="156"/>
      <c r="H39" s="243"/>
      <c r="I39" s="243"/>
      <c r="J39" s="157"/>
      <c r="K39" s="263"/>
      <c r="L39" s="36"/>
      <c r="M39" s="30"/>
      <c r="N39" s="266"/>
      <c r="O39" s="30"/>
      <c r="P39" s="52"/>
      <c r="Q39" s="205"/>
      <c r="R39" s="206"/>
      <c r="S39" s="207"/>
      <c r="T39" s="205"/>
      <c r="U39" s="208"/>
      <c r="V39" s="208"/>
      <c r="W39" s="209"/>
      <c r="X39" s="207"/>
      <c r="Y39" s="207"/>
    </row>
    <row r="40" spans="1:25">
      <c r="A40" s="226"/>
      <c r="B40" s="228"/>
      <c r="C40" s="228"/>
      <c r="D40" s="226"/>
      <c r="E40" s="226"/>
      <c r="F40" s="154"/>
      <c r="G40" s="154"/>
      <c r="H40" s="241"/>
      <c r="I40" s="241"/>
      <c r="J40" s="155"/>
      <c r="K40" s="262"/>
      <c r="L40" s="36"/>
      <c r="M40" s="30"/>
      <c r="N40" s="266"/>
      <c r="O40" s="30"/>
      <c r="P40" s="52"/>
      <c r="Q40" s="205"/>
      <c r="R40" s="206"/>
      <c r="S40" s="207"/>
      <c r="T40" s="205"/>
      <c r="U40" s="208"/>
      <c r="V40" s="208"/>
      <c r="W40" s="209"/>
      <c r="X40" s="207"/>
      <c r="Y40" s="207"/>
    </row>
    <row r="41" spans="1:25">
      <c r="A41" s="226"/>
      <c r="B41" s="228"/>
      <c r="C41" s="228"/>
      <c r="D41" s="226"/>
      <c r="E41" s="226"/>
      <c r="F41" s="154"/>
      <c r="G41" s="154"/>
      <c r="H41" s="241"/>
      <c r="I41" s="241"/>
      <c r="J41" s="155"/>
      <c r="K41" s="262"/>
      <c r="L41" s="36"/>
      <c r="M41" s="30"/>
      <c r="N41" s="266"/>
      <c r="O41" s="30"/>
      <c r="P41" s="52"/>
      <c r="Q41" s="205"/>
      <c r="R41" s="206"/>
      <c r="S41" s="207"/>
      <c r="T41" s="205"/>
      <c r="U41" s="208"/>
      <c r="V41" s="208"/>
      <c r="W41" s="209"/>
      <c r="X41" s="207"/>
      <c r="Y41" s="207"/>
    </row>
    <row r="42" spans="1:25">
      <c r="A42" s="227"/>
      <c r="B42" s="228"/>
      <c r="C42" s="228"/>
      <c r="D42" s="226"/>
      <c r="E42" s="229"/>
      <c r="F42" s="154"/>
      <c r="G42" s="154"/>
      <c r="H42" s="242"/>
      <c r="I42" s="242"/>
      <c r="J42" s="155"/>
      <c r="K42" s="262"/>
      <c r="L42" s="36"/>
      <c r="M42" s="30"/>
      <c r="N42" s="266"/>
      <c r="O42" s="30"/>
      <c r="P42" s="52"/>
      <c r="Q42" s="205"/>
      <c r="R42" s="206"/>
      <c r="S42" s="207"/>
      <c r="T42" s="205"/>
      <c r="U42" s="208"/>
      <c r="V42" s="208"/>
      <c r="W42" s="209"/>
      <c r="X42" s="207"/>
      <c r="Y42" s="207"/>
    </row>
    <row r="43" spans="1:25">
      <c r="A43" s="227"/>
      <c r="B43" s="228"/>
      <c r="C43" s="228"/>
      <c r="D43" s="226"/>
      <c r="E43" s="229"/>
      <c r="F43" s="154"/>
      <c r="G43" s="154"/>
      <c r="H43" s="241"/>
      <c r="I43" s="241"/>
      <c r="J43" s="155"/>
      <c r="K43" s="262"/>
      <c r="L43" s="36"/>
      <c r="M43" s="30"/>
      <c r="N43" s="266"/>
      <c r="O43" s="30"/>
      <c r="P43" s="52"/>
      <c r="Q43" s="205"/>
      <c r="R43" s="206"/>
      <c r="S43" s="207"/>
      <c r="T43" s="205"/>
      <c r="U43" s="208"/>
      <c r="V43" s="208"/>
      <c r="W43" s="209"/>
      <c r="X43" s="207"/>
      <c r="Y43" s="207"/>
    </row>
    <row r="44" spans="1:25">
      <c r="A44" s="230"/>
      <c r="B44" s="231"/>
      <c r="C44" s="231"/>
      <c r="D44" s="226"/>
      <c r="E44" s="232"/>
      <c r="F44" s="154"/>
      <c r="G44" s="154"/>
      <c r="H44" s="241"/>
      <c r="I44" s="241"/>
      <c r="J44" s="155"/>
      <c r="K44" s="262"/>
      <c r="L44" s="36"/>
      <c r="M44" s="30"/>
      <c r="N44" s="266"/>
      <c r="O44" s="30"/>
      <c r="P44" s="52"/>
      <c r="Q44" s="205"/>
      <c r="R44" s="206"/>
      <c r="S44" s="207"/>
      <c r="T44" s="205"/>
      <c r="U44" s="208"/>
      <c r="V44" s="208"/>
      <c r="W44" s="209"/>
      <c r="X44" s="207"/>
      <c r="Y44" s="207"/>
    </row>
    <row r="45" spans="1:25">
      <c r="A45" s="166"/>
      <c r="B45" s="221"/>
      <c r="C45" s="221"/>
      <c r="D45" s="222">
        <v>0</v>
      </c>
      <c r="E45" s="223">
        <v>0.5</v>
      </c>
      <c r="F45" s="156">
        <f t="shared" si="0"/>
        <v>0</v>
      </c>
      <c r="G45" s="156">
        <f t="shared" si="1"/>
        <v>0</v>
      </c>
      <c r="H45" s="224"/>
      <c r="I45" s="224"/>
      <c r="J45" s="157">
        <f t="shared" si="2"/>
        <v>0</v>
      </c>
      <c r="K45" s="263">
        <f t="shared" si="3"/>
        <v>0</v>
      </c>
      <c r="L45" s="36"/>
      <c r="M45" s="30"/>
      <c r="N45" s="266"/>
      <c r="O45" s="30"/>
      <c r="P45" s="52"/>
      <c r="Q45" s="205"/>
      <c r="R45" s="206"/>
      <c r="S45" s="207"/>
      <c r="T45" s="205"/>
      <c r="U45" s="208"/>
      <c r="V45" s="208"/>
      <c r="W45" s="209"/>
      <c r="X45" s="207"/>
      <c r="Y45" s="207"/>
    </row>
    <row r="46" spans="1:25" ht="16.2" thickBot="1">
      <c r="A46" s="158"/>
      <c r="B46" s="159"/>
      <c r="C46" s="221"/>
      <c r="D46" s="222">
        <v>0</v>
      </c>
      <c r="E46" s="223">
        <v>0.5</v>
      </c>
      <c r="F46" s="156">
        <f t="shared" si="0"/>
        <v>0</v>
      </c>
      <c r="G46" s="156">
        <f t="shared" si="1"/>
        <v>0</v>
      </c>
      <c r="H46" s="220"/>
      <c r="I46" s="220"/>
      <c r="J46" s="157">
        <f t="shared" si="2"/>
        <v>0</v>
      </c>
      <c r="K46" s="263">
        <f t="shared" si="3"/>
        <v>0</v>
      </c>
      <c r="L46" s="37"/>
      <c r="M46" s="31"/>
      <c r="N46" s="149"/>
      <c r="O46" s="31"/>
      <c r="P46" s="150"/>
      <c r="Q46" s="205" t="s">
        <v>33</v>
      </c>
      <c r="R46" s="206" t="s">
        <v>34</v>
      </c>
      <c r="S46" s="207">
        <v>27</v>
      </c>
      <c r="T46" s="205"/>
      <c r="U46" s="208">
        <f t="shared" si="4"/>
        <v>-54</v>
      </c>
      <c r="V46" s="208">
        <f t="shared" si="5"/>
        <v>-27</v>
      </c>
      <c r="W46" s="209">
        <f>'SAMPLE MEASURES'!AE46</f>
        <v>0</v>
      </c>
      <c r="X46" s="207">
        <f t="shared" si="6"/>
        <v>27</v>
      </c>
      <c r="Y46" s="207">
        <f t="shared" si="7"/>
        <v>54</v>
      </c>
    </row>
    <row r="47" spans="1:25" ht="16.2" thickBot="1">
      <c r="A47" s="43" t="s">
        <v>31</v>
      </c>
      <c r="B47" s="44"/>
      <c r="C47" s="44"/>
      <c r="D47" s="45"/>
      <c r="E47" s="46"/>
      <c r="F47" s="46"/>
      <c r="G47" s="46"/>
      <c r="H47" s="46"/>
      <c r="I47" s="46"/>
      <c r="J47" s="46"/>
      <c r="K47" s="46"/>
      <c r="L47" s="46"/>
      <c r="M47" s="51"/>
      <c r="N47" s="47"/>
      <c r="O47" s="47"/>
      <c r="P47" s="48"/>
    </row>
    <row r="48" spans="1:25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4"/>
      <c r="M48" s="210"/>
      <c r="N48" s="30"/>
      <c r="O48" s="30"/>
      <c r="P48" s="15"/>
    </row>
    <row r="49" spans="1:16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4"/>
      <c r="M49" s="210"/>
      <c r="N49" s="30"/>
      <c r="O49" s="30"/>
      <c r="P49" s="15"/>
    </row>
    <row r="50" spans="1:16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24"/>
      <c r="M50" s="30"/>
      <c r="N50" s="30"/>
      <c r="O50" s="30"/>
      <c r="P50" s="15"/>
    </row>
    <row r="51" spans="1:16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24"/>
      <c r="M51" s="30"/>
      <c r="N51" s="30"/>
      <c r="O51" s="30"/>
      <c r="P51" s="15"/>
    </row>
    <row r="52" spans="1:16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24"/>
      <c r="M52" s="30"/>
      <c r="N52" s="30"/>
      <c r="O52" s="30"/>
      <c r="P52" s="15"/>
    </row>
    <row r="53" spans="1:16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24"/>
      <c r="M53" s="30"/>
      <c r="N53" s="30"/>
      <c r="O53" s="30"/>
      <c r="P53" s="15"/>
    </row>
    <row r="54" spans="1:16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24"/>
      <c r="M54" s="30"/>
      <c r="N54" s="30"/>
      <c r="O54" s="30"/>
      <c r="P54" s="15"/>
    </row>
    <row r="55" spans="1:16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24"/>
      <c r="M55" s="30"/>
      <c r="N55" s="30"/>
      <c r="O55" s="30"/>
      <c r="P55" s="15"/>
    </row>
    <row r="56" spans="1:16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24"/>
      <c r="M56" s="30"/>
      <c r="N56" s="30"/>
      <c r="O56" s="30"/>
      <c r="P56" s="15"/>
    </row>
    <row r="57" spans="1:16" ht="16.2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2"/>
      <c r="M57" s="31"/>
      <c r="N57" s="31"/>
      <c r="O57" s="31"/>
      <c r="P57" s="16"/>
    </row>
    <row r="58" spans="1:16" ht="16.2" thickBot="1">
      <c r="A58" s="408" t="s">
        <v>10</v>
      </c>
      <c r="B58" s="409"/>
      <c r="C58" s="409"/>
      <c r="D58" s="409"/>
      <c r="E58" s="409"/>
      <c r="F58" s="409"/>
      <c r="G58" s="409"/>
      <c r="H58" s="409"/>
      <c r="I58" s="409"/>
      <c r="J58" s="409"/>
      <c r="K58" s="409"/>
      <c r="L58" s="409"/>
      <c r="M58" s="47"/>
      <c r="N58" s="47"/>
      <c r="O58" s="47"/>
      <c r="P58" s="48"/>
    </row>
  </sheetData>
  <mergeCells count="10">
    <mergeCell ref="E4:F4"/>
    <mergeCell ref="H4:J4"/>
    <mergeCell ref="A5:Q5"/>
    <mergeCell ref="A58:L58"/>
    <mergeCell ref="E1:F1"/>
    <mergeCell ref="H1:J1"/>
    <mergeCell ref="E2:F2"/>
    <mergeCell ref="H2:J2"/>
    <mergeCell ref="E3:F3"/>
    <mergeCell ref="H3:J3"/>
  </mergeCells>
  <pageMargins left="0.7" right="0.7" top="0.75" bottom="0.75" header="0.3" footer="0.3"/>
  <pageSetup paperSize="9" scale="60" fitToHeight="0" orientation="landscape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="85" zoomScaleNormal="252" workbookViewId="0">
      <selection activeCell="H21" sqref="H21"/>
    </sheetView>
  </sheetViews>
  <sheetFormatPr defaultColWidth="11.19921875" defaultRowHeight="15.6"/>
  <cols>
    <col min="1" max="1" width="15" customWidth="1"/>
    <col min="2" max="2" width="42.5" customWidth="1"/>
    <col min="3" max="3" width="15.5" customWidth="1"/>
    <col min="4" max="4" width="12.5" customWidth="1"/>
    <col min="5" max="5" width="11.796875" customWidth="1"/>
    <col min="6" max="6" width="14.69921875" customWidth="1"/>
    <col min="7" max="7" width="10.5" customWidth="1"/>
    <col min="8" max="8" width="9.796875" customWidth="1"/>
    <col min="9" max="9" width="9" customWidth="1"/>
    <col min="10" max="10" width="10.5" customWidth="1"/>
    <col min="11" max="11" width="9.796875" customWidth="1"/>
  </cols>
  <sheetData>
    <row r="1" spans="1:53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10">
        <f>COVERSHEET!D1</f>
        <v>45496</v>
      </c>
      <c r="E1" s="411"/>
      <c r="F1" s="53" t="str">
        <f>COVERSHEET!F1</f>
        <v>Proto Rcd</v>
      </c>
      <c r="G1" s="412" t="str">
        <f>COVERSHEET!G1</f>
        <v>00/00/2024</v>
      </c>
      <c r="H1" s="413"/>
      <c r="I1" s="56"/>
      <c r="J1" s="57"/>
      <c r="K1" s="80"/>
      <c r="L1" s="60"/>
      <c r="M1" s="81"/>
      <c r="N1" s="50"/>
      <c r="O1" s="1"/>
      <c r="P1" s="42"/>
      <c r="Q1" s="14"/>
    </row>
    <row r="2" spans="1:53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4" t="str">
        <f>COVERSHEET!D2</f>
        <v>00/00/2024</v>
      </c>
      <c r="E2" s="415"/>
      <c r="F2" s="62" t="str">
        <f>COVERSHEET!F2</f>
        <v>2nd Proto</v>
      </c>
      <c r="G2" s="416" t="str">
        <f>COVERSHEET!G2</f>
        <v>00/00/2024</v>
      </c>
      <c r="H2" s="417"/>
      <c r="I2" s="56"/>
      <c r="J2" s="57"/>
      <c r="K2" s="66"/>
      <c r="L2" s="67"/>
      <c r="M2" s="82"/>
      <c r="N2" s="36"/>
      <c r="O2" s="49"/>
      <c r="P2" s="30"/>
      <c r="Q2" s="15"/>
    </row>
    <row r="3" spans="1:53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4" t="str">
        <f>COVERSHEET!D3</f>
        <v>00/00/2024</v>
      </c>
      <c r="E3" s="415"/>
      <c r="F3" s="62" t="str">
        <f>COVERSHEET!F3</f>
        <v>Sample Sealed</v>
      </c>
      <c r="G3" s="416" t="str">
        <f>COVERSHEET!G3</f>
        <v>00/00/2024</v>
      </c>
      <c r="H3" s="417"/>
      <c r="I3" s="56"/>
      <c r="J3" s="57"/>
      <c r="K3" s="66"/>
      <c r="L3" s="67"/>
      <c r="M3" s="82"/>
      <c r="N3" s="36"/>
      <c r="O3" s="49"/>
      <c r="P3" s="30"/>
      <c r="Q3" s="15"/>
    </row>
    <row r="4" spans="1:53" ht="43.95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8" t="str">
        <f>COVERSHEET!D4</f>
        <v>00/00/2024</v>
      </c>
      <c r="E4" s="419"/>
      <c r="F4" s="71" t="str">
        <f>COVERSHEET!F4</f>
        <v>Approved By</v>
      </c>
      <c r="G4" s="420" t="str">
        <f>COVERSHEET!G4</f>
        <v>X</v>
      </c>
      <c r="H4" s="421"/>
      <c r="I4" s="56"/>
      <c r="J4" s="57"/>
      <c r="K4" s="75"/>
      <c r="L4" s="76"/>
      <c r="M4" s="83"/>
      <c r="N4" s="37"/>
      <c r="O4" s="3"/>
      <c r="P4" s="31"/>
      <c r="Q4" s="16"/>
    </row>
    <row r="5" spans="1:53" ht="27" customHeight="1" thickBot="1">
      <c r="A5" s="424" t="s">
        <v>50</v>
      </c>
      <c r="B5" s="425"/>
      <c r="C5" s="425"/>
      <c r="D5" s="425"/>
      <c r="E5" s="425"/>
      <c r="F5" s="425"/>
      <c r="G5" s="425"/>
      <c r="H5" s="425"/>
      <c r="I5" s="425"/>
      <c r="J5" s="425"/>
      <c r="K5" s="425"/>
      <c r="L5" s="425"/>
      <c r="M5" s="425"/>
      <c r="N5" s="425"/>
      <c r="O5" s="425"/>
      <c r="P5" s="425"/>
      <c r="Q5" s="426"/>
    </row>
    <row r="6" spans="1:53" ht="55.95" customHeight="1">
      <c r="A6" s="276" t="s">
        <v>11</v>
      </c>
      <c r="B6" s="277" t="s">
        <v>4</v>
      </c>
      <c r="C6" s="278" t="s">
        <v>15</v>
      </c>
      <c r="D6" s="279" t="s">
        <v>35</v>
      </c>
      <c r="E6" s="279" t="s">
        <v>36</v>
      </c>
      <c r="F6" s="278" t="s">
        <v>13</v>
      </c>
      <c r="G6" s="279" t="s">
        <v>37</v>
      </c>
      <c r="H6" s="279" t="s">
        <v>38</v>
      </c>
      <c r="I6" s="278" t="s">
        <v>13</v>
      </c>
      <c r="J6" s="279" t="s">
        <v>39</v>
      </c>
      <c r="K6" s="279" t="s">
        <v>40</v>
      </c>
      <c r="L6" s="278" t="s">
        <v>13</v>
      </c>
      <c r="M6" s="279" t="s">
        <v>41</v>
      </c>
      <c r="N6" s="279" t="s">
        <v>42</v>
      </c>
      <c r="O6" s="279" t="s">
        <v>43</v>
      </c>
      <c r="P6" s="279" t="s">
        <v>44</v>
      </c>
      <c r="Q6" s="280" t="s">
        <v>14</v>
      </c>
    </row>
    <row r="7" spans="1:53">
      <c r="A7" s="281" t="s">
        <v>75</v>
      </c>
      <c r="B7" s="126" t="s">
        <v>76</v>
      </c>
      <c r="C7" s="251">
        <v>75</v>
      </c>
      <c r="D7" s="127"/>
      <c r="E7" s="138"/>
      <c r="F7" s="27"/>
      <c r="G7" s="139"/>
      <c r="H7" s="139"/>
      <c r="I7" s="27"/>
      <c r="J7" s="139"/>
      <c r="K7" s="139"/>
      <c r="L7" s="27"/>
      <c r="M7" s="140"/>
      <c r="N7" s="140"/>
      <c r="O7" s="140"/>
      <c r="P7" s="140"/>
      <c r="Q7" s="28"/>
    </row>
    <row r="8" spans="1:53">
      <c r="A8" s="281" t="s">
        <v>77</v>
      </c>
      <c r="B8" s="126" t="s">
        <v>78</v>
      </c>
      <c r="C8" s="294">
        <v>73</v>
      </c>
      <c r="D8" s="127"/>
      <c r="E8" s="138"/>
      <c r="F8" s="27"/>
      <c r="G8" s="139"/>
      <c r="H8" s="139"/>
      <c r="I8" s="27"/>
      <c r="J8" s="139"/>
      <c r="K8" s="139"/>
      <c r="L8" s="27"/>
      <c r="M8" s="140"/>
      <c r="N8" s="140"/>
      <c r="O8" s="140"/>
      <c r="P8" s="140"/>
      <c r="Q8" s="28"/>
    </row>
    <row r="9" spans="1:53">
      <c r="A9" s="281" t="s">
        <v>51</v>
      </c>
      <c r="B9" s="126" t="s">
        <v>79</v>
      </c>
      <c r="C9" s="252">
        <v>58.4</v>
      </c>
      <c r="D9" s="127"/>
      <c r="E9" s="138"/>
      <c r="F9" s="27"/>
      <c r="G9" s="139"/>
      <c r="H9" s="139"/>
      <c r="I9" s="27"/>
      <c r="J9" s="139"/>
      <c r="K9" s="139"/>
      <c r="L9" s="27"/>
      <c r="M9" s="140"/>
      <c r="N9" s="140"/>
      <c r="O9" s="140"/>
      <c r="P9" s="140"/>
      <c r="Q9" s="28"/>
    </row>
    <row r="10" spans="1:53">
      <c r="A10" s="125" t="s">
        <v>52</v>
      </c>
      <c r="B10" s="126" t="s">
        <v>80</v>
      </c>
      <c r="C10" s="252"/>
      <c r="D10" s="184"/>
      <c r="E10" s="138"/>
      <c r="F10" s="27"/>
      <c r="G10" s="139"/>
      <c r="H10" s="139"/>
      <c r="I10" s="27"/>
      <c r="J10" s="139"/>
      <c r="K10" s="139"/>
      <c r="L10" s="27"/>
      <c r="M10" s="140"/>
      <c r="N10" s="140"/>
      <c r="O10" s="140"/>
      <c r="P10" s="140"/>
      <c r="Q10" s="28"/>
    </row>
    <row r="11" spans="1:53" ht="18" customHeight="1">
      <c r="A11" s="281" t="s">
        <v>53</v>
      </c>
      <c r="B11" s="126" t="s">
        <v>81</v>
      </c>
      <c r="C11" s="252">
        <v>58.4</v>
      </c>
      <c r="D11" s="185"/>
      <c r="E11" s="138"/>
      <c r="F11" s="27"/>
      <c r="G11" s="139"/>
      <c r="H11" s="139"/>
      <c r="I11" s="27"/>
      <c r="J11" s="139"/>
      <c r="K11" s="139"/>
      <c r="L11" s="27"/>
      <c r="M11" s="140"/>
      <c r="N11" s="140"/>
      <c r="O11" s="140"/>
      <c r="P11" s="140"/>
      <c r="Q11" s="28"/>
    </row>
    <row r="12" spans="1:53" ht="22.95" customHeight="1">
      <c r="A12" s="281" t="s">
        <v>54</v>
      </c>
      <c r="B12" s="130" t="s">
        <v>96</v>
      </c>
      <c r="C12" s="253">
        <v>82</v>
      </c>
      <c r="D12" s="186"/>
      <c r="E12" s="138"/>
      <c r="F12" s="27"/>
      <c r="G12" s="139"/>
      <c r="H12" s="139"/>
      <c r="I12" s="27"/>
      <c r="J12" s="139"/>
      <c r="K12" s="139"/>
      <c r="L12" s="27"/>
      <c r="M12" s="140"/>
      <c r="N12" s="140"/>
      <c r="O12" s="140"/>
      <c r="P12" s="140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5" customHeight="1">
      <c r="A13" s="281" t="s">
        <v>74</v>
      </c>
      <c r="B13" s="130" t="s">
        <v>82</v>
      </c>
      <c r="C13" s="253">
        <v>53</v>
      </c>
      <c r="D13" s="127"/>
      <c r="E13" s="140"/>
      <c r="F13" s="27"/>
      <c r="G13" s="139"/>
      <c r="H13" s="139"/>
      <c r="I13" s="27"/>
      <c r="J13" s="139"/>
      <c r="K13" s="139"/>
      <c r="L13" s="27"/>
      <c r="M13" s="140"/>
      <c r="N13" s="140"/>
      <c r="O13" s="140"/>
      <c r="P13" s="140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05" customHeight="1">
      <c r="A14" s="281" t="s">
        <v>60</v>
      </c>
      <c r="B14" s="130" t="s">
        <v>83</v>
      </c>
      <c r="C14" s="305">
        <v>24</v>
      </c>
      <c r="D14" s="127"/>
      <c r="E14" s="140"/>
      <c r="F14" s="27"/>
      <c r="G14" s="139"/>
      <c r="H14" s="139"/>
      <c r="I14" s="27"/>
      <c r="J14" s="139"/>
      <c r="K14" s="139"/>
      <c r="L14" s="27"/>
      <c r="M14" s="140"/>
      <c r="N14" s="140"/>
      <c r="O14" s="140"/>
      <c r="P14" s="140"/>
      <c r="Q14" s="28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05" customHeight="1">
      <c r="A15" s="281" t="s">
        <v>62</v>
      </c>
      <c r="B15" s="130" t="s">
        <v>84</v>
      </c>
      <c r="C15" s="253">
        <v>19</v>
      </c>
      <c r="D15" s="127"/>
      <c r="E15" s="140"/>
      <c r="F15" s="27"/>
      <c r="G15" s="139"/>
      <c r="H15" s="139"/>
      <c r="I15" s="27"/>
      <c r="J15" s="139"/>
      <c r="K15" s="139"/>
      <c r="L15" s="27"/>
      <c r="M15" s="140"/>
      <c r="N15" s="140"/>
      <c r="O15" s="140"/>
      <c r="P15" s="140"/>
      <c r="Q15" s="28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05" customHeight="1">
      <c r="A16" s="125" t="s">
        <v>63</v>
      </c>
      <c r="B16" s="126" t="s">
        <v>64</v>
      </c>
      <c r="C16" s="253">
        <v>15.5</v>
      </c>
      <c r="D16" s="127"/>
      <c r="E16" s="140"/>
      <c r="F16" s="27"/>
      <c r="G16" s="139"/>
      <c r="H16" s="139"/>
      <c r="I16" s="27"/>
      <c r="J16" s="139"/>
      <c r="K16" s="139"/>
      <c r="L16" s="27"/>
      <c r="M16" s="140"/>
      <c r="N16" s="140"/>
      <c r="O16" s="140"/>
      <c r="P16" s="140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05" customHeight="1">
      <c r="A17" s="160" t="s">
        <v>65</v>
      </c>
      <c r="B17" s="161" t="s">
        <v>66</v>
      </c>
      <c r="C17" s="253">
        <v>9.5</v>
      </c>
      <c r="D17" s="127"/>
      <c r="E17" s="140"/>
      <c r="F17" s="27"/>
      <c r="G17" s="139"/>
      <c r="H17" s="139"/>
      <c r="I17" s="27"/>
      <c r="J17" s="139"/>
      <c r="K17" s="139"/>
      <c r="L17" s="27"/>
      <c r="M17" s="140"/>
      <c r="N17" s="140"/>
      <c r="O17" s="140"/>
      <c r="P17" s="140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05" customHeight="1">
      <c r="A18" s="281" t="s">
        <v>85</v>
      </c>
      <c r="B18" s="162" t="s">
        <v>86</v>
      </c>
      <c r="C18" s="254">
        <v>19.350000000000001</v>
      </c>
      <c r="D18" s="127"/>
      <c r="E18" s="140"/>
      <c r="F18" s="27"/>
      <c r="G18" s="139"/>
      <c r="H18" s="139"/>
      <c r="I18" s="27"/>
      <c r="J18" s="139"/>
      <c r="K18" s="139"/>
      <c r="L18" s="27"/>
      <c r="M18" s="140"/>
      <c r="N18" s="140"/>
      <c r="O18" s="140"/>
      <c r="P18" s="140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05" customHeight="1" thickBot="1">
      <c r="A19" s="282" t="s">
        <v>71</v>
      </c>
      <c r="B19" s="133" t="s">
        <v>72</v>
      </c>
      <c r="C19" s="255">
        <v>31</v>
      </c>
      <c r="D19" s="134"/>
      <c r="E19" s="144"/>
      <c r="F19" s="145"/>
      <c r="G19" s="143"/>
      <c r="H19" s="143"/>
      <c r="I19" s="145"/>
      <c r="J19" s="143"/>
      <c r="K19" s="143"/>
      <c r="L19" s="145"/>
      <c r="M19" s="144"/>
      <c r="N19" s="144"/>
      <c r="O19" s="144"/>
      <c r="P19" s="144"/>
      <c r="Q19" s="147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05" customHeight="1">
      <c r="A20" s="182"/>
      <c r="B20" s="132"/>
      <c r="C20" s="269"/>
      <c r="D20" s="183"/>
      <c r="E20" s="142"/>
      <c r="F20" s="141"/>
      <c r="G20" s="141"/>
      <c r="H20" s="141"/>
      <c r="I20" s="141"/>
      <c r="J20" s="141"/>
      <c r="K20" s="141"/>
      <c r="L20" s="141"/>
      <c r="M20" s="142"/>
      <c r="N20" s="142"/>
      <c r="O20" s="142"/>
      <c r="P20" s="142"/>
      <c r="Q20" s="151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05" customHeight="1">
      <c r="A21" s="180" t="s">
        <v>55</v>
      </c>
      <c r="B21" s="112" t="s">
        <v>87</v>
      </c>
      <c r="C21" s="312">
        <v>51</v>
      </c>
      <c r="D21" s="119"/>
      <c r="E21" s="137"/>
      <c r="F21" s="27"/>
      <c r="G21" s="136"/>
      <c r="H21" s="136"/>
      <c r="I21" s="27"/>
      <c r="J21" s="136"/>
      <c r="K21" s="136"/>
      <c r="L21" s="27"/>
      <c r="M21" s="137"/>
      <c r="N21" s="137"/>
      <c r="O21" s="137"/>
      <c r="P21" s="137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05" customHeight="1">
      <c r="A22" s="307" t="s">
        <v>88</v>
      </c>
      <c r="B22" s="308" t="s">
        <v>89</v>
      </c>
      <c r="C22" s="256"/>
      <c r="D22" s="115"/>
      <c r="E22" s="137"/>
      <c r="F22" s="27"/>
      <c r="G22" s="136"/>
      <c r="H22" s="136"/>
      <c r="I22" s="27"/>
      <c r="J22" s="136"/>
      <c r="K22" s="136"/>
      <c r="L22" s="27"/>
      <c r="M22" s="137"/>
      <c r="N22" s="137"/>
      <c r="O22" s="137"/>
      <c r="P22" s="137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05" customHeight="1">
      <c r="A23" s="117" t="s">
        <v>56</v>
      </c>
      <c r="B23" s="118" t="s">
        <v>57</v>
      </c>
      <c r="C23" s="268">
        <v>49</v>
      </c>
      <c r="D23" s="119"/>
      <c r="E23" s="137"/>
      <c r="F23" s="27"/>
      <c r="G23" s="136"/>
      <c r="H23" s="136"/>
      <c r="I23" s="27"/>
      <c r="J23" s="136"/>
      <c r="K23" s="136"/>
      <c r="L23" s="27"/>
      <c r="M23" s="137"/>
      <c r="N23" s="137"/>
      <c r="O23" s="137"/>
      <c r="P23" s="137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05" customHeight="1">
      <c r="A24" s="117" t="s">
        <v>58</v>
      </c>
      <c r="B24" s="118" t="s">
        <v>59</v>
      </c>
      <c r="C24" s="253">
        <v>49</v>
      </c>
      <c r="D24" s="119"/>
      <c r="E24" s="137"/>
      <c r="F24" s="27"/>
      <c r="G24" s="136"/>
      <c r="H24" s="136"/>
      <c r="I24" s="27"/>
      <c r="J24" s="136"/>
      <c r="K24" s="136"/>
      <c r="L24" s="27"/>
      <c r="M24" s="137"/>
      <c r="N24" s="137"/>
      <c r="O24" s="137"/>
      <c r="P24" s="137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5" customHeight="1">
      <c r="A25" s="180" t="s">
        <v>61</v>
      </c>
      <c r="B25" s="163" t="s">
        <v>90</v>
      </c>
      <c r="C25" s="305">
        <v>39</v>
      </c>
      <c r="D25" s="168"/>
      <c r="E25" s="137"/>
      <c r="F25" s="27"/>
      <c r="G25" s="136"/>
      <c r="H25" s="136"/>
      <c r="I25" s="27"/>
      <c r="J25" s="136"/>
      <c r="K25" s="136"/>
      <c r="L25" s="27"/>
      <c r="M25" s="137"/>
      <c r="N25" s="137"/>
      <c r="O25" s="137"/>
      <c r="P25" s="137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05" customHeight="1">
      <c r="A26" s="180" t="s">
        <v>91</v>
      </c>
      <c r="B26" s="164" t="s">
        <v>67</v>
      </c>
      <c r="C26" s="296">
        <v>2</v>
      </c>
      <c r="D26" s="167"/>
      <c r="E26" s="135"/>
      <c r="F26" s="27"/>
      <c r="G26" s="136"/>
      <c r="H26" s="136"/>
      <c r="I26" s="27"/>
      <c r="J26" s="136"/>
      <c r="K26" s="136"/>
      <c r="L26" s="27"/>
      <c r="M26" s="137"/>
      <c r="N26" s="137"/>
      <c r="O26" s="137"/>
      <c r="P26" s="137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05" customHeight="1">
      <c r="A27" s="180" t="s">
        <v>7</v>
      </c>
      <c r="B27" s="165" t="s">
        <v>92</v>
      </c>
      <c r="C27" s="256">
        <v>6</v>
      </c>
      <c r="D27" s="167"/>
      <c r="E27" s="135"/>
      <c r="F27" s="27"/>
      <c r="G27" s="136"/>
      <c r="H27" s="136"/>
      <c r="I27" s="27"/>
      <c r="J27" s="136"/>
      <c r="K27" s="136"/>
      <c r="L27" s="27"/>
      <c r="M27" s="137"/>
      <c r="N27" s="137"/>
      <c r="O27" s="137"/>
      <c r="P27" s="137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5" customHeight="1">
      <c r="A28" s="180" t="s">
        <v>6</v>
      </c>
      <c r="B28" s="165" t="s">
        <v>93</v>
      </c>
      <c r="C28" s="256">
        <v>2.5</v>
      </c>
      <c r="D28" s="170"/>
      <c r="E28" s="135"/>
      <c r="F28" s="27"/>
      <c r="G28" s="136"/>
      <c r="H28" s="136"/>
      <c r="I28" s="27"/>
      <c r="J28" s="136"/>
      <c r="K28" s="136"/>
      <c r="L28" s="27"/>
      <c r="M28" s="137"/>
      <c r="N28" s="137"/>
      <c r="O28" s="137"/>
      <c r="P28" s="137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0" t="s">
        <v>68</v>
      </c>
      <c r="B29" s="181" t="s">
        <v>94</v>
      </c>
      <c r="C29" s="254">
        <v>2</v>
      </c>
      <c r="D29" s="115"/>
      <c r="E29" s="135"/>
      <c r="F29" s="27"/>
      <c r="G29" s="136"/>
      <c r="H29" s="136"/>
      <c r="I29" s="27"/>
      <c r="J29" s="136"/>
      <c r="K29" s="136"/>
      <c r="L29" s="27"/>
      <c r="M29" s="137"/>
      <c r="N29" s="137"/>
      <c r="O29" s="137"/>
      <c r="P29" s="137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5" customHeight="1">
      <c r="A30" s="180" t="s">
        <v>69</v>
      </c>
      <c r="B30" s="181" t="s">
        <v>95</v>
      </c>
      <c r="C30" s="254">
        <v>10.65</v>
      </c>
      <c r="D30" s="115"/>
      <c r="E30" s="120"/>
      <c r="F30" s="146"/>
      <c r="G30" s="121"/>
      <c r="H30" s="121"/>
      <c r="I30" s="146"/>
      <c r="J30" s="121"/>
      <c r="K30" s="121"/>
      <c r="L30" s="146"/>
      <c r="M30" s="122"/>
      <c r="N30" s="122"/>
      <c r="O30" s="122"/>
      <c r="P30" s="122"/>
      <c r="Q30" s="148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05" customHeight="1">
      <c r="A31" s="113" t="s">
        <v>5</v>
      </c>
      <c r="B31" s="114" t="s">
        <v>70</v>
      </c>
      <c r="C31" s="254">
        <v>1</v>
      </c>
      <c r="D31" s="115"/>
      <c r="E31" s="122"/>
      <c r="F31" s="146"/>
      <c r="G31" s="121"/>
      <c r="H31" s="121"/>
      <c r="I31" s="146"/>
      <c r="J31" s="121"/>
      <c r="K31" s="121"/>
      <c r="L31" s="146"/>
      <c r="M31" s="122"/>
      <c r="N31" s="122"/>
      <c r="O31" s="122"/>
      <c r="P31" s="122"/>
      <c r="Q31" s="148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05" customHeight="1">
      <c r="A32" s="237" t="s">
        <v>97</v>
      </c>
      <c r="B32" s="238" t="s">
        <v>98</v>
      </c>
      <c r="C32" s="254"/>
      <c r="D32" s="119"/>
      <c r="E32" s="122"/>
      <c r="F32" s="146"/>
      <c r="G32" s="121"/>
      <c r="H32" s="121"/>
      <c r="I32" s="146"/>
      <c r="J32" s="121"/>
      <c r="K32" s="121"/>
      <c r="L32" s="146"/>
      <c r="M32" s="122"/>
      <c r="N32" s="122"/>
      <c r="O32" s="122"/>
      <c r="P32" s="122"/>
      <c r="Q32" s="148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5" customHeight="1">
      <c r="A33" s="239" t="s">
        <v>99</v>
      </c>
      <c r="B33" s="240" t="s">
        <v>100</v>
      </c>
      <c r="C33" s="254"/>
      <c r="D33" s="119"/>
      <c r="E33" s="122"/>
      <c r="F33" s="146"/>
      <c r="G33" s="121"/>
      <c r="H33" s="121"/>
      <c r="I33" s="146"/>
      <c r="J33" s="121"/>
      <c r="K33" s="121"/>
      <c r="L33" s="146"/>
      <c r="M33" s="122"/>
      <c r="N33" s="122"/>
      <c r="O33" s="122"/>
      <c r="P33" s="122"/>
      <c r="Q33" s="148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05" customHeight="1">
      <c r="A34" s="270"/>
      <c r="B34" s="271" t="s">
        <v>104</v>
      </c>
      <c r="C34" s="254"/>
      <c r="D34" s="122"/>
      <c r="E34" s="122"/>
      <c r="F34" s="121"/>
      <c r="G34" s="121"/>
      <c r="H34" s="121"/>
      <c r="I34" s="121"/>
      <c r="J34" s="121"/>
      <c r="K34" s="121"/>
      <c r="L34" s="121"/>
      <c r="M34" s="122"/>
      <c r="N34" s="122"/>
      <c r="O34" s="122"/>
      <c r="P34" s="122"/>
      <c r="Q34" s="123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05" customHeight="1">
      <c r="A35" s="283" t="s">
        <v>65</v>
      </c>
      <c r="B35" s="275" t="s">
        <v>105</v>
      </c>
      <c r="C35" s="254">
        <v>14.5</v>
      </c>
      <c r="D35" s="122"/>
      <c r="E35" s="122"/>
      <c r="F35" s="146"/>
      <c r="G35" s="121"/>
      <c r="H35" s="121"/>
      <c r="I35" s="146"/>
      <c r="J35" s="121"/>
      <c r="K35" s="121"/>
      <c r="L35" s="146"/>
      <c r="M35" s="122"/>
      <c r="N35" s="122"/>
      <c r="O35" s="122"/>
      <c r="P35" s="122"/>
      <c r="Q35" s="148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05" customHeight="1">
      <c r="A36" s="227"/>
      <c r="B36" s="228"/>
      <c r="C36" s="241"/>
      <c r="D36" s="122"/>
      <c r="E36" s="122"/>
      <c r="F36" s="121"/>
      <c r="G36" s="121"/>
      <c r="H36" s="121"/>
      <c r="I36" s="121"/>
      <c r="J36" s="121"/>
      <c r="K36" s="121"/>
      <c r="L36" s="121"/>
      <c r="M36" s="122"/>
      <c r="N36" s="122"/>
      <c r="O36" s="122"/>
      <c r="P36" s="122"/>
      <c r="Q36" s="123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05" customHeight="1">
      <c r="A37" s="227"/>
      <c r="B37" s="228"/>
      <c r="C37" s="241"/>
      <c r="D37" s="122"/>
      <c r="E37" s="122"/>
      <c r="F37" s="121"/>
      <c r="G37" s="121"/>
      <c r="H37" s="121"/>
      <c r="I37" s="121"/>
      <c r="J37" s="121"/>
      <c r="K37" s="121"/>
      <c r="L37" s="121"/>
      <c r="M37" s="122"/>
      <c r="N37" s="122"/>
      <c r="O37" s="122"/>
      <c r="P37" s="122"/>
      <c r="Q37" s="123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05" customHeight="1">
      <c r="A38" s="227"/>
      <c r="B38" s="228"/>
      <c r="C38" s="241"/>
      <c r="D38" s="122"/>
      <c r="E38" s="122"/>
      <c r="F38" s="121"/>
      <c r="G38" s="121"/>
      <c r="H38" s="121"/>
      <c r="I38" s="121"/>
      <c r="J38" s="121"/>
      <c r="K38" s="121"/>
      <c r="L38" s="121"/>
      <c r="M38" s="122"/>
      <c r="N38" s="122"/>
      <c r="O38" s="122"/>
      <c r="P38" s="122"/>
      <c r="Q38" s="123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05" customHeight="1">
      <c r="A39" s="284"/>
      <c r="B39" s="234"/>
      <c r="C39" s="243"/>
      <c r="D39" s="122"/>
      <c r="E39" s="122"/>
      <c r="F39" s="121"/>
      <c r="G39" s="121"/>
      <c r="H39" s="121"/>
      <c r="I39" s="121"/>
      <c r="J39" s="121"/>
      <c r="K39" s="121"/>
      <c r="L39" s="121"/>
      <c r="M39" s="122"/>
      <c r="N39" s="122"/>
      <c r="O39" s="122"/>
      <c r="P39" s="122"/>
      <c r="Q39" s="123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05" customHeight="1">
      <c r="A40" s="227"/>
      <c r="B40" s="228"/>
      <c r="C40" s="241"/>
      <c r="D40" s="122"/>
      <c r="E40" s="122"/>
      <c r="F40" s="121"/>
      <c r="G40" s="121"/>
      <c r="H40" s="121"/>
      <c r="I40" s="121"/>
      <c r="J40" s="121"/>
      <c r="K40" s="121"/>
      <c r="L40" s="121"/>
      <c r="M40" s="122"/>
      <c r="N40" s="122"/>
      <c r="O40" s="122"/>
      <c r="P40" s="122"/>
      <c r="Q40" s="123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05" customHeight="1">
      <c r="A41" s="227"/>
      <c r="B41" s="228"/>
      <c r="C41" s="241"/>
      <c r="D41" s="122"/>
      <c r="E41" s="122"/>
      <c r="F41" s="121"/>
      <c r="G41" s="121"/>
      <c r="H41" s="121"/>
      <c r="I41" s="121"/>
      <c r="J41" s="121"/>
      <c r="K41" s="121"/>
      <c r="L41" s="121"/>
      <c r="M41" s="122"/>
      <c r="N41" s="122"/>
      <c r="O41" s="122"/>
      <c r="P41" s="122"/>
      <c r="Q41" s="123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05" customHeight="1">
      <c r="A42" s="227"/>
      <c r="B42" s="228"/>
      <c r="C42" s="241"/>
      <c r="D42" s="122"/>
      <c r="E42" s="122"/>
      <c r="F42" s="121"/>
      <c r="G42" s="121"/>
      <c r="H42" s="121"/>
      <c r="I42" s="121"/>
      <c r="J42" s="121"/>
      <c r="K42" s="121"/>
      <c r="L42" s="121"/>
      <c r="M42" s="122"/>
      <c r="N42" s="122"/>
      <c r="O42" s="122"/>
      <c r="P42" s="122"/>
      <c r="Q42" s="123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05" customHeight="1">
      <c r="A43" s="227"/>
      <c r="B43" s="228"/>
      <c r="C43" s="241"/>
      <c r="D43" s="122"/>
      <c r="E43" s="122"/>
      <c r="F43" s="121"/>
      <c r="G43" s="121"/>
      <c r="H43" s="121"/>
      <c r="I43" s="121"/>
      <c r="J43" s="121"/>
      <c r="K43" s="121"/>
      <c r="L43" s="121"/>
      <c r="M43" s="122"/>
      <c r="N43" s="122"/>
      <c r="O43" s="122"/>
      <c r="P43" s="122"/>
      <c r="Q43" s="123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05" customHeight="1">
      <c r="A44" s="230"/>
      <c r="B44" s="231"/>
      <c r="C44" s="241"/>
      <c r="D44" s="120"/>
      <c r="E44" s="120"/>
      <c r="F44" s="121"/>
      <c r="G44" s="121"/>
      <c r="H44" s="121"/>
      <c r="I44" s="121"/>
      <c r="J44" s="121"/>
      <c r="K44" s="121"/>
      <c r="L44" s="121"/>
      <c r="M44" s="122"/>
      <c r="N44" s="122"/>
      <c r="O44" s="122"/>
      <c r="P44" s="122"/>
      <c r="Q44" s="123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05" customHeight="1">
      <c r="A45" s="113"/>
      <c r="B45" s="250"/>
      <c r="C45" s="124"/>
      <c r="D45" s="120"/>
      <c r="E45" s="120"/>
      <c r="F45" s="121"/>
      <c r="G45" s="121"/>
      <c r="H45" s="121"/>
      <c r="I45" s="121"/>
      <c r="J45" s="121"/>
      <c r="K45" s="121"/>
      <c r="L45" s="121"/>
      <c r="M45" s="122"/>
      <c r="N45" s="122"/>
      <c r="O45" s="122"/>
      <c r="P45" s="122"/>
      <c r="Q45" s="123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95" customHeight="1" thickBot="1">
      <c r="A46" s="285"/>
      <c r="B46" s="286"/>
      <c r="C46" s="287"/>
      <c r="D46" s="288"/>
      <c r="E46" s="288"/>
      <c r="F46" s="289"/>
      <c r="G46" s="289"/>
      <c r="H46" s="289"/>
      <c r="I46" s="289"/>
      <c r="J46" s="289"/>
      <c r="K46" s="289"/>
      <c r="L46" s="289"/>
      <c r="M46" s="290"/>
      <c r="N46" s="290"/>
      <c r="O46" s="290"/>
      <c r="P46" s="290"/>
      <c r="Q46" s="291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2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2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2" thickBot="1">
      <c r="A58" s="408" t="s">
        <v>10</v>
      </c>
      <c r="B58" s="422"/>
      <c r="C58" s="422"/>
      <c r="D58" s="422"/>
      <c r="E58" s="422"/>
      <c r="F58" s="422"/>
      <c r="G58" s="422"/>
      <c r="H58" s="422"/>
      <c r="I58" s="422"/>
      <c r="J58" s="422"/>
      <c r="K58" s="422"/>
      <c r="L58" s="422"/>
      <c r="M58" s="422"/>
      <c r="N58" s="422"/>
      <c r="O58" s="422"/>
      <c r="P58" s="422"/>
      <c r="Q58" s="423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75" workbookViewId="0">
      <selection activeCell="AA54" sqref="AA54"/>
    </sheetView>
  </sheetViews>
  <sheetFormatPr defaultColWidth="11.19921875" defaultRowHeight="15.6"/>
  <cols>
    <col min="1" max="1" width="12.296875" customWidth="1"/>
    <col min="3" max="3" width="11.296875" customWidth="1"/>
  </cols>
  <sheetData>
    <row r="1" ht="18" customHeight="1"/>
    <row r="5" ht="13.05" customHeight="1"/>
    <row r="18" spans="14:14">
      <c r="N18" s="152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88751C-733D-FE4F-8CC8-E40D729E325F}">
  <dimension ref="A1"/>
  <sheetViews>
    <sheetView showGridLines="0" zoomScale="69" workbookViewId="0">
      <selection activeCell="AB15" sqref="AB15"/>
    </sheetView>
  </sheetViews>
  <sheetFormatPr defaultColWidth="11.19921875" defaultRowHeight="15.6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19921875" defaultRowHeight="15.6"/>
  <cols>
    <col min="1" max="1" width="12.796875" customWidth="1"/>
    <col min="2" max="2" width="39.5" customWidth="1"/>
    <col min="3" max="3" width="12.796875" customWidth="1"/>
    <col min="4" max="4" width="12.296875" customWidth="1"/>
    <col min="6" max="6" width="12.6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10">
        <f>COVERSHEET!D1</f>
        <v>45496</v>
      </c>
      <c r="E1" s="411"/>
      <c r="F1" s="53" t="str">
        <f>COVERSHEET!F1</f>
        <v>Proto Rcd</v>
      </c>
      <c r="G1" s="412" t="str">
        <f>COVERSHEET!G1</f>
        <v>00/00/2024</v>
      </c>
      <c r="H1" s="413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4" t="str">
        <f>COVERSHEET!D2</f>
        <v>00/00/2024</v>
      </c>
      <c r="E2" s="415"/>
      <c r="F2" s="62" t="str">
        <f>COVERSHEET!F2</f>
        <v>2nd Proto</v>
      </c>
      <c r="G2" s="416" t="str">
        <f>COVERSHEET!G2</f>
        <v>00/00/2024</v>
      </c>
      <c r="H2" s="417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4" t="str">
        <f>COVERSHEET!D3</f>
        <v>00/00/2024</v>
      </c>
      <c r="E3" s="415"/>
      <c r="F3" s="62" t="str">
        <f>COVERSHEET!F3</f>
        <v>Sample Sealed</v>
      </c>
      <c r="G3" s="416" t="str">
        <f>COVERSHEET!G3</f>
        <v>00/00/2024</v>
      </c>
      <c r="H3" s="417"/>
      <c r="I3" s="78"/>
      <c r="J3" s="79"/>
      <c r="K3" s="65" t="s">
        <v>20</v>
      </c>
      <c r="L3" s="66"/>
      <c r="M3" s="67" t="s">
        <v>16</v>
      </c>
      <c r="N3" s="68"/>
    </row>
    <row r="4" spans="1:14" ht="40.950000000000003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8" t="str">
        <f>COVERSHEET!D4</f>
        <v>00/00/2024</v>
      </c>
      <c r="E4" s="419"/>
      <c r="F4" s="71" t="str">
        <f>COVERSHEET!F4</f>
        <v>Approved By</v>
      </c>
      <c r="G4" s="420" t="str">
        <f>COVERSHEET!G4</f>
        <v>X</v>
      </c>
      <c r="H4" s="421"/>
      <c r="I4" s="78"/>
      <c r="J4" s="79"/>
      <c r="K4" s="84"/>
      <c r="L4" s="75"/>
      <c r="M4" s="76"/>
      <c r="N4" s="77"/>
    </row>
    <row r="5" spans="1:14" ht="27" customHeight="1" thickBot="1">
      <c r="A5" s="427" t="s">
        <v>49</v>
      </c>
      <c r="B5" s="428"/>
      <c r="C5" s="428"/>
      <c r="D5" s="428"/>
      <c r="E5" s="428"/>
      <c r="F5" s="428"/>
      <c r="G5" s="428"/>
      <c r="H5" s="428"/>
      <c r="I5" s="428"/>
      <c r="J5" s="428"/>
      <c r="K5" s="428"/>
      <c r="L5" s="428"/>
      <c r="M5" s="428"/>
      <c r="N5" s="429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430" t="s">
        <v>10</v>
      </c>
      <c r="B35" s="422"/>
      <c r="C35" s="422"/>
      <c r="D35" s="422"/>
      <c r="E35" s="422"/>
      <c r="F35" s="422"/>
      <c r="G35" s="422"/>
      <c r="H35" s="422"/>
      <c r="I35" s="422"/>
      <c r="J35" s="422"/>
      <c r="K35" s="422"/>
      <c r="L35" s="422"/>
      <c r="M35" s="422"/>
      <c r="N35" s="423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19921875" defaultRowHeight="15.6"/>
  <cols>
    <col min="1" max="1" width="12.69921875" customWidth="1"/>
    <col min="2" max="2" width="39.5" customWidth="1"/>
    <col min="3" max="4" width="12.296875" customWidth="1"/>
    <col min="6" max="6" width="12.6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10">
        <f>COVERSHEET!D1</f>
        <v>45496</v>
      </c>
      <c r="E1" s="411"/>
      <c r="F1" s="53" t="str">
        <f>COVERSHEET!F1</f>
        <v>Proto Rcd</v>
      </c>
      <c r="G1" s="412" t="str">
        <f>COVERSHEET!G1</f>
        <v>00/00/2024</v>
      </c>
      <c r="H1" s="413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4" t="str">
        <f>COVERSHEET!D2</f>
        <v>00/00/2024</v>
      </c>
      <c r="E2" s="415"/>
      <c r="F2" s="62" t="str">
        <f>COVERSHEET!F2</f>
        <v>2nd Proto</v>
      </c>
      <c r="G2" s="416" t="str">
        <f>COVERSHEET!G2</f>
        <v>00/00/2024</v>
      </c>
      <c r="H2" s="417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4" t="str">
        <f>COVERSHEET!D3</f>
        <v>00/00/2024</v>
      </c>
      <c r="E3" s="415"/>
      <c r="F3" s="62" t="str">
        <f>COVERSHEET!F3</f>
        <v>Sample Sealed</v>
      </c>
      <c r="G3" s="416" t="str">
        <f>COVERSHEET!G3</f>
        <v>00/00/2024</v>
      </c>
      <c r="H3" s="417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8" t="str">
        <f>COVERSHEET!D4</f>
        <v>00/00/2024</v>
      </c>
      <c r="E4" s="419"/>
      <c r="F4" s="71" t="str">
        <f>COVERSHEET!F4</f>
        <v>Approved By</v>
      </c>
      <c r="G4" s="420" t="str">
        <f>COVERSHEET!G4</f>
        <v>X</v>
      </c>
      <c r="H4" s="421"/>
      <c r="I4" s="78"/>
      <c r="J4" s="79"/>
      <c r="K4" s="84"/>
      <c r="L4" s="75"/>
      <c r="M4" s="76"/>
      <c r="N4" s="77"/>
    </row>
    <row r="5" spans="1:14" ht="27" customHeight="1" thickBot="1">
      <c r="A5" s="427" t="s">
        <v>48</v>
      </c>
      <c r="B5" s="428"/>
      <c r="C5" s="428"/>
      <c r="D5" s="428"/>
      <c r="E5" s="428"/>
      <c r="F5" s="428"/>
      <c r="G5" s="428"/>
      <c r="H5" s="428"/>
      <c r="I5" s="428"/>
      <c r="J5" s="428"/>
      <c r="K5" s="428"/>
      <c r="L5" s="428"/>
      <c r="M5" s="428"/>
      <c r="N5" s="429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430" t="s">
        <v>10</v>
      </c>
      <c r="B35" s="422"/>
      <c r="C35" s="422"/>
      <c r="D35" s="422"/>
      <c r="E35" s="422"/>
      <c r="F35" s="422"/>
      <c r="G35" s="422"/>
      <c r="H35" s="422"/>
      <c r="I35" s="422"/>
      <c r="J35" s="422"/>
      <c r="K35" s="422"/>
      <c r="L35" s="422"/>
      <c r="M35" s="422"/>
      <c r="N35" s="423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19921875" defaultRowHeight="15.6"/>
  <cols>
    <col min="1" max="1" width="12.796875" customWidth="1"/>
    <col min="2" max="2" width="39.5" customWidth="1"/>
    <col min="3" max="3" width="12.69921875" customWidth="1"/>
    <col min="4" max="4" width="12.296875" customWidth="1"/>
    <col min="6" max="6" width="13.19921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10">
        <f>COVERSHEET!D1</f>
        <v>45496</v>
      </c>
      <c r="E1" s="411"/>
      <c r="F1" s="53" t="str">
        <f>COVERSHEET!F1</f>
        <v>Proto Rcd</v>
      </c>
      <c r="G1" s="412" t="str">
        <f>COVERSHEET!G1</f>
        <v>00/00/2024</v>
      </c>
      <c r="H1" s="413"/>
      <c r="I1" s="78"/>
      <c r="J1" s="79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4" t="str">
        <f>COVERSHEET!D2</f>
        <v>00/00/2024</v>
      </c>
      <c r="E2" s="415"/>
      <c r="F2" s="62" t="str">
        <f>COVERSHEET!F2</f>
        <v>2nd Proto</v>
      </c>
      <c r="G2" s="416" t="str">
        <f>COVERSHEET!G2</f>
        <v>00/00/2024</v>
      </c>
      <c r="H2" s="417"/>
      <c r="I2" s="78"/>
      <c r="J2" s="79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4" t="str">
        <f>COVERSHEET!D3</f>
        <v>00/00/2024</v>
      </c>
      <c r="E3" s="415"/>
      <c r="F3" s="62" t="str">
        <f>COVERSHEET!F3</f>
        <v>Sample Sealed</v>
      </c>
      <c r="G3" s="416" t="str">
        <f>COVERSHEET!G3</f>
        <v>00/00/2024</v>
      </c>
      <c r="H3" s="417"/>
      <c r="I3" s="78"/>
      <c r="J3" s="79"/>
      <c r="K3" s="65" t="s">
        <v>20</v>
      </c>
      <c r="L3" s="66"/>
      <c r="M3" s="67" t="s">
        <v>16</v>
      </c>
      <c r="N3" s="68"/>
    </row>
    <row r="4" spans="1:14" ht="36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8" t="str">
        <f>COVERSHEET!D4</f>
        <v>00/00/2024</v>
      </c>
      <c r="E4" s="419"/>
      <c r="F4" s="71" t="str">
        <f>COVERSHEET!F4</f>
        <v>Approved By</v>
      </c>
      <c r="G4" s="420" t="str">
        <f>COVERSHEET!G4</f>
        <v>X</v>
      </c>
      <c r="H4" s="421"/>
      <c r="I4" s="78"/>
      <c r="J4" s="79"/>
      <c r="K4" s="84"/>
      <c r="L4" s="75"/>
      <c r="M4" s="76"/>
      <c r="N4" s="77"/>
    </row>
    <row r="5" spans="1:14" ht="27" customHeight="1" thickBot="1">
      <c r="A5" s="427" t="s">
        <v>47</v>
      </c>
      <c r="B5" s="428"/>
      <c r="C5" s="428"/>
      <c r="D5" s="428"/>
      <c r="E5" s="428"/>
      <c r="F5" s="428"/>
      <c r="G5" s="428"/>
      <c r="H5" s="428"/>
      <c r="I5" s="428"/>
      <c r="J5" s="428"/>
      <c r="K5" s="428"/>
      <c r="L5" s="428"/>
      <c r="M5" s="428"/>
      <c r="N5" s="429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430" t="s">
        <v>10</v>
      </c>
      <c r="B35" s="422"/>
      <c r="C35" s="422"/>
      <c r="D35" s="422"/>
      <c r="E35" s="422"/>
      <c r="F35" s="422"/>
      <c r="G35" s="422"/>
      <c r="H35" s="422"/>
      <c r="I35" s="422"/>
      <c r="J35" s="422"/>
      <c r="K35" s="422"/>
      <c r="L35" s="422"/>
      <c r="M35" s="422"/>
      <c r="N35" s="423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19921875" defaultRowHeight="15.6"/>
  <cols>
    <col min="1" max="1" width="13.296875" customWidth="1"/>
    <col min="2" max="2" width="39.5" customWidth="1"/>
    <col min="3" max="3" width="12" customWidth="1"/>
    <col min="4" max="4" width="12.296875" customWidth="1"/>
    <col min="6" max="6" width="12.296875" customWidth="1"/>
    <col min="7" max="8" width="13.296875" customWidth="1"/>
  </cols>
  <sheetData>
    <row r="1" spans="1:14">
      <c r="A1" s="53" t="str">
        <f>COVERSHEET!A1</f>
        <v>Season</v>
      </c>
      <c r="B1" s="54" t="str">
        <f>COVERSHEET!B1</f>
        <v>AUTUMN 25</v>
      </c>
      <c r="C1" s="55" t="str">
        <f>COVERSHEET!C1</f>
        <v>Date Created</v>
      </c>
      <c r="D1" s="410">
        <f>COVERSHEET!D1</f>
        <v>45496</v>
      </c>
      <c r="E1" s="411"/>
      <c r="F1" s="53" t="str">
        <f>COVERSHEET!F1</f>
        <v>Proto Rcd</v>
      </c>
      <c r="G1" s="412" t="str">
        <f>COVERSHEET!G1</f>
        <v>00/00/2024</v>
      </c>
      <c r="H1" s="413"/>
      <c r="I1" s="56"/>
      <c r="J1" s="57"/>
      <c r="K1" s="58" t="s">
        <v>18</v>
      </c>
      <c r="L1" s="59"/>
      <c r="M1" s="60" t="s">
        <v>21</v>
      </c>
      <c r="N1" s="61"/>
    </row>
    <row r="2" spans="1:14">
      <c r="A2" s="62" t="str">
        <f>COVERSHEET!A2</f>
        <v>Style Name</v>
      </c>
      <c r="B2" s="63">
        <f>COVERSHEET!B2</f>
        <v>0</v>
      </c>
      <c r="C2" s="64" t="str">
        <f>COVERSHEET!C2</f>
        <v>COMMENTS P1</v>
      </c>
      <c r="D2" s="414" t="str">
        <f>COVERSHEET!D2</f>
        <v>00/00/2024</v>
      </c>
      <c r="E2" s="415"/>
      <c r="F2" s="62" t="str">
        <f>COVERSHEET!F2</f>
        <v>2nd Proto</v>
      </c>
      <c r="G2" s="416" t="str">
        <f>COVERSHEET!G2</f>
        <v>00/00/2024</v>
      </c>
      <c r="H2" s="417"/>
      <c r="I2" s="56"/>
      <c r="J2" s="57"/>
      <c r="K2" s="65" t="s">
        <v>19</v>
      </c>
      <c r="L2" s="66"/>
      <c r="M2" s="67" t="s">
        <v>16</v>
      </c>
      <c r="N2" s="68"/>
    </row>
    <row r="3" spans="1:14">
      <c r="A3" s="62" t="str">
        <f>COVERSHEET!A3</f>
        <v>Code</v>
      </c>
      <c r="B3" s="69">
        <f>COVERSHEET!B3</f>
        <v>0</v>
      </c>
      <c r="C3" s="70" t="str">
        <f>COVERSHEET!C3</f>
        <v>COMMENTS P2</v>
      </c>
      <c r="D3" s="414" t="str">
        <f>COVERSHEET!D3</f>
        <v>00/00/2024</v>
      </c>
      <c r="E3" s="415"/>
      <c r="F3" s="62" t="str">
        <f>COVERSHEET!F3</f>
        <v>Sample Sealed</v>
      </c>
      <c r="G3" s="416" t="str">
        <f>COVERSHEET!G3</f>
        <v>00/00/2024</v>
      </c>
      <c r="H3" s="417"/>
      <c r="I3" s="56"/>
      <c r="J3" s="57"/>
      <c r="K3" s="65" t="s">
        <v>20</v>
      </c>
      <c r="L3" s="66"/>
      <c r="M3" s="67" t="s">
        <v>16</v>
      </c>
      <c r="N3" s="68"/>
    </row>
    <row r="4" spans="1:14" ht="45" customHeight="1" thickBot="1">
      <c r="A4" s="71" t="str">
        <f>COVERSHEET!A4</f>
        <v>Block ES4B</v>
      </c>
      <c r="B4" s="72" t="str">
        <f>COVERSHEET!B4</f>
        <v>LONG SLEEVE T-SHIRT
3.8CM GRADING 
RIB CUFF AND NON RIB CUFF MEASURES</v>
      </c>
      <c r="C4" s="73" t="str">
        <f>COVERSHEET!C4</f>
        <v>COMMENTS P3</v>
      </c>
      <c r="D4" s="418" t="str">
        <f>COVERSHEET!D4</f>
        <v>00/00/2024</v>
      </c>
      <c r="E4" s="419"/>
      <c r="F4" s="71" t="str">
        <f>COVERSHEET!F4</f>
        <v>Approved By</v>
      </c>
      <c r="G4" s="420" t="str">
        <f>COVERSHEET!G4</f>
        <v>X</v>
      </c>
      <c r="H4" s="421"/>
      <c r="I4" s="56"/>
      <c r="J4" s="57"/>
      <c r="K4" s="74"/>
      <c r="L4" s="75"/>
      <c r="M4" s="76"/>
      <c r="N4" s="77"/>
    </row>
    <row r="5" spans="1:14" ht="27" customHeight="1" thickBot="1">
      <c r="A5" s="427" t="s">
        <v>46</v>
      </c>
      <c r="B5" s="428"/>
      <c r="C5" s="428"/>
      <c r="D5" s="428"/>
      <c r="E5" s="428"/>
      <c r="F5" s="428"/>
      <c r="G5" s="428"/>
      <c r="H5" s="428"/>
      <c r="I5" s="428"/>
      <c r="J5" s="428"/>
      <c r="K5" s="428"/>
      <c r="L5" s="428"/>
      <c r="M5" s="428"/>
      <c r="N5" s="429"/>
    </row>
    <row r="6" spans="1:14">
      <c r="A6" s="38" t="s">
        <v>25</v>
      </c>
      <c r="B6" s="39"/>
      <c r="C6" s="39"/>
      <c r="D6" s="39"/>
      <c r="E6" s="39"/>
      <c r="F6" s="39"/>
      <c r="G6" s="39"/>
      <c r="H6" s="39"/>
      <c r="I6" s="40"/>
      <c r="J6" s="39"/>
      <c r="K6" s="39"/>
      <c r="L6" s="39"/>
      <c r="M6" s="39"/>
      <c r="N6" s="41"/>
    </row>
    <row r="7" spans="1:14">
      <c r="A7" s="40"/>
      <c r="B7" s="39"/>
      <c r="C7" s="39"/>
      <c r="D7" s="39"/>
      <c r="E7" s="39"/>
      <c r="F7" s="39"/>
      <c r="G7" s="39"/>
      <c r="H7" s="39"/>
      <c r="I7" s="40"/>
      <c r="J7" s="39"/>
      <c r="K7" s="39"/>
      <c r="L7" s="39"/>
      <c r="M7" s="39"/>
      <c r="N7" s="41"/>
    </row>
    <row r="8" spans="1:14">
      <c r="A8" s="40"/>
      <c r="B8" s="39"/>
      <c r="C8" s="39"/>
      <c r="D8" s="39"/>
      <c r="E8" s="39"/>
      <c r="F8" s="39"/>
      <c r="G8" s="39"/>
      <c r="H8" s="39"/>
      <c r="I8" s="40"/>
      <c r="J8" s="39"/>
      <c r="K8" s="39"/>
      <c r="L8" s="39"/>
      <c r="M8" s="39"/>
      <c r="N8" s="41"/>
    </row>
    <row r="9" spans="1:14">
      <c r="A9" s="40"/>
      <c r="B9" s="39"/>
      <c r="C9" s="39"/>
      <c r="D9" s="39"/>
      <c r="E9" s="39"/>
      <c r="F9" s="39"/>
      <c r="G9" s="39"/>
      <c r="H9" s="39"/>
      <c r="I9" s="40"/>
      <c r="J9" s="39"/>
      <c r="K9" s="39"/>
      <c r="L9" s="39"/>
      <c r="M9" s="39"/>
      <c r="N9" s="41"/>
    </row>
    <row r="10" spans="1:14">
      <c r="A10" s="40"/>
      <c r="B10" s="39"/>
      <c r="C10" s="39"/>
      <c r="D10" s="39"/>
      <c r="E10" s="39"/>
      <c r="F10" s="39"/>
      <c r="G10" s="39"/>
      <c r="H10" s="39"/>
      <c r="I10" s="40"/>
      <c r="J10" s="39"/>
      <c r="K10" s="39"/>
      <c r="L10" s="39"/>
      <c r="M10" s="39"/>
      <c r="N10" s="41"/>
    </row>
    <row r="11" spans="1:14">
      <c r="A11" s="40"/>
      <c r="B11" s="39"/>
      <c r="C11" s="39"/>
      <c r="D11" s="39"/>
      <c r="E11" s="39"/>
      <c r="F11" s="39"/>
      <c r="G11" s="39"/>
      <c r="H11" s="39"/>
      <c r="I11" s="40"/>
      <c r="J11" s="39"/>
      <c r="K11" s="39"/>
      <c r="L11" s="39"/>
      <c r="M11" s="39"/>
      <c r="N11" s="41"/>
    </row>
    <row r="12" spans="1:14">
      <c r="A12" s="38" t="s">
        <v>26</v>
      </c>
      <c r="B12" s="29"/>
      <c r="C12" s="29"/>
      <c r="D12" s="29"/>
      <c r="E12" s="29"/>
      <c r="F12" s="29"/>
      <c r="G12" s="29"/>
      <c r="H12" s="29"/>
      <c r="I12" s="36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6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6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6"/>
      <c r="J15" s="30"/>
      <c r="K15" s="30"/>
      <c r="L15" s="30"/>
      <c r="M15" s="30"/>
      <c r="N15" s="15"/>
    </row>
    <row r="16" spans="1:14">
      <c r="A16" s="36"/>
      <c r="B16" s="29"/>
      <c r="C16" s="29"/>
      <c r="D16" s="29"/>
      <c r="E16" s="29"/>
      <c r="F16" s="29"/>
      <c r="G16" s="29"/>
      <c r="H16" s="29"/>
      <c r="I16" s="36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6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6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6"/>
      <c r="J19" s="30"/>
      <c r="K19" s="30"/>
      <c r="L19" s="30"/>
      <c r="M19" s="30"/>
      <c r="N19" s="15"/>
    </row>
    <row r="20" spans="1:14">
      <c r="A20" s="36"/>
      <c r="B20" s="29"/>
      <c r="C20" s="29"/>
      <c r="D20" s="29"/>
      <c r="E20" s="29"/>
      <c r="F20" s="29"/>
      <c r="G20" s="29"/>
      <c r="H20" s="29"/>
      <c r="I20" s="36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6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6"/>
      <c r="J22" s="30"/>
      <c r="K22" s="30"/>
      <c r="L22" s="30"/>
      <c r="M22" s="30"/>
      <c r="N22" s="15"/>
    </row>
    <row r="23" spans="1:14">
      <c r="A23" s="36"/>
      <c r="B23" s="29"/>
      <c r="C23" s="29"/>
      <c r="D23" s="29"/>
      <c r="E23" s="29"/>
      <c r="F23" s="29"/>
      <c r="G23" s="29"/>
      <c r="H23" s="29"/>
      <c r="I23" s="36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6"/>
      <c r="J24" s="30"/>
      <c r="K24" s="30"/>
      <c r="L24" s="30"/>
      <c r="M24" s="30"/>
      <c r="N24" s="15"/>
    </row>
    <row r="25" spans="1:14">
      <c r="A25" s="36"/>
      <c r="B25" s="29"/>
      <c r="C25" s="29"/>
      <c r="D25" s="29"/>
      <c r="E25" s="29"/>
      <c r="F25" s="29"/>
      <c r="G25" s="29"/>
      <c r="H25" s="29"/>
      <c r="I25" s="36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6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6"/>
      <c r="J27" s="30"/>
      <c r="K27" s="30"/>
      <c r="L27" s="30"/>
      <c r="M27" s="30"/>
      <c r="N27" s="15"/>
    </row>
    <row r="28" spans="1:14">
      <c r="A28" s="36"/>
      <c r="B28" s="29"/>
      <c r="C28" s="29"/>
      <c r="D28" s="29"/>
      <c r="E28" s="29"/>
      <c r="F28" s="29"/>
      <c r="G28" s="29"/>
      <c r="H28" s="29"/>
      <c r="I28" s="36"/>
      <c r="J28" s="30"/>
      <c r="K28" s="30"/>
      <c r="L28" s="30"/>
      <c r="M28" s="30"/>
      <c r="N28" s="15"/>
    </row>
    <row r="29" spans="1:14">
      <c r="A29" s="36"/>
      <c r="B29" s="30"/>
      <c r="C29" s="30"/>
      <c r="D29" s="30"/>
      <c r="E29" s="30"/>
      <c r="F29" s="30"/>
      <c r="G29" s="30"/>
      <c r="H29" s="30"/>
      <c r="I29" s="36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6"/>
      <c r="J30" s="30"/>
      <c r="K30" s="30"/>
      <c r="L30" s="30"/>
      <c r="M30" s="30"/>
      <c r="N30" s="15"/>
    </row>
    <row r="31" spans="1:14">
      <c r="A31" s="36"/>
      <c r="B31" s="30"/>
      <c r="C31" s="30"/>
      <c r="D31" s="30"/>
      <c r="E31" s="30"/>
      <c r="F31" s="30"/>
      <c r="G31" s="30"/>
      <c r="H31" s="30"/>
      <c r="I31" s="36"/>
      <c r="J31" s="30"/>
      <c r="K31" s="30"/>
      <c r="L31" s="30"/>
      <c r="M31" s="30"/>
      <c r="N31" s="15"/>
    </row>
    <row r="32" spans="1:14">
      <c r="A32" s="36"/>
      <c r="B32" s="30"/>
      <c r="C32" s="30"/>
      <c r="D32" s="30"/>
      <c r="E32" s="30"/>
      <c r="F32" s="30"/>
      <c r="G32" s="30"/>
      <c r="H32" s="30"/>
      <c r="I32" s="36"/>
      <c r="J32" s="30"/>
      <c r="K32" s="30"/>
      <c r="L32" s="30"/>
      <c r="M32" s="30"/>
      <c r="N32" s="15"/>
    </row>
    <row r="33" spans="1:14">
      <c r="A33" s="36"/>
      <c r="B33" s="30"/>
      <c r="C33" s="30"/>
      <c r="D33" s="30"/>
      <c r="E33" s="30"/>
      <c r="F33" s="30"/>
      <c r="G33" s="30"/>
      <c r="H33" s="30"/>
      <c r="I33" s="36"/>
      <c r="J33" s="30"/>
      <c r="K33" s="30"/>
      <c r="L33" s="30"/>
      <c r="M33" s="30"/>
      <c r="N33" s="15"/>
    </row>
    <row r="34" spans="1:14" ht="16.2" thickBot="1">
      <c r="A34" s="37"/>
      <c r="B34" s="31"/>
      <c r="C34" s="31"/>
      <c r="D34" s="31"/>
      <c r="E34" s="31"/>
      <c r="F34" s="31"/>
      <c r="G34" s="31"/>
      <c r="H34" s="31"/>
      <c r="I34" s="37"/>
      <c r="J34" s="31"/>
      <c r="K34" s="31"/>
      <c r="L34" s="31"/>
      <c r="M34" s="31"/>
      <c r="N34" s="16"/>
    </row>
    <row r="35" spans="1:14" ht="16.2" thickBot="1">
      <c r="A35" s="430" t="s">
        <v>10</v>
      </c>
      <c r="B35" s="422"/>
      <c r="C35" s="422"/>
      <c r="D35" s="422"/>
      <c r="E35" s="422"/>
      <c r="F35" s="422"/>
      <c r="G35" s="422"/>
      <c r="H35" s="422"/>
      <c r="I35" s="422"/>
      <c r="J35" s="422"/>
      <c r="K35" s="422"/>
      <c r="L35" s="422"/>
      <c r="M35" s="422"/>
      <c r="N35" s="423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DD0E8C7A-2700-490F-B724-EC2238204A3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94D7002-ACAA-434F-AC97-3712F4A1259A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5</vt:i4>
      </vt:variant>
    </vt:vector>
  </HeadingPairs>
  <TitlesOfParts>
    <vt:vector size="15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  <vt:lpstr>'GRADING 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Loan Vo Thi Kim</cp:lastModifiedBy>
  <cp:lastPrinted>2025-04-09T07:42:45Z</cp:lastPrinted>
  <dcterms:created xsi:type="dcterms:W3CDTF">2022-10-14T13:49:41Z</dcterms:created>
  <dcterms:modified xsi:type="dcterms:W3CDTF">2025-05-12T02:18:01Z</dcterms:modified>
</cp:coreProperties>
</file>