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SIGN-PO/"/>
    </mc:Choice>
  </mc:AlternateContent>
  <xr:revisionPtr revIDLastSave="633" documentId="13_ncr:1_{EAEC8C61-CA93-4E81-BDDC-E84B4B03C465}" xr6:coauthVersionLast="47" xr6:coauthVersionMax="47" xr10:uidLastSave="{A0871EE8-73A2-4FC2-91C1-C3018CAE6F94}"/>
  <bookViews>
    <workbookView xWindow="-110" yWindow="-110" windowWidth="19420" windowHeight="10300" tabRatio="806" xr2:uid="{00000000-000D-0000-FFFF-FFFF00000000}"/>
  </bookViews>
  <sheets>
    <sheet name="MER.QT-1.BM2" sheetId="4" r:id="rId1"/>
    <sheet name="DETAIL " sheetId="6" state="hidden" r:id="rId2"/>
    <sheet name="DETAIL  (2)" sheetId="15" r:id="rId3"/>
    <sheet name="100% -BASIC" sheetId="19" state="hidden" r:id="rId4"/>
    <sheet name="100% -printable" sheetId="11" state="hidden" r:id="rId5"/>
    <sheet name="LAYOUT" sheetId="18" r:id="rId6"/>
    <sheet name="66% COTTON 34% POLYESTER" sheetId="17" state="hidden" r:id="rId7"/>
    <sheet name="Sheet3" sheetId="14" state="hidden" r:id="rId8"/>
    <sheet name="Sheet5" sheetId="16" state="hidden" r:id="rId9"/>
  </sheets>
  <externalReferences>
    <externalReference r:id="rId10"/>
    <externalReference r:id="rId11"/>
  </externalReferences>
  <definedNames>
    <definedName name="_xlnm._FilterDatabase" localSheetId="1" hidden="1">'DETAIL '!$A$4:$O$4</definedName>
    <definedName name="_xlnm._FilterDatabase" localSheetId="2" hidden="1">'DETAIL  (2)'!$A$4:$M$4</definedName>
    <definedName name="_xlnm.Print_Area" localSheetId="1">'DETAIL '!$A$1:$N$100</definedName>
    <definedName name="_xlnm.Print_Area" localSheetId="2">'DETAIL  (2)'!$A$1:$M$6</definedName>
    <definedName name="_xlnm.Print_Area" localSheetId="0">'MER.QT-1.BM2'!$A$1:$O$17</definedName>
    <definedName name="_xlnm.Print_Titles" localSheetId="1">'DETAIL '!$4:$4</definedName>
    <definedName name="_xlnm.Print_Titles" localSheetId="2">'DETAIL  (2)'!$4:$4</definedName>
  </definedNames>
  <calcPr calcId="191029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5" l="1"/>
  <c r="F6" i="15"/>
  <c r="I11" i="4" l="1"/>
  <c r="J3" i="6"/>
  <c r="A5" i="15"/>
  <c r="C83" i="6"/>
  <c r="E83" i="6" s="1"/>
  <c r="C17" i="6"/>
  <c r="E17" i="6" s="1"/>
  <c r="C18" i="6"/>
  <c r="E18" i="6" s="1"/>
  <c r="C19" i="6"/>
  <c r="E19" i="6" s="1"/>
  <c r="C20" i="6"/>
  <c r="E20" i="6" s="1"/>
  <c r="C21" i="6"/>
  <c r="E21" i="6" s="1"/>
  <c r="C56" i="6"/>
  <c r="E56" i="6" s="1"/>
  <c r="C57" i="6"/>
  <c r="E57" i="6" s="1"/>
  <c r="C22" i="6"/>
  <c r="E22" i="6" s="1"/>
  <c r="C23" i="6"/>
  <c r="E23" i="6" s="1"/>
  <c r="C94" i="6"/>
  <c r="E94" i="6" s="1"/>
  <c r="C95" i="6"/>
  <c r="E95" i="6" s="1"/>
  <c r="C96" i="6"/>
  <c r="E96" i="6" s="1"/>
  <c r="C97" i="6"/>
  <c r="E97" i="6" s="1"/>
  <c r="C98" i="6"/>
  <c r="E98" i="6" s="1"/>
  <c r="C99" i="6"/>
  <c r="E99" i="6" s="1"/>
  <c r="C36" i="6"/>
  <c r="E36" i="6" s="1"/>
  <c r="C37" i="6"/>
  <c r="E37" i="6" s="1"/>
  <c r="C38" i="6"/>
  <c r="E38" i="6" s="1"/>
  <c r="C39" i="6"/>
  <c r="E39" i="6" s="1"/>
  <c r="C40" i="6"/>
  <c r="E40" i="6" s="1"/>
  <c r="C41" i="6"/>
  <c r="E41" i="6" s="1"/>
  <c r="C30" i="6"/>
  <c r="E30" i="6" s="1"/>
  <c r="C31" i="6"/>
  <c r="E31" i="6" s="1"/>
  <c r="C32" i="6"/>
  <c r="E32" i="6" s="1"/>
  <c r="C33" i="6"/>
  <c r="E33" i="6" s="1"/>
  <c r="C34" i="6"/>
  <c r="E34" i="6" s="1"/>
  <c r="C35" i="6"/>
  <c r="E35" i="6" s="1"/>
  <c r="C60" i="6"/>
  <c r="E60" i="6" s="1"/>
  <c r="C61" i="6"/>
  <c r="E61" i="6" s="1"/>
  <c r="C62" i="6"/>
  <c r="E62" i="6" s="1"/>
  <c r="C58" i="6"/>
  <c r="E58" i="6" s="1"/>
  <c r="C59" i="6"/>
  <c r="E59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42" i="6"/>
  <c r="E42" i="6" s="1"/>
  <c r="C43" i="6"/>
  <c r="E43" i="6" s="1"/>
  <c r="C44" i="6"/>
  <c r="E44" i="6" s="1"/>
  <c r="C45" i="6"/>
  <c r="E45" i="6" s="1"/>
  <c r="C46" i="6"/>
  <c r="E46" i="6" s="1"/>
  <c r="C47" i="6"/>
  <c r="E47" i="6" s="1"/>
  <c r="C48" i="6"/>
  <c r="E48" i="6" s="1"/>
  <c r="C49" i="6"/>
  <c r="E49" i="6" s="1"/>
  <c r="C50" i="6"/>
  <c r="E50" i="6" s="1"/>
  <c r="C51" i="6"/>
  <c r="E51" i="6" s="1"/>
  <c r="C52" i="6"/>
  <c r="E52" i="6" s="1"/>
  <c r="C53" i="6"/>
  <c r="E53" i="6" s="1"/>
  <c r="C54" i="6"/>
  <c r="E54" i="6" s="1"/>
  <c r="C55" i="6"/>
  <c r="E55" i="6" s="1"/>
  <c r="C88" i="6"/>
  <c r="E88" i="6" s="1"/>
  <c r="C89" i="6"/>
  <c r="E89" i="6" s="1"/>
  <c r="C90" i="6"/>
  <c r="E90" i="6" s="1"/>
  <c r="C91" i="6"/>
  <c r="E91" i="6" s="1"/>
  <c r="C92" i="6"/>
  <c r="E92" i="6" s="1"/>
  <c r="C93" i="6"/>
  <c r="E93" i="6" s="1"/>
  <c r="C24" i="6"/>
  <c r="E24" i="6" s="1"/>
  <c r="C25" i="6"/>
  <c r="E25" i="6" s="1"/>
  <c r="C26" i="6"/>
  <c r="E26" i="6" s="1"/>
  <c r="C27" i="6"/>
  <c r="E27" i="6" s="1"/>
  <c r="C28" i="6"/>
  <c r="E28" i="6" s="1"/>
  <c r="C29" i="6"/>
  <c r="E29" i="6" s="1"/>
  <c r="C72" i="6"/>
  <c r="E72" i="6" s="1"/>
  <c r="C73" i="6"/>
  <c r="E73" i="6" s="1"/>
  <c r="C74" i="6"/>
  <c r="E74" i="6" s="1"/>
  <c r="C75" i="6"/>
  <c r="E75" i="6" s="1"/>
  <c r="C76" i="6"/>
  <c r="E76" i="6" s="1"/>
  <c r="C77" i="6"/>
  <c r="E77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78" i="6"/>
  <c r="E78" i="6" s="1"/>
  <c r="C79" i="6"/>
  <c r="E79" i="6" s="1"/>
  <c r="C80" i="6"/>
  <c r="E80" i="6" s="1"/>
  <c r="C81" i="6"/>
  <c r="E81" i="6" s="1"/>
  <c r="C63" i="6"/>
  <c r="E63" i="6" s="1"/>
  <c r="C64" i="6"/>
  <c r="E64" i="6" s="1"/>
  <c r="C65" i="6"/>
  <c r="E65" i="6" s="1"/>
  <c r="C66" i="6"/>
  <c r="E66" i="6" s="1"/>
  <c r="C67" i="6"/>
  <c r="E67" i="6" s="1"/>
  <c r="C68" i="6"/>
  <c r="E68" i="6" s="1"/>
  <c r="C69" i="6"/>
  <c r="E69" i="6" s="1"/>
  <c r="C70" i="6"/>
  <c r="E70" i="6" s="1"/>
  <c r="C71" i="6"/>
  <c r="E71" i="6" s="1"/>
  <c r="C84" i="6"/>
  <c r="E84" i="6" s="1"/>
  <c r="C85" i="6"/>
  <c r="E85" i="6" s="1"/>
  <c r="C86" i="6"/>
  <c r="E86" i="6" s="1"/>
  <c r="C87" i="6"/>
  <c r="E87" i="6" s="1"/>
  <c r="C82" i="6"/>
  <c r="E82" i="6" s="1"/>
  <c r="I12" i="4" l="1"/>
  <c r="K12" i="4" s="1"/>
  <c r="M12" i="4" s="1"/>
  <c r="Q11" i="4"/>
  <c r="I91" i="6"/>
  <c r="I79" i="6"/>
  <c r="I67" i="6"/>
  <c r="I55" i="6"/>
  <c r="I43" i="6"/>
  <c r="I31" i="6"/>
  <c r="I19" i="6"/>
  <c r="I7" i="6"/>
  <c r="I90" i="6"/>
  <c r="I78" i="6"/>
  <c r="I66" i="6"/>
  <c r="I54" i="6"/>
  <c r="I42" i="6"/>
  <c r="I30" i="6"/>
  <c r="I18" i="6"/>
  <c r="I6" i="6"/>
  <c r="I89" i="6"/>
  <c r="I77" i="6"/>
  <c r="I65" i="6"/>
  <c r="I53" i="6"/>
  <c r="I41" i="6"/>
  <c r="I29" i="6"/>
  <c r="I17" i="6"/>
  <c r="I5" i="6"/>
  <c r="I3" i="6" s="1"/>
  <c r="I88" i="6"/>
  <c r="I76" i="6"/>
  <c r="I64" i="6"/>
  <c r="I52" i="6"/>
  <c r="I40" i="6"/>
  <c r="I28" i="6"/>
  <c r="I16" i="6"/>
  <c r="I99" i="6"/>
  <c r="I87" i="6"/>
  <c r="I75" i="6"/>
  <c r="I63" i="6"/>
  <c r="I51" i="6"/>
  <c r="I39" i="6"/>
  <c r="I27" i="6"/>
  <c r="I15" i="6"/>
  <c r="I98" i="6"/>
  <c r="I86" i="6"/>
  <c r="I74" i="6"/>
  <c r="I62" i="6"/>
  <c r="I50" i="6"/>
  <c r="I38" i="6"/>
  <c r="I26" i="6"/>
  <c r="I14" i="6"/>
  <c r="I97" i="6"/>
  <c r="I85" i="6"/>
  <c r="I73" i="6"/>
  <c r="I61" i="6"/>
  <c r="I49" i="6"/>
  <c r="I37" i="6"/>
  <c r="I25" i="6"/>
  <c r="I13" i="6"/>
  <c r="I96" i="6"/>
  <c r="I84" i="6"/>
  <c r="I72" i="6"/>
  <c r="I60" i="6"/>
  <c r="I48" i="6"/>
  <c r="I36" i="6"/>
  <c r="I24" i="6"/>
  <c r="I12" i="6"/>
  <c r="I95" i="6"/>
  <c r="I83" i="6"/>
  <c r="I71" i="6"/>
  <c r="I59" i="6"/>
  <c r="I47" i="6"/>
  <c r="I35" i="6"/>
  <c r="I23" i="6"/>
  <c r="I11" i="6"/>
  <c r="I94" i="6"/>
  <c r="I82" i="6"/>
  <c r="I70" i="6"/>
  <c r="I58" i="6"/>
  <c r="I46" i="6"/>
  <c r="I34" i="6"/>
  <c r="I22" i="6"/>
  <c r="I10" i="6"/>
  <c r="I93" i="6"/>
  <c r="I81" i="6"/>
  <c r="I69" i="6"/>
  <c r="I57" i="6"/>
  <c r="I45" i="6"/>
  <c r="I33" i="6"/>
  <c r="I21" i="6"/>
  <c r="I9" i="6"/>
  <c r="I92" i="6"/>
  <c r="I80" i="6"/>
  <c r="I68" i="6"/>
  <c r="I56" i="6"/>
  <c r="I44" i="6"/>
  <c r="I32" i="6"/>
  <c r="I20" i="6"/>
  <c r="I8" i="6"/>
  <c r="G84" i="6"/>
  <c r="G45" i="6"/>
  <c r="G57" i="6"/>
  <c r="G56" i="6"/>
  <c r="G86" i="6"/>
  <c r="G47" i="6"/>
  <c r="G85" i="6"/>
  <c r="G46" i="6"/>
  <c r="G81" i="6"/>
  <c r="G59" i="6"/>
  <c r="G80" i="6"/>
  <c r="G58" i="6"/>
  <c r="G79" i="6"/>
  <c r="G62" i="6"/>
  <c r="G75" i="6"/>
  <c r="G40" i="6"/>
  <c r="G74" i="6"/>
  <c r="G39" i="6"/>
  <c r="G73" i="6"/>
  <c r="G38" i="6"/>
  <c r="G91" i="6"/>
  <c r="G22" i="6"/>
  <c r="G90" i="6"/>
  <c r="G89" i="6"/>
  <c r="G82" i="6"/>
  <c r="G64" i="6"/>
  <c r="G77" i="6"/>
  <c r="G93" i="6"/>
  <c r="G49" i="6"/>
  <c r="G6" i="6"/>
  <c r="G30" i="6"/>
  <c r="G94" i="6"/>
  <c r="G87" i="6"/>
  <c r="G63" i="6"/>
  <c r="G76" i="6"/>
  <c r="G92" i="6"/>
  <c r="G48" i="6"/>
  <c r="G5" i="6"/>
  <c r="G41" i="6"/>
  <c r="G23" i="6"/>
  <c r="G71" i="6"/>
  <c r="G78" i="6"/>
  <c r="G72" i="6"/>
  <c r="G88" i="6"/>
  <c r="G44" i="6"/>
  <c r="G61" i="6"/>
  <c r="G37" i="6"/>
  <c r="G21" i="6"/>
  <c r="G70" i="6"/>
  <c r="G16" i="6"/>
  <c r="G29" i="6"/>
  <c r="G55" i="6"/>
  <c r="G43" i="6"/>
  <c r="G60" i="6"/>
  <c r="G36" i="6"/>
  <c r="G20" i="6"/>
  <c r="G69" i="6"/>
  <c r="G15" i="6"/>
  <c r="G28" i="6"/>
  <c r="G54" i="6"/>
  <c r="G42" i="6"/>
  <c r="G35" i="6"/>
  <c r="G99" i="6"/>
  <c r="G19" i="6"/>
  <c r="G68" i="6"/>
  <c r="G14" i="6"/>
  <c r="G27" i="6"/>
  <c r="G53" i="6"/>
  <c r="G10" i="6"/>
  <c r="G34" i="6"/>
  <c r="G98" i="6"/>
  <c r="G18" i="6"/>
  <c r="G67" i="6"/>
  <c r="G13" i="6"/>
  <c r="G26" i="6"/>
  <c r="G52" i="6"/>
  <c r="G9" i="6"/>
  <c r="G33" i="6"/>
  <c r="G97" i="6"/>
  <c r="G17" i="6"/>
  <c r="G66" i="6"/>
  <c r="G12" i="6"/>
  <c r="G25" i="6"/>
  <c r="G51" i="6"/>
  <c r="G8" i="6"/>
  <c r="G32" i="6"/>
  <c r="G96" i="6"/>
  <c r="G83" i="6"/>
  <c r="G65" i="6"/>
  <c r="G11" i="6"/>
  <c r="G24" i="6"/>
  <c r="G50" i="6"/>
  <c r="G7" i="6"/>
  <c r="G31" i="6"/>
  <c r="G95" i="6"/>
  <c r="A83" i="6"/>
  <c r="A17" i="6"/>
  <c r="A18" i="6"/>
  <c r="A19" i="6"/>
  <c r="A20" i="6"/>
  <c r="A21" i="6"/>
  <c r="A56" i="6"/>
  <c r="A57" i="6"/>
  <c r="A22" i="6"/>
  <c r="A23" i="6"/>
  <c r="A94" i="6"/>
  <c r="A95" i="6"/>
  <c r="A96" i="6"/>
  <c r="A97" i="6"/>
  <c r="A98" i="6"/>
  <c r="A99" i="6"/>
  <c r="A36" i="6"/>
  <c r="A37" i="6"/>
  <c r="A38" i="6"/>
  <c r="A39" i="6"/>
  <c r="A40" i="6"/>
  <c r="A41" i="6"/>
  <c r="A30" i="6"/>
  <c r="A31" i="6"/>
  <c r="A32" i="6"/>
  <c r="A33" i="6"/>
  <c r="A34" i="6"/>
  <c r="A35" i="6"/>
  <c r="A60" i="6"/>
  <c r="A61" i="6"/>
  <c r="A62" i="6"/>
  <c r="A58" i="6"/>
  <c r="A59" i="6"/>
  <c r="A5" i="6"/>
  <c r="A6" i="6"/>
  <c r="A7" i="6"/>
  <c r="A8" i="6"/>
  <c r="A9" i="6"/>
  <c r="A10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88" i="6"/>
  <c r="A89" i="6"/>
  <c r="A90" i="6"/>
  <c r="A91" i="6"/>
  <c r="A92" i="6"/>
  <c r="A93" i="6"/>
  <c r="A24" i="6"/>
  <c r="A25" i="6"/>
  <c r="A26" i="6"/>
  <c r="A27" i="6"/>
  <c r="A28" i="6"/>
  <c r="A29" i="6"/>
  <c r="A72" i="6"/>
  <c r="A73" i="6"/>
  <c r="A74" i="6"/>
  <c r="A75" i="6"/>
  <c r="A76" i="6"/>
  <c r="A77" i="6"/>
  <c r="A11" i="6"/>
  <c r="A12" i="6"/>
  <c r="A13" i="6"/>
  <c r="A14" i="6"/>
  <c r="A15" i="6"/>
  <c r="A16" i="6"/>
  <c r="A78" i="6"/>
  <c r="A79" i="6"/>
  <c r="A80" i="6"/>
  <c r="A81" i="6"/>
  <c r="A63" i="6"/>
  <c r="A64" i="6"/>
  <c r="A65" i="6"/>
  <c r="A66" i="6"/>
  <c r="A67" i="6"/>
  <c r="A68" i="6"/>
  <c r="A69" i="6"/>
  <c r="A70" i="6"/>
  <c r="A71" i="6"/>
  <c r="A84" i="6"/>
  <c r="A85" i="6"/>
  <c r="A86" i="6"/>
  <c r="A87" i="6"/>
  <c r="I15" i="4" l="1"/>
  <c r="H50" i="6"/>
  <c r="K50" i="6" s="1"/>
  <c r="H68" i="6"/>
  <c r="K68" i="6" s="1"/>
  <c r="H73" i="6"/>
  <c r="K73" i="6" s="1"/>
  <c r="H60" i="6"/>
  <c r="K60" i="6" s="1"/>
  <c r="H9" i="6"/>
  <c r="K9" i="6" s="1"/>
  <c r="H56" i="6"/>
  <c r="K56" i="6" s="1"/>
  <c r="H26" i="6"/>
  <c r="K26" i="6" s="1"/>
  <c r="H75" i="6"/>
  <c r="K75" i="6" s="1"/>
  <c r="H32" i="6"/>
  <c r="K32" i="6" s="1"/>
  <c r="H35" i="6"/>
  <c r="K35" i="6" s="1"/>
  <c r="H5" i="6"/>
  <c r="K5" i="6" s="1"/>
  <c r="H45" i="6"/>
  <c r="K45" i="6" s="1"/>
  <c r="H67" i="6"/>
  <c r="K67" i="6" s="1"/>
  <c r="H70" i="6"/>
  <c r="K70" i="6" s="1"/>
  <c r="H79" i="6"/>
  <c r="K79" i="6" s="1"/>
  <c r="K17" i="6"/>
  <c r="H17" i="6"/>
  <c r="H27" i="6"/>
  <c r="K27" i="6" s="1"/>
  <c r="H47" i="6"/>
  <c r="K47" i="6" s="1"/>
  <c r="H83" i="6"/>
  <c r="K83" i="6"/>
  <c r="H77" i="6"/>
  <c r="K77" i="6" s="1"/>
  <c r="H64" i="6"/>
  <c r="K64" i="6" s="1"/>
  <c r="H8" i="6"/>
  <c r="K8" i="6" s="1"/>
  <c r="H42" i="6"/>
  <c r="K42" i="6" s="1"/>
  <c r="H48" i="6"/>
  <c r="K48" i="6" s="1"/>
  <c r="H82" i="6"/>
  <c r="K82" i="6" s="1"/>
  <c r="H84" i="6"/>
  <c r="K84" i="6" s="1"/>
  <c r="H51" i="6"/>
  <c r="K51" i="6" s="1"/>
  <c r="K18" i="6"/>
  <c r="H18" i="6"/>
  <c r="H54" i="6"/>
  <c r="K54" i="6" s="1"/>
  <c r="H21" i="6"/>
  <c r="K21" i="6" s="1"/>
  <c r="H92" i="6"/>
  <c r="K92" i="6" s="1"/>
  <c r="H89" i="6"/>
  <c r="K89" i="6" s="1"/>
  <c r="H58" i="6"/>
  <c r="K58" i="6" s="1"/>
  <c r="H95" i="6"/>
  <c r="K95" i="6"/>
  <c r="H25" i="6"/>
  <c r="K25" i="6" s="1"/>
  <c r="K98" i="6"/>
  <c r="H98" i="6"/>
  <c r="H28" i="6"/>
  <c r="K28" i="6" s="1"/>
  <c r="K37" i="6"/>
  <c r="H37" i="6"/>
  <c r="H76" i="6"/>
  <c r="K76" i="6" s="1"/>
  <c r="H90" i="6"/>
  <c r="K90" i="6" s="1"/>
  <c r="H80" i="6"/>
  <c r="K80" i="6" s="1"/>
  <c r="H24" i="6"/>
  <c r="K24" i="6" s="1"/>
  <c r="H39" i="6"/>
  <c r="K39" i="6" s="1"/>
  <c r="K19" i="6"/>
  <c r="H19" i="6"/>
  <c r="H93" i="6"/>
  <c r="K93" i="6" s="1"/>
  <c r="H96" i="6"/>
  <c r="K96" i="6"/>
  <c r="H41" i="6"/>
  <c r="K41" i="6" s="1"/>
  <c r="H57" i="6"/>
  <c r="K57" i="6" s="1"/>
  <c r="H12" i="6"/>
  <c r="K12" i="6" s="1"/>
  <c r="H61" i="6"/>
  <c r="K61" i="6" s="1"/>
  <c r="H22" i="6"/>
  <c r="K22" i="6"/>
  <c r="H36" i="6"/>
  <c r="K36" i="6"/>
  <c r="H78" i="6"/>
  <c r="K78" i="6" s="1"/>
  <c r="H65" i="6"/>
  <c r="K65" i="6" s="1"/>
  <c r="H55" i="6"/>
  <c r="K55" i="6" s="1"/>
  <c r="H40" i="6"/>
  <c r="K40" i="6" s="1"/>
  <c r="H29" i="6"/>
  <c r="K29" i="6" s="1"/>
  <c r="H13" i="6"/>
  <c r="K13" i="6" s="1"/>
  <c r="H16" i="6"/>
  <c r="K16" i="6" s="1"/>
  <c r="H62" i="6"/>
  <c r="K62" i="6" s="1"/>
  <c r="H31" i="6"/>
  <c r="K31" i="6" s="1"/>
  <c r="H34" i="6"/>
  <c r="K34" i="6" s="1"/>
  <c r="H15" i="6"/>
  <c r="K15" i="6" s="1"/>
  <c r="H63" i="6"/>
  <c r="K63" i="6" s="1"/>
  <c r="H59" i="6"/>
  <c r="K59" i="6" s="1"/>
  <c r="H7" i="6"/>
  <c r="K7" i="6" s="1"/>
  <c r="H66" i="6"/>
  <c r="K66" i="6" s="1"/>
  <c r="H10" i="6"/>
  <c r="K10" i="6" s="1"/>
  <c r="H69" i="6"/>
  <c r="K69" i="6" s="1"/>
  <c r="H44" i="6"/>
  <c r="K44" i="6" s="1"/>
  <c r="K87" i="6"/>
  <c r="H87" i="6"/>
  <c r="H91" i="6"/>
  <c r="K91" i="6" s="1"/>
  <c r="H81" i="6"/>
  <c r="K81" i="6" s="1"/>
  <c r="H94" i="6"/>
  <c r="K94" i="6" s="1"/>
  <c r="K38" i="6"/>
  <c r="H38" i="6"/>
  <c r="H46" i="6"/>
  <c r="K46" i="6" s="1"/>
  <c r="H85" i="6"/>
  <c r="K85" i="6" s="1"/>
  <c r="H20" i="6"/>
  <c r="K20" i="6" s="1"/>
  <c r="H72" i="6"/>
  <c r="K72" i="6" s="1"/>
  <c r="H11" i="6"/>
  <c r="K11" i="6" s="1"/>
  <c r="H71" i="6"/>
  <c r="K71" i="6" s="1"/>
  <c r="H49" i="6"/>
  <c r="K49" i="6" s="1"/>
  <c r="H74" i="6"/>
  <c r="K74" i="6" s="1"/>
  <c r="K86" i="6"/>
  <c r="H86" i="6"/>
  <c r="H88" i="6"/>
  <c r="K88" i="6" s="1"/>
  <c r="H33" i="6"/>
  <c r="K33" i="6" s="1"/>
  <c r="H23" i="6"/>
  <c r="K23" i="6"/>
  <c r="H53" i="6"/>
  <c r="K53" i="6" s="1"/>
  <c r="K97" i="6"/>
  <c r="H97" i="6"/>
  <c r="H6" i="6"/>
  <c r="K6" i="6" s="1"/>
  <c r="H52" i="6"/>
  <c r="K52" i="6" s="1"/>
  <c r="H30" i="6"/>
  <c r="K30" i="6" s="1"/>
  <c r="H14" i="6"/>
  <c r="K14" i="6" s="1"/>
  <c r="H43" i="6"/>
  <c r="K43" i="6" s="1"/>
  <c r="K99" i="6"/>
  <c r="H99" i="6"/>
  <c r="H6" i="15"/>
  <c r="G6" i="15"/>
  <c r="G3" i="15"/>
  <c r="G100" i="6"/>
  <c r="G3" i="6"/>
  <c r="A82" i="6"/>
  <c r="H3" i="6" l="1"/>
  <c r="K3" i="6"/>
  <c r="K100" i="6"/>
  <c r="H100" i="6"/>
  <c r="I100" i="6"/>
  <c r="H8" i="4" l="1"/>
  <c r="K11" i="4" l="1"/>
  <c r="K15" i="4" l="1"/>
  <c r="M11" i="4"/>
  <c r="M15" i="4" s="1"/>
  <c r="D6" i="6" l="1"/>
  <c r="D7" i="6"/>
  <c r="D8" i="6"/>
  <c r="D9" i="6"/>
  <c r="D10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88" i="6"/>
  <c r="D89" i="6"/>
  <c r="D90" i="6"/>
  <c r="D91" i="6"/>
  <c r="D92" i="6"/>
  <c r="D93" i="6"/>
  <c r="D24" i="6"/>
  <c r="D25" i="6"/>
  <c r="D26" i="6"/>
  <c r="D27" i="6"/>
  <c r="D28" i="6"/>
  <c r="D29" i="6"/>
  <c r="D72" i="6"/>
  <c r="D73" i="6"/>
  <c r="D74" i="6"/>
  <c r="D75" i="6"/>
  <c r="D76" i="6"/>
  <c r="D77" i="6"/>
  <c r="D11" i="6"/>
  <c r="D12" i="6"/>
  <c r="D13" i="6"/>
  <c r="D14" i="6"/>
  <c r="D15" i="6"/>
  <c r="D16" i="6"/>
  <c r="D78" i="6"/>
  <c r="D79" i="6"/>
  <c r="D80" i="6"/>
  <c r="D81" i="6"/>
  <c r="D63" i="6"/>
  <c r="D64" i="6"/>
  <c r="D65" i="6"/>
  <c r="D66" i="6"/>
  <c r="D67" i="6"/>
  <c r="D68" i="6"/>
  <c r="D69" i="6"/>
  <c r="D70" i="6"/>
  <c r="D71" i="6"/>
  <c r="D84" i="6"/>
  <c r="D85" i="6"/>
  <c r="D86" i="6"/>
  <c r="D87" i="6"/>
  <c r="D82" i="6"/>
  <c r="D83" i="6"/>
  <c r="D17" i="6"/>
  <c r="D18" i="6"/>
  <c r="D19" i="6"/>
  <c r="D20" i="6"/>
  <c r="D21" i="6"/>
  <c r="D22" i="6"/>
  <c r="D23" i="6"/>
  <c r="D94" i="6"/>
  <c r="D95" i="6"/>
  <c r="D96" i="6"/>
  <c r="D97" i="6"/>
  <c r="D98" i="6"/>
  <c r="D99" i="6"/>
  <c r="D36" i="6"/>
  <c r="D37" i="6"/>
  <c r="D38" i="6"/>
  <c r="D39" i="6"/>
  <c r="D40" i="6"/>
  <c r="D41" i="6"/>
  <c r="D30" i="6"/>
  <c r="D31" i="6"/>
  <c r="D32" i="6"/>
  <c r="D33" i="6"/>
  <c r="D34" i="6"/>
  <c r="D35" i="6"/>
  <c r="D60" i="6"/>
  <c r="D61" i="6"/>
  <c r="D62" i="6"/>
  <c r="D58" i="6"/>
  <c r="D59" i="6"/>
  <c r="D57" i="6"/>
  <c r="D56" i="6"/>
  <c r="D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<sst xmlns="http://schemas.openxmlformats.org/spreadsheetml/2006/main" count="508" uniqueCount="220">
  <si>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</si>
  <si>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</si>
  <si>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</si>
  <si>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</si>
  <si>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</si>
  <si>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</si>
  <si>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</si>
  <si>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</si>
  <si>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</si>
  <si>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</si>
  <si>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</si>
  <si>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</si>
  <si>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</si>
  <si>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</si>
  <si>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</si>
  <si>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</si>
  <si>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</si>
  <si>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</si>
  <si>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</si>
  <si>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</si>
  <si>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</si>
  <si>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</si>
  <si>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</si>
  <si>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</si>
  <si>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</si>
  <si>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</si>
  <si>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</si>
  <si>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</si>
  <si>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</si>
  <si>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</si>
  <si>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</si>
  <si>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</si>
  <si>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</si>
  <si>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</si>
  <si>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</si>
  <si>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</si>
  <si>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</si>
  <si>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</si>
  <si>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</si>
  <si>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</si>
  <si>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</si>
  <si>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</si>
  <si>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</si>
  <si>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</si>
  <si>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</si>
  <si>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</si>
  <si>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</si>
  <si>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</si>
  <si>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</si>
  <si>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</si>
  <si>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</si>
  <si>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VERSION TIẾNG ANH</t>
  </si>
  <si>
    <t>SH TRIMS</t>
  </si>
  <si>
    <t xml:space="preserve">PALACE </t>
  </si>
  <si>
    <t>THAM KHẢO NỘI DUNG, ĐỔI STYLE NAME NHƯ FILE DETAIL</t>
  </si>
  <si>
    <t>PRINT ON PANEL AT FRONT LEFT CHEST</t>
  </si>
  <si>
    <t>PRINT ON PANEL AT FRONT LEFT LEG</t>
  </si>
  <si>
    <t>PRINT ON PANEL AT FRONT</t>
  </si>
  <si>
    <t>PRINT ON PANEL AT FRONT +  INSIDE BACK NECK</t>
  </si>
  <si>
    <t>PRINT ON PANEL ATFRONT+   INSIDE BACK NECK</t>
  </si>
  <si>
    <t>PRINT ON PANEL AT FRONT + BACK + INSIDE BACK NECK</t>
  </si>
  <si>
    <t>PRINT ON PANEL AT FRONT + BACK +   INSIDE BACK NECK</t>
  </si>
  <si>
    <t>PRINT ON PANEL AT FRONT+BACK+INSIDE BACK NECK</t>
  </si>
  <si>
    <t>PRINT ON PANEL AT INSIDE BACKNECK</t>
  </si>
  <si>
    <t>PRINT ON PANEL AT BACK NECK</t>
  </si>
  <si>
    <t>PRINT ON PANEL AT FRONT +   INSIDE BACK NECK</t>
  </si>
  <si>
    <t>X</t>
  </si>
  <si>
    <t>TREATMENT</t>
  </si>
  <si>
    <t>NHƯ MÙA CŨ P19-4358</t>
  </si>
  <si>
    <t>NHƯ MÙA CŨ P19-4358-không có chữ "do not iron on print"</t>
  </si>
  <si>
    <t>LOGO RIÊNG (DEATHNOTE)-THEO TP ĐÍNH KÈM</t>
  </si>
  <si>
    <t>PRINTABLE
JCC
BASIC</t>
  </si>
  <si>
    <t>C0007-LST107</t>
  </si>
  <si>
    <t>C0007-LST106</t>
  </si>
  <si>
    <t>C0007-SST811</t>
  </si>
  <si>
    <t>C0007-SST812</t>
  </si>
  <si>
    <t>C0007-SST827</t>
  </si>
  <si>
    <t>C0007-SST820</t>
  </si>
  <si>
    <t>C0007-SST828</t>
  </si>
  <si>
    <t>C0007-HOD230</t>
  </si>
  <si>
    <t>C0007-HOD229</t>
  </si>
  <si>
    <t>C0007-SST834</t>
  </si>
  <si>
    <t>C0007-SST813</t>
  </si>
  <si>
    <t>C0007-SST829</t>
  </si>
  <si>
    <t>C0007-SST821</t>
  </si>
  <si>
    <t>C0007-SST814</t>
  </si>
  <si>
    <t>C0007-SST830</t>
  </si>
  <si>
    <t>C0007-SST822</t>
  </si>
  <si>
    <t>C0007-SST815</t>
  </si>
  <si>
    <t>C0007-SST823</t>
  </si>
  <si>
    <t>C0007-SST831</t>
  </si>
  <si>
    <t>C0007-SST816</t>
  </si>
  <si>
    <t>C0007-SST824</t>
  </si>
  <si>
    <t>C0007-SST832</t>
  </si>
  <si>
    <t>C0007-SST835</t>
  </si>
  <si>
    <t>C0007-SST817</t>
  </si>
  <si>
    <t>C0007-SST825</t>
  </si>
  <si>
    <t>C0007-SST818</t>
  </si>
  <si>
    <t>C0007-SST833</t>
  </si>
  <si>
    <t>C0007-SST826</t>
  </si>
  <si>
    <t>C0007-SST819</t>
  </si>
  <si>
    <t>C0007-SST839</t>
  </si>
  <si>
    <t>C0007-SST840</t>
  </si>
  <si>
    <t>C0007-SST841</t>
  </si>
  <si>
    <t>C0007-LST117</t>
  </si>
  <si>
    <t>C0007-LST118</t>
  </si>
  <si>
    <t>C0007-SST758</t>
  </si>
  <si>
    <t>C0007-SST759</t>
  </si>
  <si>
    <t>C0007-SST798</t>
  </si>
  <si>
    <t>C0007-SST796</t>
  </si>
  <si>
    <t>C0007-SST783</t>
  </si>
  <si>
    <t>C0007-SST799</t>
  </si>
  <si>
    <t>C0007-SST760</t>
  </si>
  <si>
    <t>C0007-SST797</t>
  </si>
  <si>
    <t>C0007-SST801</t>
  </si>
  <si>
    <t>C0007-SST800</t>
  </si>
  <si>
    <t>C0007-SST761</t>
  </si>
  <si>
    <t>C0007-SST774</t>
  </si>
  <si>
    <t>C0007-SST785</t>
  </si>
  <si>
    <t>C0007-SST762</t>
  </si>
  <si>
    <t>C0007-SST775</t>
  </si>
  <si>
    <t>C0007-SST793</t>
  </si>
  <si>
    <t>C0007-SST763</t>
  </si>
  <si>
    <t>C0007-SST776</t>
  </si>
  <si>
    <t>C0007-SST764</t>
  </si>
  <si>
    <t>C0007-SST786</t>
  </si>
  <si>
    <t>C0007-SST765</t>
  </si>
  <si>
    <t>C0007-SST777</t>
  </si>
  <si>
    <t>C0007-SST766</t>
  </si>
  <si>
    <t>C0007-SST787</t>
  </si>
  <si>
    <t>C0007-SST778</t>
  </si>
  <si>
    <t>C0007-SST767</t>
  </si>
  <si>
    <t>C0007-SST768</t>
  </si>
  <si>
    <t>C0007-SST779</t>
  </si>
  <si>
    <t>C0007-SST769</t>
  </si>
  <si>
    <t>C0007-SST788</t>
  </si>
  <si>
    <t>C0007-SST770</t>
  </si>
  <si>
    <t>C0007-SST780</t>
  </si>
  <si>
    <t>C0007-SST789</t>
  </si>
  <si>
    <t>C0007-SST781</t>
  </si>
  <si>
    <t>C0007-SST771</t>
  </si>
  <si>
    <t>C0007-SST782</t>
  </si>
  <si>
    <t>C0007-SST790</t>
  </si>
  <si>
    <t>C0007-SST794</t>
  </si>
  <si>
    <t>C0007-SST772</t>
  </si>
  <si>
    <t>C0007-SST791</t>
  </si>
  <si>
    <t>C0007-SST773</t>
  </si>
  <si>
    <t>C0007-SST795</t>
  </si>
  <si>
    <t>C0007-SST792</t>
  </si>
  <si>
    <t>C0007-SST784</t>
  </si>
  <si>
    <t>C0007-LST110</t>
  </si>
  <si>
    <t>C0007-LST111</t>
  </si>
  <si>
    <t>C0007-LST113</t>
  </si>
  <si>
    <t>C0007-LST112</t>
  </si>
  <si>
    <t>C0007-SST802</t>
  </si>
  <si>
    <t>C0007-SST803</t>
  </si>
  <si>
    <t>C0007-SST806</t>
  </si>
  <si>
    <t>C0007-SST804</t>
  </si>
  <si>
    <t>C0007-SST808</t>
  </si>
  <si>
    <t>C0007-SST805</t>
  </si>
  <si>
    <t>C0007-SST809</t>
  </si>
  <si>
    <t>C0007-SST810</t>
  </si>
  <si>
    <t>C0007-SST807</t>
  </si>
  <si>
    <t>C0007-LST104</t>
  </si>
  <si>
    <t>C0007-LST105</t>
  </si>
  <si>
    <t>C0007-LST109</t>
  </si>
  <si>
    <t>C0007-LST108</t>
  </si>
  <si>
    <t>SKU</t>
  </si>
  <si>
    <t>100% COTTON</t>
  </si>
  <si>
    <t>74% COTTON 26% POLYESTER</t>
  </si>
  <si>
    <t>Grand Total</t>
  </si>
  <si>
    <t>ATOM T-SHIRT</t>
  </si>
  <si>
    <t>BAD APPLE T-SHIRT</t>
  </si>
  <si>
    <t>BASICALLY A T-SHIRT</t>
  </si>
  <si>
    <t>CHAKRADICAL T-SHIRT</t>
  </si>
  <si>
    <t>DUCK OFF T-SHIRT</t>
  </si>
  <si>
    <t>FLOWER TYPE T-SHIRT</t>
  </si>
  <si>
    <t>HAPPY PALACE T-SHIRT</t>
  </si>
  <si>
    <t>P3 SKULL T-SHIRT</t>
  </si>
  <si>
    <t>PALACE JCC LONGSLEEVE</t>
  </si>
  <si>
    <t xml:space="preserve">PALACE JCC T-SHIRT </t>
  </si>
  <si>
    <t>PALACE SCI-FI FANTASY EMAIL T-SHIRT</t>
  </si>
  <si>
    <t>PALACE SCI-FI FANTASY TRI T-SHIRT</t>
  </si>
  <si>
    <t>PAL-ACE T-SHIRT</t>
  </si>
  <si>
    <t>SKETCHY LONE WOLF LONGSLEEVE</t>
  </si>
  <si>
    <t>SOFAR LONGSLEEVE</t>
  </si>
  <si>
    <t>SPACED T-SHIRT</t>
  </si>
  <si>
    <t>TRI-VEX T-SHIRT</t>
  </si>
  <si>
    <t>PALACE JCC HOOD</t>
  </si>
  <si>
    <t>Sum of EXTRA</t>
  </si>
  <si>
    <t>P28STS57</t>
  </si>
  <si>
    <t>P28STS116</t>
  </si>
  <si>
    <t>P28TSB135</t>
  </si>
  <si>
    <t>P28STS74</t>
  </si>
  <si>
    <t>P28STS71</t>
  </si>
  <si>
    <t>P28STS73</t>
  </si>
  <si>
    <t>P28STS52</t>
  </si>
  <si>
    <t>P28STS76</t>
  </si>
  <si>
    <t>P28JHD120</t>
  </si>
  <si>
    <t>P28JLS121</t>
  </si>
  <si>
    <t>P28JTS122</t>
  </si>
  <si>
    <t>P28STS142</t>
  </si>
  <si>
    <t>P28STS143</t>
  </si>
  <si>
    <t>P28STS75</t>
  </si>
  <si>
    <t>P28SLS132</t>
  </si>
  <si>
    <t>P28LSB134</t>
  </si>
  <si>
    <t>P28STS72</t>
  </si>
  <si>
    <t>P28STS124</t>
  </si>
  <si>
    <t>Sum of REFERENCE FOR VISUAL ONLY</t>
  </si>
  <si>
    <t>BÍCH</t>
  </si>
  <si>
    <t>CARE LABEL-TIẾNG ANH</t>
  </si>
  <si>
    <t xml:space="preserve"> CARE LABEL-TIẾNG HÀN</t>
  </si>
  <si>
    <t>UA STYLE NAME</t>
  </si>
  <si>
    <t>VERSION TIẾNG HÀN</t>
  </si>
  <si>
    <t>PRINTABLES</t>
  </si>
  <si>
    <t>SS26-SUMMER</t>
  </si>
  <si>
    <t>P19  SS26   G2863</t>
  </si>
  <si>
    <t>THAY ĐỔI THÀNH PHẨN+ HƯỚNG DẪN GIẶT + TÊN MÃ HÀNG</t>
  </si>
  <si>
    <t>C0007-SST2245</t>
  </si>
  <si>
    <t>GEORGE MICHAEL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</si>
</sst>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</cellStyleXfs>
  <cellXfs count="14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9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9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3" fontId="10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7" fillId="4" borderId="1" xfId="6" applyNumberFormat="1" applyFont="1" applyFill="1" applyBorder="1" applyAlignment="1">
      <alignment horizontal="center" vertical="center"/>
    </xf>
    <xf numFmtId="0" fontId="18" fillId="4" borderId="1" xfId="7" quotePrefix="1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2" fillId="7" borderId="1" xfId="3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2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30" fillId="0" borderId="1" xfId="5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1" xfId="1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13" xfId="0" applyFont="1" applyBorder="1"/>
    <xf numFmtId="0" fontId="23" fillId="0" borderId="5" xfId="0" applyFont="1" applyBorder="1"/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4" fillId="0" borderId="4" xfId="0" applyFont="1" applyBorder="1"/>
    <xf numFmtId="0" fontId="24" fillId="0" borderId="13" xfId="0" applyFont="1" applyBorder="1"/>
    <xf numFmtId="0" fontId="24" fillId="0" borderId="5" xfId="0" applyFont="1" applyBorder="1"/>
    <xf numFmtId="0" fontId="0" fillId="0" borderId="0" xfId="0" pivotButton="1"/>
    <xf numFmtId="0" fontId="2" fillId="9" borderId="4" xfId="0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0" fillId="10" borderId="0" xfId="0" applyFill="1"/>
    <xf numFmtId="0" fontId="31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3" fillId="0" borderId="0" xfId="0" applyFont="1"/>
    <xf numFmtId="0" fontId="5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7" fillId="4" borderId="4" xfId="6" applyFont="1" applyFill="1" applyBorder="1" applyAlignment="1">
      <alignment horizontal="center" vertical="center"/>
    </xf>
    <xf numFmtId="0" fontId="17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3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116417</xdr:colOff>
      <xdr:row>11</xdr:row>
      <xdr:rowOff>624417</xdr:rowOff>
    </xdr:from>
    <xdr:to>
      <xdr:col>3</xdr:col>
      <xdr:colOff>1172084</xdr:colOff>
      <xdr:row>11</xdr:row>
      <xdr:rowOff>2518833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5C444-92D5-4725-9484-8162215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50" y="7418917"/>
          <a:ext cx="1055667" cy="1894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231961</xdr:colOff>
      <xdr:row>2</xdr:row>
      <xdr:rowOff>177427</xdr:rowOff>
    </xdr:from>
    <xdr:ext cx="2015099" cy="2581276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512" y="681692"/>
          <a:ext cx="2015099" cy="2581276"/>
        </a:xfrm>
        <a:prstGeom prst="rect">
          <a:avLst/>
        </a:prstGeom>
      </xdr:spPr>
    </xdr:pic>
    <xdr:clientData/>
  </xdr:oneCellAnchor>
  <xdr:twoCellAnchor>
    <xdr:from>
      <xdr:col>12</xdr:col>
      <xdr:colOff>172758</xdr:colOff>
      <xdr:row>5</xdr:row>
      <xdr:rowOff>149413</xdr:rowOff>
    </xdr:from>
    <xdr:to>
      <xdr:col>15</xdr:col>
      <xdr:colOff>394694</xdr:colOff>
      <xdr:row>14</xdr:row>
      <xdr:rowOff>18677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3B27191F-760B-474B-A072-93CB5B37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302" y="1559487"/>
          <a:ext cx="2154951" cy="3483161"/>
        </a:xfrm>
        <a:prstGeom prst="rect">
          <a:avLst/>
        </a:prstGeom>
      </xdr:spPr>
    </xdr:pic>
    <xdr:clientData/>
  </xdr:twoCellAnchor>
  <xdr:twoCellAnchor>
    <xdr:from>
      <xdr:col>11</xdr:col>
      <xdr:colOff>364189</xdr:colOff>
      <xdr:row>21</xdr:row>
      <xdr:rowOff>214779</xdr:rowOff>
    </xdr:from>
    <xdr:to>
      <xdr:col>13</xdr:col>
      <xdr:colOff>574299</xdr:colOff>
      <xdr:row>27</xdr:row>
      <xdr:rowOff>261719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E289B-BA86-ECCB-1680-B087C00C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6395" y="8049558"/>
          <a:ext cx="1498786" cy="2456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469900</xdr:colOff>
      <xdr:row>14</xdr:row>
      <xdr:rowOff>76200</xdr:rowOff>
    </xdr:from>
    <xdr:to>
      <xdr:col>4</xdr:col>
      <xdr:colOff>390933</xdr:colOff>
      <xdr:row>20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76F096-8C50-4F84-828D-2CC7E72B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2654300"/>
          <a:ext cx="1749833" cy="1098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272577</xdr:colOff>
      <xdr:row>0</xdr:row>
      <xdr:rowOff>104775</xdr:rowOff>
    </xdr:from>
    <xdr:to>
      <xdr:col>4</xdr:col>
      <xdr:colOff>453767</xdr:colOff>
      <xdr:row>29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177" y="104775"/>
          <a:ext cx="2009990" cy="5267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203200</xdr:colOff>
      <xdr:row>27</xdr:row>
      <xdr:rowOff>120902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4CD1C33-F7F1-40D8-7494-6036A9ED7489}"/>
            </a:ext>
          </a:extLst>
        </xdr:cNvPr>
        <xdr:cNvGrpSpPr/>
      </xdr:nvGrpSpPr>
      <xdr:grpSpPr>
        <a:xfrm>
          <a:off x="2447636" y="184727"/>
          <a:ext cx="2650837" cy="4923811"/>
          <a:chOff x="2431143" y="181429"/>
          <a:chExt cx="2634343" cy="483804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2290D142-6954-4ECB-806E-9018EB94A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31143" y="181429"/>
            <a:ext cx="2469370" cy="4838044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235000C-AE8D-2CE8-FD28-9E4FC96BD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558143" y="302079"/>
            <a:ext cx="2507343" cy="248285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584200</xdr:colOff>
      <xdr:row>0</xdr:row>
      <xdr:rowOff>38100</xdr:rowOff>
    </xdr:from>
    <xdr:to>
      <xdr:col>4</xdr:col>
      <xdr:colOff>508090</xdr:colOff>
      <xdr:row>24</xdr:row>
      <xdr:rowOff>133582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B7534D-2D74-CA37-9F0C-8D3BBE5C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38100"/>
          <a:ext cx="1752690" cy="4515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PO-TRIM%20SM25%20ERP.xlsx" TargetMode="External"/><Relationship Id="rId1" Type="http://schemas.openxmlformats.org/officeDocument/2006/relationships/externalLinkPath" Target="https://unavailablevn-my.sharepoint.com/personal/bich_nguyen_un-available_net/Documents/Desktop/PO-TRIM%20SM25%20ER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SS25%20-%20GENERAL%20TRACKING%20FILE-bich.xlsx" TargetMode="External"/><Relationship Id="rId1" Type="http://schemas.openxmlformats.org/officeDocument/2006/relationships/externalLinkPath" Target="https://unavailablevn-my.sharepoint.com/personal/bich_nguyen_un-available_net/Documents/Desktop/SS25%20-%20GENERAL%20TRACKING%20FILE-b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READ"/>
      <sheetName val="CARE-TA"/>
      <sheetName val="ECO BAG"/>
      <sheetName val="LABEL JCC"/>
      <sheetName val="Sheet1"/>
      <sheetName val="Sheet3"/>
      <sheetName val="Sheet4"/>
      <sheetName val="Sheet5"/>
      <sheetName val="Sheet6"/>
      <sheetName val="Sheet7"/>
      <sheetName val="FABRIC"/>
      <sheetName val="Sheet8"/>
      <sheetName val="CARE-TH"/>
      <sheetName val="MAIN + SIZE LABEL JCC"/>
      <sheetName val="DÂY VIỀN + NHÃN BASIC"/>
      <sheetName val="NHAN TAM GIAC"/>
      <sheetName val="Sheet9"/>
      <sheetName val="Sheet10"/>
    </sheetNames>
    <sheetDataSet>
      <sheetData sheetId="0">
        <row r="27">
          <cell r="J27" t="str">
            <v>P28TS232</v>
          </cell>
        </row>
      </sheetData>
      <sheetData sheetId="1">
        <row r="2">
          <cell r="G2" t="str">
            <v>SKU#</v>
          </cell>
          <cell r="H2" t="str">
            <v>Product Style</v>
          </cell>
        </row>
        <row r="4">
          <cell r="G4" t="str">
            <v>C0007-SST832</v>
          </cell>
          <cell r="H4" t="str">
            <v>P28STS73-P28TS195</v>
          </cell>
          <cell r="I4" t="str">
            <v>P28STS73</v>
          </cell>
          <cell r="J4" t="str">
            <v>P28STS73</v>
          </cell>
          <cell r="K4" t="str">
            <v>P28TS195</v>
          </cell>
          <cell r="L4" t="str">
            <v>SS TEE</v>
          </cell>
          <cell r="M4" t="str">
            <v>SKYLINE BLUE</v>
          </cell>
          <cell r="N4" t="str">
            <v>CARE LABEL 100% COTTON</v>
          </cell>
          <cell r="O4" t="str">
            <v>WHITE</v>
          </cell>
          <cell r="P4" t="str">
            <v>WHITE</v>
          </cell>
          <cell r="Q4" t="str">
            <v>WHITE</v>
          </cell>
          <cell r="R4" t="str">
            <v>Waiting</v>
          </cell>
          <cell r="S4" t="str">
            <v>2-1510A045-S0064</v>
          </cell>
          <cell r="T4" t="str">
            <v>2-1510A045-S0064</v>
          </cell>
          <cell r="U4" t="str">
            <v>LABEL</v>
          </cell>
          <cell r="V4" t="str">
            <v>CARE LABEL</v>
          </cell>
          <cell r="W4" t="str">
            <v>PAPER</v>
          </cell>
          <cell r="X4" t="str">
            <v>106.00x38.00 MM</v>
          </cell>
          <cell r="Y4" t="str">
            <v>WHITE/BLACK</v>
          </cell>
          <cell r="Z4" t="str">
            <v>106.00x38.00 MM</v>
          </cell>
          <cell r="AA4" t="str">
            <v>106.00x38.00 MM</v>
          </cell>
          <cell r="AB4" t="str">
            <v>PALACE</v>
          </cell>
          <cell r="AC4" t="str">
            <v>SH TRIMS</v>
          </cell>
          <cell r="AD4" t="str">
            <v>SS25</v>
          </cell>
          <cell r="AE4" t="str">
            <v>PCS</v>
          </cell>
          <cell r="AF4">
            <v>1</v>
          </cell>
          <cell r="AG4">
            <v>1</v>
          </cell>
          <cell r="AH4">
            <v>151</v>
          </cell>
        </row>
        <row r="5">
          <cell r="G5" t="str">
            <v>C0007-SST835</v>
          </cell>
          <cell r="H5" t="str">
            <v>P28STS73-P28TS159</v>
          </cell>
          <cell r="I5" t="str">
            <v>P28STS73</v>
          </cell>
          <cell r="J5" t="str">
            <v>P28STS73</v>
          </cell>
          <cell r="K5" t="str">
            <v>P28TS159</v>
          </cell>
          <cell r="L5" t="str">
            <v>SS TEE</v>
          </cell>
          <cell r="M5" t="str">
            <v>BLACK</v>
          </cell>
          <cell r="N5" t="str">
            <v>CARE LABEL 100% COTTON</v>
          </cell>
          <cell r="O5" t="str">
            <v>WHITE</v>
          </cell>
          <cell r="P5" t="str">
            <v>WHITE</v>
          </cell>
          <cell r="Q5" t="str">
            <v>WHITE</v>
          </cell>
          <cell r="R5" t="str">
            <v>Waiting</v>
          </cell>
          <cell r="S5" t="str">
            <v>2-1510A045-S0064</v>
          </cell>
          <cell r="T5" t="str">
            <v>2-1510A045-S0064</v>
          </cell>
          <cell r="U5" t="str">
            <v>LABEL</v>
          </cell>
          <cell r="V5" t="str">
            <v>CARE LABEL</v>
          </cell>
          <cell r="W5" t="str">
            <v>PAPER</v>
          </cell>
          <cell r="X5" t="str">
            <v>106.00x38.00 MM</v>
          </cell>
          <cell r="Y5" t="str">
            <v>WHITE/BLACK</v>
          </cell>
          <cell r="Z5" t="str">
            <v>106.00x38.00 MM</v>
          </cell>
          <cell r="AA5" t="str">
            <v>106.00x38.00 MM</v>
          </cell>
          <cell r="AB5" t="str">
            <v>PALACE</v>
          </cell>
          <cell r="AC5" t="str">
            <v>SH TRIMS</v>
          </cell>
          <cell r="AD5" t="str">
            <v>SS25</v>
          </cell>
          <cell r="AE5" t="str">
            <v>PCS</v>
          </cell>
          <cell r="AF5">
            <v>1</v>
          </cell>
          <cell r="AG5">
            <v>1</v>
          </cell>
          <cell r="AH5">
            <v>201</v>
          </cell>
        </row>
        <row r="6">
          <cell r="G6" t="str">
            <v>C0007-SST817</v>
          </cell>
          <cell r="H6" t="str">
            <v>P28STS71-P28TS150</v>
          </cell>
          <cell r="I6" t="str">
            <v>P28STS71</v>
          </cell>
          <cell r="J6" t="str">
            <v>P28STS71</v>
          </cell>
          <cell r="K6" t="str">
            <v>P28TS150</v>
          </cell>
          <cell r="L6" t="str">
            <v>SS TEE</v>
          </cell>
          <cell r="M6" t="str">
            <v>NAVY</v>
          </cell>
          <cell r="N6" t="str">
            <v>CARE LABEL 100% COTTON</v>
          </cell>
          <cell r="O6" t="str">
            <v>WHITE</v>
          </cell>
          <cell r="P6" t="str">
            <v>WHITE</v>
          </cell>
          <cell r="Q6" t="str">
            <v>WHITE</v>
          </cell>
          <cell r="R6" t="str">
            <v>Waiting</v>
          </cell>
          <cell r="S6" t="str">
            <v>2-1510A045-S0064</v>
          </cell>
          <cell r="T6" t="str">
            <v>2-1510A045-S0064</v>
          </cell>
          <cell r="U6" t="str">
            <v>LABEL</v>
          </cell>
          <cell r="V6" t="str">
            <v>CARE LABEL</v>
          </cell>
          <cell r="W6" t="str">
            <v>PAPER</v>
          </cell>
          <cell r="X6" t="str">
            <v>106.00x38.00 MM</v>
          </cell>
          <cell r="Y6" t="str">
            <v>WHITE/BLACK</v>
          </cell>
          <cell r="Z6" t="str">
            <v>106.00x38.00 MM</v>
          </cell>
          <cell r="AA6" t="str">
            <v>106.00x38.00 MM</v>
          </cell>
          <cell r="AB6" t="str">
            <v>PALACE</v>
          </cell>
          <cell r="AC6" t="str">
            <v>SH TRIMS</v>
          </cell>
          <cell r="AD6" t="str">
            <v>SS25</v>
          </cell>
          <cell r="AE6" t="str">
            <v>PCS</v>
          </cell>
          <cell r="AF6">
            <v>1</v>
          </cell>
          <cell r="AG6">
            <v>1</v>
          </cell>
          <cell r="AH6">
            <v>231</v>
          </cell>
        </row>
        <row r="7">
          <cell r="G7" t="str">
            <v>C0007-SST825</v>
          </cell>
          <cell r="H7" t="str">
            <v>P28STS71-P28TS219</v>
          </cell>
          <cell r="I7" t="str">
            <v>P28STS71</v>
          </cell>
          <cell r="J7" t="str">
            <v>P28STS71</v>
          </cell>
          <cell r="K7" t="str">
            <v>P28TS219</v>
          </cell>
          <cell r="L7" t="str">
            <v>SS TEE</v>
          </cell>
          <cell r="M7" t="str">
            <v>LUSH FLUSH</v>
          </cell>
          <cell r="N7" t="str">
            <v>CARE LABEL 100% COTTON</v>
          </cell>
          <cell r="O7" t="str">
            <v>WHITE</v>
          </cell>
          <cell r="P7" t="str">
            <v>WHITE</v>
          </cell>
          <cell r="Q7" t="str">
            <v>WHITE</v>
          </cell>
          <cell r="R7" t="str">
            <v>Waiting</v>
          </cell>
          <cell r="S7" t="str">
            <v>2-1510A045-S0064</v>
          </cell>
          <cell r="T7" t="str">
            <v>2-1510A045-S0064</v>
          </cell>
          <cell r="U7" t="str">
            <v>LABEL</v>
          </cell>
          <cell r="V7" t="str">
            <v>CARE LABEL</v>
          </cell>
          <cell r="W7" t="str">
            <v>PAPER</v>
          </cell>
          <cell r="X7" t="str">
            <v>106.00x38.00 MM</v>
          </cell>
          <cell r="Y7" t="str">
            <v>WHITE/BLACK</v>
          </cell>
          <cell r="Z7" t="str">
            <v>106.00x38.00 MM</v>
          </cell>
          <cell r="AA7" t="str">
            <v>106.00x38.00 MM</v>
          </cell>
          <cell r="AB7" t="str">
            <v>PALACE</v>
          </cell>
          <cell r="AC7" t="str">
            <v>SH TRIMS</v>
          </cell>
          <cell r="AD7" t="str">
            <v>SS25</v>
          </cell>
          <cell r="AE7" t="str">
            <v>PCS</v>
          </cell>
          <cell r="AF7">
            <v>1</v>
          </cell>
          <cell r="AG7">
            <v>1</v>
          </cell>
          <cell r="AH7">
            <v>178</v>
          </cell>
        </row>
        <row r="8">
          <cell r="G8" t="str">
            <v>C0007-SST818</v>
          </cell>
          <cell r="H8" t="str">
            <v>P28STS71-P28TS189</v>
          </cell>
          <cell r="I8" t="str">
            <v>P28STS71</v>
          </cell>
          <cell r="J8" t="str">
            <v>P28STS71</v>
          </cell>
          <cell r="K8" t="str">
            <v>P28TS189</v>
          </cell>
          <cell r="L8" t="str">
            <v>SS TEE</v>
          </cell>
          <cell r="M8" t="str">
            <v>BLUE BERRY</v>
          </cell>
          <cell r="N8" t="str">
            <v>CARE LABEL 100% COTTON</v>
          </cell>
          <cell r="O8" t="str">
            <v>WHITE</v>
          </cell>
          <cell r="P8" t="str">
            <v>WHITE</v>
          </cell>
          <cell r="Q8" t="str">
            <v>WHITE</v>
          </cell>
          <cell r="R8" t="str">
            <v>Waiting</v>
          </cell>
          <cell r="S8" t="str">
            <v>2-1510A045-S0064</v>
          </cell>
          <cell r="T8" t="str">
            <v>2-1510A045-S0064</v>
          </cell>
          <cell r="U8" t="str">
            <v>LABEL</v>
          </cell>
          <cell r="V8" t="str">
            <v>CARE LABEL</v>
          </cell>
          <cell r="W8" t="str">
            <v>PAPER</v>
          </cell>
          <cell r="X8" t="str">
            <v>106.00x38.00 MM</v>
          </cell>
          <cell r="Y8" t="str">
            <v>WHITE/BLACK</v>
          </cell>
          <cell r="Z8" t="str">
            <v>106.00x38.00 MM</v>
          </cell>
          <cell r="AA8" t="str">
            <v>106.00x38.00 MM</v>
          </cell>
          <cell r="AB8" t="str">
            <v>PALACE</v>
          </cell>
          <cell r="AC8" t="str">
            <v>SH TRIMS</v>
          </cell>
          <cell r="AD8" t="str">
            <v>SS25</v>
          </cell>
          <cell r="AE8" t="str">
            <v>PCS</v>
          </cell>
          <cell r="AF8">
            <v>1</v>
          </cell>
          <cell r="AG8">
            <v>1</v>
          </cell>
          <cell r="AH8">
            <v>159</v>
          </cell>
        </row>
        <row r="9">
          <cell r="G9" t="str">
            <v>C0007-SST833</v>
          </cell>
          <cell r="H9" t="str">
            <v>P28STS71-P28TS148</v>
          </cell>
          <cell r="I9" t="str">
            <v>P28STS71</v>
          </cell>
          <cell r="J9" t="str">
            <v>P28STS71</v>
          </cell>
          <cell r="K9" t="str">
            <v>P28TS148</v>
          </cell>
          <cell r="L9" t="str">
            <v>SS TEE</v>
          </cell>
          <cell r="M9" t="str">
            <v>BLACK</v>
          </cell>
          <cell r="N9" t="str">
            <v>CARE LABEL 100% COTTON</v>
          </cell>
          <cell r="O9" t="str">
            <v>WHITE</v>
          </cell>
          <cell r="P9" t="str">
            <v>WHITE</v>
          </cell>
          <cell r="Q9" t="str">
            <v>WHITE</v>
          </cell>
          <cell r="R9" t="str">
            <v>Waiting</v>
          </cell>
          <cell r="S9" t="str">
            <v>2-1510A045-S0064</v>
          </cell>
          <cell r="T9" t="str">
            <v>2-1510A045-S0064</v>
          </cell>
          <cell r="U9" t="str">
            <v>LABEL</v>
          </cell>
          <cell r="V9" t="str">
            <v>CARE LABEL</v>
          </cell>
          <cell r="W9" t="str">
            <v>PAPER</v>
          </cell>
          <cell r="X9" t="str">
            <v>106.00x38.00 MM</v>
          </cell>
          <cell r="Y9" t="str">
            <v>WHITE/BLACK</v>
          </cell>
          <cell r="Z9" t="str">
            <v>106.00x38.00 MM</v>
          </cell>
          <cell r="AA9" t="str">
            <v>106.00x38.00 MM</v>
          </cell>
          <cell r="AB9" t="str">
            <v>PALACE</v>
          </cell>
          <cell r="AC9" t="str">
            <v>SH TRIMS</v>
          </cell>
          <cell r="AD9" t="str">
            <v>SS25</v>
          </cell>
          <cell r="AE9" t="str">
            <v>PCS</v>
          </cell>
          <cell r="AF9">
            <v>1</v>
          </cell>
          <cell r="AG9">
            <v>1</v>
          </cell>
          <cell r="AH9">
            <v>286</v>
          </cell>
        </row>
        <row r="10">
          <cell r="G10" t="str">
            <v>C0007-SST826</v>
          </cell>
          <cell r="H10" t="str">
            <v>P28STS71-P28TS147</v>
          </cell>
          <cell r="I10" t="str">
            <v>P28STS71</v>
          </cell>
          <cell r="J10" t="str">
            <v>P28STS71</v>
          </cell>
          <cell r="K10" t="str">
            <v>P28TS147</v>
          </cell>
          <cell r="L10" t="str">
            <v>SS TEE</v>
          </cell>
          <cell r="M10" t="str">
            <v>WHITE</v>
          </cell>
          <cell r="N10" t="str">
            <v>CARE LABEL 100% COTTON</v>
          </cell>
          <cell r="O10" t="str">
            <v>WHITE</v>
          </cell>
          <cell r="P10" t="str">
            <v>WHITE</v>
          </cell>
          <cell r="Q10" t="str">
            <v>WHITE</v>
          </cell>
          <cell r="R10" t="str">
            <v>Waiting</v>
          </cell>
          <cell r="S10" t="str">
            <v>2-1510A045-S0064</v>
          </cell>
          <cell r="T10" t="str">
            <v>2-1510A045-S0064</v>
          </cell>
          <cell r="U10" t="str">
            <v>LABEL</v>
          </cell>
          <cell r="V10" t="str">
            <v>CARE LABEL</v>
          </cell>
          <cell r="W10" t="str">
            <v>PAPER</v>
          </cell>
          <cell r="X10" t="str">
            <v>106.00x38.00 MM</v>
          </cell>
          <cell r="Y10" t="str">
            <v>WHITE/BLACK</v>
          </cell>
          <cell r="Z10" t="str">
            <v>106.00x38.00 MM</v>
          </cell>
          <cell r="AA10" t="str">
            <v>106.00x38.00 MM</v>
          </cell>
          <cell r="AB10" t="str">
            <v>PALACE</v>
          </cell>
          <cell r="AC10" t="str">
            <v>SH TRIMS</v>
          </cell>
          <cell r="AD10" t="str">
            <v>SS25</v>
          </cell>
          <cell r="AE10" t="str">
            <v>PCS</v>
          </cell>
          <cell r="AF10">
            <v>1</v>
          </cell>
          <cell r="AG10">
            <v>1</v>
          </cell>
          <cell r="AH10">
            <v>286</v>
          </cell>
        </row>
        <row r="11">
          <cell r="G11" t="str">
            <v>C0007-SST819</v>
          </cell>
          <cell r="H11" t="str">
            <v>P28STS71-P28TS149</v>
          </cell>
          <cell r="I11" t="str">
            <v>P28STS71</v>
          </cell>
          <cell r="J11" t="str">
            <v>P28STS71</v>
          </cell>
          <cell r="K11" t="str">
            <v>P28TS149</v>
          </cell>
          <cell r="L11" t="str">
            <v>SS TEE</v>
          </cell>
          <cell r="M11" t="str">
            <v>GREY MARL</v>
          </cell>
          <cell r="N11" t="str">
            <v>CARE LABEL 100% COTTON</v>
          </cell>
          <cell r="O11" t="str">
            <v>WHITE</v>
          </cell>
          <cell r="P11" t="str">
            <v>WHITE</v>
          </cell>
          <cell r="Q11" t="str">
            <v>WHITE</v>
          </cell>
          <cell r="R11" t="str">
            <v>Waiting</v>
          </cell>
          <cell r="S11" t="str">
            <v>2-1510A045-S0064</v>
          </cell>
          <cell r="T11" t="str">
            <v>2-1510A045-S0064</v>
          </cell>
          <cell r="U11" t="str">
            <v>LABEL</v>
          </cell>
          <cell r="V11" t="str">
            <v>CARE LABEL</v>
          </cell>
          <cell r="W11" t="str">
            <v>PAPER</v>
          </cell>
          <cell r="X11" t="str">
            <v>106.00x38.00 MM</v>
          </cell>
          <cell r="Y11" t="str">
            <v>WHITE/BLACK</v>
          </cell>
          <cell r="Z11" t="str">
            <v>106.00x38.00 MM</v>
          </cell>
          <cell r="AA11" t="str">
            <v>106.00x38.00 MM</v>
          </cell>
          <cell r="AB11" t="str">
            <v>PALACE</v>
          </cell>
          <cell r="AC11" t="str">
            <v>SH TRIMS</v>
          </cell>
          <cell r="AD11" t="str">
            <v>SS25</v>
          </cell>
          <cell r="AE11" t="str">
            <v>PCS</v>
          </cell>
          <cell r="AF11">
            <v>1</v>
          </cell>
          <cell r="AG11">
            <v>1</v>
          </cell>
          <cell r="AH11">
            <v>211</v>
          </cell>
        </row>
        <row r="12">
          <cell r="G12" t="str">
            <v>C0007-SST839</v>
          </cell>
          <cell r="H12" t="str">
            <v>P28JTS122_P28JCCES005</v>
          </cell>
          <cell r="I12" t="str">
            <v>P28JTS122</v>
          </cell>
          <cell r="J12" t="str">
            <v>P28JTS122</v>
          </cell>
          <cell r="K12" t="str">
            <v>P28JCCES005</v>
          </cell>
          <cell r="L12" t="str">
            <v>SS TEE</v>
          </cell>
          <cell r="M12" t="str">
            <v>GREY MARL</v>
          </cell>
          <cell r="N12" t="str">
            <v>CARE LABEL 100% COTTON</v>
          </cell>
          <cell r="O12" t="str">
            <v>WHITE</v>
          </cell>
          <cell r="P12" t="str">
            <v>WHITE</v>
          </cell>
          <cell r="Q12" t="str">
            <v>WHITE</v>
          </cell>
          <cell r="R12" t="str">
            <v>Waiting</v>
          </cell>
          <cell r="S12" t="str">
            <v>2-1510A045-S0064</v>
          </cell>
          <cell r="T12" t="str">
            <v>2-1510A045-S0064</v>
          </cell>
          <cell r="U12" t="str">
            <v>LABEL</v>
          </cell>
          <cell r="V12" t="str">
            <v>CARE LABEL</v>
          </cell>
          <cell r="W12" t="str">
            <v>PAPER</v>
          </cell>
          <cell r="X12" t="str">
            <v>106.00x38.00 MM</v>
          </cell>
          <cell r="Y12" t="str">
            <v>WHITE/BLACK</v>
          </cell>
          <cell r="Z12" t="str">
            <v>106.00x38.00 MM</v>
          </cell>
          <cell r="AA12" t="str">
            <v>106.00x38.00 MM</v>
          </cell>
          <cell r="AB12" t="str">
            <v>PALACE</v>
          </cell>
          <cell r="AC12" t="str">
            <v>SH TRIMS</v>
          </cell>
          <cell r="AD12" t="str">
            <v>SS25</v>
          </cell>
          <cell r="AE12" t="str">
            <v>PCS</v>
          </cell>
          <cell r="AF12">
            <v>1</v>
          </cell>
          <cell r="AG12">
            <v>1</v>
          </cell>
          <cell r="AH12">
            <v>790</v>
          </cell>
        </row>
        <row r="13">
          <cell r="G13" t="str">
            <v>C0007-SST840</v>
          </cell>
          <cell r="H13" t="str">
            <v>P28JTS122_P28JCCES004</v>
          </cell>
          <cell r="I13" t="str">
            <v>P28JTS122</v>
          </cell>
          <cell r="J13" t="str">
            <v>P28JTS122</v>
          </cell>
          <cell r="K13" t="str">
            <v>P28JCCES004</v>
          </cell>
          <cell r="L13" t="str">
            <v>SS TEE</v>
          </cell>
          <cell r="M13" t="str">
            <v>BLACK</v>
          </cell>
          <cell r="N13" t="str">
            <v>CARE LABEL 100% COTTON</v>
          </cell>
          <cell r="O13" t="str">
            <v>WHITE</v>
          </cell>
          <cell r="P13" t="str">
            <v>WHITE</v>
          </cell>
          <cell r="Q13" t="str">
            <v>WHITE</v>
          </cell>
          <cell r="R13" t="str">
            <v>Waiting</v>
          </cell>
          <cell r="S13" t="str">
            <v>2-1510A045-S0064</v>
          </cell>
          <cell r="T13" t="str">
            <v>2-1510A045-S0064</v>
          </cell>
          <cell r="U13" t="str">
            <v>LABEL</v>
          </cell>
          <cell r="V13" t="str">
            <v>CARE LABEL</v>
          </cell>
          <cell r="W13" t="str">
            <v>PAPER</v>
          </cell>
          <cell r="X13" t="str">
            <v>106.00x38.00 MM</v>
          </cell>
          <cell r="Y13" t="str">
            <v>WHITE/BLACK</v>
          </cell>
          <cell r="Z13" t="str">
            <v>106.00x38.00 MM</v>
          </cell>
          <cell r="AA13" t="str">
            <v>106.00x38.00 MM</v>
          </cell>
          <cell r="AB13" t="str">
            <v>PALACE</v>
          </cell>
          <cell r="AC13" t="str">
            <v>SH TRIMS</v>
          </cell>
          <cell r="AD13" t="str">
            <v>SS25</v>
          </cell>
          <cell r="AE13" t="str">
            <v>PCS</v>
          </cell>
          <cell r="AF13">
            <v>1</v>
          </cell>
          <cell r="AG13">
            <v>1</v>
          </cell>
          <cell r="AH13">
            <v>1115</v>
          </cell>
        </row>
        <row r="14">
          <cell r="G14" t="str">
            <v>C0007-SST841</v>
          </cell>
          <cell r="H14" t="str">
            <v>P28JTS122_P28JCCES003</v>
          </cell>
          <cell r="I14" t="str">
            <v>P28JTS122</v>
          </cell>
          <cell r="J14" t="str">
            <v>P28JTS122</v>
          </cell>
          <cell r="K14" t="str">
            <v>P28JCCES003</v>
          </cell>
          <cell r="L14" t="str">
            <v>SS TEE</v>
          </cell>
          <cell r="M14" t="str">
            <v>WHITE</v>
          </cell>
          <cell r="N14" t="str">
            <v>CARE LABEL 100% COTTON</v>
          </cell>
          <cell r="O14" t="str">
            <v>WHITE</v>
          </cell>
          <cell r="P14" t="str">
            <v>WHITE</v>
          </cell>
          <cell r="Q14" t="str">
            <v>WHITE</v>
          </cell>
          <cell r="R14" t="str">
            <v>Waiting</v>
          </cell>
          <cell r="S14" t="str">
            <v>2-1510A045-S0064</v>
          </cell>
          <cell r="T14" t="str">
            <v>2-1510A045-S0064</v>
          </cell>
          <cell r="U14" t="str">
            <v>LABEL</v>
          </cell>
          <cell r="V14" t="str">
            <v>CARE LABEL</v>
          </cell>
          <cell r="W14" t="str">
            <v>PAPER</v>
          </cell>
          <cell r="X14" t="str">
            <v>106.00x38.00 MM</v>
          </cell>
          <cell r="Y14" t="str">
            <v>WHITE/BLACK</v>
          </cell>
          <cell r="Z14" t="str">
            <v>106.00x38.00 MM</v>
          </cell>
          <cell r="AA14" t="str">
            <v>106.00x38.00 MM</v>
          </cell>
          <cell r="AB14" t="str">
            <v>PALACE</v>
          </cell>
          <cell r="AC14" t="str">
            <v>SH TRIMS</v>
          </cell>
          <cell r="AD14" t="str">
            <v>SS25</v>
          </cell>
          <cell r="AE14" t="str">
            <v>PCS</v>
          </cell>
          <cell r="AF14">
            <v>1</v>
          </cell>
          <cell r="AG14">
            <v>1</v>
          </cell>
          <cell r="AH14">
            <v>1115</v>
          </cell>
        </row>
        <row r="15">
          <cell r="G15" t="str">
            <v>C0007-LST117</v>
          </cell>
          <cell r="H15" t="str">
            <v>P28JLS121_P28JCCES001</v>
          </cell>
          <cell r="I15" t="str">
            <v>P28JLS121</v>
          </cell>
          <cell r="J15" t="str">
            <v>P28JLS121</v>
          </cell>
          <cell r="K15" t="str">
            <v>P28JCCES001</v>
          </cell>
          <cell r="L15" t="str">
            <v>LS TEE</v>
          </cell>
          <cell r="M15" t="str">
            <v>BLACK</v>
          </cell>
          <cell r="N15" t="str">
            <v>CARE LABEL 100% COTTON</v>
          </cell>
          <cell r="O15" t="str">
            <v>WHITE</v>
          </cell>
          <cell r="P15" t="str">
            <v>WHITE</v>
          </cell>
          <cell r="Q15" t="str">
            <v>WHITE</v>
          </cell>
          <cell r="R15" t="str">
            <v>Waiting</v>
          </cell>
          <cell r="S15" t="str">
            <v>2-1510A045-S0064</v>
          </cell>
          <cell r="T15" t="str">
            <v>2-1510A045-S0064</v>
          </cell>
          <cell r="U15" t="str">
            <v>LABEL</v>
          </cell>
          <cell r="V15" t="str">
            <v>CARE LABEL</v>
          </cell>
          <cell r="W15" t="str">
            <v>PAPER</v>
          </cell>
          <cell r="X15" t="str">
            <v>106.00x38.00 MM</v>
          </cell>
          <cell r="Y15" t="str">
            <v>WHITE/BLACK</v>
          </cell>
          <cell r="Z15" t="str">
            <v>106.00x38.00 MM</v>
          </cell>
          <cell r="AA15" t="str">
            <v>106.00x38.00 MM</v>
          </cell>
          <cell r="AB15" t="str">
            <v>PALACE</v>
          </cell>
          <cell r="AC15" t="str">
            <v>SH TRIMS</v>
          </cell>
          <cell r="AD15" t="str">
            <v>SS25</v>
          </cell>
          <cell r="AE15" t="str">
            <v>PCS</v>
          </cell>
          <cell r="AF15">
            <v>1</v>
          </cell>
          <cell r="AG15">
            <v>1</v>
          </cell>
          <cell r="AH15">
            <v>351</v>
          </cell>
        </row>
        <row r="16">
          <cell r="G16" t="str">
            <v>C0007-LST118</v>
          </cell>
          <cell r="H16" t="str">
            <v>P28JLS121_P28JCCES002</v>
          </cell>
          <cell r="I16" t="str">
            <v>P28JLS121</v>
          </cell>
          <cell r="J16" t="str">
            <v>P28JLS121</v>
          </cell>
          <cell r="K16" t="str">
            <v>P28JCCES002</v>
          </cell>
          <cell r="L16" t="str">
            <v>LS TEE</v>
          </cell>
          <cell r="M16" t="str">
            <v>WHITE</v>
          </cell>
          <cell r="N16" t="str">
            <v>CARE LABEL 100% COTTON</v>
          </cell>
          <cell r="O16" t="str">
            <v>WHITE</v>
          </cell>
          <cell r="P16" t="str">
            <v>WHITE</v>
          </cell>
          <cell r="Q16" t="str">
            <v>WHITE</v>
          </cell>
          <cell r="R16" t="str">
            <v>Waiting</v>
          </cell>
          <cell r="S16" t="str">
            <v>2-1510A045-S0064</v>
          </cell>
          <cell r="T16" t="str">
            <v>2-1510A045-S0064</v>
          </cell>
          <cell r="U16" t="str">
            <v>LABEL</v>
          </cell>
          <cell r="V16" t="str">
            <v>CARE LABEL</v>
          </cell>
          <cell r="W16" t="str">
            <v>PAPER</v>
          </cell>
          <cell r="X16" t="str">
            <v>106.00x38.00 MM</v>
          </cell>
          <cell r="Y16" t="str">
            <v>WHITE/BLACK</v>
          </cell>
          <cell r="Z16" t="str">
            <v>106.00x38.00 MM</v>
          </cell>
          <cell r="AA16" t="str">
            <v>106.00x38.00 MM</v>
          </cell>
          <cell r="AB16" t="str">
            <v>PALACE</v>
          </cell>
          <cell r="AC16" t="str">
            <v>SH TRIMS</v>
          </cell>
          <cell r="AD16" t="str">
            <v>SS25</v>
          </cell>
          <cell r="AE16" t="str">
            <v>PCS</v>
          </cell>
          <cell r="AF16">
            <v>1</v>
          </cell>
          <cell r="AG16">
            <v>1</v>
          </cell>
          <cell r="AH16">
            <v>283</v>
          </cell>
        </row>
        <row r="17">
          <cell r="G17" t="str">
            <v>C0007-HOD229</v>
          </cell>
          <cell r="H17" t="str">
            <v>P28JHD120_P28JCCCS001</v>
          </cell>
          <cell r="I17" t="str">
            <v>P28JHD120</v>
          </cell>
          <cell r="J17" t="str">
            <v>P28JHD120</v>
          </cell>
          <cell r="K17" t="str">
            <v>P28JCCCS001</v>
          </cell>
          <cell r="L17" t="str">
            <v>HOODIE</v>
          </cell>
          <cell r="M17" t="str">
            <v>WHITE</v>
          </cell>
          <cell r="N17" t="str">
            <v>CARE LABEL-74%COTTON 26%POLYESTER</v>
          </cell>
          <cell r="O17" t="str">
            <v>WHITE</v>
          </cell>
          <cell r="P17" t="str">
            <v>WHITE</v>
          </cell>
          <cell r="Q17" t="str">
            <v>WHITE</v>
          </cell>
          <cell r="R17" t="str">
            <v>Waiting</v>
          </cell>
          <cell r="S17" t="str">
            <v>2-1510A027-S0007</v>
          </cell>
          <cell r="T17" t="str">
            <v>2-1510A027-S0007</v>
          </cell>
          <cell r="U17" t="str">
            <v>LABEL</v>
          </cell>
          <cell r="V17" t="str">
            <v>CARE LABEL</v>
          </cell>
          <cell r="W17" t="str">
            <v>74% COTTON 26% POLYESTER</v>
          </cell>
          <cell r="X17" t="str">
            <v>106.00x38.00 MM</v>
          </cell>
          <cell r="Y17" t="str">
            <v>WHITE/BLACK</v>
          </cell>
          <cell r="Z17" t="str">
            <v>106.00x38.00 MM</v>
          </cell>
          <cell r="AA17" t="str">
            <v>106.00x38.00 MM</v>
          </cell>
          <cell r="AB17" t="str">
            <v>PALACE</v>
          </cell>
          <cell r="AC17" t="str">
            <v>SH TRIMS</v>
          </cell>
          <cell r="AD17" t="str">
            <v>SS25</v>
          </cell>
          <cell r="AE17" t="str">
            <v>PCS</v>
          </cell>
          <cell r="AF17">
            <v>1</v>
          </cell>
          <cell r="AG17">
            <v>1</v>
          </cell>
          <cell r="AH17">
            <v>191</v>
          </cell>
        </row>
        <row r="18">
          <cell r="G18" t="str">
            <v>C0007-HOD230</v>
          </cell>
          <cell r="H18" t="str">
            <v>P28JHD120_P28JCCCS002</v>
          </cell>
          <cell r="I18" t="str">
            <v>P28JHD120</v>
          </cell>
          <cell r="J18" t="str">
            <v>P28JHD120</v>
          </cell>
          <cell r="K18" t="str">
            <v>P28JCCCS002</v>
          </cell>
          <cell r="L18" t="str">
            <v>HOODIE</v>
          </cell>
          <cell r="M18" t="str">
            <v>BLACK</v>
          </cell>
          <cell r="N18" t="str">
            <v>CARE LABEL-74%COTTON 26%POLYESTER</v>
          </cell>
          <cell r="O18" t="str">
            <v>WHITE</v>
          </cell>
          <cell r="P18" t="str">
            <v>WHITE</v>
          </cell>
          <cell r="Q18" t="str">
            <v>WHITE</v>
          </cell>
          <cell r="R18" t="str">
            <v>Waiting</v>
          </cell>
          <cell r="S18" t="str">
            <v>2-1510A027-S0007</v>
          </cell>
          <cell r="T18" t="str">
            <v>2-1510A027-S0007</v>
          </cell>
          <cell r="U18" t="str">
            <v>LABEL</v>
          </cell>
          <cell r="V18" t="str">
            <v>CARE LABEL</v>
          </cell>
          <cell r="W18" t="str">
            <v>74% COTTON 26% POLYESTER</v>
          </cell>
          <cell r="X18" t="str">
            <v>106.00x38.00 MM</v>
          </cell>
          <cell r="Y18" t="str">
            <v>WHITE/BLACK</v>
          </cell>
          <cell r="Z18" t="str">
            <v>106.00x38.00 MM</v>
          </cell>
          <cell r="AA18" t="str">
            <v>106.00x38.00 MM</v>
          </cell>
          <cell r="AB18" t="str">
            <v>PALACE</v>
          </cell>
          <cell r="AC18" t="str">
            <v>SH TRIMS</v>
          </cell>
          <cell r="AD18" t="str">
            <v>SS25</v>
          </cell>
          <cell r="AE18" t="str">
            <v>PCS</v>
          </cell>
          <cell r="AF18">
            <v>1</v>
          </cell>
          <cell r="AG18">
            <v>1</v>
          </cell>
          <cell r="AH18">
            <v>348</v>
          </cell>
        </row>
        <row r="19">
          <cell r="G19" t="str">
            <v>C0007-HOD230</v>
          </cell>
          <cell r="H19" t="str">
            <v>P28JHD120_P28JCCCS002</v>
          </cell>
          <cell r="I19">
            <v>17</v>
          </cell>
          <cell r="J19" t="str">
            <v>P28JHD120</v>
          </cell>
          <cell r="K19" t="str">
            <v>P28JCCCS002</v>
          </cell>
          <cell r="L19" t="str">
            <v>HOODIE</v>
          </cell>
          <cell r="M19" t="str">
            <v>BLACK</v>
          </cell>
          <cell r="N19" t="str">
            <v>CARE LABEL-74%COTTON 26%POLYESTER</v>
          </cell>
          <cell r="O19" t="str">
            <v>WHITE</v>
          </cell>
          <cell r="P19" t="str">
            <v>WHITE</v>
          </cell>
          <cell r="Q19" t="str">
            <v>WHITE</v>
          </cell>
          <cell r="R19" t="str">
            <v>Waiting</v>
          </cell>
          <cell r="S19" t="str">
            <v>2-1510A027-S0007</v>
          </cell>
          <cell r="T19" t="str">
            <v>2-1510A027-S0007</v>
          </cell>
          <cell r="U19" t="str">
            <v>LABEL</v>
          </cell>
          <cell r="V19" t="str">
            <v>CARE LABEL</v>
          </cell>
          <cell r="W19" t="str">
            <v>74% COTTON 26% POLYESTER</v>
          </cell>
          <cell r="X19" t="str">
            <v>106.00x38.00 MM</v>
          </cell>
          <cell r="Y19" t="str">
            <v>WHITE/BLACK</v>
          </cell>
          <cell r="Z19" t="str">
            <v>106.00x38.00 MM</v>
          </cell>
          <cell r="AA19" t="str">
            <v>106.00x38.00 MM</v>
          </cell>
          <cell r="AB19" t="str">
            <v>PALACE</v>
          </cell>
          <cell r="AC19" t="str">
            <v>SH TRIMS</v>
          </cell>
          <cell r="AD19" t="str">
            <v>SS25</v>
          </cell>
          <cell r="AE19" t="str">
            <v>PCS</v>
          </cell>
          <cell r="AF19">
            <v>1</v>
          </cell>
          <cell r="AG19">
            <v>1</v>
          </cell>
          <cell r="AH19">
            <v>17</v>
          </cell>
        </row>
        <row r="20">
          <cell r="G20" t="str">
            <v>C0007-SST828</v>
          </cell>
          <cell r="H20" t="str">
            <v>P28TSB135-P27TS374</v>
          </cell>
          <cell r="I20" t="str">
            <v>P28TSB135</v>
          </cell>
          <cell r="J20" t="str">
            <v>P28TSB135</v>
          </cell>
          <cell r="K20" t="str">
            <v>P27TS374</v>
          </cell>
          <cell r="L20" t="str">
            <v>SS TEE</v>
          </cell>
          <cell r="M20" t="str">
            <v>GREY MARL</v>
          </cell>
          <cell r="N20" t="str">
            <v>CARE LABEL 100% COTTON</v>
          </cell>
          <cell r="O20" t="str">
            <v>WHITE</v>
          </cell>
          <cell r="P20" t="str">
            <v>WHITE</v>
          </cell>
          <cell r="Q20" t="str">
            <v>WHITE</v>
          </cell>
          <cell r="R20" t="str">
            <v>Waiting</v>
          </cell>
          <cell r="S20" t="str">
            <v>2-1510A045-S0064</v>
          </cell>
          <cell r="T20" t="str">
            <v>2-1510A045-S0064</v>
          </cell>
          <cell r="U20" t="str">
            <v>LABEL</v>
          </cell>
          <cell r="V20" t="str">
            <v>CARE LABEL</v>
          </cell>
          <cell r="W20" t="str">
            <v>PAPER</v>
          </cell>
          <cell r="X20" t="str">
            <v>106.00x38.00 MM</v>
          </cell>
          <cell r="Y20" t="str">
            <v>WHITE/BLACK</v>
          </cell>
          <cell r="AA20" t="str">
            <v>PALACE</v>
          </cell>
          <cell r="AB20" t="str">
            <v>PALACE</v>
          </cell>
          <cell r="AC20" t="str">
            <v>SH TRIMS</v>
          </cell>
          <cell r="AD20" t="str">
            <v>SS25</v>
          </cell>
          <cell r="AE20" t="str">
            <v>PCS</v>
          </cell>
          <cell r="AF20">
            <v>1</v>
          </cell>
          <cell r="AG20">
            <v>1</v>
          </cell>
          <cell r="AH20">
            <v>432</v>
          </cell>
        </row>
        <row r="21">
          <cell r="G21" t="str">
            <v>C0007-SST796</v>
          </cell>
          <cell r="H21" t="str">
            <v>P28STS57-P28TS099</v>
          </cell>
          <cell r="I21">
            <v>58</v>
          </cell>
          <cell r="J21" t="str">
            <v>P28STS57</v>
          </cell>
          <cell r="K21" t="str">
            <v>P28TS099</v>
          </cell>
          <cell r="L21" t="str">
            <v>SS TEE</v>
          </cell>
          <cell r="M21" t="str">
            <v>GREY MARL</v>
          </cell>
          <cell r="N21" t="str">
            <v>CARE LABEL 100% COTTON</v>
          </cell>
          <cell r="O21" t="str">
            <v>WHITE</v>
          </cell>
          <cell r="P21" t="str">
            <v>WHITE</v>
          </cell>
          <cell r="Q21" t="str">
            <v>WHITE</v>
          </cell>
          <cell r="R21" t="str">
            <v>Waiting</v>
          </cell>
          <cell r="S21" t="str">
            <v>2-1510A045-S0064</v>
          </cell>
          <cell r="T21" t="str">
            <v>2-1510A045-S0064</v>
          </cell>
          <cell r="U21" t="str">
            <v>LABEL</v>
          </cell>
          <cell r="V21" t="str">
            <v>CARE LABEL</v>
          </cell>
          <cell r="W21" t="str">
            <v>PAPER</v>
          </cell>
          <cell r="X21" t="str">
            <v>106.00x38.00 MM</v>
          </cell>
          <cell r="Y21" t="str">
            <v>WHITE/BLACK</v>
          </cell>
          <cell r="Z21" t="str">
            <v>106.00x38.00 MM</v>
          </cell>
          <cell r="AA21" t="str">
            <v>106.00x38.00 MM</v>
          </cell>
          <cell r="AB21" t="str">
            <v>PALACE</v>
          </cell>
          <cell r="AC21" t="str">
            <v>SH TRIMS</v>
          </cell>
          <cell r="AD21" t="str">
            <v>SS25</v>
          </cell>
          <cell r="AE21" t="str">
            <v>PCS</v>
          </cell>
          <cell r="AF21">
            <v>1</v>
          </cell>
          <cell r="AG21">
            <v>1</v>
          </cell>
          <cell r="AH21">
            <v>58</v>
          </cell>
        </row>
        <row r="22">
          <cell r="G22" t="str">
            <v>C0007-SST760</v>
          </cell>
          <cell r="H22" t="str">
            <v>P28STS52-P28TS038</v>
          </cell>
          <cell r="I22">
            <v>36</v>
          </cell>
          <cell r="J22" t="str">
            <v>P28STS52</v>
          </cell>
          <cell r="K22" t="str">
            <v>P28TS038</v>
          </cell>
          <cell r="L22" t="str">
            <v>SS TEE</v>
          </cell>
          <cell r="M22" t="str">
            <v>NAVY</v>
          </cell>
          <cell r="N22" t="str">
            <v>CARE LABEL 100% COTTON</v>
          </cell>
          <cell r="O22" t="str">
            <v>WHITE</v>
          </cell>
          <cell r="P22" t="str">
            <v>WHITE</v>
          </cell>
          <cell r="Q22" t="str">
            <v>WHITE</v>
          </cell>
          <cell r="R22" t="str">
            <v>Waiting</v>
          </cell>
          <cell r="S22" t="str">
            <v>2-1510A045-S0064</v>
          </cell>
          <cell r="T22" t="str">
            <v>2-1510A045-S0064</v>
          </cell>
          <cell r="U22" t="str">
            <v>LABEL</v>
          </cell>
          <cell r="V22" t="str">
            <v>CARE LABEL</v>
          </cell>
          <cell r="W22" t="str">
            <v>PAPER</v>
          </cell>
          <cell r="X22" t="str">
            <v>106.00x38.00 MM</v>
          </cell>
          <cell r="Y22" t="str">
            <v>WHITE/BLACK</v>
          </cell>
          <cell r="Z22" t="str">
            <v>106.00x38.00 MM</v>
          </cell>
          <cell r="AA22" t="str">
            <v>106.00x38.00 MM</v>
          </cell>
          <cell r="AB22" t="str">
            <v>PALACE</v>
          </cell>
          <cell r="AC22" t="str">
            <v>SH TRIMS</v>
          </cell>
          <cell r="AD22" t="str">
            <v>SS25</v>
          </cell>
          <cell r="AE22" t="str">
            <v>PCS</v>
          </cell>
          <cell r="AF22">
            <v>1</v>
          </cell>
          <cell r="AG22">
            <v>1</v>
          </cell>
          <cell r="AH22">
            <v>36</v>
          </cell>
        </row>
        <row r="23">
          <cell r="G23" t="str">
            <v>C0007-SST762</v>
          </cell>
          <cell r="H23" t="str">
            <v>P28STS76-P28TS141</v>
          </cell>
          <cell r="I23">
            <v>192</v>
          </cell>
          <cell r="J23" t="str">
            <v>P28STS76</v>
          </cell>
          <cell r="K23" t="str">
            <v>P28TS141</v>
          </cell>
          <cell r="L23" t="str">
            <v>SS TEE</v>
          </cell>
          <cell r="M23" t="str">
            <v>WHITE</v>
          </cell>
          <cell r="N23" t="str">
            <v>CARE LABEL 100% COTTON</v>
          </cell>
          <cell r="O23" t="str">
            <v>WHITE</v>
          </cell>
          <cell r="P23" t="str">
            <v>WHITE</v>
          </cell>
          <cell r="Q23" t="str">
            <v>WHITE</v>
          </cell>
          <cell r="R23" t="str">
            <v>Waiting</v>
          </cell>
          <cell r="S23" t="str">
            <v>2-1510A045-S0064</v>
          </cell>
          <cell r="T23" t="str">
            <v>2-1510A045-S0064</v>
          </cell>
          <cell r="U23" t="str">
            <v>LABEL</v>
          </cell>
          <cell r="V23" t="str">
            <v>CARE LABEL</v>
          </cell>
          <cell r="W23" t="str">
            <v>PAPER</v>
          </cell>
          <cell r="X23" t="str">
            <v>106.00x38.00 MM</v>
          </cell>
          <cell r="Y23" t="str">
            <v>WHITE/BLACK</v>
          </cell>
          <cell r="Z23" t="str">
            <v>106.00x38.00 MM</v>
          </cell>
          <cell r="AA23" t="str">
            <v>106.00x38.00 MM</v>
          </cell>
          <cell r="AB23" t="str">
            <v>PALACE</v>
          </cell>
          <cell r="AC23" t="str">
            <v>SH TRIMS</v>
          </cell>
          <cell r="AD23" t="str">
            <v>SS25</v>
          </cell>
          <cell r="AE23" t="str">
            <v>PCS</v>
          </cell>
          <cell r="AF23">
            <v>1</v>
          </cell>
          <cell r="AG23">
            <v>1</v>
          </cell>
          <cell r="AH23">
            <v>192</v>
          </cell>
        </row>
        <row r="24">
          <cell r="G24" t="str">
            <v>C0007-SST765</v>
          </cell>
          <cell r="H24" t="str">
            <v>P28STS72-P28TS220</v>
          </cell>
          <cell r="I24">
            <v>37</v>
          </cell>
          <cell r="J24" t="str">
            <v>P28STS72</v>
          </cell>
          <cell r="K24" t="str">
            <v>P28TS220</v>
          </cell>
          <cell r="L24" t="str">
            <v>SS TEE</v>
          </cell>
          <cell r="M24" t="str">
            <v>WHITE</v>
          </cell>
          <cell r="N24" t="str">
            <v>CARE LABEL 100% COTTON</v>
          </cell>
          <cell r="O24" t="str">
            <v>WHITE</v>
          </cell>
          <cell r="P24" t="str">
            <v>WHITE</v>
          </cell>
          <cell r="Q24" t="str">
            <v>WHITE</v>
          </cell>
          <cell r="R24" t="str">
            <v>Waiting</v>
          </cell>
          <cell r="S24" t="str">
            <v>2-1510A045-S0064</v>
          </cell>
          <cell r="T24" t="str">
            <v>2-1510A045-S0064</v>
          </cell>
          <cell r="U24" t="str">
            <v>LABEL</v>
          </cell>
          <cell r="V24" t="str">
            <v>CARE LABEL</v>
          </cell>
          <cell r="W24" t="str">
            <v>PAPER</v>
          </cell>
          <cell r="X24" t="str">
            <v>106.00x38.00 MM</v>
          </cell>
          <cell r="Y24" t="str">
            <v>WHITE/BLACK</v>
          </cell>
          <cell r="Z24" t="str">
            <v>106.00x38.00 MM</v>
          </cell>
          <cell r="AA24" t="str">
            <v>106.00x38.00 MM</v>
          </cell>
          <cell r="AB24" t="str">
            <v>PALACE</v>
          </cell>
          <cell r="AC24" t="str">
            <v>SH TRIMS</v>
          </cell>
          <cell r="AD24" t="str">
            <v>SS25</v>
          </cell>
          <cell r="AE24" t="str">
            <v>PCS</v>
          </cell>
          <cell r="AF24">
            <v>1</v>
          </cell>
          <cell r="AG24">
            <v>1</v>
          </cell>
          <cell r="AH24">
            <v>37</v>
          </cell>
        </row>
        <row r="25">
          <cell r="G25" t="str">
            <v>C0007-SST779</v>
          </cell>
          <cell r="H25" t="str">
            <v>P28STS74-P28TS164</v>
          </cell>
          <cell r="I25">
            <v>41</v>
          </cell>
          <cell r="J25" t="str">
            <v>P28STS74</v>
          </cell>
          <cell r="K25" t="str">
            <v>P28TS164</v>
          </cell>
          <cell r="L25" t="str">
            <v>SS TEE</v>
          </cell>
          <cell r="M25" t="str">
            <v>WHITE</v>
          </cell>
          <cell r="N25" t="str">
            <v>CARE LABEL 100% COTTON</v>
          </cell>
          <cell r="O25" t="str">
            <v>WHITE</v>
          </cell>
          <cell r="P25" t="str">
            <v>WHITE</v>
          </cell>
          <cell r="Q25" t="str">
            <v>WHITE</v>
          </cell>
          <cell r="R25" t="str">
            <v>Waiting</v>
          </cell>
          <cell r="S25" t="str">
            <v>2-1510A045-S0064</v>
          </cell>
          <cell r="T25" t="str">
            <v>2-1510A045-S0064</v>
          </cell>
          <cell r="U25" t="str">
            <v>LABEL</v>
          </cell>
          <cell r="V25" t="str">
            <v>CARE LABEL</v>
          </cell>
          <cell r="W25" t="str">
            <v>PAPER</v>
          </cell>
          <cell r="X25" t="str">
            <v>106.00x38.00 MM</v>
          </cell>
          <cell r="Y25" t="str">
            <v>WHITE/BLACK</v>
          </cell>
          <cell r="Z25" t="str">
            <v>106.00x38.00 MM</v>
          </cell>
          <cell r="AA25" t="str">
            <v>106.00x38.00 MM</v>
          </cell>
          <cell r="AB25" t="str">
            <v>PALACE</v>
          </cell>
          <cell r="AC25" t="str">
            <v>SH TRIMS</v>
          </cell>
          <cell r="AD25" t="str">
            <v>SS25</v>
          </cell>
          <cell r="AE25" t="str">
            <v>PCS</v>
          </cell>
          <cell r="AF25">
            <v>1</v>
          </cell>
          <cell r="AG25">
            <v>1</v>
          </cell>
          <cell r="AH25">
            <v>41</v>
          </cell>
        </row>
        <row r="26">
          <cell r="G26" t="str">
            <v>C0007-SST794</v>
          </cell>
          <cell r="H26" t="str">
            <v>P28STS75-P28TS176</v>
          </cell>
          <cell r="I26">
            <v>119</v>
          </cell>
          <cell r="J26" t="str">
            <v>P28STS75</v>
          </cell>
          <cell r="K26" t="str">
            <v>P28TS176</v>
          </cell>
          <cell r="L26" t="str">
            <v>SS TEE</v>
          </cell>
          <cell r="M26" t="str">
            <v>WHITE</v>
          </cell>
          <cell r="N26" t="str">
            <v>CARE LABEL 100% COTTON</v>
          </cell>
          <cell r="O26" t="str">
            <v>WHITE</v>
          </cell>
          <cell r="P26" t="str">
            <v>WHITE</v>
          </cell>
          <cell r="Q26" t="str">
            <v>WHITE</v>
          </cell>
          <cell r="R26" t="str">
            <v>Waiting</v>
          </cell>
          <cell r="S26" t="str">
            <v>2-1510A045-S0064</v>
          </cell>
          <cell r="T26" t="str">
            <v>2-1510A045-S0064</v>
          </cell>
          <cell r="U26" t="str">
            <v>LABEL</v>
          </cell>
          <cell r="V26" t="str">
            <v>CARE LABEL</v>
          </cell>
          <cell r="W26" t="str">
            <v>PAPER</v>
          </cell>
          <cell r="X26" t="str">
            <v>106.00x38.00 MM</v>
          </cell>
          <cell r="Y26" t="str">
            <v>WHITE/BLACK</v>
          </cell>
          <cell r="Z26" t="str">
            <v>106.00x38.00 MM</v>
          </cell>
          <cell r="AA26" t="str">
            <v>106.00x38.00 MM</v>
          </cell>
          <cell r="AB26" t="str">
            <v>PALACE</v>
          </cell>
          <cell r="AC26" t="str">
            <v>SH TRIMS</v>
          </cell>
          <cell r="AD26" t="str">
            <v>SS25</v>
          </cell>
          <cell r="AE26" t="str">
            <v>PCS</v>
          </cell>
          <cell r="AF26">
            <v>1</v>
          </cell>
          <cell r="AG26">
            <v>1</v>
          </cell>
          <cell r="AH26">
            <v>119</v>
          </cell>
        </row>
        <row r="27">
          <cell r="G27" t="str">
            <v>C0007-SST773</v>
          </cell>
          <cell r="H27" t="str">
            <v>P28STS116-P28TS155</v>
          </cell>
          <cell r="I27">
            <v>46</v>
          </cell>
          <cell r="J27" t="str">
            <v>P28STS116</v>
          </cell>
          <cell r="K27" t="str">
            <v>P28TS155</v>
          </cell>
          <cell r="L27" t="str">
            <v>SS TEE</v>
          </cell>
          <cell r="M27" t="str">
            <v>WHITE</v>
          </cell>
          <cell r="N27" t="str">
            <v>CARE LABEL 100% COTTON</v>
          </cell>
          <cell r="O27" t="str">
            <v>WHITE</v>
          </cell>
          <cell r="P27" t="str">
            <v>WHITE</v>
          </cell>
          <cell r="Q27" t="str">
            <v>WHITE</v>
          </cell>
          <cell r="R27" t="str">
            <v>Waiting</v>
          </cell>
          <cell r="S27" t="str">
            <v>2-1510A045-S0064</v>
          </cell>
          <cell r="T27" t="str">
            <v>2-1510A045-S0064</v>
          </cell>
          <cell r="U27" t="str">
            <v>LABEL</v>
          </cell>
          <cell r="V27" t="str">
            <v>CARE LABEL</v>
          </cell>
          <cell r="W27" t="str">
            <v>PAPER</v>
          </cell>
          <cell r="X27" t="str">
            <v>106.00x38.00 MM</v>
          </cell>
          <cell r="Y27" t="str">
            <v>WHITE/BLACK</v>
          </cell>
          <cell r="Z27" t="str">
            <v>106.00x38.00 MM</v>
          </cell>
          <cell r="AA27" t="str">
            <v>106.00x38.00 MM</v>
          </cell>
          <cell r="AB27" t="str">
            <v>PALACE</v>
          </cell>
          <cell r="AC27" t="str">
            <v>SH TRIMS</v>
          </cell>
          <cell r="AD27" t="str">
            <v>SS25</v>
          </cell>
          <cell r="AE27" t="str">
            <v>PCS</v>
          </cell>
          <cell r="AF27">
            <v>1</v>
          </cell>
          <cell r="AG27">
            <v>1</v>
          </cell>
          <cell r="AH27">
            <v>46</v>
          </cell>
        </row>
        <row r="28">
          <cell r="G28" t="str">
            <v>C0007-LST110</v>
          </cell>
          <cell r="H28" t="str">
            <v>P28SLS132-P28LS085</v>
          </cell>
          <cell r="I28">
            <v>26</v>
          </cell>
          <cell r="J28" t="str">
            <v>P28SLS132</v>
          </cell>
          <cell r="K28" t="str">
            <v>P28LS085</v>
          </cell>
          <cell r="L28" t="str">
            <v>LS TEE</v>
          </cell>
          <cell r="M28" t="str">
            <v>WHITE</v>
          </cell>
          <cell r="N28" t="str">
            <v>CARE LABEL 100% COTTON</v>
          </cell>
          <cell r="O28" t="str">
            <v>WHITE</v>
          </cell>
          <cell r="P28" t="str">
            <v>WHITE</v>
          </cell>
          <cell r="Q28" t="str">
            <v>WHITE</v>
          </cell>
          <cell r="R28" t="str">
            <v>Waiting</v>
          </cell>
          <cell r="S28" t="str">
            <v>2-1510A045-S0064</v>
          </cell>
          <cell r="T28" t="str">
            <v>2-1510A045-S0064</v>
          </cell>
          <cell r="U28" t="str">
            <v>LABEL</v>
          </cell>
          <cell r="V28" t="str">
            <v>CARE LABEL</v>
          </cell>
          <cell r="W28" t="str">
            <v>PAPER</v>
          </cell>
          <cell r="X28" t="str">
            <v>106.00x38.00 MM</v>
          </cell>
          <cell r="Y28" t="str">
            <v>WHITE/BLACK</v>
          </cell>
          <cell r="Z28" t="str">
            <v>106.00x38.00 MM</v>
          </cell>
          <cell r="AA28" t="str">
            <v>106.00x38.00 MM</v>
          </cell>
          <cell r="AB28" t="str">
            <v>PALACE</v>
          </cell>
          <cell r="AC28" t="str">
            <v>SH TRIMS</v>
          </cell>
          <cell r="AD28" t="str">
            <v>SS25</v>
          </cell>
          <cell r="AE28" t="str">
            <v>PCS</v>
          </cell>
          <cell r="AF28">
            <v>1</v>
          </cell>
          <cell r="AG28">
            <v>1</v>
          </cell>
          <cell r="AH28">
            <v>26</v>
          </cell>
        </row>
        <row r="29">
          <cell r="G29" t="str">
            <v>C0007-SST802</v>
          </cell>
          <cell r="H29" t="str">
            <v>P28STS142-P28SFTS001</v>
          </cell>
          <cell r="I29">
            <v>39</v>
          </cell>
          <cell r="J29" t="str">
            <v>P28STS142</v>
          </cell>
          <cell r="K29" t="str">
            <v>P28SFTS001</v>
          </cell>
          <cell r="L29" t="str">
            <v>SS TEE</v>
          </cell>
          <cell r="M29" t="str">
            <v>WHITE</v>
          </cell>
          <cell r="N29" t="str">
            <v>CARE LABEL 100% COTTON</v>
          </cell>
          <cell r="O29" t="str">
            <v>WHITE</v>
          </cell>
          <cell r="P29" t="str">
            <v>WHITE</v>
          </cell>
          <cell r="Q29" t="str">
            <v>WHITE</v>
          </cell>
          <cell r="R29" t="str">
            <v>Waiting</v>
          </cell>
          <cell r="S29" t="str">
            <v>2-1510A045-S0064</v>
          </cell>
          <cell r="T29" t="str">
            <v>2-1510A045-S0064</v>
          </cell>
          <cell r="U29" t="str">
            <v>LABEL</v>
          </cell>
          <cell r="V29" t="str">
            <v>CARE LABEL</v>
          </cell>
          <cell r="W29" t="str">
            <v>PAPER</v>
          </cell>
          <cell r="X29" t="str">
            <v>106.00x38.00 MM</v>
          </cell>
          <cell r="Y29" t="str">
            <v>WHITE/BLACK</v>
          </cell>
          <cell r="Z29" t="str">
            <v>106.00x38.00 MM</v>
          </cell>
          <cell r="AA29" t="str">
            <v>106.00x38.00 MM</v>
          </cell>
          <cell r="AB29" t="str">
            <v>PALACE</v>
          </cell>
          <cell r="AC29" t="str">
            <v>SH TRIMS</v>
          </cell>
          <cell r="AD29" t="str">
            <v>SS25</v>
          </cell>
          <cell r="AE29" t="str">
            <v>PCS</v>
          </cell>
          <cell r="AF29">
            <v>1</v>
          </cell>
          <cell r="AG29">
            <v>1</v>
          </cell>
          <cell r="AH29">
            <v>39</v>
          </cell>
        </row>
        <row r="30">
          <cell r="G30" t="str">
            <v>C0007-SST805</v>
          </cell>
          <cell r="H30" t="str">
            <v>P28STS143-P28SFTS004</v>
          </cell>
          <cell r="I30">
            <v>73</v>
          </cell>
          <cell r="J30" t="str">
            <v>P28STS143</v>
          </cell>
          <cell r="K30" t="str">
            <v>P28SFTS004</v>
          </cell>
          <cell r="L30" t="str">
            <v>SS TEE</v>
          </cell>
          <cell r="M30" t="str">
            <v>WHITE</v>
          </cell>
          <cell r="N30" t="str">
            <v>CARE LABEL 100% COTTON</v>
          </cell>
          <cell r="O30" t="str">
            <v>WHITE</v>
          </cell>
          <cell r="P30" t="str">
            <v>WHITE</v>
          </cell>
          <cell r="Q30" t="str">
            <v>WHITE</v>
          </cell>
          <cell r="R30" t="str">
            <v>Waiting</v>
          </cell>
          <cell r="S30" t="str">
            <v>2-1510A045-S0064</v>
          </cell>
          <cell r="T30" t="str">
            <v>2-1510A045-S0064</v>
          </cell>
          <cell r="U30" t="str">
            <v>LABEL</v>
          </cell>
          <cell r="V30" t="str">
            <v>CARE LABEL</v>
          </cell>
          <cell r="W30" t="str">
            <v>PAPER</v>
          </cell>
          <cell r="X30" t="str">
            <v>106.00x38.00 MM</v>
          </cell>
          <cell r="Y30" t="str">
            <v>WHITE/BLACK</v>
          </cell>
          <cell r="Z30" t="str">
            <v>106.00x38.00 MM</v>
          </cell>
          <cell r="AA30" t="str">
            <v>106.00x38.00 MM</v>
          </cell>
          <cell r="AB30" t="str">
            <v>PALACE</v>
          </cell>
          <cell r="AC30" t="str">
            <v>SH TRIMS</v>
          </cell>
          <cell r="AD30" t="str">
            <v>SS25</v>
          </cell>
          <cell r="AE30" t="str">
            <v>PCS</v>
          </cell>
          <cell r="AF30">
            <v>1</v>
          </cell>
          <cell r="AG30">
            <v>1</v>
          </cell>
          <cell r="AH30">
            <v>73</v>
          </cell>
        </row>
        <row r="31">
          <cell r="G31" t="str">
            <v>C0007-LST107</v>
          </cell>
          <cell r="H31" t="str">
            <v>P28LSB134-P28LS018</v>
          </cell>
          <cell r="I31">
            <v>48</v>
          </cell>
          <cell r="J31" t="str">
            <v>P28LSB134</v>
          </cell>
          <cell r="K31" t="str">
            <v>P28LS018</v>
          </cell>
          <cell r="L31" t="str">
            <v>LS TEE</v>
          </cell>
          <cell r="M31" t="str">
            <v>WHITE</v>
          </cell>
          <cell r="N31" t="str">
            <v>CARE LABEL 100% COTTON</v>
          </cell>
          <cell r="O31" t="str">
            <v>WHITE</v>
          </cell>
          <cell r="P31" t="str">
            <v>WHITE</v>
          </cell>
          <cell r="Q31" t="str">
            <v>WHITE</v>
          </cell>
          <cell r="R31" t="str">
            <v>Waiting</v>
          </cell>
          <cell r="S31" t="str">
            <v>2-1510A045-S0064</v>
          </cell>
          <cell r="T31" t="str">
            <v>2-1510A045-S0064</v>
          </cell>
          <cell r="U31" t="str">
            <v>LABEL</v>
          </cell>
          <cell r="V31" t="str">
            <v>CARE LABEL</v>
          </cell>
          <cell r="W31" t="str">
            <v>PAPER</v>
          </cell>
          <cell r="X31" t="str">
            <v>106.00x38.00 MM</v>
          </cell>
          <cell r="Y31" t="str">
            <v>WHITE/BLACK</v>
          </cell>
          <cell r="AA31" t="str">
            <v>PALACE</v>
          </cell>
          <cell r="AB31" t="str">
            <v>PALACE</v>
          </cell>
          <cell r="AC31" t="str">
            <v>SH TRIMS</v>
          </cell>
          <cell r="AD31" t="str">
            <v>SS25</v>
          </cell>
          <cell r="AE31" t="str">
            <v>PCS</v>
          </cell>
          <cell r="AF31">
            <v>1</v>
          </cell>
          <cell r="AG31">
            <v>1</v>
          </cell>
          <cell r="AH31">
            <v>48</v>
          </cell>
        </row>
        <row r="32">
          <cell r="G32" t="str">
            <v>C0007-SST820</v>
          </cell>
          <cell r="H32" t="str">
            <v>P28TSB135-P27TS377</v>
          </cell>
          <cell r="I32">
            <v>98</v>
          </cell>
          <cell r="J32" t="str">
            <v>P28TSB135</v>
          </cell>
          <cell r="K32" t="str">
            <v>P27TS377</v>
          </cell>
          <cell r="L32" t="str">
            <v>SS TEE</v>
          </cell>
          <cell r="M32" t="str">
            <v>WHITE</v>
          </cell>
          <cell r="N32" t="str">
            <v>CARE LABEL 100% COTTON</v>
          </cell>
          <cell r="O32" t="str">
            <v>WHITE</v>
          </cell>
          <cell r="P32" t="str">
            <v>WHITE</v>
          </cell>
          <cell r="Q32" t="str">
            <v>WHITE</v>
          </cell>
          <cell r="R32" t="str">
            <v>Waiting</v>
          </cell>
          <cell r="S32" t="str">
            <v>2-1510A045-S0064</v>
          </cell>
          <cell r="T32" t="str">
            <v>2-1510A045-S0064</v>
          </cell>
          <cell r="U32" t="str">
            <v>LABEL</v>
          </cell>
          <cell r="V32" t="str">
            <v>CARE LABEL</v>
          </cell>
          <cell r="W32" t="str">
            <v>PAPER</v>
          </cell>
          <cell r="X32" t="str">
            <v>106.00x38.00 MM</v>
          </cell>
          <cell r="Y32" t="str">
            <v>WHITE/BLACK</v>
          </cell>
          <cell r="AA32" t="str">
            <v>PALACE</v>
          </cell>
          <cell r="AB32" t="str">
            <v>PALACE</v>
          </cell>
          <cell r="AC32" t="str">
            <v>SH TRIMS</v>
          </cell>
          <cell r="AD32" t="str">
            <v>SS25</v>
          </cell>
          <cell r="AE32" t="str">
            <v>PCS</v>
          </cell>
          <cell r="AF32">
            <v>1</v>
          </cell>
          <cell r="AG32">
            <v>1</v>
          </cell>
          <cell r="AH32">
            <v>98</v>
          </cell>
        </row>
        <row r="33">
          <cell r="G33" t="str">
            <v>C0007-SST829</v>
          </cell>
          <cell r="H33" t="str">
            <v>P28STS124-P28TS032</v>
          </cell>
          <cell r="I33">
            <v>174</v>
          </cell>
          <cell r="J33" t="str">
            <v>P28STS124</v>
          </cell>
          <cell r="K33" t="str">
            <v>P28TS032</v>
          </cell>
          <cell r="L33" t="str">
            <v>SS TEE</v>
          </cell>
          <cell r="M33" t="str">
            <v>WHITE</v>
          </cell>
          <cell r="N33" t="str">
            <v>CARE LABEL 100% COTTON</v>
          </cell>
          <cell r="O33" t="str">
            <v>WHITE</v>
          </cell>
          <cell r="P33" t="str">
            <v>WHITE</v>
          </cell>
          <cell r="Q33" t="str">
            <v>WHITE</v>
          </cell>
          <cell r="R33" t="str">
            <v>Waiting</v>
          </cell>
          <cell r="S33" t="str">
            <v>2-1510A045-S0064</v>
          </cell>
          <cell r="T33" t="str">
            <v>2-1510A045-S0064</v>
          </cell>
          <cell r="U33" t="str">
            <v>LABEL</v>
          </cell>
          <cell r="V33" t="str">
            <v>CARE LABEL</v>
          </cell>
          <cell r="W33" t="str">
            <v>PAPER</v>
          </cell>
          <cell r="X33" t="str">
            <v>106.00x38.00 MM</v>
          </cell>
          <cell r="Y33" t="str">
            <v>WHITE/BLACK</v>
          </cell>
          <cell r="Z33" t="str">
            <v>106.00x38.00 MM</v>
          </cell>
          <cell r="AA33" t="str">
            <v>106.00x38.00 MM</v>
          </cell>
          <cell r="AB33" t="str">
            <v>PALACE</v>
          </cell>
          <cell r="AC33" t="str">
            <v>SH TRIMS</v>
          </cell>
          <cell r="AD33" t="str">
            <v>SS25</v>
          </cell>
          <cell r="AE33" t="str">
            <v>PCS</v>
          </cell>
          <cell r="AF33">
            <v>1</v>
          </cell>
          <cell r="AG33">
            <v>1</v>
          </cell>
          <cell r="AH33">
            <v>174</v>
          </cell>
        </row>
        <row r="34">
          <cell r="G34" t="str">
            <v>C0007-SST824</v>
          </cell>
          <cell r="H34" t="str">
            <v>P28STS73-P28TS157</v>
          </cell>
          <cell r="I34">
            <v>36</v>
          </cell>
          <cell r="J34" t="str">
            <v>P28STS73</v>
          </cell>
          <cell r="K34" t="str">
            <v>P28TS157</v>
          </cell>
          <cell r="L34" t="str">
            <v>SS TEE</v>
          </cell>
          <cell r="M34" t="str">
            <v>WHITE</v>
          </cell>
          <cell r="N34" t="str">
            <v>CARE LABEL 100% COTTON</v>
          </cell>
          <cell r="O34" t="str">
            <v>WHITE</v>
          </cell>
          <cell r="P34" t="str">
            <v>WHITE</v>
          </cell>
          <cell r="Q34" t="str">
            <v>WHITE</v>
          </cell>
          <cell r="R34" t="str">
            <v>Waiting</v>
          </cell>
          <cell r="S34" t="str">
            <v>2-1510A045-S0064</v>
          </cell>
          <cell r="T34" t="str">
            <v>2-1510A045-S0064</v>
          </cell>
          <cell r="U34" t="str">
            <v>LABEL</v>
          </cell>
          <cell r="V34" t="str">
            <v>CARE LABEL</v>
          </cell>
          <cell r="W34" t="str">
            <v>PAPER</v>
          </cell>
          <cell r="X34" t="str">
            <v>106.00x38.00 MM</v>
          </cell>
          <cell r="Y34" t="str">
            <v>WHITE/BLACK</v>
          </cell>
          <cell r="Z34" t="str">
            <v>106.00x38.00 MM</v>
          </cell>
          <cell r="AA34" t="str">
            <v>106.00x38.00 MM</v>
          </cell>
          <cell r="AB34" t="str">
            <v>PALACE</v>
          </cell>
          <cell r="AC34" t="str">
            <v>SH TRIMS</v>
          </cell>
          <cell r="AD34" t="str">
            <v>SS25</v>
          </cell>
          <cell r="AE34" t="str">
            <v>PCS</v>
          </cell>
          <cell r="AF34">
            <v>1</v>
          </cell>
          <cell r="AG34">
            <v>1</v>
          </cell>
          <cell r="AH34">
            <v>36</v>
          </cell>
        </row>
        <row r="35">
          <cell r="G35" t="str">
            <v>C0007-SST826</v>
          </cell>
          <cell r="H35" t="str">
            <v>P28STS71-P28TS147</v>
          </cell>
          <cell r="I35">
            <v>43</v>
          </cell>
          <cell r="J35" t="str">
            <v>P28STS71</v>
          </cell>
          <cell r="K35" t="str">
            <v>P28TS147</v>
          </cell>
          <cell r="L35" t="str">
            <v>SS TEE</v>
          </cell>
          <cell r="M35" t="str">
            <v>WHITE</v>
          </cell>
          <cell r="N35" t="str">
            <v>CARE LABEL 100% COTTON</v>
          </cell>
          <cell r="O35" t="str">
            <v>WHITE</v>
          </cell>
          <cell r="P35" t="str">
            <v>WHITE</v>
          </cell>
          <cell r="Q35" t="str">
            <v>WHITE</v>
          </cell>
          <cell r="R35" t="str">
            <v>Waiting</v>
          </cell>
          <cell r="S35" t="str">
            <v>2-1510A045-S0064</v>
          </cell>
          <cell r="T35" t="str">
            <v>2-1510A045-S0064</v>
          </cell>
          <cell r="U35" t="str">
            <v>LABEL</v>
          </cell>
          <cell r="V35" t="str">
            <v>CARE LABEL</v>
          </cell>
          <cell r="W35" t="str">
            <v>PAPER</v>
          </cell>
          <cell r="X35" t="str">
            <v>106.00x38.00 MM</v>
          </cell>
          <cell r="Y35" t="str">
            <v>WHITE/BLACK</v>
          </cell>
          <cell r="Z35" t="str">
            <v>106.00x38.00 MM</v>
          </cell>
          <cell r="AA35" t="str">
            <v>106.00x38.00 MM</v>
          </cell>
          <cell r="AB35" t="str">
            <v>PALACE</v>
          </cell>
          <cell r="AC35" t="str">
            <v>SH TRIMS</v>
          </cell>
          <cell r="AD35" t="str">
            <v>SS25</v>
          </cell>
          <cell r="AE35" t="str">
            <v>PCS</v>
          </cell>
          <cell r="AF35">
            <v>1</v>
          </cell>
          <cell r="AG35">
            <v>1</v>
          </cell>
          <cell r="AH35">
            <v>43</v>
          </cell>
        </row>
        <row r="36">
          <cell r="G36" t="str">
            <v>C0007-SST841</v>
          </cell>
          <cell r="H36" t="str">
            <v>P28JTS122_P28JCCES003</v>
          </cell>
          <cell r="I36">
            <v>92</v>
          </cell>
          <cell r="J36" t="str">
            <v>P28JTS122</v>
          </cell>
          <cell r="K36" t="str">
            <v>P28JCCES003</v>
          </cell>
          <cell r="L36" t="str">
            <v>SS TEE</v>
          </cell>
          <cell r="M36" t="str">
            <v>WHITE</v>
          </cell>
          <cell r="N36" t="str">
            <v>CARE LABEL 100% COTTON</v>
          </cell>
          <cell r="O36" t="str">
            <v>WHITE</v>
          </cell>
          <cell r="P36" t="str">
            <v>WHITE</v>
          </cell>
          <cell r="Q36" t="str">
            <v>WHITE</v>
          </cell>
          <cell r="R36" t="str">
            <v>Waiting</v>
          </cell>
          <cell r="S36" t="str">
            <v>2-1510A045-S0064</v>
          </cell>
          <cell r="T36" t="str">
            <v>2-1510A045-S0064</v>
          </cell>
          <cell r="U36" t="str">
            <v>LABEL</v>
          </cell>
          <cell r="V36" t="str">
            <v>CARE LABEL</v>
          </cell>
          <cell r="W36" t="str">
            <v>PAPER</v>
          </cell>
          <cell r="X36" t="str">
            <v>106.00x38.00 MM</v>
          </cell>
          <cell r="Y36" t="str">
            <v>WHITE/BLACK</v>
          </cell>
          <cell r="Z36" t="str">
            <v>106.00x38.00 MM</v>
          </cell>
          <cell r="AA36" t="str">
            <v>106.00x38.00 MM</v>
          </cell>
          <cell r="AB36" t="str">
            <v>PALACE</v>
          </cell>
          <cell r="AC36" t="str">
            <v>SH TRIMS</v>
          </cell>
          <cell r="AD36" t="str">
            <v>SS25</v>
          </cell>
          <cell r="AE36" t="str">
            <v>PCS</v>
          </cell>
          <cell r="AF36">
            <v>1</v>
          </cell>
          <cell r="AG36">
            <v>1</v>
          </cell>
          <cell r="AH36">
            <v>92</v>
          </cell>
        </row>
        <row r="37">
          <cell r="G37" t="str">
            <v>C0007-LST117</v>
          </cell>
          <cell r="H37" t="str">
            <v>P28JLS121_P28JCCES001</v>
          </cell>
          <cell r="I37">
            <v>20</v>
          </cell>
          <cell r="J37" t="str">
            <v>P28JLS121</v>
          </cell>
          <cell r="K37" t="str">
            <v>P28JCCES001</v>
          </cell>
          <cell r="L37" t="str">
            <v>LS TEE</v>
          </cell>
          <cell r="M37" t="str">
            <v>BLACK</v>
          </cell>
          <cell r="N37" t="str">
            <v>CARE LABEL 100% COTTON</v>
          </cell>
          <cell r="O37" t="str">
            <v>WHITE</v>
          </cell>
          <cell r="P37" t="str">
            <v>WHITE</v>
          </cell>
          <cell r="Q37" t="str">
            <v>WHITE</v>
          </cell>
          <cell r="R37" t="str">
            <v>Waiting</v>
          </cell>
          <cell r="S37" t="str">
            <v>2-1510A045-S0064</v>
          </cell>
          <cell r="T37" t="str">
            <v>2-1510A045-S0064</v>
          </cell>
          <cell r="U37" t="str">
            <v>LABEL</v>
          </cell>
          <cell r="V37" t="str">
            <v>CARE LABEL</v>
          </cell>
          <cell r="W37" t="str">
            <v>PAPER</v>
          </cell>
          <cell r="X37" t="str">
            <v>106.00x38.00 MM</v>
          </cell>
          <cell r="Y37" t="str">
            <v>WHITE/BLACK</v>
          </cell>
          <cell r="Z37" t="str">
            <v>106.00x38.00 MM</v>
          </cell>
          <cell r="AA37" t="str">
            <v>106.00x38.00 MM</v>
          </cell>
          <cell r="AB37" t="str">
            <v>PALACE</v>
          </cell>
          <cell r="AC37" t="str">
            <v>SH TRIMS</v>
          </cell>
          <cell r="AD37" t="str">
            <v>SS25</v>
          </cell>
          <cell r="AE37" t="str">
            <v>PCS</v>
          </cell>
          <cell r="AF37">
            <v>1</v>
          </cell>
          <cell r="AG37">
            <v>1</v>
          </cell>
          <cell r="AH37">
            <v>20</v>
          </cell>
        </row>
        <row r="38">
          <cell r="G38" t="str">
            <v>C0007-SST758</v>
          </cell>
          <cell r="H38" t="str">
            <v>P28STS57-P28TS030</v>
          </cell>
          <cell r="I38" t="str">
            <v>P28STS57</v>
          </cell>
          <cell r="J38" t="str">
            <v>P28STS57</v>
          </cell>
          <cell r="K38" t="str">
            <v>P28TS030</v>
          </cell>
          <cell r="L38" t="str">
            <v>SS TEE</v>
          </cell>
          <cell r="M38" t="str">
            <v>NAVY</v>
          </cell>
          <cell r="N38" t="str">
            <v>CARE LABEL 100% COTTON</v>
          </cell>
          <cell r="O38" t="str">
            <v>WHITE</v>
          </cell>
          <cell r="P38" t="str">
            <v>WHITE</v>
          </cell>
          <cell r="Q38" t="str">
            <v>WHITE</v>
          </cell>
          <cell r="R38" t="str">
            <v>Waiting</v>
          </cell>
          <cell r="S38" t="str">
            <v>2-1510A045-S0064</v>
          </cell>
          <cell r="T38" t="str">
            <v>2-1510A045-S0064</v>
          </cell>
          <cell r="U38" t="str">
            <v>LABEL</v>
          </cell>
          <cell r="V38" t="str">
            <v>CARE LABEL</v>
          </cell>
          <cell r="W38" t="str">
            <v>PAPER</v>
          </cell>
          <cell r="X38" t="str">
            <v>106.00x38.00 MM</v>
          </cell>
          <cell r="Y38" t="str">
            <v>WHITE/BLACK</v>
          </cell>
          <cell r="Z38" t="str">
            <v>106.00x38.00 MM</v>
          </cell>
          <cell r="AA38" t="str">
            <v>106.00x38.00 MM</v>
          </cell>
          <cell r="AB38" t="str">
            <v>PALACE</v>
          </cell>
          <cell r="AC38" t="str">
            <v>SH TRIMS</v>
          </cell>
          <cell r="AD38" t="str">
            <v>SS25</v>
          </cell>
          <cell r="AE38" t="str">
            <v>PCS</v>
          </cell>
          <cell r="AF38">
            <v>1</v>
          </cell>
          <cell r="AG38">
            <v>1</v>
          </cell>
          <cell r="AH38">
            <v>298</v>
          </cell>
        </row>
        <row r="39">
          <cell r="G39" t="str">
            <v>C0007-SST759</v>
          </cell>
          <cell r="H39" t="str">
            <v>P28STS57-P28TS122</v>
          </cell>
          <cell r="I39" t="str">
            <v>P28STS57</v>
          </cell>
          <cell r="J39" t="str">
            <v>P28STS57</v>
          </cell>
          <cell r="K39" t="str">
            <v>P28TS122</v>
          </cell>
          <cell r="L39" t="str">
            <v>SS TEE</v>
          </cell>
          <cell r="M39" t="str">
            <v>WHITE</v>
          </cell>
          <cell r="N39" t="str">
            <v>CARE LABEL 100% COTTON</v>
          </cell>
          <cell r="O39" t="str">
            <v>WHITE</v>
          </cell>
          <cell r="P39" t="str">
            <v>WHITE</v>
          </cell>
          <cell r="Q39" t="str">
            <v>WHITE</v>
          </cell>
          <cell r="R39" t="str">
            <v>Waiting</v>
          </cell>
          <cell r="S39" t="str">
            <v>2-1510A045-S0064</v>
          </cell>
          <cell r="T39" t="str">
            <v>2-1510A045-S0064</v>
          </cell>
          <cell r="U39" t="str">
            <v>LABEL</v>
          </cell>
          <cell r="V39" t="str">
            <v>CARE LABEL</v>
          </cell>
          <cell r="W39" t="str">
            <v>PAPER</v>
          </cell>
          <cell r="X39" t="str">
            <v>106.00x38.00 MM</v>
          </cell>
          <cell r="Y39" t="str">
            <v>WHITE/BLACK</v>
          </cell>
          <cell r="Z39" t="str">
            <v>106.00x38.00 MM</v>
          </cell>
          <cell r="AA39" t="str">
            <v>106.00x38.00 MM</v>
          </cell>
          <cell r="AB39" t="str">
            <v>PALACE</v>
          </cell>
          <cell r="AC39" t="str">
            <v>SH TRIMS</v>
          </cell>
          <cell r="AD39" t="str">
            <v>SS25</v>
          </cell>
          <cell r="AE39" t="str">
            <v>PCS</v>
          </cell>
          <cell r="AF39">
            <v>1</v>
          </cell>
          <cell r="AG39">
            <v>1</v>
          </cell>
          <cell r="AH39">
            <v>448</v>
          </cell>
        </row>
        <row r="40">
          <cell r="G40" t="str">
            <v>C0007-SST798</v>
          </cell>
          <cell r="H40" t="str">
            <v>P28STS57-P28TS026</v>
          </cell>
          <cell r="I40" t="str">
            <v>P28STS57</v>
          </cell>
          <cell r="J40" t="str">
            <v>P28STS57</v>
          </cell>
          <cell r="K40" t="str">
            <v>P28TS026</v>
          </cell>
          <cell r="L40" t="str">
            <v>SS TEE</v>
          </cell>
          <cell r="M40" t="str">
            <v>BLACK</v>
          </cell>
          <cell r="N40" t="str">
            <v>CARE LABEL 100% COTTON</v>
          </cell>
          <cell r="O40" t="str">
            <v>WHITE</v>
          </cell>
          <cell r="P40" t="str">
            <v>WHITE</v>
          </cell>
          <cell r="Q40" t="str">
            <v>WHITE</v>
          </cell>
          <cell r="R40" t="str">
            <v>Waiting</v>
          </cell>
          <cell r="S40" t="str">
            <v>2-1510A045-S0064</v>
          </cell>
          <cell r="T40" t="str">
            <v>2-1510A045-S0064</v>
          </cell>
          <cell r="U40" t="str">
            <v>LABEL</v>
          </cell>
          <cell r="V40" t="str">
            <v>CARE LABEL</v>
          </cell>
          <cell r="W40" t="str">
            <v>PAPER</v>
          </cell>
          <cell r="X40" t="str">
            <v>106.00x38.00 MM</v>
          </cell>
          <cell r="Y40" t="str">
            <v>WHITE/BLACK</v>
          </cell>
          <cell r="Z40" t="str">
            <v>106.00x38.00 MM</v>
          </cell>
          <cell r="AA40" t="str">
            <v>106.00x38.00 MM</v>
          </cell>
          <cell r="AB40" t="str">
            <v>PALACE</v>
          </cell>
          <cell r="AC40" t="str">
            <v>SH TRIMS</v>
          </cell>
          <cell r="AD40" t="str">
            <v>SS25</v>
          </cell>
          <cell r="AE40" t="str">
            <v>PCS</v>
          </cell>
          <cell r="AF40">
            <v>1</v>
          </cell>
          <cell r="AG40">
            <v>1</v>
          </cell>
          <cell r="AH40">
            <v>448</v>
          </cell>
        </row>
        <row r="41">
          <cell r="G41" t="str">
            <v>C0007-SST796</v>
          </cell>
          <cell r="H41" t="str">
            <v>P28STS57-P28TS099</v>
          </cell>
          <cell r="I41" t="str">
            <v>P28STS57</v>
          </cell>
          <cell r="J41" t="str">
            <v>P28STS57</v>
          </cell>
          <cell r="K41" t="str">
            <v>P28TS099</v>
          </cell>
          <cell r="L41" t="str">
            <v>SS TEE</v>
          </cell>
          <cell r="M41" t="str">
            <v>GREY MARL</v>
          </cell>
          <cell r="N41" t="str">
            <v>CARE LABEL 100% COTTON</v>
          </cell>
          <cell r="O41" t="str">
            <v>WHITE</v>
          </cell>
          <cell r="P41" t="str">
            <v>WHITE</v>
          </cell>
          <cell r="Q41" t="str">
            <v>WHITE</v>
          </cell>
          <cell r="R41" t="str">
            <v>Waiting</v>
          </cell>
          <cell r="S41" t="str">
            <v>2-1510A045-S0064</v>
          </cell>
          <cell r="T41" t="str">
            <v>2-1510A045-S0064</v>
          </cell>
          <cell r="U41" t="str">
            <v>LABEL</v>
          </cell>
          <cell r="V41" t="str">
            <v>CARE LABEL</v>
          </cell>
          <cell r="W41" t="str">
            <v>PAPER</v>
          </cell>
          <cell r="X41" t="str">
            <v>106.00x38.00 MM</v>
          </cell>
          <cell r="Y41" t="str">
            <v>WHITE/BLACK</v>
          </cell>
          <cell r="Z41" t="str">
            <v>106.00x38.00 MM</v>
          </cell>
          <cell r="AA41" t="str">
            <v>106.00x38.00 MM</v>
          </cell>
          <cell r="AB41" t="str">
            <v>PALACE</v>
          </cell>
          <cell r="AC41" t="str">
            <v>SH TRIMS</v>
          </cell>
          <cell r="AD41" t="str">
            <v>SS25</v>
          </cell>
          <cell r="AE41" t="str">
            <v>PCS</v>
          </cell>
          <cell r="AF41">
            <v>1</v>
          </cell>
          <cell r="AG41">
            <v>1</v>
          </cell>
          <cell r="AH41">
            <v>278</v>
          </cell>
        </row>
        <row r="42">
          <cell r="G42" t="str">
            <v>C0007-SST783</v>
          </cell>
          <cell r="H42" t="str">
            <v>P28STS57-P28TS091</v>
          </cell>
          <cell r="I42" t="str">
            <v>P28STS57</v>
          </cell>
          <cell r="J42" t="str">
            <v>P28STS57</v>
          </cell>
          <cell r="K42" t="str">
            <v>P28TS091</v>
          </cell>
          <cell r="L42" t="str">
            <v>SS TEE</v>
          </cell>
          <cell r="M42" t="str">
            <v>PASTEL PURPLE</v>
          </cell>
          <cell r="N42" t="str">
            <v>CARE LABEL 100% COTTON</v>
          </cell>
          <cell r="O42" t="str">
            <v>WHITE</v>
          </cell>
          <cell r="P42" t="str">
            <v>WHITE</v>
          </cell>
          <cell r="Q42" t="str">
            <v>WHITE</v>
          </cell>
          <cell r="R42" t="str">
            <v>Waiting</v>
          </cell>
          <cell r="S42" t="str">
            <v>2-1510A045-S0064</v>
          </cell>
          <cell r="T42" t="str">
            <v>2-1510A045-S0064</v>
          </cell>
          <cell r="U42" t="str">
            <v>LABEL</v>
          </cell>
          <cell r="V42" t="str">
            <v>CARE LABEL</v>
          </cell>
          <cell r="W42" t="str">
            <v>PAPER</v>
          </cell>
          <cell r="X42" t="str">
            <v>106.00x38.00 MM</v>
          </cell>
          <cell r="Y42" t="str">
            <v>WHITE/BLACK</v>
          </cell>
          <cell r="Z42" t="str">
            <v>106.00x38.00 MM</v>
          </cell>
          <cell r="AA42" t="str">
            <v>106.00x38.00 MM</v>
          </cell>
          <cell r="AB42" t="str">
            <v>PALACE</v>
          </cell>
          <cell r="AC42" t="str">
            <v>SH TRIMS</v>
          </cell>
          <cell r="AD42" t="str">
            <v>SS25</v>
          </cell>
          <cell r="AE42" t="str">
            <v>PCS</v>
          </cell>
          <cell r="AF42">
            <v>1</v>
          </cell>
          <cell r="AG42">
            <v>1</v>
          </cell>
          <cell r="AH42">
            <v>174</v>
          </cell>
        </row>
        <row r="43">
          <cell r="G43" t="str">
            <v>C0007-SST799</v>
          </cell>
          <cell r="H43" t="str">
            <v>P28STS57-P28TS085</v>
          </cell>
          <cell r="I43" t="str">
            <v>P28STS57</v>
          </cell>
          <cell r="J43" t="str">
            <v>P28STS57</v>
          </cell>
          <cell r="K43" t="str">
            <v>P28TS085</v>
          </cell>
          <cell r="L43" t="str">
            <v>SS TEE</v>
          </cell>
          <cell r="M43" t="str">
            <v>BLUE BERRY</v>
          </cell>
          <cell r="N43" t="str">
            <v>CARE LABEL 100% COTTON</v>
          </cell>
          <cell r="O43" t="str">
            <v>WHITE</v>
          </cell>
          <cell r="P43" t="str">
            <v>WHITE</v>
          </cell>
          <cell r="Q43" t="str">
            <v>WHITE</v>
          </cell>
          <cell r="R43" t="str">
            <v>Waiting</v>
          </cell>
          <cell r="S43" t="str">
            <v>2-1510A045-S0064</v>
          </cell>
          <cell r="T43" t="str">
            <v>2-1510A045-S0064</v>
          </cell>
          <cell r="U43" t="str">
            <v>LABEL</v>
          </cell>
          <cell r="V43" t="str">
            <v>CARE LABEL</v>
          </cell>
          <cell r="W43" t="str">
            <v>PAPER</v>
          </cell>
          <cell r="X43" t="str">
            <v>106.00x38.00 MM</v>
          </cell>
          <cell r="Y43" t="str">
            <v>WHITE/BLACK</v>
          </cell>
          <cell r="Z43" t="str">
            <v>106.00x38.00 MM</v>
          </cell>
          <cell r="AA43" t="str">
            <v>106.00x38.00 MM</v>
          </cell>
          <cell r="AB43" t="str">
            <v>PALACE</v>
          </cell>
          <cell r="AC43" t="str">
            <v>SH TRIMS</v>
          </cell>
          <cell r="AD43" t="str">
            <v>SS25</v>
          </cell>
          <cell r="AE43" t="str">
            <v>PCS</v>
          </cell>
          <cell r="AF43">
            <v>1</v>
          </cell>
          <cell r="AG43">
            <v>1</v>
          </cell>
          <cell r="AH43">
            <v>184</v>
          </cell>
        </row>
        <row r="44">
          <cell r="G44" t="str">
            <v>C0007-SST760</v>
          </cell>
          <cell r="H44" t="str">
            <v>P28STS52-P28TS038</v>
          </cell>
          <cell r="I44" t="str">
            <v>P28STS52</v>
          </cell>
          <cell r="J44" t="str">
            <v>P28STS52</v>
          </cell>
          <cell r="K44" t="str">
            <v>P28TS038</v>
          </cell>
          <cell r="L44" t="str">
            <v>SS TEE</v>
          </cell>
          <cell r="M44" t="str">
            <v>NAVY</v>
          </cell>
          <cell r="N44" t="str">
            <v>CARE LABEL 100% COTTON</v>
          </cell>
          <cell r="O44" t="str">
            <v>WHITE</v>
          </cell>
          <cell r="P44" t="str">
            <v>WHITE</v>
          </cell>
          <cell r="Q44" t="str">
            <v>WHITE</v>
          </cell>
          <cell r="R44" t="str">
            <v>Waiting</v>
          </cell>
          <cell r="S44" t="str">
            <v>2-1510A045-S0064</v>
          </cell>
          <cell r="T44" t="str">
            <v>2-1510A045-S0064</v>
          </cell>
          <cell r="U44" t="str">
            <v>LABEL</v>
          </cell>
          <cell r="V44" t="str">
            <v>CARE LABEL</v>
          </cell>
          <cell r="W44" t="str">
            <v>PAPER</v>
          </cell>
          <cell r="X44" t="str">
            <v>106.00x38.00 MM</v>
          </cell>
          <cell r="Y44" t="str">
            <v>WHITE/BLACK</v>
          </cell>
          <cell r="Z44" t="str">
            <v>106.00x38.00 MM</v>
          </cell>
          <cell r="AA44" t="str">
            <v>106.00x38.00 MM</v>
          </cell>
          <cell r="AB44" t="str">
            <v>PALACE</v>
          </cell>
          <cell r="AC44" t="str">
            <v>SH TRIMS</v>
          </cell>
          <cell r="AD44" t="str">
            <v>SS25</v>
          </cell>
          <cell r="AE44" t="str">
            <v>PCS</v>
          </cell>
          <cell r="AF44">
            <v>1</v>
          </cell>
          <cell r="AG44">
            <v>1</v>
          </cell>
          <cell r="AH44">
            <v>166</v>
          </cell>
        </row>
        <row r="45">
          <cell r="G45" t="str">
            <v>C0007-SST797</v>
          </cell>
          <cell r="H45" t="str">
            <v>P28STS52-P28TS044</v>
          </cell>
          <cell r="I45" t="str">
            <v>P28STS52</v>
          </cell>
          <cell r="J45" t="str">
            <v>P28STS52</v>
          </cell>
          <cell r="K45" t="str">
            <v>P28TS044</v>
          </cell>
          <cell r="L45" t="str">
            <v>SS TEE</v>
          </cell>
          <cell r="M45" t="str">
            <v>WHITE</v>
          </cell>
          <cell r="N45" t="str">
            <v>CARE LABEL 100% COTTON</v>
          </cell>
          <cell r="O45" t="str">
            <v>WHITE</v>
          </cell>
          <cell r="P45" t="str">
            <v>WHITE</v>
          </cell>
          <cell r="Q45" t="str">
            <v>WHITE</v>
          </cell>
          <cell r="R45" t="str">
            <v>Waiting</v>
          </cell>
          <cell r="S45" t="str">
            <v>2-1510A045-S0064</v>
          </cell>
          <cell r="T45" t="str">
            <v>2-1510A045-S0064</v>
          </cell>
          <cell r="U45" t="str">
            <v>LABEL</v>
          </cell>
          <cell r="V45" t="str">
            <v>CARE LABEL</v>
          </cell>
          <cell r="W45" t="str">
            <v>PAPER</v>
          </cell>
          <cell r="X45" t="str">
            <v>106.00x38.00 MM</v>
          </cell>
          <cell r="Y45" t="str">
            <v>WHITE/BLACK</v>
          </cell>
          <cell r="Z45" t="str">
            <v>106.00x38.00 MM</v>
          </cell>
          <cell r="AA45" t="str">
            <v>106.00x38.00 MM</v>
          </cell>
          <cell r="AB45" t="str">
            <v>PALACE</v>
          </cell>
          <cell r="AC45" t="str">
            <v>SH TRIMS</v>
          </cell>
          <cell r="AD45" t="str">
            <v>SS25</v>
          </cell>
          <cell r="AE45" t="str">
            <v>PCS</v>
          </cell>
          <cell r="AF45">
            <v>1</v>
          </cell>
          <cell r="AG45">
            <v>1</v>
          </cell>
          <cell r="AH45">
            <v>238</v>
          </cell>
        </row>
        <row r="46">
          <cell r="G46" t="str">
            <v>C0007-SST801</v>
          </cell>
          <cell r="H46" t="str">
            <v>P28STS52-P28TS101</v>
          </cell>
          <cell r="I46" t="str">
            <v>P28STS52</v>
          </cell>
          <cell r="J46" t="str">
            <v>P28STS52</v>
          </cell>
          <cell r="K46" t="str">
            <v>P28TS101</v>
          </cell>
          <cell r="L46" t="str">
            <v>SS TEE</v>
          </cell>
          <cell r="M46" t="str">
            <v>BLACK</v>
          </cell>
          <cell r="N46" t="str">
            <v>CARE LABEL 100% COTTON</v>
          </cell>
          <cell r="O46" t="str">
            <v>WHITE</v>
          </cell>
          <cell r="P46" t="str">
            <v>WHITE</v>
          </cell>
          <cell r="Q46" t="str">
            <v>WHITE</v>
          </cell>
          <cell r="R46" t="str">
            <v>Waiting</v>
          </cell>
          <cell r="S46" t="str">
            <v>2-1510A045-S0064</v>
          </cell>
          <cell r="T46" t="str">
            <v>2-1510A045-S0064</v>
          </cell>
          <cell r="U46" t="str">
            <v>LABEL</v>
          </cell>
          <cell r="V46" t="str">
            <v>CARE LABEL</v>
          </cell>
          <cell r="W46" t="str">
            <v>PAPER</v>
          </cell>
          <cell r="X46" t="str">
            <v>106.00x38.00 MM</v>
          </cell>
          <cell r="Y46" t="str">
            <v>WHITE/BLACK</v>
          </cell>
          <cell r="Z46" t="str">
            <v>106.00x38.00 MM</v>
          </cell>
          <cell r="AA46" t="str">
            <v>106.00x38.00 MM</v>
          </cell>
          <cell r="AB46" t="str">
            <v>PALACE</v>
          </cell>
          <cell r="AC46" t="str">
            <v>SH TRIMS</v>
          </cell>
          <cell r="AD46" t="str">
            <v>SS25</v>
          </cell>
          <cell r="AE46" t="str">
            <v>PCS</v>
          </cell>
          <cell r="AF46">
            <v>1</v>
          </cell>
          <cell r="AG46">
            <v>1</v>
          </cell>
          <cell r="AH46">
            <v>238</v>
          </cell>
        </row>
        <row r="47">
          <cell r="G47" t="str">
            <v>C0007-SST800</v>
          </cell>
          <cell r="H47" t="str">
            <v>P28STS52-P28TS035</v>
          </cell>
          <cell r="I47" t="str">
            <v>P28STS52</v>
          </cell>
          <cell r="J47" t="str">
            <v>P28STS52</v>
          </cell>
          <cell r="K47" t="str">
            <v>P28TS035</v>
          </cell>
          <cell r="L47" t="str">
            <v>SS TEE</v>
          </cell>
          <cell r="M47" t="str">
            <v>GREY MARL</v>
          </cell>
          <cell r="N47" t="str">
            <v>CARE LABEL 100% COTTON</v>
          </cell>
          <cell r="O47" t="str">
            <v>WHITE</v>
          </cell>
          <cell r="P47" t="str">
            <v>WHITE</v>
          </cell>
          <cell r="Q47" t="str">
            <v>WHITE</v>
          </cell>
          <cell r="R47" t="str">
            <v>Waiting</v>
          </cell>
          <cell r="S47" t="str">
            <v>2-1510A045-S0064</v>
          </cell>
          <cell r="T47" t="str">
            <v>2-1510A045-S0064</v>
          </cell>
          <cell r="U47" t="str">
            <v>LABEL</v>
          </cell>
          <cell r="V47" t="str">
            <v>CARE LABEL</v>
          </cell>
          <cell r="W47" t="str">
            <v>PAPER</v>
          </cell>
          <cell r="X47" t="str">
            <v>106.00x38.00 MM</v>
          </cell>
          <cell r="Y47" t="str">
            <v>WHITE/BLACK</v>
          </cell>
          <cell r="Z47" t="str">
            <v>106.00x38.00 MM</v>
          </cell>
          <cell r="AA47" t="str">
            <v>106.00x38.00 MM</v>
          </cell>
          <cell r="AB47" t="str">
            <v>PALACE</v>
          </cell>
          <cell r="AC47" t="str">
            <v>SH TRIMS</v>
          </cell>
          <cell r="AD47" t="str">
            <v>SS25</v>
          </cell>
          <cell r="AE47" t="str">
            <v>PCS</v>
          </cell>
          <cell r="AF47">
            <v>1</v>
          </cell>
          <cell r="AG47">
            <v>1</v>
          </cell>
          <cell r="AH47">
            <v>166</v>
          </cell>
        </row>
        <row r="48">
          <cell r="G48" t="str">
            <v>C0007-SST761</v>
          </cell>
          <cell r="H48" t="str">
            <v>P28STS52-P28TS079</v>
          </cell>
          <cell r="I48" t="str">
            <v>P28STS52</v>
          </cell>
          <cell r="J48" t="str">
            <v>P28STS52</v>
          </cell>
          <cell r="K48" t="str">
            <v>P28TS079</v>
          </cell>
          <cell r="L48" t="str">
            <v>SS TEE</v>
          </cell>
          <cell r="M48" t="str">
            <v>BLUE BERRY</v>
          </cell>
          <cell r="N48" t="str">
            <v>CARE LABEL 100% COTTON</v>
          </cell>
          <cell r="O48" t="str">
            <v>WHITE</v>
          </cell>
          <cell r="P48" t="str">
            <v>WHITE</v>
          </cell>
          <cell r="Q48" t="str">
            <v>WHITE</v>
          </cell>
          <cell r="R48" t="str">
            <v>Waiting</v>
          </cell>
          <cell r="S48" t="str">
            <v>2-1510A045-S0064</v>
          </cell>
          <cell r="T48" t="str">
            <v>2-1510A045-S0064</v>
          </cell>
          <cell r="U48" t="str">
            <v>LABEL</v>
          </cell>
          <cell r="V48" t="str">
            <v>CARE LABEL</v>
          </cell>
          <cell r="W48" t="str">
            <v>PAPER</v>
          </cell>
          <cell r="X48" t="str">
            <v>106.00x38.00 MM</v>
          </cell>
          <cell r="Y48" t="str">
            <v>WHITE/BLACK</v>
          </cell>
          <cell r="Z48" t="str">
            <v>106.00x38.00 MM</v>
          </cell>
          <cell r="AA48" t="str">
            <v>106.00x38.00 MM</v>
          </cell>
          <cell r="AB48" t="str">
            <v>PALACE</v>
          </cell>
          <cell r="AC48" t="str">
            <v>SH TRIMS</v>
          </cell>
          <cell r="AD48" t="str">
            <v>SS25</v>
          </cell>
          <cell r="AE48" t="str">
            <v>PCS</v>
          </cell>
          <cell r="AF48">
            <v>1</v>
          </cell>
          <cell r="AG48">
            <v>1</v>
          </cell>
          <cell r="AH48">
            <v>148</v>
          </cell>
        </row>
        <row r="49">
          <cell r="G49" t="str">
            <v>C0007-SST774</v>
          </cell>
          <cell r="H49" t="str">
            <v>P28STS52-P28TS080</v>
          </cell>
          <cell r="I49" t="str">
            <v>P28STS52</v>
          </cell>
          <cell r="J49" t="str">
            <v>P28STS52</v>
          </cell>
          <cell r="K49" t="str">
            <v>P28TS080</v>
          </cell>
          <cell r="L49" t="str">
            <v>SS TEE</v>
          </cell>
          <cell r="M49" t="str">
            <v>FOX</v>
          </cell>
          <cell r="N49" t="str">
            <v>CARE LABEL 100% COTTON</v>
          </cell>
          <cell r="O49" t="str">
            <v>WHITE</v>
          </cell>
          <cell r="P49" t="str">
            <v>WHITE</v>
          </cell>
          <cell r="Q49" t="str">
            <v>WHITE</v>
          </cell>
          <cell r="R49" t="str">
            <v>Waiting</v>
          </cell>
          <cell r="S49" t="str">
            <v>2-1510A045-S0064</v>
          </cell>
          <cell r="T49" t="str">
            <v>2-1510A045-S0064</v>
          </cell>
          <cell r="U49" t="str">
            <v>LABEL</v>
          </cell>
          <cell r="V49" t="str">
            <v>CARE LABEL</v>
          </cell>
          <cell r="W49" t="str">
            <v>PAPER</v>
          </cell>
          <cell r="X49" t="str">
            <v>106.00x38.00 MM</v>
          </cell>
          <cell r="Y49" t="str">
            <v>WHITE/BLACK</v>
          </cell>
          <cell r="Z49" t="str">
            <v>106.00x38.00 MM</v>
          </cell>
          <cell r="AA49" t="str">
            <v>106.00x38.00 MM</v>
          </cell>
          <cell r="AB49" t="str">
            <v>PALACE</v>
          </cell>
          <cell r="AC49" t="str">
            <v>SH TRIMS</v>
          </cell>
          <cell r="AD49" t="str">
            <v>SS25</v>
          </cell>
          <cell r="AE49" t="str">
            <v>PCS</v>
          </cell>
          <cell r="AF49">
            <v>1</v>
          </cell>
          <cell r="AG49">
            <v>1</v>
          </cell>
          <cell r="AH49">
            <v>148</v>
          </cell>
        </row>
        <row r="50">
          <cell r="G50" t="str">
            <v>C0007-SST785</v>
          </cell>
          <cell r="H50" t="str">
            <v>P28STS76-P28TS198</v>
          </cell>
          <cell r="I50" t="str">
            <v>P28STS76</v>
          </cell>
          <cell r="J50" t="str">
            <v>P28STS76</v>
          </cell>
          <cell r="K50" t="str">
            <v>P28TS198</v>
          </cell>
          <cell r="L50" t="str">
            <v>SS TEE</v>
          </cell>
          <cell r="M50" t="str">
            <v>BERG</v>
          </cell>
          <cell r="N50" t="str">
            <v>CARE LABEL 100% COTTON</v>
          </cell>
          <cell r="O50" t="str">
            <v>WHITE</v>
          </cell>
          <cell r="P50" t="str">
            <v>WHITE</v>
          </cell>
          <cell r="Q50" t="str">
            <v>WHITE</v>
          </cell>
          <cell r="R50" t="str">
            <v>Waiting</v>
          </cell>
          <cell r="S50" t="str">
            <v>2-1510A045-S0064</v>
          </cell>
          <cell r="T50" t="str">
            <v>2-1510A045-S0064</v>
          </cell>
          <cell r="U50" t="str">
            <v>LABEL</v>
          </cell>
          <cell r="V50" t="str">
            <v>CARE LABEL</v>
          </cell>
          <cell r="W50" t="str">
            <v>PAPER</v>
          </cell>
          <cell r="X50" t="str">
            <v>106.00x38.00 MM</v>
          </cell>
          <cell r="Y50" t="str">
            <v>WHITE/BLACK</v>
          </cell>
          <cell r="Z50" t="str">
            <v>106.00x38.00 MM</v>
          </cell>
          <cell r="AA50" t="str">
            <v>106.00x38.00 MM</v>
          </cell>
          <cell r="AB50" t="str">
            <v>PALACE</v>
          </cell>
          <cell r="AC50" t="str">
            <v>SH TRIMS</v>
          </cell>
          <cell r="AD50" t="str">
            <v>SS25</v>
          </cell>
          <cell r="AE50" t="str">
            <v>PCS</v>
          </cell>
          <cell r="AF50">
            <v>1</v>
          </cell>
          <cell r="AG50">
            <v>1</v>
          </cell>
          <cell r="AH50">
            <v>249</v>
          </cell>
        </row>
        <row r="51">
          <cell r="G51" t="str">
            <v>C0007-SST762</v>
          </cell>
          <cell r="H51" t="str">
            <v>P28STS76-P28TS141</v>
          </cell>
          <cell r="I51" t="str">
            <v>P28STS76</v>
          </cell>
          <cell r="J51" t="str">
            <v>P28STS76</v>
          </cell>
          <cell r="K51" t="str">
            <v>P28TS141</v>
          </cell>
          <cell r="L51" t="str">
            <v>SS TEE</v>
          </cell>
          <cell r="M51" t="str">
            <v>WHITE</v>
          </cell>
          <cell r="N51" t="str">
            <v>CARE LABEL 100% COTTON</v>
          </cell>
          <cell r="O51" t="str">
            <v>WHITE</v>
          </cell>
          <cell r="P51" t="str">
            <v>WHITE</v>
          </cell>
          <cell r="Q51" t="str">
            <v>WHITE</v>
          </cell>
          <cell r="R51" t="str">
            <v>Waiting</v>
          </cell>
          <cell r="S51" t="str">
            <v>2-1510A045-S0064</v>
          </cell>
          <cell r="T51" t="str">
            <v>2-1510A045-S0064</v>
          </cell>
          <cell r="U51" t="str">
            <v>LABEL</v>
          </cell>
          <cell r="V51" t="str">
            <v>CARE LABEL</v>
          </cell>
          <cell r="W51" t="str">
            <v>PAPER</v>
          </cell>
          <cell r="X51" t="str">
            <v>106.00x38.00 MM</v>
          </cell>
          <cell r="Y51" t="str">
            <v>WHITE/BLACK</v>
          </cell>
          <cell r="Z51" t="str">
            <v>106.00x38.00 MM</v>
          </cell>
          <cell r="AA51" t="str">
            <v>106.00x38.00 MM</v>
          </cell>
          <cell r="AB51" t="str">
            <v>PALACE</v>
          </cell>
          <cell r="AC51" t="str">
            <v>SH TRIMS</v>
          </cell>
          <cell r="AD51" t="str">
            <v>SS25</v>
          </cell>
          <cell r="AE51" t="str">
            <v>PCS</v>
          </cell>
          <cell r="AF51">
            <v>1</v>
          </cell>
          <cell r="AG51">
            <v>1</v>
          </cell>
          <cell r="AH51">
            <v>1605</v>
          </cell>
        </row>
        <row r="52">
          <cell r="G52" t="str">
            <v>C0007-SST775</v>
          </cell>
          <cell r="H52" t="str">
            <v>P28STS76-P28TS143</v>
          </cell>
          <cell r="I52" t="str">
            <v>P28STS76</v>
          </cell>
          <cell r="J52" t="str">
            <v>P28STS76</v>
          </cell>
          <cell r="K52" t="str">
            <v>P28TS143</v>
          </cell>
          <cell r="L52" t="str">
            <v>SS TEE</v>
          </cell>
          <cell r="M52" t="str">
            <v>BLACK</v>
          </cell>
          <cell r="N52" t="str">
            <v>CARE LABEL 100% COTTON</v>
          </cell>
          <cell r="O52" t="str">
            <v>WHITE</v>
          </cell>
          <cell r="P52" t="str">
            <v>WHITE</v>
          </cell>
          <cell r="Q52" t="str">
            <v>WHITE</v>
          </cell>
          <cell r="R52" t="str">
            <v>Waiting</v>
          </cell>
          <cell r="S52" t="str">
            <v>2-1510A045-S0064</v>
          </cell>
          <cell r="T52" t="str">
            <v>2-1510A045-S0064</v>
          </cell>
          <cell r="U52" t="str">
            <v>LABEL</v>
          </cell>
          <cell r="V52" t="str">
            <v>CARE LABEL</v>
          </cell>
          <cell r="W52" t="str">
            <v>PAPER</v>
          </cell>
          <cell r="X52" t="str">
            <v>106.00x38.00 MM</v>
          </cell>
          <cell r="Y52" t="str">
            <v>WHITE/BLACK</v>
          </cell>
          <cell r="Z52" t="str">
            <v>106.00x38.00 MM</v>
          </cell>
          <cell r="AA52" t="str">
            <v>106.00x38.00 MM</v>
          </cell>
          <cell r="AB52" t="str">
            <v>PALACE</v>
          </cell>
          <cell r="AC52" t="str">
            <v>SH TRIMS</v>
          </cell>
          <cell r="AD52" t="str">
            <v>SS25</v>
          </cell>
          <cell r="AE52" t="str">
            <v>PCS</v>
          </cell>
          <cell r="AF52">
            <v>1</v>
          </cell>
          <cell r="AG52">
            <v>1</v>
          </cell>
          <cell r="AH52">
            <v>1491</v>
          </cell>
        </row>
        <row r="53">
          <cell r="G53" t="str">
            <v>C0007-SST793</v>
          </cell>
          <cell r="H53" t="str">
            <v>P28STS76-P28TS146</v>
          </cell>
          <cell r="I53" t="str">
            <v>P28STS76</v>
          </cell>
          <cell r="J53" t="str">
            <v>P28STS76</v>
          </cell>
          <cell r="K53" t="str">
            <v>P28TS146</v>
          </cell>
          <cell r="L53" t="str">
            <v>SS TEE</v>
          </cell>
          <cell r="M53" t="str">
            <v>STONEY GREY</v>
          </cell>
          <cell r="N53" t="str">
            <v>CARE LABEL 100% COTTON</v>
          </cell>
          <cell r="O53" t="str">
            <v>WHITE</v>
          </cell>
          <cell r="P53" t="str">
            <v>WHITE</v>
          </cell>
          <cell r="Q53" t="str">
            <v>WHITE</v>
          </cell>
          <cell r="R53" t="str">
            <v>Waiting</v>
          </cell>
          <cell r="S53" t="str">
            <v>2-1510A045-S0064</v>
          </cell>
          <cell r="T53" t="str">
            <v>2-1510A045-S0064</v>
          </cell>
          <cell r="U53" t="str">
            <v>LABEL</v>
          </cell>
          <cell r="V53" t="str">
            <v>CARE LABEL</v>
          </cell>
          <cell r="W53" t="str">
            <v>PAPER</v>
          </cell>
          <cell r="X53" t="str">
            <v>106.00x38.00 MM</v>
          </cell>
          <cell r="Y53" t="str">
            <v>WHITE/BLACK</v>
          </cell>
          <cell r="Z53" t="str">
            <v>106.00x38.00 MM</v>
          </cell>
          <cell r="AA53" t="str">
            <v>106.00x38.00 MM</v>
          </cell>
          <cell r="AB53" t="str">
            <v>PALACE</v>
          </cell>
          <cell r="AC53" t="str">
            <v>SH TRIMS</v>
          </cell>
          <cell r="AD53" t="str">
            <v>SS25</v>
          </cell>
          <cell r="AE53" t="str">
            <v>PCS</v>
          </cell>
          <cell r="AF53">
            <v>1</v>
          </cell>
          <cell r="AG53">
            <v>1</v>
          </cell>
          <cell r="AH53">
            <v>380</v>
          </cell>
        </row>
        <row r="54">
          <cell r="G54" t="str">
            <v>C0007-SST763</v>
          </cell>
          <cell r="H54" t="str">
            <v>P28STS76-P28TS182</v>
          </cell>
          <cell r="I54" t="str">
            <v>P28STS76</v>
          </cell>
          <cell r="J54" t="str">
            <v>P28STS76</v>
          </cell>
          <cell r="K54" t="str">
            <v>P28TS182</v>
          </cell>
          <cell r="L54" t="str">
            <v>SS TEE</v>
          </cell>
          <cell r="M54" t="str">
            <v>RACY GREEN</v>
          </cell>
          <cell r="N54" t="str">
            <v>CARE LABEL 100% COTTON</v>
          </cell>
          <cell r="O54" t="str">
            <v>WHITE</v>
          </cell>
          <cell r="P54" t="str">
            <v>WHITE</v>
          </cell>
          <cell r="Q54" t="str">
            <v>WHITE</v>
          </cell>
          <cell r="R54" t="str">
            <v>Waiting</v>
          </cell>
          <cell r="S54" t="str">
            <v>2-1510A045-S0064</v>
          </cell>
          <cell r="T54" t="str">
            <v>2-1510A045-S0064</v>
          </cell>
          <cell r="U54" t="str">
            <v>LABEL</v>
          </cell>
          <cell r="V54" t="str">
            <v>CARE LABEL</v>
          </cell>
          <cell r="W54" t="str">
            <v>PAPER</v>
          </cell>
          <cell r="X54" t="str">
            <v>106.00x38.00 MM</v>
          </cell>
          <cell r="Y54" t="str">
            <v>WHITE/BLACK</v>
          </cell>
          <cell r="Z54" t="str">
            <v>106.00x38.00 MM</v>
          </cell>
          <cell r="AA54" t="str">
            <v>106.00x38.00 MM</v>
          </cell>
          <cell r="AB54" t="str">
            <v>PALACE</v>
          </cell>
          <cell r="AC54" t="str">
            <v>SH TRIMS</v>
          </cell>
          <cell r="AD54" t="str">
            <v>SS25</v>
          </cell>
          <cell r="AE54" t="str">
            <v>PCS</v>
          </cell>
          <cell r="AF54">
            <v>1</v>
          </cell>
          <cell r="AG54">
            <v>1</v>
          </cell>
          <cell r="AH54">
            <v>484</v>
          </cell>
        </row>
        <row r="55">
          <cell r="G55" t="str">
            <v>C0007-SST776</v>
          </cell>
          <cell r="H55" t="str">
            <v>P28STS76-P28TS196</v>
          </cell>
          <cell r="I55" t="str">
            <v>P28STS76</v>
          </cell>
          <cell r="J55" t="str">
            <v>P28STS76</v>
          </cell>
          <cell r="K55" t="str">
            <v>P28TS196</v>
          </cell>
          <cell r="L55" t="str">
            <v>SS TEE</v>
          </cell>
          <cell r="M55" t="str">
            <v>PASTEL PURPLE</v>
          </cell>
          <cell r="N55" t="str">
            <v>CARE LABEL 100% COTTON</v>
          </cell>
          <cell r="O55" t="str">
            <v>WHITE</v>
          </cell>
          <cell r="P55" t="str">
            <v>WHITE</v>
          </cell>
          <cell r="Q55" t="str">
            <v>WHITE</v>
          </cell>
          <cell r="R55" t="str">
            <v>Waiting</v>
          </cell>
          <cell r="S55" t="str">
            <v>2-1510A045-S0064</v>
          </cell>
          <cell r="T55" t="str">
            <v>2-1510A045-S0064</v>
          </cell>
          <cell r="U55" t="str">
            <v>LABEL</v>
          </cell>
          <cell r="V55" t="str">
            <v>CARE LABEL</v>
          </cell>
          <cell r="W55" t="str">
            <v>PAPER</v>
          </cell>
          <cell r="X55" t="str">
            <v>106.00x38.00 MM</v>
          </cell>
          <cell r="Y55" t="str">
            <v>WHITE/BLACK</v>
          </cell>
          <cell r="Z55" t="str">
            <v>106.00x38.00 MM</v>
          </cell>
          <cell r="AA55" t="str">
            <v>106.00x38.00 MM</v>
          </cell>
          <cell r="AB55" t="str">
            <v>PALACE</v>
          </cell>
          <cell r="AC55" t="str">
            <v>SH TRIMS</v>
          </cell>
          <cell r="AD55" t="str">
            <v>SS25</v>
          </cell>
          <cell r="AE55" t="str">
            <v>PCS</v>
          </cell>
          <cell r="AF55">
            <v>1</v>
          </cell>
          <cell r="AG55">
            <v>1</v>
          </cell>
          <cell r="AH55">
            <v>249</v>
          </cell>
        </row>
        <row r="56">
          <cell r="G56" t="str">
            <v>C0007-SST764</v>
          </cell>
          <cell r="H56" t="str">
            <v>P28STS76-P28TS144</v>
          </cell>
          <cell r="I56" t="str">
            <v>P28STS76</v>
          </cell>
          <cell r="J56" t="str">
            <v>P28STS76</v>
          </cell>
          <cell r="K56" t="str">
            <v>P28TS144</v>
          </cell>
          <cell r="L56" t="str">
            <v>SS TEE</v>
          </cell>
          <cell r="M56" t="str">
            <v>GREY MARL</v>
          </cell>
          <cell r="N56" t="str">
            <v>CARE LABEL 100% COTTON</v>
          </cell>
          <cell r="O56" t="str">
            <v>WHITE</v>
          </cell>
          <cell r="P56" t="str">
            <v>WHITE</v>
          </cell>
          <cell r="Q56" t="str">
            <v>WHITE</v>
          </cell>
          <cell r="R56" t="str">
            <v>Waiting</v>
          </cell>
          <cell r="S56" t="str">
            <v>2-1510A045-S0064</v>
          </cell>
          <cell r="T56" t="str">
            <v>2-1510A045-S0064</v>
          </cell>
          <cell r="U56" t="str">
            <v>LABEL</v>
          </cell>
          <cell r="V56" t="str">
            <v>CARE LABEL</v>
          </cell>
          <cell r="W56" t="str">
            <v>PAPER</v>
          </cell>
          <cell r="X56" t="str">
            <v>106.00x38.00 MM</v>
          </cell>
          <cell r="Y56" t="str">
            <v>WHITE/BLACK</v>
          </cell>
          <cell r="Z56" t="str">
            <v>106.00x38.00 MM</v>
          </cell>
          <cell r="AA56" t="str">
            <v>106.00x38.00 MM</v>
          </cell>
          <cell r="AB56" t="str">
            <v>PALACE</v>
          </cell>
          <cell r="AC56" t="str">
            <v>SH TRIMS</v>
          </cell>
          <cell r="AD56" t="str">
            <v>SS25</v>
          </cell>
          <cell r="AE56" t="str">
            <v>PCS</v>
          </cell>
          <cell r="AF56">
            <v>1</v>
          </cell>
          <cell r="AG56">
            <v>1</v>
          </cell>
          <cell r="AH56">
            <v>849</v>
          </cell>
        </row>
        <row r="57">
          <cell r="G57" t="str">
            <v>C0007-SST786</v>
          </cell>
          <cell r="H57" t="str">
            <v>P28STS76-P28TS145</v>
          </cell>
          <cell r="I57" t="str">
            <v>P28STS76</v>
          </cell>
          <cell r="J57" t="str">
            <v>P28STS76</v>
          </cell>
          <cell r="K57" t="str">
            <v>P28TS145</v>
          </cell>
          <cell r="L57" t="str">
            <v>SS TEE</v>
          </cell>
          <cell r="M57" t="str">
            <v>NAVY</v>
          </cell>
          <cell r="N57" t="str">
            <v>CARE LABEL 100% COTTON</v>
          </cell>
          <cell r="O57" t="str">
            <v>WHITE</v>
          </cell>
          <cell r="P57" t="str">
            <v>WHITE</v>
          </cell>
          <cell r="Q57" t="str">
            <v>WHITE</v>
          </cell>
          <cell r="R57" t="str">
            <v>Waiting</v>
          </cell>
          <cell r="S57" t="str">
            <v>2-1510A045-S0064</v>
          </cell>
          <cell r="T57" t="str">
            <v>2-1510A045-S0064</v>
          </cell>
          <cell r="U57" t="str">
            <v>LABEL</v>
          </cell>
          <cell r="V57" t="str">
            <v>CARE LABEL</v>
          </cell>
          <cell r="W57" t="str">
            <v>PAPER</v>
          </cell>
          <cell r="X57" t="str">
            <v>106.00x38.00 MM</v>
          </cell>
          <cell r="Y57" t="str">
            <v>WHITE/BLACK</v>
          </cell>
          <cell r="Z57" t="str">
            <v>106.00x38.00 MM</v>
          </cell>
          <cell r="AA57" t="str">
            <v>106.00x38.00 MM</v>
          </cell>
          <cell r="AB57" t="str">
            <v>PALACE</v>
          </cell>
          <cell r="AC57" t="str">
            <v>SH TRIMS</v>
          </cell>
          <cell r="AD57" t="str">
            <v>SS25</v>
          </cell>
          <cell r="AE57" t="str">
            <v>PCS</v>
          </cell>
          <cell r="AF57">
            <v>1</v>
          </cell>
          <cell r="AG57">
            <v>1</v>
          </cell>
          <cell r="AH57">
            <v>955</v>
          </cell>
        </row>
        <row r="58">
          <cell r="G58" t="str">
            <v>C0007-SST765</v>
          </cell>
          <cell r="H58" t="str">
            <v>P28STS72-P28TS220</v>
          </cell>
          <cell r="I58" t="str">
            <v>P28STS72</v>
          </cell>
          <cell r="J58" t="str">
            <v>P28STS72</v>
          </cell>
          <cell r="K58" t="str">
            <v>P28TS220</v>
          </cell>
          <cell r="L58" t="str">
            <v>SS TEE</v>
          </cell>
          <cell r="M58" t="str">
            <v>WHITE</v>
          </cell>
          <cell r="N58" t="str">
            <v>CARE LABEL 100% COTTON</v>
          </cell>
          <cell r="O58" t="str">
            <v>WHITE</v>
          </cell>
          <cell r="P58" t="str">
            <v>WHITE</v>
          </cell>
          <cell r="Q58" t="str">
            <v>WHITE</v>
          </cell>
          <cell r="R58" t="str">
            <v>Waiting</v>
          </cell>
          <cell r="S58" t="str">
            <v>2-1510A045-S0064</v>
          </cell>
          <cell r="T58" t="str">
            <v>2-1510A045-S0064</v>
          </cell>
          <cell r="U58" t="str">
            <v>LABEL</v>
          </cell>
          <cell r="V58" t="str">
            <v>CARE LABEL</v>
          </cell>
          <cell r="W58" t="str">
            <v>PAPER</v>
          </cell>
          <cell r="X58" t="str">
            <v>106.00x38.00 MM</v>
          </cell>
          <cell r="Y58" t="str">
            <v>WHITE/BLACK</v>
          </cell>
          <cell r="Z58" t="str">
            <v>106.00x38.00 MM</v>
          </cell>
          <cell r="AA58" t="str">
            <v>106.00x38.00 MM</v>
          </cell>
          <cell r="AB58" t="str">
            <v>PALACE</v>
          </cell>
          <cell r="AC58" t="str">
            <v>SH TRIMS</v>
          </cell>
          <cell r="AD58" t="str">
            <v>SS25</v>
          </cell>
          <cell r="AE58" t="str">
            <v>PCS</v>
          </cell>
          <cell r="AF58">
            <v>1</v>
          </cell>
          <cell r="AG58">
            <v>1</v>
          </cell>
          <cell r="AH58">
            <v>262</v>
          </cell>
        </row>
        <row r="59">
          <cell r="G59" t="str">
            <v>C0007-SST777</v>
          </cell>
          <cell r="H59" t="str">
            <v>P28STS72-P28TS153</v>
          </cell>
          <cell r="I59" t="str">
            <v>P28STS72</v>
          </cell>
          <cell r="J59" t="str">
            <v>P28STS72</v>
          </cell>
          <cell r="K59" t="str">
            <v>P28TS153</v>
          </cell>
          <cell r="L59" t="str">
            <v>SS TEE</v>
          </cell>
          <cell r="M59" t="str">
            <v>NAVY</v>
          </cell>
          <cell r="N59" t="str">
            <v>CARE LABEL 100% COTTON</v>
          </cell>
          <cell r="O59" t="str">
            <v>WHITE</v>
          </cell>
          <cell r="P59" t="str">
            <v>WHITE</v>
          </cell>
          <cell r="Q59" t="str">
            <v>WHITE</v>
          </cell>
          <cell r="R59" t="str">
            <v>Waiting</v>
          </cell>
          <cell r="S59" t="str">
            <v>2-1510A045-S0064</v>
          </cell>
          <cell r="T59" t="str">
            <v>2-1510A045-S0064</v>
          </cell>
          <cell r="U59" t="str">
            <v>LABEL</v>
          </cell>
          <cell r="V59" t="str">
            <v>CARE LABEL</v>
          </cell>
          <cell r="W59" t="str">
            <v>PAPER</v>
          </cell>
          <cell r="X59" t="str">
            <v>106.00x38.00 MM</v>
          </cell>
          <cell r="Y59" t="str">
            <v>WHITE/BLACK</v>
          </cell>
          <cell r="Z59" t="str">
            <v>106.00x38.00 MM</v>
          </cell>
          <cell r="AA59" t="str">
            <v>106.00x38.00 MM</v>
          </cell>
          <cell r="AB59" t="str">
            <v>PALACE</v>
          </cell>
          <cell r="AC59" t="str">
            <v>SH TRIMS</v>
          </cell>
          <cell r="AD59" t="str">
            <v>SS25</v>
          </cell>
          <cell r="AE59" t="str">
            <v>PCS</v>
          </cell>
          <cell r="AF59">
            <v>1</v>
          </cell>
          <cell r="AG59">
            <v>1</v>
          </cell>
          <cell r="AH59">
            <v>231</v>
          </cell>
        </row>
        <row r="60">
          <cell r="G60" t="str">
            <v>C0007-SST766</v>
          </cell>
          <cell r="H60" t="str">
            <v>P28STS72-P28TS151</v>
          </cell>
          <cell r="I60" t="str">
            <v>P28STS72</v>
          </cell>
          <cell r="J60" t="str">
            <v>P28STS72</v>
          </cell>
          <cell r="K60" t="str">
            <v>P28TS151</v>
          </cell>
          <cell r="L60" t="str">
            <v>SS TEE</v>
          </cell>
          <cell r="M60" t="str">
            <v>BLACK</v>
          </cell>
          <cell r="N60" t="str">
            <v>CARE LABEL 100% COTTON</v>
          </cell>
          <cell r="O60" t="str">
            <v>WHITE</v>
          </cell>
          <cell r="P60" t="str">
            <v>WHITE</v>
          </cell>
          <cell r="Q60" t="str">
            <v>WHITE</v>
          </cell>
          <cell r="R60" t="str">
            <v>Waiting</v>
          </cell>
          <cell r="S60" t="str">
            <v>2-1510A045-S0064</v>
          </cell>
          <cell r="T60" t="str">
            <v>2-1510A045-S0064</v>
          </cell>
          <cell r="U60" t="str">
            <v>LABEL</v>
          </cell>
          <cell r="V60" t="str">
            <v>CARE LABEL</v>
          </cell>
          <cell r="W60" t="str">
            <v>PAPER</v>
          </cell>
          <cell r="X60" t="str">
            <v>106.00x38.00 MM</v>
          </cell>
          <cell r="Y60" t="str">
            <v>WHITE/BLACK</v>
          </cell>
          <cell r="Z60" t="str">
            <v>106.00x38.00 MM</v>
          </cell>
          <cell r="AA60" t="str">
            <v>106.00x38.00 MM</v>
          </cell>
          <cell r="AB60" t="str">
            <v>PALACE</v>
          </cell>
          <cell r="AC60" t="str">
            <v>SH TRIMS</v>
          </cell>
          <cell r="AD60" t="str">
            <v>SS25</v>
          </cell>
          <cell r="AE60" t="str">
            <v>PCS</v>
          </cell>
          <cell r="AF60">
            <v>1</v>
          </cell>
          <cell r="AG60">
            <v>1</v>
          </cell>
          <cell r="AH60">
            <v>262</v>
          </cell>
        </row>
        <row r="61">
          <cell r="G61" t="str">
            <v>C0007-SST787</v>
          </cell>
          <cell r="H61" t="str">
            <v>P28STS72-P28TS152</v>
          </cell>
          <cell r="I61" t="str">
            <v>P28STS72</v>
          </cell>
          <cell r="J61" t="str">
            <v>P28STS72</v>
          </cell>
          <cell r="K61" t="str">
            <v>P28TS152</v>
          </cell>
          <cell r="L61" t="str">
            <v>SS TEE</v>
          </cell>
          <cell r="M61" t="str">
            <v>GREY MARL</v>
          </cell>
          <cell r="N61" t="str">
            <v>CARE LABEL 100% COTTON</v>
          </cell>
          <cell r="O61" t="str">
            <v>WHITE</v>
          </cell>
          <cell r="P61" t="str">
            <v>WHITE</v>
          </cell>
          <cell r="Q61" t="str">
            <v>WHITE</v>
          </cell>
          <cell r="R61" t="str">
            <v>Waiting</v>
          </cell>
          <cell r="S61" t="str">
            <v>2-1510A045-S0064</v>
          </cell>
          <cell r="T61" t="str">
            <v>2-1510A045-S0064</v>
          </cell>
          <cell r="U61" t="str">
            <v>LABEL</v>
          </cell>
          <cell r="V61" t="str">
            <v>CARE LABEL</v>
          </cell>
          <cell r="W61" t="str">
            <v>PAPER</v>
          </cell>
          <cell r="X61" t="str">
            <v>106.00x38.00 MM</v>
          </cell>
          <cell r="Y61" t="str">
            <v>WHITE/BLACK</v>
          </cell>
          <cell r="Z61" t="str">
            <v>106.00x38.00 MM</v>
          </cell>
          <cell r="AA61" t="str">
            <v>106.00x38.00 MM</v>
          </cell>
          <cell r="AB61" t="str">
            <v>PALACE</v>
          </cell>
          <cell r="AC61" t="str">
            <v>SH TRIMS</v>
          </cell>
          <cell r="AD61" t="str">
            <v>SS25</v>
          </cell>
          <cell r="AE61" t="str">
            <v>PCS</v>
          </cell>
          <cell r="AF61">
            <v>1</v>
          </cell>
          <cell r="AG61">
            <v>1</v>
          </cell>
          <cell r="AH61">
            <v>200</v>
          </cell>
        </row>
        <row r="62">
          <cell r="G62" t="str">
            <v>C0007-SST778</v>
          </cell>
          <cell r="H62" t="str">
            <v>P28STS72-P28TS154</v>
          </cell>
          <cell r="I62" t="str">
            <v>P28STS72</v>
          </cell>
          <cell r="J62" t="str">
            <v>P28STS72</v>
          </cell>
          <cell r="K62" t="str">
            <v>P28TS154</v>
          </cell>
          <cell r="L62" t="str">
            <v>SS TEE</v>
          </cell>
          <cell r="M62" t="str">
            <v>YELLOW</v>
          </cell>
          <cell r="N62" t="str">
            <v>CARE LABEL 100% COTTON</v>
          </cell>
          <cell r="O62" t="str">
            <v>WHITE</v>
          </cell>
          <cell r="P62" t="str">
            <v>WHITE</v>
          </cell>
          <cell r="Q62" t="str">
            <v>WHITE</v>
          </cell>
          <cell r="R62" t="str">
            <v>Waiting</v>
          </cell>
          <cell r="S62" t="str">
            <v>2-1510A045-S0064</v>
          </cell>
          <cell r="T62" t="str">
            <v>2-1510A045-S0064</v>
          </cell>
          <cell r="U62" t="str">
            <v>LABEL</v>
          </cell>
          <cell r="V62" t="str">
            <v>CARE LABEL</v>
          </cell>
          <cell r="W62" t="str">
            <v>PAPER</v>
          </cell>
          <cell r="X62" t="str">
            <v>106.00x38.00 MM</v>
          </cell>
          <cell r="Y62" t="str">
            <v>WHITE/BLACK</v>
          </cell>
          <cell r="Z62" t="str">
            <v>106.00x38.00 MM</v>
          </cell>
          <cell r="AA62" t="str">
            <v>106.00x38.00 MM</v>
          </cell>
          <cell r="AB62" t="str">
            <v>PALACE</v>
          </cell>
          <cell r="AC62" t="str">
            <v>SH TRIMS</v>
          </cell>
          <cell r="AD62" t="str">
            <v>SS25</v>
          </cell>
          <cell r="AE62" t="str">
            <v>PCS</v>
          </cell>
          <cell r="AF62">
            <v>1</v>
          </cell>
          <cell r="AG62">
            <v>1</v>
          </cell>
          <cell r="AH62">
            <v>122</v>
          </cell>
        </row>
        <row r="63">
          <cell r="G63" t="str">
            <v>C0007-SST767</v>
          </cell>
          <cell r="H63" t="str">
            <v>P28STS72-P28TS215</v>
          </cell>
          <cell r="I63" t="str">
            <v>P28STS72</v>
          </cell>
          <cell r="J63" t="str">
            <v>P28STS72</v>
          </cell>
          <cell r="K63" t="str">
            <v>P28TS215</v>
          </cell>
          <cell r="L63" t="str">
            <v>SS TEE</v>
          </cell>
          <cell r="M63" t="str">
            <v>TRUEST RED</v>
          </cell>
          <cell r="N63" t="str">
            <v>CARE LABEL 100% COTTON</v>
          </cell>
          <cell r="O63" t="str">
            <v>WHITE</v>
          </cell>
          <cell r="P63" t="str">
            <v>WHITE</v>
          </cell>
          <cell r="Q63" t="str">
            <v>WHITE</v>
          </cell>
          <cell r="R63" t="str">
            <v>Waiting</v>
          </cell>
          <cell r="S63" t="str">
            <v>2-1510A045-S0064</v>
          </cell>
          <cell r="T63" t="str">
            <v>2-1510A045-S0064</v>
          </cell>
          <cell r="U63" t="str">
            <v>LABEL</v>
          </cell>
          <cell r="V63" t="str">
            <v>CARE LABEL</v>
          </cell>
          <cell r="W63" t="str">
            <v>PAPER</v>
          </cell>
          <cell r="X63" t="str">
            <v>106.00x38.00 MM</v>
          </cell>
          <cell r="Y63" t="str">
            <v>WHITE/BLACK</v>
          </cell>
          <cell r="Z63" t="str">
            <v>106.00x38.00 MM</v>
          </cell>
          <cell r="AA63" t="str">
            <v>106.00x38.00 MM</v>
          </cell>
          <cell r="AB63" t="str">
            <v>PALACE</v>
          </cell>
          <cell r="AC63" t="str">
            <v>SH TRIMS</v>
          </cell>
          <cell r="AD63" t="str">
            <v>SS25</v>
          </cell>
          <cell r="AE63" t="str">
            <v>PCS</v>
          </cell>
          <cell r="AF63">
            <v>1</v>
          </cell>
          <cell r="AG63">
            <v>1</v>
          </cell>
          <cell r="AH63">
            <v>131</v>
          </cell>
        </row>
        <row r="64">
          <cell r="G64" t="str">
            <v>C0007-SST768</v>
          </cell>
          <cell r="H64" t="str">
            <v>P28STS74-P28TS188</v>
          </cell>
          <cell r="I64" t="str">
            <v>P28STS74</v>
          </cell>
          <cell r="J64" t="str">
            <v>P28STS74</v>
          </cell>
          <cell r="K64" t="str">
            <v>P28TS188</v>
          </cell>
          <cell r="L64" t="str">
            <v>SS TEE</v>
          </cell>
          <cell r="M64" t="str">
            <v>TRUEST RED</v>
          </cell>
          <cell r="N64" t="str">
            <v>CARE LABEL 100% COTTON</v>
          </cell>
          <cell r="O64" t="str">
            <v>WHITE</v>
          </cell>
          <cell r="P64" t="str">
            <v>WHITE</v>
          </cell>
          <cell r="Q64" t="str">
            <v>WHITE</v>
          </cell>
          <cell r="R64" t="str">
            <v>Waiting</v>
          </cell>
          <cell r="S64" t="str">
            <v>2-1510A045-S0064</v>
          </cell>
          <cell r="T64" t="str">
            <v>2-1510A045-S0064</v>
          </cell>
          <cell r="U64" t="str">
            <v>LABEL</v>
          </cell>
          <cell r="V64" t="str">
            <v>CARE LABEL</v>
          </cell>
          <cell r="W64" t="str">
            <v>PAPER</v>
          </cell>
          <cell r="X64" t="str">
            <v>106.00x38.00 MM</v>
          </cell>
          <cell r="Y64" t="str">
            <v>WHITE/BLACK</v>
          </cell>
          <cell r="Z64" t="str">
            <v>106.00x38.00 MM</v>
          </cell>
          <cell r="AA64" t="str">
            <v>106.00x38.00 MM</v>
          </cell>
          <cell r="AB64" t="str">
            <v>PALACE</v>
          </cell>
          <cell r="AC64" t="str">
            <v>SH TRIMS</v>
          </cell>
          <cell r="AD64" t="str">
            <v>SS25</v>
          </cell>
          <cell r="AE64" t="str">
            <v>PCS</v>
          </cell>
          <cell r="AF64">
            <v>1</v>
          </cell>
          <cell r="AG64">
            <v>1</v>
          </cell>
          <cell r="AH64">
            <v>123</v>
          </cell>
        </row>
        <row r="65">
          <cell r="G65" t="str">
            <v>C0007-SST779</v>
          </cell>
          <cell r="H65" t="str">
            <v>P28STS74-P28TS164</v>
          </cell>
          <cell r="I65" t="str">
            <v>P28STS74</v>
          </cell>
          <cell r="J65" t="str">
            <v>P28STS74</v>
          </cell>
          <cell r="K65" t="str">
            <v>P28TS164</v>
          </cell>
          <cell r="L65" t="str">
            <v>SS TEE</v>
          </cell>
          <cell r="M65" t="str">
            <v>WHITE</v>
          </cell>
          <cell r="N65" t="str">
            <v>CARE LABEL 100% COTTON</v>
          </cell>
          <cell r="O65" t="str">
            <v>WHITE</v>
          </cell>
          <cell r="P65" t="str">
            <v>WHITE</v>
          </cell>
          <cell r="Q65" t="str">
            <v>WHITE</v>
          </cell>
          <cell r="R65" t="str">
            <v>Waiting</v>
          </cell>
          <cell r="S65" t="str">
            <v>2-1510A045-S0064</v>
          </cell>
          <cell r="T65" t="str">
            <v>2-1510A045-S0064</v>
          </cell>
          <cell r="U65" t="str">
            <v>LABEL</v>
          </cell>
          <cell r="V65" t="str">
            <v>CARE LABEL</v>
          </cell>
          <cell r="W65" t="str">
            <v>PAPER</v>
          </cell>
          <cell r="X65" t="str">
            <v>106.00x38.00 MM</v>
          </cell>
          <cell r="Y65" t="str">
            <v>WHITE/BLACK</v>
          </cell>
          <cell r="Z65" t="str">
            <v>106.00x38.00 MM</v>
          </cell>
          <cell r="AA65" t="str">
            <v>106.00x38.00 MM</v>
          </cell>
          <cell r="AB65" t="str">
            <v>PALACE</v>
          </cell>
          <cell r="AC65" t="str">
            <v>SH TRIMS</v>
          </cell>
          <cell r="AD65" t="str">
            <v>SS25</v>
          </cell>
          <cell r="AE65" t="str">
            <v>PCS</v>
          </cell>
          <cell r="AF65">
            <v>1</v>
          </cell>
          <cell r="AG65">
            <v>1</v>
          </cell>
          <cell r="AH65">
            <v>297</v>
          </cell>
        </row>
        <row r="66">
          <cell r="G66" t="str">
            <v>C0007-SST769</v>
          </cell>
          <cell r="H66" t="str">
            <v>P28STS74-P28TS166</v>
          </cell>
          <cell r="I66" t="str">
            <v>P28STS74</v>
          </cell>
          <cell r="J66" t="str">
            <v>P28STS74</v>
          </cell>
          <cell r="K66" t="str">
            <v>P28TS166</v>
          </cell>
          <cell r="L66" t="str">
            <v>SS TEE</v>
          </cell>
          <cell r="M66" t="str">
            <v>GREY MARL</v>
          </cell>
          <cell r="N66" t="str">
            <v>CARE LABEL 100% COTTON</v>
          </cell>
          <cell r="O66" t="str">
            <v>WHITE</v>
          </cell>
          <cell r="P66" t="str">
            <v>WHITE</v>
          </cell>
          <cell r="Q66" t="str">
            <v>WHITE</v>
          </cell>
          <cell r="R66" t="str">
            <v>Waiting</v>
          </cell>
          <cell r="S66" t="str">
            <v>2-1510A045-S0064</v>
          </cell>
          <cell r="T66" t="str">
            <v>2-1510A045-S0064</v>
          </cell>
          <cell r="U66" t="str">
            <v>LABEL</v>
          </cell>
          <cell r="V66" t="str">
            <v>CARE LABEL</v>
          </cell>
          <cell r="W66" t="str">
            <v>PAPER</v>
          </cell>
          <cell r="X66" t="str">
            <v>106.00x38.00 MM</v>
          </cell>
          <cell r="Y66" t="str">
            <v>WHITE/BLACK</v>
          </cell>
          <cell r="Z66" t="str">
            <v>106.00x38.00 MM</v>
          </cell>
          <cell r="AA66" t="str">
            <v>106.00x38.00 MM</v>
          </cell>
          <cell r="AB66" t="str">
            <v>PALACE</v>
          </cell>
          <cell r="AC66" t="str">
            <v>SH TRIMS</v>
          </cell>
          <cell r="AD66" t="str">
            <v>SS25</v>
          </cell>
          <cell r="AE66" t="str">
            <v>PCS</v>
          </cell>
          <cell r="AF66">
            <v>1</v>
          </cell>
          <cell r="AG66">
            <v>1</v>
          </cell>
          <cell r="AH66">
            <v>214</v>
          </cell>
        </row>
        <row r="67">
          <cell r="G67" t="str">
            <v>C0007-SST788</v>
          </cell>
          <cell r="H67" t="str">
            <v>P28STS74-P28TS183</v>
          </cell>
          <cell r="I67" t="str">
            <v>P28STS74</v>
          </cell>
          <cell r="J67" t="str">
            <v>P28STS74</v>
          </cell>
          <cell r="K67" t="str">
            <v>P28TS183</v>
          </cell>
          <cell r="L67" t="str">
            <v>SS TEE</v>
          </cell>
          <cell r="M67" t="str">
            <v>NAVY</v>
          </cell>
          <cell r="N67" t="str">
            <v>CARE LABEL 100% COTTON</v>
          </cell>
          <cell r="O67" t="str">
            <v>WHITE</v>
          </cell>
          <cell r="P67" t="str">
            <v>WHITE</v>
          </cell>
          <cell r="Q67" t="str">
            <v>WHITE</v>
          </cell>
          <cell r="R67" t="str">
            <v>Waiting</v>
          </cell>
          <cell r="S67" t="str">
            <v>2-1510A045-S0064</v>
          </cell>
          <cell r="T67" t="str">
            <v>2-1510A045-S0064</v>
          </cell>
          <cell r="U67" t="str">
            <v>LABEL</v>
          </cell>
          <cell r="V67" t="str">
            <v>CARE LABEL</v>
          </cell>
          <cell r="W67" t="str">
            <v>PAPER</v>
          </cell>
          <cell r="X67" t="str">
            <v>106.00x38.00 MM</v>
          </cell>
          <cell r="Y67" t="str">
            <v>WHITE/BLACK</v>
          </cell>
          <cell r="Z67" t="str">
            <v>106.00x38.00 MM</v>
          </cell>
          <cell r="AA67" t="str">
            <v>106.00x38.00 MM</v>
          </cell>
          <cell r="AB67" t="str">
            <v>PALACE</v>
          </cell>
          <cell r="AC67" t="str">
            <v>SH TRIMS</v>
          </cell>
          <cell r="AD67" t="str">
            <v>SS25</v>
          </cell>
          <cell r="AE67" t="str">
            <v>PCS</v>
          </cell>
          <cell r="AF67">
            <v>1</v>
          </cell>
          <cell r="AG67">
            <v>1</v>
          </cell>
          <cell r="AH67">
            <v>214</v>
          </cell>
        </row>
        <row r="68">
          <cell r="G68" t="str">
            <v>C0007-SST770</v>
          </cell>
          <cell r="H68" t="str">
            <v>P28STS74-P28TS165</v>
          </cell>
          <cell r="I68" t="str">
            <v>P28STS74</v>
          </cell>
          <cell r="J68" t="str">
            <v>P28STS74</v>
          </cell>
          <cell r="K68" t="str">
            <v>P28TS165</v>
          </cell>
          <cell r="L68" t="str">
            <v>SS TEE</v>
          </cell>
          <cell r="M68" t="str">
            <v>BLACK</v>
          </cell>
          <cell r="N68" t="str">
            <v>CARE LABEL 100% COTTON</v>
          </cell>
          <cell r="O68" t="str">
            <v>WHITE</v>
          </cell>
          <cell r="P68" t="str">
            <v>WHITE</v>
          </cell>
          <cell r="Q68" t="str">
            <v>WHITE</v>
          </cell>
          <cell r="R68" t="str">
            <v>Waiting</v>
          </cell>
          <cell r="S68" t="str">
            <v>2-1510A045-S0064</v>
          </cell>
          <cell r="T68" t="str">
            <v>2-1510A045-S0064</v>
          </cell>
          <cell r="U68" t="str">
            <v>LABEL</v>
          </cell>
          <cell r="V68" t="str">
            <v>CARE LABEL</v>
          </cell>
          <cell r="W68" t="str">
            <v>PAPER</v>
          </cell>
          <cell r="X68" t="str">
            <v>106.00x38.00 MM</v>
          </cell>
          <cell r="Y68" t="str">
            <v>WHITE/BLACK</v>
          </cell>
          <cell r="Z68" t="str">
            <v>106.00x38.00 MM</v>
          </cell>
          <cell r="AA68" t="str">
            <v>106.00x38.00 MM</v>
          </cell>
          <cell r="AB68" t="str">
            <v>PALACE</v>
          </cell>
          <cell r="AC68" t="str">
            <v>SH TRIMS</v>
          </cell>
          <cell r="AD68" t="str">
            <v>SS25</v>
          </cell>
          <cell r="AE68" t="str">
            <v>PCS</v>
          </cell>
          <cell r="AF68">
            <v>1</v>
          </cell>
          <cell r="AG68">
            <v>1</v>
          </cell>
          <cell r="AH68">
            <v>297</v>
          </cell>
        </row>
        <row r="69">
          <cell r="G69" t="str">
            <v>C0007-SST780</v>
          </cell>
          <cell r="H69" t="str">
            <v>P28STS74-P28TS212</v>
          </cell>
          <cell r="I69" t="str">
            <v>P28STS74</v>
          </cell>
          <cell r="J69" t="str">
            <v>P28STS74</v>
          </cell>
          <cell r="K69" t="str">
            <v>P28TS212</v>
          </cell>
          <cell r="L69" t="str">
            <v>SS TEE</v>
          </cell>
          <cell r="M69" t="str">
            <v>PURP</v>
          </cell>
          <cell r="N69" t="str">
            <v>CARE LABEL 100% COTTON</v>
          </cell>
          <cell r="O69" t="str">
            <v>WHITE</v>
          </cell>
          <cell r="P69" t="str">
            <v>WHITE</v>
          </cell>
          <cell r="Q69" t="str">
            <v>WHITE</v>
          </cell>
          <cell r="R69" t="str">
            <v>Waiting</v>
          </cell>
          <cell r="S69" t="str">
            <v>2-1510A045-S0064</v>
          </cell>
          <cell r="T69" t="str">
            <v>2-1510A045-S0064</v>
          </cell>
          <cell r="U69" t="str">
            <v>LABEL</v>
          </cell>
          <cell r="V69" t="str">
            <v>CARE LABEL</v>
          </cell>
          <cell r="W69" t="str">
            <v>PAPER</v>
          </cell>
          <cell r="X69" t="str">
            <v>106.00x38.00 MM</v>
          </cell>
          <cell r="Y69" t="str">
            <v>WHITE/BLACK</v>
          </cell>
          <cell r="Z69" t="str">
            <v>106.00x38.00 MM</v>
          </cell>
          <cell r="AA69" t="str">
            <v>106.00x38.00 MM</v>
          </cell>
          <cell r="AB69" t="str">
            <v>PALACE</v>
          </cell>
          <cell r="AC69" t="str">
            <v>SH TRIMS</v>
          </cell>
          <cell r="AD69" t="str">
            <v>SS25</v>
          </cell>
          <cell r="AE69" t="str">
            <v>PCS</v>
          </cell>
          <cell r="AF69">
            <v>1</v>
          </cell>
          <cell r="AG69">
            <v>1</v>
          </cell>
          <cell r="AH69">
            <v>152</v>
          </cell>
        </row>
        <row r="70">
          <cell r="G70" t="str">
            <v>C0007-SST789</v>
          </cell>
          <cell r="H70" t="str">
            <v>P28STS75-P28TS173</v>
          </cell>
          <cell r="I70" t="str">
            <v>P28STS75</v>
          </cell>
          <cell r="J70" t="str">
            <v>P28STS75</v>
          </cell>
          <cell r="K70" t="str">
            <v>P28TS173</v>
          </cell>
          <cell r="L70" t="str">
            <v>SS TEE</v>
          </cell>
          <cell r="M70" t="str">
            <v>NAVY</v>
          </cell>
          <cell r="N70" t="str">
            <v>CARE LABEL 100% COTTON</v>
          </cell>
          <cell r="O70" t="str">
            <v>WHITE</v>
          </cell>
          <cell r="P70" t="str">
            <v>WHITE</v>
          </cell>
          <cell r="Q70" t="str">
            <v>WHITE</v>
          </cell>
          <cell r="R70" t="str">
            <v>Waiting</v>
          </cell>
          <cell r="S70" t="str">
            <v>2-1510A045-S0064</v>
          </cell>
          <cell r="T70" t="str">
            <v>2-1510A045-S0064</v>
          </cell>
          <cell r="U70" t="str">
            <v>LABEL</v>
          </cell>
          <cell r="V70" t="str">
            <v>CARE LABEL</v>
          </cell>
          <cell r="W70" t="str">
            <v>PAPER</v>
          </cell>
          <cell r="X70" t="str">
            <v>106.00x38.00 MM</v>
          </cell>
          <cell r="Y70" t="str">
            <v>WHITE/BLACK</v>
          </cell>
          <cell r="Z70" t="str">
            <v>106.00x38.00 MM</v>
          </cell>
          <cell r="AA70" t="str">
            <v>106.00x38.00 MM</v>
          </cell>
          <cell r="AB70" t="str">
            <v>PALACE</v>
          </cell>
          <cell r="AC70" t="str">
            <v>SH TRIMS</v>
          </cell>
          <cell r="AD70" t="str">
            <v>SS25</v>
          </cell>
          <cell r="AE70" t="str">
            <v>PCS</v>
          </cell>
          <cell r="AF70">
            <v>1</v>
          </cell>
          <cell r="AG70">
            <v>1</v>
          </cell>
          <cell r="AH70">
            <v>590</v>
          </cell>
        </row>
        <row r="71">
          <cell r="G71" t="str">
            <v>C0007-SST781</v>
          </cell>
          <cell r="H71" t="str">
            <v>P28STS75-P28TS170</v>
          </cell>
          <cell r="I71" t="str">
            <v>P28STS75</v>
          </cell>
          <cell r="J71" t="str">
            <v>P28STS75</v>
          </cell>
          <cell r="K71" t="str">
            <v>P28TS170</v>
          </cell>
          <cell r="L71" t="str">
            <v>SS TEE</v>
          </cell>
          <cell r="M71" t="str">
            <v>BLACK</v>
          </cell>
          <cell r="N71" t="str">
            <v>CARE LABEL 100% COTTON</v>
          </cell>
          <cell r="O71" t="str">
            <v>WHITE</v>
          </cell>
          <cell r="P71" t="str">
            <v>WHITE</v>
          </cell>
          <cell r="Q71" t="str">
            <v>WHITE</v>
          </cell>
          <cell r="R71" t="str">
            <v>Waiting</v>
          </cell>
          <cell r="S71" t="str">
            <v>2-1510A045-S0064</v>
          </cell>
          <cell r="T71" t="str">
            <v>2-1510A045-S0064</v>
          </cell>
          <cell r="U71" t="str">
            <v>LABEL</v>
          </cell>
          <cell r="V71" t="str">
            <v>CARE LABEL</v>
          </cell>
          <cell r="W71" t="str">
            <v>PAPER</v>
          </cell>
          <cell r="X71" t="str">
            <v>106.00x38.00 MM</v>
          </cell>
          <cell r="Y71" t="str">
            <v>WHITE/BLACK</v>
          </cell>
          <cell r="Z71" t="str">
            <v>106.00x38.00 MM</v>
          </cell>
          <cell r="AA71" t="str">
            <v>106.00x38.00 MM</v>
          </cell>
          <cell r="AB71" t="str">
            <v>PALACE</v>
          </cell>
          <cell r="AC71" t="str">
            <v>SH TRIMS</v>
          </cell>
          <cell r="AD71" t="str">
            <v>SS25</v>
          </cell>
          <cell r="AE71" t="str">
            <v>PCS</v>
          </cell>
          <cell r="AF71">
            <v>1</v>
          </cell>
          <cell r="AG71">
            <v>1</v>
          </cell>
          <cell r="AH71">
            <v>1008</v>
          </cell>
        </row>
        <row r="72">
          <cell r="G72" t="str">
            <v>C0007-SST771</v>
          </cell>
          <cell r="H72" t="str">
            <v>P28STS75-P28TS193</v>
          </cell>
          <cell r="I72" t="str">
            <v>P28STS75</v>
          </cell>
          <cell r="J72" t="str">
            <v>P28STS75</v>
          </cell>
          <cell r="K72" t="str">
            <v>P28TS193</v>
          </cell>
          <cell r="L72" t="str">
            <v>SS TEE</v>
          </cell>
          <cell r="M72" t="str">
            <v>LUSH FLUSH</v>
          </cell>
          <cell r="N72" t="str">
            <v>CARE LABEL 100% COTTON</v>
          </cell>
          <cell r="O72" t="str">
            <v>WHITE</v>
          </cell>
          <cell r="P72" t="str">
            <v>WHITE</v>
          </cell>
          <cell r="Q72" t="str">
            <v>WHITE</v>
          </cell>
          <cell r="R72" t="str">
            <v>Waiting</v>
          </cell>
          <cell r="S72" t="str">
            <v>2-1510A045-S0064</v>
          </cell>
          <cell r="T72" t="str">
            <v>2-1510A045-S0064</v>
          </cell>
          <cell r="U72" t="str">
            <v>LABEL</v>
          </cell>
          <cell r="V72" t="str">
            <v>CARE LABEL</v>
          </cell>
          <cell r="W72" t="str">
            <v>PAPER</v>
          </cell>
          <cell r="X72" t="str">
            <v>106.00x38.00 MM</v>
          </cell>
          <cell r="Y72" t="str">
            <v>WHITE/BLACK</v>
          </cell>
          <cell r="Z72" t="str">
            <v>106.00x38.00 MM</v>
          </cell>
          <cell r="AA72" t="str">
            <v>106.00x38.00 MM</v>
          </cell>
          <cell r="AB72" t="str">
            <v>PALACE</v>
          </cell>
          <cell r="AC72" t="str">
            <v>SH TRIMS</v>
          </cell>
          <cell r="AD72" t="str">
            <v>SS25</v>
          </cell>
          <cell r="AE72" t="str">
            <v>PCS</v>
          </cell>
          <cell r="AF72">
            <v>1</v>
          </cell>
          <cell r="AG72">
            <v>1</v>
          </cell>
          <cell r="AH72">
            <v>399</v>
          </cell>
        </row>
        <row r="73">
          <cell r="G73" t="str">
            <v>C0007-SST782</v>
          </cell>
          <cell r="H73" t="str">
            <v>P28STS75-P28TS172</v>
          </cell>
          <cell r="I73" t="str">
            <v>P28STS75</v>
          </cell>
          <cell r="J73" t="str">
            <v>P28STS75</v>
          </cell>
          <cell r="K73" t="str">
            <v>P28TS172</v>
          </cell>
          <cell r="L73" t="str">
            <v>SS TEE</v>
          </cell>
          <cell r="M73" t="str">
            <v>GREY MARL</v>
          </cell>
          <cell r="N73" t="str">
            <v>CARE LABEL 100% COTTON</v>
          </cell>
          <cell r="O73" t="str">
            <v>WHITE</v>
          </cell>
          <cell r="P73" t="str">
            <v>WHITE</v>
          </cell>
          <cell r="Q73" t="str">
            <v>WHITE</v>
          </cell>
          <cell r="R73" t="str">
            <v>Waiting</v>
          </cell>
          <cell r="S73" t="str">
            <v>2-1510A045-S0064</v>
          </cell>
          <cell r="T73" t="str">
            <v>2-1510A045-S0064</v>
          </cell>
          <cell r="U73" t="str">
            <v>LABEL</v>
          </cell>
          <cell r="V73" t="str">
            <v>CARE LABEL</v>
          </cell>
          <cell r="W73" t="str">
            <v>PAPER</v>
          </cell>
          <cell r="X73" t="str">
            <v>106.00x38.00 MM</v>
          </cell>
          <cell r="Y73" t="str">
            <v>WHITE/BLACK</v>
          </cell>
          <cell r="Z73" t="str">
            <v>106.00x38.00 MM</v>
          </cell>
          <cell r="AA73" t="str">
            <v>106.00x38.00 MM</v>
          </cell>
          <cell r="AB73" t="str">
            <v>PALACE</v>
          </cell>
          <cell r="AC73" t="str">
            <v>SH TRIMS</v>
          </cell>
          <cell r="AD73" t="str">
            <v>SS25</v>
          </cell>
          <cell r="AE73" t="str">
            <v>PCS</v>
          </cell>
          <cell r="AF73">
            <v>1</v>
          </cell>
          <cell r="AG73">
            <v>1</v>
          </cell>
          <cell r="AH73">
            <v>575</v>
          </cell>
        </row>
        <row r="74">
          <cell r="G74" t="str">
            <v>C0007-SST790</v>
          </cell>
          <cell r="H74" t="str">
            <v>P28STS75-P28TS174</v>
          </cell>
          <cell r="I74" t="str">
            <v>P28STS75</v>
          </cell>
          <cell r="J74" t="str">
            <v>P28STS75</v>
          </cell>
          <cell r="K74" t="str">
            <v>P28TS174</v>
          </cell>
          <cell r="L74" t="str">
            <v>SS TEE</v>
          </cell>
          <cell r="M74" t="str">
            <v>CARKEY</v>
          </cell>
          <cell r="N74" t="str">
            <v>CARE LABEL 100% COTTON</v>
          </cell>
          <cell r="O74" t="str">
            <v>WHITE</v>
          </cell>
          <cell r="P74" t="str">
            <v>WHITE</v>
          </cell>
          <cell r="Q74" t="str">
            <v>WHITE</v>
          </cell>
          <cell r="R74" t="str">
            <v>Waiting</v>
          </cell>
          <cell r="S74" t="str">
            <v>2-1510A045-S0064</v>
          </cell>
          <cell r="T74" t="str">
            <v>2-1510A045-S0064</v>
          </cell>
          <cell r="U74" t="str">
            <v>LABEL</v>
          </cell>
          <cell r="V74" t="str">
            <v>CARE LABEL</v>
          </cell>
          <cell r="W74" t="str">
            <v>PAPER</v>
          </cell>
          <cell r="X74" t="str">
            <v>106.00x38.00 MM</v>
          </cell>
          <cell r="Y74" t="str">
            <v>WHITE/BLACK</v>
          </cell>
          <cell r="Z74" t="str">
            <v>106.00x38.00 MM</v>
          </cell>
          <cell r="AA74" t="str">
            <v>106.00x38.00 MM</v>
          </cell>
          <cell r="AB74" t="str">
            <v>PALACE</v>
          </cell>
          <cell r="AC74" t="str">
            <v>SH TRIMS</v>
          </cell>
          <cell r="AD74" t="str">
            <v>SS25</v>
          </cell>
          <cell r="AE74" t="str">
            <v>PCS</v>
          </cell>
          <cell r="AF74">
            <v>1</v>
          </cell>
          <cell r="AG74">
            <v>1</v>
          </cell>
          <cell r="AH74">
            <v>313</v>
          </cell>
        </row>
        <row r="75">
          <cell r="G75" t="str">
            <v>C0007-SST794</v>
          </cell>
          <cell r="H75" t="str">
            <v>P28STS75-P28TS176</v>
          </cell>
          <cell r="I75" t="str">
            <v>P28STS75</v>
          </cell>
          <cell r="J75" t="str">
            <v>P28STS75</v>
          </cell>
          <cell r="K75" t="str">
            <v>P28TS176</v>
          </cell>
          <cell r="L75" t="str">
            <v>SS TEE</v>
          </cell>
          <cell r="M75" t="str">
            <v>WHITE</v>
          </cell>
          <cell r="N75" t="str">
            <v>CARE LABEL 100% COTTON</v>
          </cell>
          <cell r="O75" t="str">
            <v>WHITE</v>
          </cell>
          <cell r="P75" t="str">
            <v>WHITE</v>
          </cell>
          <cell r="Q75" t="str">
            <v>WHITE</v>
          </cell>
          <cell r="R75" t="str">
            <v>Waiting</v>
          </cell>
          <cell r="S75" t="str">
            <v>2-1510A045-S0064</v>
          </cell>
          <cell r="T75" t="str">
            <v>2-1510A045-S0064</v>
          </cell>
          <cell r="U75" t="str">
            <v>LABEL</v>
          </cell>
          <cell r="V75" t="str">
            <v>CARE LABEL</v>
          </cell>
          <cell r="W75" t="str">
            <v>PAPER</v>
          </cell>
          <cell r="X75" t="str">
            <v>106.00x38.00 MM</v>
          </cell>
          <cell r="Y75" t="str">
            <v>WHITE/BLACK</v>
          </cell>
          <cell r="Z75" t="str">
            <v>106.00x38.00 MM</v>
          </cell>
          <cell r="AA75" t="str">
            <v>106.00x38.00 MM</v>
          </cell>
          <cell r="AB75" t="str">
            <v>PALACE</v>
          </cell>
          <cell r="AC75" t="str">
            <v>SH TRIMS</v>
          </cell>
          <cell r="AD75" t="str">
            <v>SS25</v>
          </cell>
          <cell r="AE75" t="str">
            <v>PCS</v>
          </cell>
          <cell r="AF75">
            <v>1</v>
          </cell>
          <cell r="AG75">
            <v>1</v>
          </cell>
          <cell r="AH75">
            <v>996</v>
          </cell>
        </row>
        <row r="76">
          <cell r="G76" t="str">
            <v>C0007-SST772</v>
          </cell>
          <cell r="H76" t="str">
            <v>P28STS116-P28TS217</v>
          </cell>
          <cell r="I76" t="str">
            <v>P28STS116</v>
          </cell>
          <cell r="J76" t="str">
            <v>P28STS116</v>
          </cell>
          <cell r="K76" t="str">
            <v>P28TS217</v>
          </cell>
          <cell r="L76" t="str">
            <v>SS TEE</v>
          </cell>
          <cell r="M76" t="str">
            <v>YELLOW</v>
          </cell>
          <cell r="N76" t="str">
            <v>CARE LABEL 100% COTTON</v>
          </cell>
          <cell r="O76" t="str">
            <v>WHITE</v>
          </cell>
          <cell r="P76" t="str">
            <v>WHITE</v>
          </cell>
          <cell r="Q76" t="str">
            <v>WHITE</v>
          </cell>
          <cell r="R76" t="str">
            <v>Waiting</v>
          </cell>
          <cell r="S76" t="str">
            <v>2-1510A045-S0064</v>
          </cell>
          <cell r="T76" t="str">
            <v>2-1510A045-S0064</v>
          </cell>
          <cell r="U76" t="str">
            <v>LABEL</v>
          </cell>
          <cell r="V76" t="str">
            <v>CARE LABEL</v>
          </cell>
          <cell r="W76" t="str">
            <v>PAPER</v>
          </cell>
          <cell r="X76" t="str">
            <v>106.00x38.00 MM</v>
          </cell>
          <cell r="Y76" t="str">
            <v>WHITE/BLACK</v>
          </cell>
          <cell r="Z76" t="str">
            <v>106.00x38.00 MM</v>
          </cell>
          <cell r="AA76" t="str">
            <v>106.00x38.00 MM</v>
          </cell>
          <cell r="AB76" t="str">
            <v>PALACE</v>
          </cell>
          <cell r="AC76" t="str">
            <v>SH TRIMS</v>
          </cell>
          <cell r="AD76" t="str">
            <v>SS25</v>
          </cell>
          <cell r="AE76" t="str">
            <v>PCS</v>
          </cell>
          <cell r="AF76">
            <v>1</v>
          </cell>
          <cell r="AG76">
            <v>1</v>
          </cell>
          <cell r="AH76">
            <v>130</v>
          </cell>
        </row>
        <row r="77">
          <cell r="G77" t="str">
            <v>C0007-SST791</v>
          </cell>
          <cell r="H77" t="str">
            <v>P28STS116-P28TS213</v>
          </cell>
          <cell r="I77" t="str">
            <v>P28STS116</v>
          </cell>
          <cell r="J77" t="str">
            <v>P28STS116</v>
          </cell>
          <cell r="K77" t="str">
            <v>P28TS213</v>
          </cell>
          <cell r="L77" t="str">
            <v>SS TEE</v>
          </cell>
          <cell r="M77" t="str">
            <v>SKYLINE BLUE</v>
          </cell>
          <cell r="N77" t="str">
            <v>CARE LABEL 100% COTTON</v>
          </cell>
          <cell r="O77" t="str">
            <v>WHITE</v>
          </cell>
          <cell r="P77" t="str">
            <v>WHITE</v>
          </cell>
          <cell r="Q77" t="str">
            <v>WHITE</v>
          </cell>
          <cell r="R77" t="str">
            <v>Waiting</v>
          </cell>
          <cell r="S77" t="str">
            <v>2-1510A045-S0064</v>
          </cell>
          <cell r="T77" t="str">
            <v>2-1510A045-S0064</v>
          </cell>
          <cell r="U77" t="str">
            <v>LABEL</v>
          </cell>
          <cell r="V77" t="str">
            <v>CARE LABEL</v>
          </cell>
          <cell r="W77" t="str">
            <v>PAPER</v>
          </cell>
          <cell r="X77" t="str">
            <v>106.00x38.00 MM</v>
          </cell>
          <cell r="Y77" t="str">
            <v>WHITE/BLACK</v>
          </cell>
          <cell r="Z77" t="str">
            <v>106.00x38.00 MM</v>
          </cell>
          <cell r="AA77" t="str">
            <v>106.00x38.00 MM</v>
          </cell>
          <cell r="AB77" t="str">
            <v>PALACE</v>
          </cell>
          <cell r="AC77" t="str">
            <v>SH TRIMS</v>
          </cell>
          <cell r="AD77" t="str">
            <v>SS25</v>
          </cell>
          <cell r="AE77" t="str">
            <v>PCS</v>
          </cell>
          <cell r="AF77">
            <v>1</v>
          </cell>
          <cell r="AG77">
            <v>1</v>
          </cell>
          <cell r="AH77">
            <v>165</v>
          </cell>
        </row>
        <row r="78">
          <cell r="G78" t="str">
            <v>C0007-SST773</v>
          </cell>
          <cell r="H78" t="str">
            <v>P28STS116-P28TS155</v>
          </cell>
          <cell r="I78" t="str">
            <v>P28STS116</v>
          </cell>
          <cell r="J78" t="str">
            <v>P28STS116</v>
          </cell>
          <cell r="K78" t="str">
            <v>P28TS155</v>
          </cell>
          <cell r="L78" t="str">
            <v>SS TEE</v>
          </cell>
          <cell r="M78" t="str">
            <v>WHITE</v>
          </cell>
          <cell r="N78" t="str">
            <v>CARE LABEL 100% COTTON</v>
          </cell>
          <cell r="O78" t="str">
            <v>WHITE</v>
          </cell>
          <cell r="P78" t="str">
            <v>WHITE</v>
          </cell>
          <cell r="Q78" t="str">
            <v>WHITE</v>
          </cell>
          <cell r="R78" t="str">
            <v>Waiting</v>
          </cell>
          <cell r="S78" t="str">
            <v>2-1510A045-S0064</v>
          </cell>
          <cell r="T78" t="str">
            <v>2-1510A045-S0064</v>
          </cell>
          <cell r="U78" t="str">
            <v>LABEL</v>
          </cell>
          <cell r="V78" t="str">
            <v>CARE LABEL</v>
          </cell>
          <cell r="W78" t="str">
            <v>PAPER</v>
          </cell>
          <cell r="X78" t="str">
            <v>106.00x38.00 MM</v>
          </cell>
          <cell r="Y78" t="str">
            <v>WHITE/BLACK</v>
          </cell>
          <cell r="Z78" t="str">
            <v>106.00x38.00 MM</v>
          </cell>
          <cell r="AA78" t="str">
            <v>106.00x38.00 MM</v>
          </cell>
          <cell r="AB78" t="str">
            <v>PALACE</v>
          </cell>
          <cell r="AC78" t="str">
            <v>SH TRIMS</v>
          </cell>
          <cell r="AD78" t="str">
            <v>SS25</v>
          </cell>
          <cell r="AE78" t="str">
            <v>PCS</v>
          </cell>
          <cell r="AF78">
            <v>1</v>
          </cell>
          <cell r="AG78">
            <v>1</v>
          </cell>
          <cell r="AH78">
            <v>342</v>
          </cell>
        </row>
        <row r="79">
          <cell r="G79" t="str">
            <v>C0007-SST795</v>
          </cell>
          <cell r="H79" t="str">
            <v>P28STS116-P28TS156</v>
          </cell>
          <cell r="I79" t="str">
            <v>P28STS116</v>
          </cell>
          <cell r="J79" t="str">
            <v>P28STS116</v>
          </cell>
          <cell r="K79" t="str">
            <v>P28TS156</v>
          </cell>
          <cell r="L79" t="str">
            <v>SS TEE</v>
          </cell>
          <cell r="M79" t="str">
            <v>BLACK</v>
          </cell>
          <cell r="N79" t="str">
            <v>CARE LABEL 100% COTTON</v>
          </cell>
          <cell r="O79" t="str">
            <v>WHITE</v>
          </cell>
          <cell r="P79" t="str">
            <v>WHITE</v>
          </cell>
          <cell r="Q79" t="str">
            <v>WHITE</v>
          </cell>
          <cell r="R79" t="str">
            <v>Waiting</v>
          </cell>
          <cell r="S79" t="str">
            <v>2-1510A045-S0064</v>
          </cell>
          <cell r="T79" t="str">
            <v>2-1510A045-S0064</v>
          </cell>
          <cell r="U79" t="str">
            <v>LABEL</v>
          </cell>
          <cell r="V79" t="str">
            <v>CARE LABEL</v>
          </cell>
          <cell r="W79" t="str">
            <v>PAPER</v>
          </cell>
          <cell r="X79" t="str">
            <v>106.00x38.00 MM</v>
          </cell>
          <cell r="Y79" t="str">
            <v>WHITE/BLACK</v>
          </cell>
          <cell r="Z79" t="str">
            <v>106.00x38.00 MM</v>
          </cell>
          <cell r="AA79" t="str">
            <v>106.00x38.00 MM</v>
          </cell>
          <cell r="AB79" t="str">
            <v>PALACE</v>
          </cell>
          <cell r="AC79" t="str">
            <v>SH TRIMS</v>
          </cell>
          <cell r="AD79" t="str">
            <v>SS25</v>
          </cell>
          <cell r="AE79" t="str">
            <v>PCS</v>
          </cell>
          <cell r="AF79">
            <v>1</v>
          </cell>
          <cell r="AG79">
            <v>1</v>
          </cell>
          <cell r="AH79">
            <v>309</v>
          </cell>
        </row>
        <row r="80">
          <cell r="G80" t="str">
            <v>C0007-SST792</v>
          </cell>
          <cell r="H80" t="str">
            <v>P28STS116-P28TS160</v>
          </cell>
          <cell r="I80" t="str">
            <v>P28STS116</v>
          </cell>
          <cell r="J80" t="str">
            <v>P28STS116</v>
          </cell>
          <cell r="K80" t="str">
            <v>P28TS160</v>
          </cell>
          <cell r="L80" t="str">
            <v>SS TEE</v>
          </cell>
          <cell r="M80" t="str">
            <v>NAVY</v>
          </cell>
          <cell r="N80" t="str">
            <v>CARE LABEL 100% COTTON</v>
          </cell>
          <cell r="O80" t="str">
            <v>WHITE</v>
          </cell>
          <cell r="P80" t="str">
            <v>WHITE</v>
          </cell>
          <cell r="Q80" t="str">
            <v>WHITE</v>
          </cell>
          <cell r="R80" t="str">
            <v>Waiting</v>
          </cell>
          <cell r="S80" t="str">
            <v>2-1510A045-S0064</v>
          </cell>
          <cell r="T80" t="str">
            <v>2-1510A045-S0064</v>
          </cell>
          <cell r="U80" t="str">
            <v>LABEL</v>
          </cell>
          <cell r="V80" t="str">
            <v>CARE LABEL</v>
          </cell>
          <cell r="W80" t="str">
            <v>PAPER</v>
          </cell>
          <cell r="X80" t="str">
            <v>106.00x38.00 MM</v>
          </cell>
          <cell r="Y80" t="str">
            <v>WHITE/BLACK</v>
          </cell>
          <cell r="Z80" t="str">
            <v>106.00x38.00 MM</v>
          </cell>
          <cell r="AA80" t="str">
            <v>106.00x38.00 MM</v>
          </cell>
          <cell r="AB80" t="str">
            <v>PALACE</v>
          </cell>
          <cell r="AC80" t="str">
            <v>SH TRIMS</v>
          </cell>
          <cell r="AD80" t="str">
            <v>SS25</v>
          </cell>
          <cell r="AE80" t="str">
            <v>PCS</v>
          </cell>
          <cell r="AF80">
            <v>1</v>
          </cell>
          <cell r="AG80">
            <v>1</v>
          </cell>
          <cell r="AH80">
            <v>246</v>
          </cell>
        </row>
        <row r="81">
          <cell r="G81" t="str">
            <v>C0007-SST784</v>
          </cell>
          <cell r="H81" t="str">
            <v>P28STS116-P28TS158</v>
          </cell>
          <cell r="I81" t="str">
            <v>P28STS116</v>
          </cell>
          <cell r="J81" t="str">
            <v>P28STS116</v>
          </cell>
          <cell r="K81" t="str">
            <v>P28TS158</v>
          </cell>
          <cell r="L81" t="str">
            <v>SS TEE</v>
          </cell>
          <cell r="M81" t="str">
            <v>GREY MARL</v>
          </cell>
          <cell r="N81" t="str">
            <v>CARE LABEL 100% COTTON</v>
          </cell>
          <cell r="O81" t="str">
            <v>WHITE</v>
          </cell>
          <cell r="P81" t="str">
            <v>WHITE</v>
          </cell>
          <cell r="Q81" t="str">
            <v>WHITE</v>
          </cell>
          <cell r="R81" t="str">
            <v>Waiting</v>
          </cell>
          <cell r="S81" t="str">
            <v>2-1510A045-S0064</v>
          </cell>
          <cell r="T81" t="str">
            <v>2-1510A045-S0064</v>
          </cell>
          <cell r="U81" t="str">
            <v>LABEL</v>
          </cell>
          <cell r="V81" t="str">
            <v>CARE LABEL</v>
          </cell>
          <cell r="W81" t="str">
            <v>PAPER</v>
          </cell>
          <cell r="X81" t="str">
            <v>106.00x38.00 MM</v>
          </cell>
          <cell r="Y81" t="str">
            <v>WHITE/BLACK</v>
          </cell>
          <cell r="Z81" t="str">
            <v>106.00x38.00 MM</v>
          </cell>
          <cell r="AA81" t="str">
            <v>106.00x38.00 MM</v>
          </cell>
          <cell r="AB81" t="str">
            <v>PALACE</v>
          </cell>
          <cell r="AC81" t="str">
            <v>SH TRIMS</v>
          </cell>
          <cell r="AD81" t="str">
            <v>SS25</v>
          </cell>
          <cell r="AE81" t="str">
            <v>PCS</v>
          </cell>
          <cell r="AF81">
            <v>1</v>
          </cell>
          <cell r="AG81">
            <v>1</v>
          </cell>
          <cell r="AH81">
            <v>246</v>
          </cell>
        </row>
        <row r="82">
          <cell r="G82" t="str">
            <v>C0007-LST110</v>
          </cell>
          <cell r="H82" t="str">
            <v>P28SLS132-P28LS085</v>
          </cell>
          <cell r="I82" t="str">
            <v>P28SLS132</v>
          </cell>
          <cell r="J82" t="str">
            <v>P28SLS132</v>
          </cell>
          <cell r="K82" t="str">
            <v>P28LS085</v>
          </cell>
          <cell r="L82" t="str">
            <v>LS TEE</v>
          </cell>
          <cell r="M82" t="str">
            <v>WHITE</v>
          </cell>
          <cell r="N82" t="str">
            <v>CARE LABEL 100% COTTON</v>
          </cell>
          <cell r="O82" t="str">
            <v>WHITE</v>
          </cell>
          <cell r="P82" t="str">
            <v>WHITE</v>
          </cell>
          <cell r="Q82" t="str">
            <v>WHITE</v>
          </cell>
          <cell r="R82" t="str">
            <v>Waiting</v>
          </cell>
          <cell r="S82" t="str">
            <v>2-1510A045-S0064</v>
          </cell>
          <cell r="T82" t="str">
            <v>2-1510A045-S0064</v>
          </cell>
          <cell r="U82" t="str">
            <v>LABEL</v>
          </cell>
          <cell r="V82" t="str">
            <v>CARE LABEL</v>
          </cell>
          <cell r="W82" t="str">
            <v>PAPER</v>
          </cell>
          <cell r="X82" t="str">
            <v>106.00x38.00 MM</v>
          </cell>
          <cell r="Y82" t="str">
            <v>WHITE/BLACK</v>
          </cell>
          <cell r="Z82" t="str">
            <v>106.00x38.00 MM</v>
          </cell>
          <cell r="AA82" t="str">
            <v>106.00x38.00 MM</v>
          </cell>
          <cell r="AB82" t="str">
            <v>PALACE</v>
          </cell>
          <cell r="AC82" t="str">
            <v>SH TRIMS</v>
          </cell>
          <cell r="AD82" t="str">
            <v>SS25</v>
          </cell>
          <cell r="AE82" t="str">
            <v>PCS</v>
          </cell>
          <cell r="AF82">
            <v>1</v>
          </cell>
          <cell r="AG82">
            <v>1</v>
          </cell>
          <cell r="AH82">
            <v>232</v>
          </cell>
        </row>
        <row r="83">
          <cell r="G83" t="str">
            <v>C0007-LST111</v>
          </cell>
          <cell r="H83" t="str">
            <v>P28SLS132-P28LS087</v>
          </cell>
          <cell r="I83" t="str">
            <v>P28SLS132</v>
          </cell>
          <cell r="J83" t="str">
            <v>P28SLS132</v>
          </cell>
          <cell r="K83" t="str">
            <v>P28LS087</v>
          </cell>
          <cell r="L83" t="str">
            <v>LS TEE</v>
          </cell>
          <cell r="M83" t="str">
            <v>BLACK</v>
          </cell>
          <cell r="N83" t="str">
            <v>CARE LABEL 100% COTTON</v>
          </cell>
          <cell r="O83" t="str">
            <v>WHITE</v>
          </cell>
          <cell r="P83" t="str">
            <v>WHITE</v>
          </cell>
          <cell r="Q83" t="str">
            <v>WHITE</v>
          </cell>
          <cell r="R83" t="str">
            <v>Waiting</v>
          </cell>
          <cell r="S83" t="str">
            <v>2-1510A045-S0064</v>
          </cell>
          <cell r="T83" t="str">
            <v>2-1510A045-S0064</v>
          </cell>
          <cell r="U83" t="str">
            <v>LABEL</v>
          </cell>
          <cell r="V83" t="str">
            <v>CARE LABEL</v>
          </cell>
          <cell r="W83" t="str">
            <v>PAPER</v>
          </cell>
          <cell r="X83" t="str">
            <v>106.00x38.00 MM</v>
          </cell>
          <cell r="Y83" t="str">
            <v>WHITE/BLACK</v>
          </cell>
          <cell r="Z83" t="str">
            <v>106.00x38.00 MM</v>
          </cell>
          <cell r="AA83" t="str">
            <v>106.00x38.00 MM</v>
          </cell>
          <cell r="AB83" t="str">
            <v>PALACE</v>
          </cell>
          <cell r="AC83" t="str">
            <v>SH TRIMS</v>
          </cell>
          <cell r="AD83" t="str">
            <v>SS25</v>
          </cell>
          <cell r="AE83" t="str">
            <v>PCS</v>
          </cell>
          <cell r="AF83">
            <v>1</v>
          </cell>
          <cell r="AG83">
            <v>1</v>
          </cell>
          <cell r="AH83">
            <v>274</v>
          </cell>
        </row>
        <row r="84">
          <cell r="G84" t="str">
            <v>C0007-LST113</v>
          </cell>
          <cell r="H84" t="str">
            <v>P28SLS132-P28LS089</v>
          </cell>
          <cell r="I84" t="str">
            <v>P28SLS132</v>
          </cell>
          <cell r="J84" t="str">
            <v>P28SLS132</v>
          </cell>
          <cell r="K84" t="str">
            <v>P28LS089</v>
          </cell>
          <cell r="L84" t="str">
            <v>LS TEE</v>
          </cell>
          <cell r="M84" t="str">
            <v>THE DEEP GREEN</v>
          </cell>
          <cell r="N84" t="str">
            <v>CARE LABEL 100% COTTON</v>
          </cell>
          <cell r="O84" t="str">
            <v>WHITE</v>
          </cell>
          <cell r="P84" t="str">
            <v>WHITE</v>
          </cell>
          <cell r="Q84" t="str">
            <v>WHITE</v>
          </cell>
          <cell r="R84" t="str">
            <v>Waiting</v>
          </cell>
          <cell r="S84" t="str">
            <v>2-1510A045-S0064</v>
          </cell>
          <cell r="T84" t="str">
            <v>2-1510A045-S0064</v>
          </cell>
          <cell r="U84" t="str">
            <v>LABEL</v>
          </cell>
          <cell r="V84" t="str">
            <v>CARE LABEL</v>
          </cell>
          <cell r="W84" t="str">
            <v>PAPER</v>
          </cell>
          <cell r="X84" t="str">
            <v>106.00x38.00 MM</v>
          </cell>
          <cell r="Y84" t="str">
            <v>WHITE/BLACK</v>
          </cell>
          <cell r="Z84" t="str">
            <v>106.00x38.00 MM</v>
          </cell>
          <cell r="AA84" t="str">
            <v>106.00x38.00 MM</v>
          </cell>
          <cell r="AB84" t="str">
            <v>PALACE</v>
          </cell>
          <cell r="AC84" t="str">
            <v>SH TRIMS</v>
          </cell>
          <cell r="AD84" t="str">
            <v>SS25</v>
          </cell>
          <cell r="AE84" t="str">
            <v>PCS</v>
          </cell>
          <cell r="AF84">
            <v>1</v>
          </cell>
          <cell r="AG84">
            <v>1</v>
          </cell>
          <cell r="AH84">
            <v>185</v>
          </cell>
        </row>
        <row r="85">
          <cell r="G85" t="str">
            <v>C0007-LST112</v>
          </cell>
          <cell r="H85" t="str">
            <v>P28SLS132-P28LS086</v>
          </cell>
          <cell r="I85" t="str">
            <v>P28SLS132</v>
          </cell>
          <cell r="J85" t="str">
            <v>P28SLS132</v>
          </cell>
          <cell r="K85" t="str">
            <v>P28LS086</v>
          </cell>
          <cell r="L85" t="str">
            <v>LS TEE</v>
          </cell>
          <cell r="M85" t="str">
            <v>TRUEST RED</v>
          </cell>
          <cell r="N85" t="str">
            <v>CARE LABEL 100% COTTON</v>
          </cell>
          <cell r="O85" t="str">
            <v>WHITE</v>
          </cell>
          <cell r="P85" t="str">
            <v>WHITE</v>
          </cell>
          <cell r="Q85" t="str">
            <v>WHITE</v>
          </cell>
          <cell r="R85" t="str">
            <v>Waiting</v>
          </cell>
          <cell r="S85" t="str">
            <v>2-1510A045-S0064</v>
          </cell>
          <cell r="T85" t="str">
            <v>2-1510A045-S0064</v>
          </cell>
          <cell r="U85" t="str">
            <v>LABEL</v>
          </cell>
          <cell r="V85" t="str">
            <v>CARE LABEL</v>
          </cell>
          <cell r="W85" t="str">
            <v>PAPER</v>
          </cell>
          <cell r="X85" t="str">
            <v>106.00x38.00 MM</v>
          </cell>
          <cell r="Y85" t="str">
            <v>WHITE/BLACK</v>
          </cell>
          <cell r="Z85" t="str">
            <v>106.00x38.00 MM</v>
          </cell>
          <cell r="AA85" t="str">
            <v>106.00x38.00 MM</v>
          </cell>
          <cell r="AB85" t="str">
            <v>PALACE</v>
          </cell>
          <cell r="AC85" t="str">
            <v>SH TRIMS</v>
          </cell>
          <cell r="AD85" t="str">
            <v>SS25</v>
          </cell>
          <cell r="AE85" t="str">
            <v>PCS</v>
          </cell>
          <cell r="AF85">
            <v>1</v>
          </cell>
          <cell r="AG85">
            <v>1</v>
          </cell>
          <cell r="AH85">
            <v>125</v>
          </cell>
        </row>
        <row r="86">
          <cell r="G86" t="str">
            <v>C0007-SST802</v>
          </cell>
          <cell r="H86" t="str">
            <v>P28STS142-P28SFTS001</v>
          </cell>
          <cell r="I86" t="str">
            <v>P28STS142</v>
          </cell>
          <cell r="J86" t="str">
            <v>P28STS142</v>
          </cell>
          <cell r="K86" t="str">
            <v>P28SFTS001</v>
          </cell>
          <cell r="L86" t="str">
            <v>SS TEE</v>
          </cell>
          <cell r="M86" t="str">
            <v>WHITE</v>
          </cell>
          <cell r="N86" t="str">
            <v>CARE LABEL 100% COTTON</v>
          </cell>
          <cell r="O86" t="str">
            <v>WHITE</v>
          </cell>
          <cell r="P86" t="str">
            <v>WHITE</v>
          </cell>
          <cell r="Q86" t="str">
            <v>WHITE</v>
          </cell>
          <cell r="R86" t="str">
            <v>Waiting</v>
          </cell>
          <cell r="S86" t="str">
            <v>2-1510A045-S0064</v>
          </cell>
          <cell r="T86" t="str">
            <v>2-1510A045-S0064</v>
          </cell>
          <cell r="U86" t="str">
            <v>LABEL</v>
          </cell>
          <cell r="V86" t="str">
            <v>CARE LABEL</v>
          </cell>
          <cell r="W86" t="str">
            <v>PAPER</v>
          </cell>
          <cell r="X86" t="str">
            <v>106.00x38.00 MM</v>
          </cell>
          <cell r="Y86" t="str">
            <v>WHITE/BLACK</v>
          </cell>
          <cell r="Z86" t="str">
            <v>106.00x38.00 MM</v>
          </cell>
          <cell r="AA86" t="str">
            <v>106.00x38.00 MM</v>
          </cell>
          <cell r="AB86" t="str">
            <v>PALACE</v>
          </cell>
          <cell r="AC86" t="str">
            <v>SH TRIMS</v>
          </cell>
          <cell r="AD86" t="str">
            <v>SS25</v>
          </cell>
          <cell r="AE86" t="str">
            <v>PCS</v>
          </cell>
          <cell r="AF86">
            <v>1</v>
          </cell>
          <cell r="AG86">
            <v>1</v>
          </cell>
          <cell r="AH86">
            <v>426</v>
          </cell>
        </row>
        <row r="87">
          <cell r="G87" t="str">
            <v>C0007-SST803</v>
          </cell>
          <cell r="H87" t="str">
            <v>P28STS142-P28SFTS003</v>
          </cell>
          <cell r="I87" t="str">
            <v>P28STS142</v>
          </cell>
          <cell r="J87" t="str">
            <v>P28STS142</v>
          </cell>
          <cell r="K87" t="str">
            <v>P28SFTS003</v>
          </cell>
          <cell r="L87" t="str">
            <v>SS TEE</v>
          </cell>
          <cell r="M87" t="str">
            <v>YELLOW</v>
          </cell>
          <cell r="N87" t="str">
            <v>CARE LABEL 100% COTTON</v>
          </cell>
          <cell r="O87" t="str">
            <v>WHITE</v>
          </cell>
          <cell r="P87" t="str">
            <v>WHITE</v>
          </cell>
          <cell r="Q87" t="str">
            <v>WHITE</v>
          </cell>
          <cell r="R87" t="str">
            <v>Waiting</v>
          </cell>
          <cell r="S87" t="str">
            <v>2-1510A045-S0064</v>
          </cell>
          <cell r="T87" t="str">
            <v>2-1510A045-S0064</v>
          </cell>
          <cell r="U87" t="str">
            <v>LABEL</v>
          </cell>
          <cell r="V87" t="str">
            <v>CARE LABEL</v>
          </cell>
          <cell r="W87" t="str">
            <v>PAPER</v>
          </cell>
          <cell r="X87" t="str">
            <v>106.00x38.00 MM</v>
          </cell>
          <cell r="Y87" t="str">
            <v>WHITE/BLACK</v>
          </cell>
          <cell r="Z87" t="str">
            <v>106.00x38.00 MM</v>
          </cell>
          <cell r="AA87" t="str">
            <v>106.00x38.00 MM</v>
          </cell>
          <cell r="AB87" t="str">
            <v>PALACE</v>
          </cell>
          <cell r="AC87" t="str">
            <v>SH TRIMS</v>
          </cell>
          <cell r="AD87" t="str">
            <v>SS25</v>
          </cell>
          <cell r="AE87" t="str">
            <v>PCS</v>
          </cell>
          <cell r="AF87">
            <v>1</v>
          </cell>
          <cell r="AG87">
            <v>1</v>
          </cell>
          <cell r="AH87">
            <v>159</v>
          </cell>
        </row>
        <row r="88">
          <cell r="G88" t="str">
            <v>C0007-SST806</v>
          </cell>
          <cell r="H88" t="str">
            <v>P28STS142-P28SFTS002</v>
          </cell>
          <cell r="I88" t="str">
            <v>P28STS142</v>
          </cell>
          <cell r="J88" t="str">
            <v>P28STS142</v>
          </cell>
          <cell r="K88" t="str">
            <v>P28SFTS002</v>
          </cell>
          <cell r="L88" t="str">
            <v>SS TEE</v>
          </cell>
          <cell r="M88" t="str">
            <v>NAVY</v>
          </cell>
          <cell r="N88" t="str">
            <v>CARE LABEL 100% COTTON</v>
          </cell>
          <cell r="O88" t="str">
            <v>WHITE</v>
          </cell>
          <cell r="P88" t="str">
            <v>WHITE</v>
          </cell>
          <cell r="Q88" t="str">
            <v>WHITE</v>
          </cell>
          <cell r="R88" t="str">
            <v>Waiting</v>
          </cell>
          <cell r="S88" t="str">
            <v>2-1510A045-S0064</v>
          </cell>
          <cell r="T88" t="str">
            <v>2-1510A045-S0064</v>
          </cell>
          <cell r="U88" t="str">
            <v>LABEL</v>
          </cell>
          <cell r="V88" t="str">
            <v>CARE LABEL</v>
          </cell>
          <cell r="W88" t="str">
            <v>PAPER</v>
          </cell>
          <cell r="X88" t="str">
            <v>106.00x38.00 MM</v>
          </cell>
          <cell r="Y88" t="str">
            <v>WHITE/BLACK</v>
          </cell>
          <cell r="Z88" t="str">
            <v>106.00x38.00 MM</v>
          </cell>
          <cell r="AA88" t="str">
            <v>106.00x38.00 MM</v>
          </cell>
          <cell r="AB88" t="str">
            <v>PALACE</v>
          </cell>
          <cell r="AC88" t="str">
            <v>SH TRIMS</v>
          </cell>
          <cell r="AD88" t="str">
            <v>SS25</v>
          </cell>
          <cell r="AE88" t="str">
            <v>PCS</v>
          </cell>
          <cell r="AF88">
            <v>1</v>
          </cell>
          <cell r="AG88">
            <v>1</v>
          </cell>
          <cell r="AH88">
            <v>257</v>
          </cell>
        </row>
        <row r="89">
          <cell r="G89" t="str">
            <v>C0007-SST804</v>
          </cell>
          <cell r="H89" t="str">
            <v>P28STS142-P28SFTS009</v>
          </cell>
          <cell r="I89" t="str">
            <v>P28STS142</v>
          </cell>
          <cell r="J89" t="str">
            <v>P28STS142</v>
          </cell>
          <cell r="K89" t="str">
            <v>P28SFTS009</v>
          </cell>
          <cell r="L89" t="str">
            <v>SS TEE</v>
          </cell>
          <cell r="M89" t="str">
            <v>BLACK</v>
          </cell>
          <cell r="N89" t="str">
            <v>CARE LABEL 100% COTTON</v>
          </cell>
          <cell r="O89" t="str">
            <v>WHITE</v>
          </cell>
          <cell r="P89" t="str">
            <v>WHITE</v>
          </cell>
          <cell r="Q89" t="str">
            <v>WHITE</v>
          </cell>
          <cell r="R89" t="str">
            <v>Waiting</v>
          </cell>
          <cell r="S89" t="str">
            <v>2-1510A045-S0064</v>
          </cell>
          <cell r="T89" t="str">
            <v>2-1510A045-S0064</v>
          </cell>
          <cell r="U89" t="str">
            <v>LABEL</v>
          </cell>
          <cell r="V89" t="str">
            <v>CARE LABEL</v>
          </cell>
          <cell r="W89" t="str">
            <v>PAPER</v>
          </cell>
          <cell r="X89" t="str">
            <v>106.00x38.00 MM</v>
          </cell>
          <cell r="Y89" t="str">
            <v>WHITE/BLACK</v>
          </cell>
          <cell r="Z89" t="str">
            <v>106.00x38.00 MM</v>
          </cell>
          <cell r="AA89" t="str">
            <v>106.00x38.00 MM</v>
          </cell>
          <cell r="AB89" t="str">
            <v>PALACE</v>
          </cell>
          <cell r="AC89" t="str">
            <v>SH TRIMS</v>
          </cell>
          <cell r="AD89" t="str">
            <v>SS25</v>
          </cell>
          <cell r="AE89" t="str">
            <v>PCS</v>
          </cell>
          <cell r="AF89">
            <v>1</v>
          </cell>
          <cell r="AG89">
            <v>1</v>
          </cell>
          <cell r="AH89">
            <v>428</v>
          </cell>
        </row>
        <row r="90">
          <cell r="G90" t="str">
            <v>C0007-SST808</v>
          </cell>
          <cell r="H90" t="str">
            <v>P28STS143-P28SFTS006</v>
          </cell>
          <cell r="I90" t="str">
            <v>P28STS143</v>
          </cell>
          <cell r="J90" t="str">
            <v>P28STS143</v>
          </cell>
          <cell r="K90" t="str">
            <v>P28SFTS006</v>
          </cell>
          <cell r="L90" t="str">
            <v>SS TEE</v>
          </cell>
          <cell r="M90" t="str">
            <v>BROWN</v>
          </cell>
          <cell r="N90" t="str">
            <v>CARE LABEL 100% COTTON</v>
          </cell>
          <cell r="O90" t="str">
            <v>WHITE</v>
          </cell>
          <cell r="P90" t="str">
            <v>WHITE</v>
          </cell>
          <cell r="Q90" t="str">
            <v>WHITE</v>
          </cell>
          <cell r="R90" t="str">
            <v>Waiting</v>
          </cell>
          <cell r="S90" t="str">
            <v>2-1510A045-S0064</v>
          </cell>
          <cell r="T90" t="str">
            <v>2-1510A045-S0064</v>
          </cell>
          <cell r="U90" t="str">
            <v>LABEL</v>
          </cell>
          <cell r="V90" t="str">
            <v>CARE LABEL</v>
          </cell>
          <cell r="W90" t="str">
            <v>PAPER</v>
          </cell>
          <cell r="X90" t="str">
            <v>106.00x38.00 MM</v>
          </cell>
          <cell r="Y90" t="str">
            <v>WHITE/BLACK</v>
          </cell>
          <cell r="Z90" t="str">
            <v>106.00x38.00 MM</v>
          </cell>
          <cell r="AA90" t="str">
            <v>106.00x38.00 MM</v>
          </cell>
          <cell r="AB90" t="str">
            <v>PALACE</v>
          </cell>
          <cell r="AC90" t="str">
            <v>SH TRIMS</v>
          </cell>
          <cell r="AD90" t="str">
            <v>SS25</v>
          </cell>
          <cell r="AE90" t="str">
            <v>PCS</v>
          </cell>
          <cell r="AF90">
            <v>1</v>
          </cell>
          <cell r="AG90">
            <v>1</v>
          </cell>
          <cell r="AH90">
            <v>299</v>
          </cell>
        </row>
        <row r="91">
          <cell r="G91" t="str">
            <v>C0007-SST805</v>
          </cell>
          <cell r="H91" t="str">
            <v>P28STS143-P28SFTS004</v>
          </cell>
          <cell r="I91" t="str">
            <v>P28STS143</v>
          </cell>
          <cell r="J91" t="str">
            <v>P28STS143</v>
          </cell>
          <cell r="K91" t="str">
            <v>P28SFTS004</v>
          </cell>
          <cell r="L91" t="str">
            <v>SS TEE</v>
          </cell>
          <cell r="M91" t="str">
            <v>WHITE</v>
          </cell>
          <cell r="N91" t="str">
            <v>CARE LABEL 100% COTTON</v>
          </cell>
          <cell r="O91" t="str">
            <v>WHITE</v>
          </cell>
          <cell r="P91" t="str">
            <v>WHITE</v>
          </cell>
          <cell r="Q91" t="str">
            <v>WHITE</v>
          </cell>
          <cell r="R91" t="str">
            <v>Waiting</v>
          </cell>
          <cell r="S91" t="str">
            <v>2-1510A045-S0064</v>
          </cell>
          <cell r="T91" t="str">
            <v>2-1510A045-S0064</v>
          </cell>
          <cell r="U91" t="str">
            <v>LABEL</v>
          </cell>
          <cell r="V91" t="str">
            <v>CARE LABEL</v>
          </cell>
          <cell r="W91" t="str">
            <v>PAPER</v>
          </cell>
          <cell r="X91" t="str">
            <v>106.00x38.00 MM</v>
          </cell>
          <cell r="Y91" t="str">
            <v>WHITE/BLACK</v>
          </cell>
          <cell r="Z91" t="str">
            <v>106.00x38.00 MM</v>
          </cell>
          <cell r="AA91" t="str">
            <v>106.00x38.00 MM</v>
          </cell>
          <cell r="AB91" t="str">
            <v>PALACE</v>
          </cell>
          <cell r="AC91" t="str">
            <v>SH TRIMS</v>
          </cell>
          <cell r="AD91" t="str">
            <v>SS25</v>
          </cell>
          <cell r="AE91" t="str">
            <v>PCS</v>
          </cell>
          <cell r="AF91">
            <v>1</v>
          </cell>
          <cell r="AG91">
            <v>1</v>
          </cell>
          <cell r="AH91">
            <v>777</v>
          </cell>
        </row>
        <row r="92">
          <cell r="G92" t="str">
            <v>C0007-SST809</v>
          </cell>
          <cell r="H92" t="str">
            <v>P28STS143-P28SFTS005</v>
          </cell>
          <cell r="I92" t="str">
            <v>P28STS143</v>
          </cell>
          <cell r="J92" t="str">
            <v>P28STS143</v>
          </cell>
          <cell r="K92" t="str">
            <v>P28SFTS005</v>
          </cell>
          <cell r="L92" t="str">
            <v>SS TEE</v>
          </cell>
          <cell r="M92" t="str">
            <v>BLACK</v>
          </cell>
          <cell r="N92" t="str">
            <v>CARE LABEL 100% COTTON</v>
          </cell>
          <cell r="O92" t="str">
            <v>WHITE</v>
          </cell>
          <cell r="P92" t="str">
            <v>WHITE</v>
          </cell>
          <cell r="Q92" t="str">
            <v>WHITE</v>
          </cell>
          <cell r="R92" t="str">
            <v>Waiting</v>
          </cell>
          <cell r="S92" t="str">
            <v>2-1510A045-S0064</v>
          </cell>
          <cell r="T92" t="str">
            <v>2-1510A045-S0064</v>
          </cell>
          <cell r="U92" t="str">
            <v>LABEL</v>
          </cell>
          <cell r="V92" t="str">
            <v>CARE LABEL</v>
          </cell>
          <cell r="W92" t="str">
            <v>PAPER</v>
          </cell>
          <cell r="X92" t="str">
            <v>106.00x38.00 MM</v>
          </cell>
          <cell r="Y92" t="str">
            <v>WHITE/BLACK</v>
          </cell>
          <cell r="Z92" t="str">
            <v>106.00x38.00 MM</v>
          </cell>
          <cell r="AA92" t="str">
            <v>106.00x38.00 MM</v>
          </cell>
          <cell r="AB92" t="str">
            <v>PALACE</v>
          </cell>
          <cell r="AC92" t="str">
            <v>SH TRIMS</v>
          </cell>
          <cell r="AD92" t="str">
            <v>SS25</v>
          </cell>
          <cell r="AE92" t="str">
            <v>PCS</v>
          </cell>
          <cell r="AF92">
            <v>1</v>
          </cell>
          <cell r="AG92">
            <v>1</v>
          </cell>
          <cell r="AH92">
            <v>777</v>
          </cell>
        </row>
        <row r="93">
          <cell r="G93" t="str">
            <v>C0007-SST810</v>
          </cell>
          <cell r="H93" t="str">
            <v>P28STS143-P28SFTS007</v>
          </cell>
          <cell r="I93" t="str">
            <v>P28STS143</v>
          </cell>
          <cell r="J93" t="str">
            <v>P28STS143</v>
          </cell>
          <cell r="K93" t="str">
            <v>P28SFTS007</v>
          </cell>
          <cell r="L93" t="str">
            <v>SS TEE</v>
          </cell>
          <cell r="M93" t="str">
            <v>NAVY</v>
          </cell>
          <cell r="N93" t="str">
            <v>CARE LABEL 100% COTTON</v>
          </cell>
          <cell r="O93" t="str">
            <v>WHITE</v>
          </cell>
          <cell r="P93" t="str">
            <v>WHITE</v>
          </cell>
          <cell r="Q93" t="str">
            <v>WHITE</v>
          </cell>
          <cell r="R93" t="str">
            <v>Waiting</v>
          </cell>
          <cell r="S93" t="str">
            <v>2-1510A045-S0064</v>
          </cell>
          <cell r="T93" t="str">
            <v>2-1510A045-S0064</v>
          </cell>
          <cell r="U93" t="str">
            <v>LABEL</v>
          </cell>
          <cell r="V93" t="str">
            <v>CARE LABEL</v>
          </cell>
          <cell r="W93" t="str">
            <v>PAPER</v>
          </cell>
          <cell r="X93" t="str">
            <v>106.00x38.00 MM</v>
          </cell>
          <cell r="Y93" t="str">
            <v>WHITE/BLACK</v>
          </cell>
          <cell r="Z93" t="str">
            <v>106.00x38.00 MM</v>
          </cell>
          <cell r="AA93" t="str">
            <v>106.00x38.00 MM</v>
          </cell>
          <cell r="AB93" t="str">
            <v>PALACE</v>
          </cell>
          <cell r="AC93" t="str">
            <v>SH TRIMS</v>
          </cell>
          <cell r="AD93" t="str">
            <v>SS25</v>
          </cell>
          <cell r="AE93" t="str">
            <v>PCS</v>
          </cell>
          <cell r="AF93">
            <v>1</v>
          </cell>
          <cell r="AG93">
            <v>1</v>
          </cell>
          <cell r="AH93">
            <v>339</v>
          </cell>
        </row>
        <row r="94">
          <cell r="G94" t="str">
            <v>C0007-SST807</v>
          </cell>
          <cell r="H94" t="str">
            <v>P28STS143-P28SFTS008</v>
          </cell>
          <cell r="I94" t="str">
            <v>P28STS143</v>
          </cell>
          <cell r="J94" t="str">
            <v>P28STS143</v>
          </cell>
          <cell r="K94" t="str">
            <v>P28SFTS008</v>
          </cell>
          <cell r="L94" t="str">
            <v>SS TEE</v>
          </cell>
          <cell r="M94" t="str">
            <v>YELLOW</v>
          </cell>
          <cell r="N94" t="str">
            <v>CARE LABEL 100% COTTON</v>
          </cell>
          <cell r="O94" t="str">
            <v>WHITE</v>
          </cell>
          <cell r="P94" t="str">
            <v>WHITE</v>
          </cell>
          <cell r="Q94" t="str">
            <v>WHITE</v>
          </cell>
          <cell r="R94" t="str">
            <v>Waiting</v>
          </cell>
          <cell r="S94" t="str">
            <v>2-1510A045-S0064</v>
          </cell>
          <cell r="T94" t="str">
            <v>2-1510A045-S0064</v>
          </cell>
          <cell r="U94" t="str">
            <v>LABEL</v>
          </cell>
          <cell r="V94" t="str">
            <v>CARE LABEL</v>
          </cell>
          <cell r="W94" t="str">
            <v>PAPER</v>
          </cell>
          <cell r="X94" t="str">
            <v>106.00x38.00 MM</v>
          </cell>
          <cell r="Y94" t="str">
            <v>WHITE/BLACK</v>
          </cell>
          <cell r="Z94" t="str">
            <v>106.00x38.00 MM</v>
          </cell>
          <cell r="AA94" t="str">
            <v>106.00x38.00 MM</v>
          </cell>
          <cell r="AB94" t="str">
            <v>PALACE</v>
          </cell>
          <cell r="AC94" t="str">
            <v>SH TRIMS</v>
          </cell>
          <cell r="AD94" t="str">
            <v>SS25</v>
          </cell>
          <cell r="AE94" t="str">
            <v>PCS</v>
          </cell>
          <cell r="AF94">
            <v>1</v>
          </cell>
          <cell r="AG94">
            <v>1</v>
          </cell>
          <cell r="AH94">
            <v>159</v>
          </cell>
        </row>
        <row r="95">
          <cell r="G95" t="str">
            <v>C0007-LST104</v>
          </cell>
          <cell r="H95" t="str">
            <v>P28LSB134-P27LS018</v>
          </cell>
          <cell r="I95" t="str">
            <v>P28LSB134</v>
          </cell>
          <cell r="J95" t="str">
            <v>P28LSB134</v>
          </cell>
          <cell r="K95" t="str">
            <v>P27LS018</v>
          </cell>
          <cell r="L95" t="str">
            <v>LS TEE</v>
          </cell>
          <cell r="M95" t="str">
            <v>SKYLINE BLUE</v>
          </cell>
          <cell r="N95" t="str">
            <v>CARE LABEL 100% COTTON</v>
          </cell>
          <cell r="O95" t="str">
            <v>WHITE</v>
          </cell>
          <cell r="P95" t="str">
            <v>WHITE</v>
          </cell>
          <cell r="Q95" t="str">
            <v>WHITE</v>
          </cell>
          <cell r="R95" t="str">
            <v>Waiting</v>
          </cell>
          <cell r="S95" t="str">
            <v>2-1510A045-S0064</v>
          </cell>
          <cell r="T95" t="str">
            <v>2-1510A045-S0064</v>
          </cell>
          <cell r="U95" t="str">
            <v>LABEL</v>
          </cell>
          <cell r="V95" t="str">
            <v>CARE LABEL</v>
          </cell>
          <cell r="W95" t="str">
            <v>PAPER</v>
          </cell>
          <cell r="X95" t="str">
            <v>106.00x38.00 MM</v>
          </cell>
          <cell r="Y95" t="str">
            <v>WHITE/BLACK</v>
          </cell>
          <cell r="AA95" t="str">
            <v>PALACE</v>
          </cell>
          <cell r="AB95" t="str">
            <v>PALACE</v>
          </cell>
          <cell r="AC95" t="str">
            <v>SH TRIMS</v>
          </cell>
          <cell r="AD95" t="str">
            <v>SS25</v>
          </cell>
          <cell r="AE95" t="str">
            <v>PCS</v>
          </cell>
          <cell r="AF95">
            <v>1</v>
          </cell>
          <cell r="AG95">
            <v>1</v>
          </cell>
          <cell r="AH95">
            <v>130</v>
          </cell>
        </row>
        <row r="96">
          <cell r="G96" t="str">
            <v>C0007-LST105</v>
          </cell>
          <cell r="H96" t="str">
            <v>P28LSB134-P27LS019</v>
          </cell>
          <cell r="I96" t="str">
            <v>P28LSB134</v>
          </cell>
          <cell r="J96" t="str">
            <v>P28LSB134</v>
          </cell>
          <cell r="K96" t="str">
            <v>P27LS019</v>
          </cell>
          <cell r="L96" t="str">
            <v>LS TEE</v>
          </cell>
          <cell r="M96" t="str">
            <v>BLACK</v>
          </cell>
          <cell r="N96" t="str">
            <v>CARE LABEL 100% COTTON</v>
          </cell>
          <cell r="O96" t="str">
            <v>WHITE</v>
          </cell>
          <cell r="P96" t="str">
            <v>WHITE</v>
          </cell>
          <cell r="Q96" t="str">
            <v>WHITE</v>
          </cell>
          <cell r="R96" t="str">
            <v>Waiting</v>
          </cell>
          <cell r="S96" t="str">
            <v>2-1510A045-S0064</v>
          </cell>
          <cell r="T96" t="str">
            <v>2-1510A045-S0064</v>
          </cell>
          <cell r="U96" t="str">
            <v>LABEL</v>
          </cell>
          <cell r="V96" t="str">
            <v>CARE LABEL</v>
          </cell>
          <cell r="W96" t="str">
            <v>PAPER</v>
          </cell>
          <cell r="X96" t="str">
            <v>106.00x38.00 MM</v>
          </cell>
          <cell r="Y96" t="str">
            <v>WHITE/BLACK</v>
          </cell>
          <cell r="AA96" t="str">
            <v>PALACE</v>
          </cell>
          <cell r="AB96" t="str">
            <v>PALACE</v>
          </cell>
          <cell r="AC96" t="str">
            <v>SH TRIMS</v>
          </cell>
          <cell r="AD96" t="str">
            <v>SS25</v>
          </cell>
          <cell r="AE96" t="str">
            <v>PCS</v>
          </cell>
          <cell r="AF96">
            <v>1</v>
          </cell>
          <cell r="AG96">
            <v>1</v>
          </cell>
          <cell r="AH96">
            <v>407</v>
          </cell>
        </row>
      </sheetData>
      <sheetData sheetId="2">
        <row r="4">
          <cell r="J4" t="str">
            <v>P28JCCCS002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heet3"/>
      <sheetName val="MAHARISHI"/>
      <sheetName val="SM25 - CUT&amp;SEW"/>
      <sheetName val="SM25 - CUT&amp;SEW (2)"/>
      <sheetName val="C0007-SS25-240909-003"/>
      <sheetName val="CUT&amp;SEW+ENG"/>
      <sheetName val="ENGINEERED GARMENTS"/>
      <sheetName val="SM25 - PRINTABLES"/>
      <sheetName val="SM25 - BASIC"/>
      <sheetName val="JCC"/>
      <sheetName val="Sheet2"/>
      <sheetName val="FABRIC"/>
      <sheetName val="SM25 - CS LABDIP"/>
    </sheetNames>
    <sheetDataSet>
      <sheetData sheetId="0">
        <row r="3">
          <cell r="F3" t="str">
            <v>P28TS030</v>
          </cell>
          <cell r="G3" t="str">
            <v>ATOM T-SHIRT</v>
          </cell>
        </row>
        <row r="4">
          <cell r="F4" t="str">
            <v>P28TS122</v>
          </cell>
          <cell r="G4" t="str">
            <v>ATOM T-SHIRT</v>
          </cell>
        </row>
        <row r="5">
          <cell r="F5" t="str">
            <v>P28TS026</v>
          </cell>
          <cell r="G5" t="str">
            <v>ATOM T-SHIRT</v>
          </cell>
        </row>
        <row r="6">
          <cell r="F6" t="str">
            <v>P28TS099</v>
          </cell>
          <cell r="G6" t="str">
            <v>ATOM T-SHIRT</v>
          </cell>
        </row>
        <row r="7">
          <cell r="F7" t="str">
            <v>P28TS091</v>
          </cell>
          <cell r="G7" t="str">
            <v>ATOM T-SHIRT</v>
          </cell>
        </row>
        <row r="8">
          <cell r="F8" t="str">
            <v>P28TS085</v>
          </cell>
          <cell r="G8" t="str">
            <v>ATOM T-SHIRT</v>
          </cell>
        </row>
        <row r="9">
          <cell r="F9" t="str">
            <v>P28TS038</v>
          </cell>
          <cell r="G9" t="str">
            <v>HAPPY PALACE T-SHIRT</v>
          </cell>
        </row>
        <row r="10">
          <cell r="F10" t="str">
            <v>P28TS044</v>
          </cell>
          <cell r="G10" t="str">
            <v>HAPPY PALACE T-SHIRT</v>
          </cell>
        </row>
        <row r="11">
          <cell r="F11" t="str">
            <v>P28TS101</v>
          </cell>
          <cell r="G11" t="str">
            <v>HAPPY PALACE T-SHIRT</v>
          </cell>
        </row>
        <row r="12">
          <cell r="F12" t="str">
            <v>P28TS035</v>
          </cell>
          <cell r="G12" t="str">
            <v>HAPPY PALACE T-SHIRT</v>
          </cell>
        </row>
        <row r="13">
          <cell r="F13" t="str">
            <v>P28TS079</v>
          </cell>
          <cell r="G13" t="str">
            <v>HAPPY PALACE T-SHIRT</v>
          </cell>
        </row>
        <row r="14">
          <cell r="F14" t="str">
            <v>P28TS080</v>
          </cell>
          <cell r="G14" t="str">
            <v>HAPPY PALACE T-SHIRT</v>
          </cell>
        </row>
        <row r="15">
          <cell r="F15" t="str">
            <v>P28SHT034</v>
          </cell>
          <cell r="G15" t="str">
            <v>PALACE LOVE JERSEY</v>
          </cell>
        </row>
        <row r="16">
          <cell r="F16" t="str">
            <v>P28SHT036</v>
          </cell>
          <cell r="G16" t="str">
            <v>PALACE LOVE JERSEY</v>
          </cell>
        </row>
        <row r="17">
          <cell r="F17" t="str">
            <v>P28SHT035</v>
          </cell>
          <cell r="G17" t="str">
            <v>PALACE LOVE JERSEY</v>
          </cell>
        </row>
        <row r="18">
          <cell r="F18" t="str">
            <v>P28CS113</v>
          </cell>
          <cell r="G18" t="str">
            <v>PALAIS PRO-TEAM CREW</v>
          </cell>
        </row>
        <row r="19">
          <cell r="F19" t="str">
            <v>P28CS123</v>
          </cell>
          <cell r="G19" t="str">
            <v>PALAIS PRO-TEAM CREW</v>
          </cell>
        </row>
        <row r="20">
          <cell r="F20" t="str">
            <v>P28CS112</v>
          </cell>
          <cell r="G20" t="str">
            <v>PALAIS PRO-TEAM CREW</v>
          </cell>
        </row>
        <row r="21">
          <cell r="F21" t="str">
            <v>P28TS198</v>
          </cell>
          <cell r="G21" t="str">
            <v>P3 SKULL T-SHIRT</v>
          </cell>
        </row>
        <row r="22">
          <cell r="F22" t="str">
            <v>P28TS141</v>
          </cell>
          <cell r="G22" t="str">
            <v>P3 SKULL T-SHIRT</v>
          </cell>
        </row>
        <row r="23">
          <cell r="F23" t="str">
            <v>P28TS143</v>
          </cell>
          <cell r="G23" t="str">
            <v>P3 SKULL T-SHIRT</v>
          </cell>
        </row>
        <row r="24">
          <cell r="F24" t="str">
            <v>P28TS146</v>
          </cell>
          <cell r="G24" t="str">
            <v>P3 SKULL T-SHIRT</v>
          </cell>
        </row>
        <row r="25">
          <cell r="F25" t="str">
            <v>P28TS182</v>
          </cell>
          <cell r="G25" t="str">
            <v>P3 SKULL T-SHIRT</v>
          </cell>
        </row>
        <row r="26">
          <cell r="F26" t="str">
            <v>P28TS196</v>
          </cell>
          <cell r="G26" t="str">
            <v>P3 SKULL T-SHIRT</v>
          </cell>
        </row>
        <row r="27">
          <cell r="F27" t="str">
            <v>P28TS144</v>
          </cell>
          <cell r="G27" t="str">
            <v>P3 SKULL T-SHIRT</v>
          </cell>
        </row>
        <row r="28">
          <cell r="F28" t="str">
            <v>P28TS145</v>
          </cell>
          <cell r="G28" t="str">
            <v>P3 SKULL T-SHIRT</v>
          </cell>
        </row>
        <row r="29">
          <cell r="F29" t="str">
            <v>P28ES060</v>
          </cell>
          <cell r="G29" t="str">
            <v>FAR OUT JERSEY</v>
          </cell>
        </row>
        <row r="30">
          <cell r="F30" t="str">
            <v>P28ES061</v>
          </cell>
          <cell r="G30" t="str">
            <v>FAR OUT JERSEY</v>
          </cell>
        </row>
        <row r="31">
          <cell r="F31" t="str">
            <v>P28ES062</v>
          </cell>
          <cell r="G31" t="str">
            <v>FAR OUT JERSEY</v>
          </cell>
        </row>
        <row r="32">
          <cell r="F32" t="str">
            <v>P28ES046</v>
          </cell>
          <cell r="G32" t="str">
            <v>1 TRUTH LONGSLEEVE</v>
          </cell>
        </row>
        <row r="33">
          <cell r="F33" t="str">
            <v>P28ES044</v>
          </cell>
          <cell r="G33" t="str">
            <v>1 TRUTH LONGSLEEVE</v>
          </cell>
        </row>
        <row r="34">
          <cell r="F34" t="str">
            <v>P28EGES005</v>
          </cell>
          <cell r="G34" t="str">
            <v>PALACE ENGINEERED GARMENTS LONGSLEEVE</v>
          </cell>
        </row>
        <row r="35">
          <cell r="F35" t="str">
            <v>P28EGES006</v>
          </cell>
          <cell r="G35" t="str">
            <v>PALACE ENGINEERED GARMENTS LONGSLEEVE</v>
          </cell>
        </row>
        <row r="36">
          <cell r="F36" t="str">
            <v>P28EGES004</v>
          </cell>
          <cell r="G36" t="str">
            <v>PALACE ENGINEERED GARMENTS LONGSLEEVE</v>
          </cell>
        </row>
        <row r="37">
          <cell r="F37" t="str">
            <v>P28EGJK004</v>
          </cell>
          <cell r="G37" t="str">
            <v>PALACE ENGINEERED GARMENTS TRACK JACKET</v>
          </cell>
        </row>
        <row r="38">
          <cell r="F38" t="str">
            <v>P28EGJK003</v>
          </cell>
          <cell r="G38" t="str">
            <v>PALACE ENGINEERED GARMENTS TRACK JACKET</v>
          </cell>
        </row>
        <row r="39">
          <cell r="F39" t="str">
            <v>P28EGJG001</v>
          </cell>
          <cell r="G39" t="str">
            <v>PALACE ENGINEERED GARMENTS TRACK JOGGER</v>
          </cell>
        </row>
        <row r="40">
          <cell r="F40" t="str">
            <v>P28EGJG002</v>
          </cell>
          <cell r="G40" t="str">
            <v>PALACE ENGINEERED GARMENTS TRACK JOGGER</v>
          </cell>
        </row>
        <row r="41">
          <cell r="F41" t="str">
            <v>P28EGCS002</v>
          </cell>
          <cell r="G41" t="str">
            <v>PALACE ENGINEERED GARMENTS CREW</v>
          </cell>
        </row>
        <row r="42">
          <cell r="F42" t="str">
            <v>P28EGCS001</v>
          </cell>
          <cell r="G42" t="str">
            <v>PALACE ENGINEERED GARMENTS CREW</v>
          </cell>
        </row>
        <row r="43">
          <cell r="F43" t="str">
            <v>P28EGCS003</v>
          </cell>
          <cell r="G43" t="str">
            <v>PALACE ENGINEERED GARMENTS CREW</v>
          </cell>
        </row>
        <row r="44">
          <cell r="F44" t="str">
            <v>P28EGCS004</v>
          </cell>
          <cell r="G44" t="str">
            <v>PALACE ENGINEERED GARMENTS CREW</v>
          </cell>
        </row>
        <row r="45">
          <cell r="F45" t="str">
            <v>P28EGES001</v>
          </cell>
          <cell r="G45" t="str">
            <v>PALACE ENGINEERED GARMENTS T-SHIRT</v>
          </cell>
        </row>
        <row r="46">
          <cell r="F46" t="str">
            <v>P28EGES003</v>
          </cell>
          <cell r="G46" t="str">
            <v>PALACE ENGINEERED GARMENTS T-SHIRT</v>
          </cell>
        </row>
        <row r="47">
          <cell r="F47" t="str">
            <v>P28EGES002</v>
          </cell>
          <cell r="G47" t="str">
            <v>PALACE ENGINEERED GARMENTS T-SHIRT</v>
          </cell>
        </row>
        <row r="48">
          <cell r="F48" t="str">
            <v>P28CS106</v>
          </cell>
          <cell r="G48" t="str">
            <v>1/4 ZIP WASH OUT FUNNEL</v>
          </cell>
        </row>
        <row r="49">
          <cell r="F49" t="str">
            <v>P28CS107</v>
          </cell>
          <cell r="G49" t="str">
            <v>1/4 ZIP WASH OUT FUNNEL</v>
          </cell>
        </row>
        <row r="50">
          <cell r="F50" t="str">
            <v>P28CS108</v>
          </cell>
          <cell r="G50" t="str">
            <v>1/4 ZIP WASH OUT FUNNEL</v>
          </cell>
        </row>
        <row r="51">
          <cell r="F51" t="str">
            <v>P28HD006</v>
          </cell>
          <cell r="G51" t="str">
            <v>SPEED P3 HOOD</v>
          </cell>
        </row>
        <row r="52">
          <cell r="F52" t="str">
            <v>P28HD032</v>
          </cell>
          <cell r="G52" t="str">
            <v>SPEED P3 HOOD</v>
          </cell>
        </row>
        <row r="53">
          <cell r="F53" t="str">
            <v>P28HD022</v>
          </cell>
          <cell r="G53" t="str">
            <v>SPEED P3 HOOD</v>
          </cell>
        </row>
        <row r="54">
          <cell r="F54" t="str">
            <v>P28HD025</v>
          </cell>
          <cell r="G54" t="str">
            <v>SPEED P3 HOOD</v>
          </cell>
        </row>
        <row r="55">
          <cell r="F55" t="str">
            <v>P28HD007</v>
          </cell>
          <cell r="G55" t="str">
            <v>SPEED P3 HOOD</v>
          </cell>
        </row>
        <row r="56">
          <cell r="F56" t="str">
            <v>P28HD008</v>
          </cell>
          <cell r="G56" t="str">
            <v>SPEED P3 HOOD</v>
          </cell>
        </row>
        <row r="57">
          <cell r="F57" t="str">
            <v>P28CS096</v>
          </cell>
          <cell r="G57" t="str">
            <v>BARBED TRI-FERG HOOD</v>
          </cell>
        </row>
        <row r="58">
          <cell r="F58" t="str">
            <v>P28CS099</v>
          </cell>
          <cell r="G58" t="str">
            <v>BARBED TRI-FERG HOOD</v>
          </cell>
        </row>
        <row r="59">
          <cell r="F59" t="str">
            <v>P28CS100</v>
          </cell>
          <cell r="G59" t="str">
            <v>BARBED TRI-FERG HOOD</v>
          </cell>
        </row>
        <row r="60">
          <cell r="F60" t="str">
            <v>P28CS098</v>
          </cell>
          <cell r="G60" t="str">
            <v>BARBED TRI-FERG HOOD</v>
          </cell>
        </row>
        <row r="61">
          <cell r="F61" t="str">
            <v>P28CS125</v>
          </cell>
          <cell r="G61" t="str">
            <v>BARBED TRI-FERG HOOD</v>
          </cell>
        </row>
        <row r="62">
          <cell r="F62" t="str">
            <v>P28CS101</v>
          </cell>
          <cell r="G62" t="str">
            <v>BARBED TRI-FERG HOOD</v>
          </cell>
        </row>
        <row r="63">
          <cell r="F63" t="str">
            <v>P28CW005</v>
          </cell>
          <cell r="G63" t="str">
            <v>UNITAS SLUB CREW</v>
          </cell>
        </row>
        <row r="64">
          <cell r="F64" t="str">
            <v>P28CW008</v>
          </cell>
          <cell r="G64" t="str">
            <v>UNITAS SLUB CREW</v>
          </cell>
        </row>
        <row r="65">
          <cell r="F65" t="str">
            <v>P28CW006</v>
          </cell>
          <cell r="G65" t="str">
            <v>UNITAS SLUB CREW</v>
          </cell>
        </row>
        <row r="66">
          <cell r="F66" t="str">
            <v>P28CW007</v>
          </cell>
          <cell r="G66" t="str">
            <v>UNITAS SLUB CREW</v>
          </cell>
        </row>
        <row r="67">
          <cell r="F67" t="str">
            <v>P28JG041</v>
          </cell>
          <cell r="G67" t="str">
            <v>FAR OUT JOGGER</v>
          </cell>
        </row>
        <row r="68">
          <cell r="F68" t="str">
            <v>P28JG040</v>
          </cell>
          <cell r="G68" t="str">
            <v>FAR OUT JOGGER</v>
          </cell>
        </row>
        <row r="69">
          <cell r="F69" t="str">
            <v>P28JG039</v>
          </cell>
          <cell r="G69" t="str">
            <v>FAR OUT JOGGER</v>
          </cell>
        </row>
        <row r="70">
          <cell r="F70" t="str">
            <v>P28JG050</v>
          </cell>
          <cell r="G70" t="str">
            <v>P-KNIT TRACK JOGGER</v>
          </cell>
        </row>
        <row r="71">
          <cell r="F71" t="str">
            <v>P28JG051</v>
          </cell>
          <cell r="G71" t="str">
            <v>P-KNIT TRACK JOGGER</v>
          </cell>
        </row>
        <row r="72">
          <cell r="F72" t="str">
            <v>P28JG052</v>
          </cell>
          <cell r="G72" t="str">
            <v>P-KNIT TRACK JOGGER</v>
          </cell>
        </row>
        <row r="73">
          <cell r="F73" t="str">
            <v>P28ST037</v>
          </cell>
          <cell r="G73" t="str">
            <v>METALICO  SHORT</v>
          </cell>
        </row>
        <row r="74">
          <cell r="F74" t="str">
            <v>P28ST036</v>
          </cell>
          <cell r="G74" t="str">
            <v>METALICO  SHORT</v>
          </cell>
        </row>
        <row r="75">
          <cell r="F75" t="str">
            <v>P28ST038</v>
          </cell>
          <cell r="G75" t="str">
            <v>METALICO  SHORT</v>
          </cell>
        </row>
        <row r="76">
          <cell r="F76" t="str">
            <v>P28TS220</v>
          </cell>
          <cell r="G76" t="str">
            <v>SPACED T-SHIRT</v>
          </cell>
        </row>
        <row r="77">
          <cell r="F77" t="str">
            <v>P28TS153</v>
          </cell>
          <cell r="G77" t="str">
            <v>SPACED T-SHIRT</v>
          </cell>
        </row>
        <row r="78">
          <cell r="F78" t="str">
            <v>P28TS151</v>
          </cell>
          <cell r="G78" t="str">
            <v>SPACED T-SHIRT</v>
          </cell>
        </row>
        <row r="79">
          <cell r="F79" t="str">
            <v>P28TS152</v>
          </cell>
          <cell r="G79" t="str">
            <v>SPACED T-SHIRT</v>
          </cell>
        </row>
        <row r="80">
          <cell r="F80" t="str">
            <v>P28TS154</v>
          </cell>
          <cell r="G80" t="str">
            <v>SPACED T-SHIRT</v>
          </cell>
        </row>
        <row r="81">
          <cell r="F81" t="str">
            <v>P28TS215</v>
          </cell>
          <cell r="G81" t="str">
            <v>SPACED T-SHIRT</v>
          </cell>
        </row>
        <row r="82">
          <cell r="F82" t="str">
            <v>P28TS188</v>
          </cell>
          <cell r="G82" t="str">
            <v>CHAKRADICAL T-SHIRT</v>
          </cell>
        </row>
        <row r="83">
          <cell r="F83" t="str">
            <v>P28TS164</v>
          </cell>
          <cell r="G83" t="str">
            <v>CHAKRADICAL T-SHIRT</v>
          </cell>
        </row>
        <row r="84">
          <cell r="F84" t="str">
            <v>P28TS166</v>
          </cell>
          <cell r="G84" t="str">
            <v>CHAKRADICAL T-SHIRT</v>
          </cell>
        </row>
        <row r="85">
          <cell r="F85" t="str">
            <v>P28TS183</v>
          </cell>
          <cell r="G85" t="str">
            <v>CHAKRADICAL T-SHIRT</v>
          </cell>
        </row>
        <row r="86">
          <cell r="F86" t="str">
            <v>P28TS165</v>
          </cell>
          <cell r="G86" t="str">
            <v>CHAKRADICAL T-SHIRT</v>
          </cell>
        </row>
        <row r="87">
          <cell r="F87" t="str">
            <v>P28TS212</v>
          </cell>
          <cell r="G87" t="str">
            <v>CHAKRADICAL T-SHIRT</v>
          </cell>
        </row>
        <row r="88">
          <cell r="F88" t="str">
            <v>P28TS173</v>
          </cell>
          <cell r="G88" t="str">
            <v>PAL-ACE T-SHIRT</v>
          </cell>
        </row>
        <row r="89">
          <cell r="F89" t="str">
            <v>P28TS170</v>
          </cell>
          <cell r="G89" t="str">
            <v>PAL-ACE T-SHIRT</v>
          </cell>
        </row>
        <row r="90">
          <cell r="F90" t="str">
            <v>P28TS193</v>
          </cell>
          <cell r="G90" t="str">
            <v>PAL-ACE T-SHIRT</v>
          </cell>
        </row>
        <row r="91">
          <cell r="F91" t="str">
            <v>P28TS172</v>
          </cell>
          <cell r="G91" t="str">
            <v>PAL-ACE T-SHIRT</v>
          </cell>
        </row>
        <row r="92">
          <cell r="F92" t="str">
            <v>P28TS174</v>
          </cell>
          <cell r="G92" t="str">
            <v>PAL-ACE T-SHIRT</v>
          </cell>
        </row>
        <row r="93">
          <cell r="F93" t="str">
            <v>P28TS176</v>
          </cell>
          <cell r="G93" t="str">
            <v>PAL-ACE T-SHIRT</v>
          </cell>
        </row>
        <row r="94">
          <cell r="F94" t="str">
            <v>P28CS094</v>
          </cell>
          <cell r="G94" t="str">
            <v>FAR OUT HOOD</v>
          </cell>
        </row>
        <row r="95">
          <cell r="F95" t="str">
            <v>P28CS095</v>
          </cell>
          <cell r="G95" t="str">
            <v>FAR OUT HOOD</v>
          </cell>
        </row>
        <row r="96">
          <cell r="F96" t="str">
            <v>P28CS093</v>
          </cell>
          <cell r="G96" t="str">
            <v>FAR OUT HOOD</v>
          </cell>
        </row>
        <row r="97">
          <cell r="F97" t="str">
            <v>P28JK092</v>
          </cell>
          <cell r="G97" t="str">
            <v>P-KNIT TRACK TOP</v>
          </cell>
        </row>
        <row r="98">
          <cell r="F98" t="str">
            <v>P28JK093</v>
          </cell>
          <cell r="G98" t="str">
            <v>P-KNIT TRACK TOP</v>
          </cell>
        </row>
        <row r="99">
          <cell r="F99" t="str">
            <v>P28JK091</v>
          </cell>
          <cell r="G99" t="str">
            <v>P-KNIT TRACK TOP</v>
          </cell>
        </row>
        <row r="100">
          <cell r="F100" t="str">
            <v>P28TS217</v>
          </cell>
          <cell r="G100" t="str">
            <v>BAD APPLE T-SHIRT</v>
          </cell>
        </row>
        <row r="101">
          <cell r="F101" t="str">
            <v>P28TS213</v>
          </cell>
          <cell r="G101" t="str">
            <v>BAD APPLE T-SHIRT</v>
          </cell>
        </row>
        <row r="102">
          <cell r="F102" t="str">
            <v>P28TS155</v>
          </cell>
          <cell r="G102" t="str">
            <v>BAD APPLE T-SHIRT</v>
          </cell>
        </row>
        <row r="103">
          <cell r="F103" t="str">
            <v>P28TS156</v>
          </cell>
          <cell r="G103" t="str">
            <v>BAD APPLE T-SHIRT</v>
          </cell>
        </row>
        <row r="104">
          <cell r="F104" t="str">
            <v>P28TS160</v>
          </cell>
          <cell r="G104" t="str">
            <v>BAD APPLE T-SHIRT</v>
          </cell>
        </row>
        <row r="105">
          <cell r="F105" t="str">
            <v>P28TS158</v>
          </cell>
          <cell r="G105" t="str">
            <v>BAD APPLE T-SHIRT</v>
          </cell>
        </row>
        <row r="106">
          <cell r="F106" t="str">
            <v>P28ES074</v>
          </cell>
          <cell r="G106" t="str">
            <v>P-STRIPE T-SHIRT</v>
          </cell>
        </row>
        <row r="107">
          <cell r="F107" t="str">
            <v>P28ES075</v>
          </cell>
          <cell r="G107" t="str">
            <v>P-STRIPE T-SHIRT</v>
          </cell>
        </row>
        <row r="108">
          <cell r="F108" t="str">
            <v>P28ES076</v>
          </cell>
          <cell r="G108" t="str">
            <v>P-STRIPE T-SHIRT</v>
          </cell>
        </row>
        <row r="109">
          <cell r="F109" t="str">
            <v>P28ES066</v>
          </cell>
          <cell r="G109" t="str">
            <v>MESHER VEST</v>
          </cell>
        </row>
        <row r="110">
          <cell r="F110" t="str">
            <v>P28ES065</v>
          </cell>
          <cell r="G110" t="str">
            <v>MESHER VEST</v>
          </cell>
        </row>
        <row r="111">
          <cell r="F111" t="str">
            <v>P28CS102</v>
          </cell>
          <cell r="G111" t="str">
            <v>STAMP WAFFLE ZIP HOOD</v>
          </cell>
        </row>
        <row r="112">
          <cell r="F112" t="str">
            <v>P28CS104</v>
          </cell>
          <cell r="G112" t="str">
            <v>STAMP WAFFLE ZIP HOOD</v>
          </cell>
        </row>
        <row r="113">
          <cell r="F113" t="str">
            <v>P28CS103</v>
          </cell>
          <cell r="G113" t="str">
            <v>STAMP WAFFLE ZIP HOOD</v>
          </cell>
        </row>
        <row r="114">
          <cell r="F114" t="str">
            <v>P28ES054</v>
          </cell>
          <cell r="G114" t="str">
            <v>INTERNATIONAL RUGBY</v>
          </cell>
        </row>
        <row r="115">
          <cell r="F115" t="str">
            <v>P28ES055</v>
          </cell>
          <cell r="G115" t="str">
            <v>INTERNATIONAL RUGBY</v>
          </cell>
        </row>
        <row r="116">
          <cell r="F116" t="str">
            <v>P28ES056</v>
          </cell>
          <cell r="G116" t="str">
            <v>INTERNATIONAL RUGBY</v>
          </cell>
        </row>
        <row r="117">
          <cell r="F117" t="str">
            <v>P28LS085</v>
          </cell>
          <cell r="G117" t="str">
            <v>SKETCHY LONE WOLF LONGSLEEVE</v>
          </cell>
        </row>
        <row r="118">
          <cell r="F118" t="str">
            <v>P28LS087</v>
          </cell>
          <cell r="G118" t="str">
            <v>SKETCHY LONE WOLF LONGSLEEVE</v>
          </cell>
        </row>
        <row r="119">
          <cell r="F119" t="str">
            <v>P28LS089</v>
          </cell>
          <cell r="G119" t="str">
            <v>SKETCHY LONE WOLF LONGSLEEVE</v>
          </cell>
        </row>
        <row r="120">
          <cell r="F120" t="str">
            <v>P28LS086</v>
          </cell>
          <cell r="G120" t="str">
            <v>SKETCHY LONE WOLF LONGSLEEVE</v>
          </cell>
        </row>
        <row r="121">
          <cell r="F121" t="str">
            <v>P28SFTS001</v>
          </cell>
          <cell r="G121" t="str">
            <v>PALACE SCI-FI FANTASY EMAIL T-SHIRT</v>
          </cell>
        </row>
        <row r="122">
          <cell r="F122" t="str">
            <v>P28SFTS003</v>
          </cell>
          <cell r="G122" t="str">
            <v>PALACE SCI-FI FANTASY EMAIL T-SHIRT</v>
          </cell>
        </row>
        <row r="123">
          <cell r="F123" t="str">
            <v>P28SFTS002</v>
          </cell>
          <cell r="G123" t="str">
            <v>PALACE SCI-FI FANTASY EMAIL T-SHIRT</v>
          </cell>
        </row>
        <row r="124">
          <cell r="F124" t="str">
            <v>P28SFTS009</v>
          </cell>
          <cell r="G124" t="str">
            <v>PALACE SCI-FI FANTASY EMAIL T-SHIRT</v>
          </cell>
        </row>
        <row r="125">
          <cell r="F125" t="str">
            <v>P28SFTS006</v>
          </cell>
          <cell r="G125" t="str">
            <v>PALACE SCI-FI FANTASY TRI T-SHIRT</v>
          </cell>
        </row>
        <row r="126">
          <cell r="F126" t="str">
            <v>P28SFTS004</v>
          </cell>
          <cell r="G126" t="str">
            <v>PALACE SCI-FI FANTASY TRI T-SHIRT</v>
          </cell>
        </row>
        <row r="127">
          <cell r="F127" t="str">
            <v>P28SFTS005</v>
          </cell>
          <cell r="G127" t="str">
            <v>PALACE SCI-FI FANTASY TRI T-SHIRT</v>
          </cell>
        </row>
        <row r="128">
          <cell r="F128" t="str">
            <v>P28SFTS007</v>
          </cell>
          <cell r="G128" t="str">
            <v>PALACE SCI-FI FANTASY TRI T-SHIRT</v>
          </cell>
        </row>
        <row r="129">
          <cell r="F129" t="str">
            <v>P28SFTS008</v>
          </cell>
          <cell r="G129" t="str">
            <v>PALACE SCI-FI FANTASY TRI T-SHIRT</v>
          </cell>
        </row>
        <row r="130">
          <cell r="F130" t="str">
            <v>P28LS018</v>
          </cell>
          <cell r="G130" t="str">
            <v>SOFAR LONGSLEEVE</v>
          </cell>
        </row>
        <row r="131">
          <cell r="F131" t="str">
            <v>P27LS019</v>
          </cell>
          <cell r="G131" t="str">
            <v>SOFAR LONGSLEEVE</v>
          </cell>
        </row>
        <row r="132">
          <cell r="F132" t="str">
            <v>P27LS017</v>
          </cell>
          <cell r="G132" t="str">
            <v>SOFAR LONGSLEEVE</v>
          </cell>
        </row>
        <row r="133">
          <cell r="F133" t="str">
            <v>P28LS017</v>
          </cell>
          <cell r="G133" t="str">
            <v>SOFAR LONGSLEEVE</v>
          </cell>
        </row>
        <row r="134">
          <cell r="F134" t="str">
            <v>P27LS018</v>
          </cell>
          <cell r="G134" t="str">
            <v>SOFAR LONGSLEEVE</v>
          </cell>
        </row>
        <row r="135">
          <cell r="F135" t="str">
            <v>P27LS020</v>
          </cell>
          <cell r="G135" t="str">
            <v>SOFAR LONGSLEEVE</v>
          </cell>
        </row>
        <row r="136">
          <cell r="F136" t="str">
            <v>P28TS233</v>
          </cell>
          <cell r="G136" t="str">
            <v>BASICALLY A T-SHIRT</v>
          </cell>
        </row>
        <row r="137">
          <cell r="F137" t="str">
            <v>P28TS231</v>
          </cell>
          <cell r="G137" t="str">
            <v>BASICALLY A T-SHIRT</v>
          </cell>
        </row>
        <row r="138">
          <cell r="F138" t="str">
            <v>P28TS232</v>
          </cell>
          <cell r="G138" t="str">
            <v>BASICALLY A T-SHIRT</v>
          </cell>
        </row>
        <row r="139">
          <cell r="F139" t="str">
            <v>P27TS377</v>
          </cell>
          <cell r="G139" t="str">
            <v>BASICALLY A T-SHIRT</v>
          </cell>
        </row>
        <row r="140">
          <cell r="F140" t="str">
            <v>P27TS374</v>
          </cell>
          <cell r="G140" t="str">
            <v>BASICALLY A T-SHIRT</v>
          </cell>
        </row>
        <row r="141">
          <cell r="F141" t="str">
            <v>P27TS372</v>
          </cell>
          <cell r="G141" t="str">
            <v>BASICALLY A T-SHIRT</v>
          </cell>
        </row>
        <row r="142">
          <cell r="F142" t="str">
            <v>P27TS373</v>
          </cell>
          <cell r="G142" t="str">
            <v>BASICALLY A T-SHIRT</v>
          </cell>
        </row>
        <row r="143">
          <cell r="F143" t="str">
            <v>P28TS032</v>
          </cell>
          <cell r="G143" t="str">
            <v>TRI-VEX T-SHIRT</v>
          </cell>
        </row>
        <row r="144">
          <cell r="F144" t="str">
            <v>P28TS051</v>
          </cell>
          <cell r="G144" t="str">
            <v>TRI-VEX T-SHIRT</v>
          </cell>
        </row>
        <row r="145">
          <cell r="F145" t="str">
            <v>P28TS111</v>
          </cell>
          <cell r="G145" t="str">
            <v>TRI-VEX T-SHIRT</v>
          </cell>
        </row>
        <row r="146">
          <cell r="F146" t="str">
            <v>P28TS104</v>
          </cell>
          <cell r="G146" t="str">
            <v>TRI-VEX T-SHIRT</v>
          </cell>
        </row>
        <row r="147">
          <cell r="F147" t="str">
            <v>P28TS221</v>
          </cell>
          <cell r="G147" t="str">
            <v>TRI-VEX T-SHIRT</v>
          </cell>
        </row>
        <row r="148">
          <cell r="F148" t="str">
            <v>P28TS222</v>
          </cell>
          <cell r="G148" t="str">
            <v>TRI-VEX T-SHIRT</v>
          </cell>
        </row>
        <row r="149">
          <cell r="F149" t="str">
            <v>P28JCCES005</v>
          </cell>
          <cell r="G149" t="str">
            <v xml:space="preserve">PALACE JCC T-SHIRT </v>
          </cell>
        </row>
        <row r="150">
          <cell r="F150" t="str">
            <v>P28JCCES004</v>
          </cell>
          <cell r="G150" t="str">
            <v xml:space="preserve">PALACE JCC T-SHIRT </v>
          </cell>
        </row>
        <row r="151">
          <cell r="F151" t="str">
            <v>P28JCCES003</v>
          </cell>
          <cell r="G151" t="str">
            <v xml:space="preserve">PALACE JCC T-SHIRT </v>
          </cell>
        </row>
        <row r="152">
          <cell r="F152" t="str">
            <v>P28JCCES001</v>
          </cell>
          <cell r="G152" t="str">
            <v>PALACE JCC LONGSLEEVE</v>
          </cell>
        </row>
        <row r="153">
          <cell r="F153" t="str">
            <v>P28JCCES002</v>
          </cell>
          <cell r="G153" t="str">
            <v>PALACE JCC LONGSLEEVE</v>
          </cell>
        </row>
        <row r="154">
          <cell r="F154" t="str">
            <v>P28JCCCS001</v>
          </cell>
          <cell r="G154" t="str">
            <v>PALACE JCC HOOD</v>
          </cell>
        </row>
        <row r="155">
          <cell r="F155" t="str">
            <v>P28JCCCS002</v>
          </cell>
          <cell r="G155" t="str">
            <v>PALACE JCC HOOD</v>
          </cell>
        </row>
        <row r="156">
          <cell r="F156" t="str">
            <v>P28JK061</v>
          </cell>
          <cell r="G156" t="str">
            <v>PALAIS PRO-TEAM JACKET</v>
          </cell>
        </row>
        <row r="157">
          <cell r="F157" t="str">
            <v>P28JK085</v>
          </cell>
          <cell r="G157" t="str">
            <v>PALAIS PRO-TEAM JACKET</v>
          </cell>
        </row>
        <row r="158">
          <cell r="F158" t="str">
            <v>P28JK080</v>
          </cell>
          <cell r="G158" t="str">
            <v>PALAIS PRO-TEAM JACKET</v>
          </cell>
        </row>
        <row r="159">
          <cell r="F159" t="str">
            <v>P28ES081</v>
          </cell>
          <cell r="G159" t="str">
            <v>PALAIS PRO-TEAM JERSEY</v>
          </cell>
        </row>
        <row r="160">
          <cell r="F160" t="str">
            <v>P28ES082</v>
          </cell>
          <cell r="G160" t="str">
            <v>PALAIS PRO-TEAM JERSEY</v>
          </cell>
        </row>
        <row r="161">
          <cell r="F161" t="str">
            <v>P28ES080</v>
          </cell>
          <cell r="G161" t="str">
            <v>PALAIS PRO-TEAM JERSEY</v>
          </cell>
        </row>
        <row r="162">
          <cell r="F162" t="str">
            <v>P28ES071</v>
          </cell>
          <cell r="G162" t="str">
            <v>PALACTIC T-SHIRT</v>
          </cell>
        </row>
        <row r="163">
          <cell r="F163" t="str">
            <v>P28ES070</v>
          </cell>
          <cell r="G163" t="str">
            <v>PALACTIC T-SHIRT</v>
          </cell>
        </row>
        <row r="164">
          <cell r="F164" t="str">
            <v>P28ES072</v>
          </cell>
          <cell r="G164" t="str">
            <v>PALACTIC T-SHIRT</v>
          </cell>
        </row>
        <row r="165">
          <cell r="F165" t="str">
            <v>P28ES077</v>
          </cell>
          <cell r="G165" t="str">
            <v>1 TRUTH JERSEY</v>
          </cell>
        </row>
        <row r="166">
          <cell r="F166" t="str">
            <v>P28ES079</v>
          </cell>
          <cell r="G166" t="str">
            <v>1 TRUTH JERSEY</v>
          </cell>
        </row>
        <row r="167">
          <cell r="F167" t="str">
            <v>P28ES078</v>
          </cell>
          <cell r="G167" t="str">
            <v>1 TRUTH JERSEY</v>
          </cell>
        </row>
        <row r="168">
          <cell r="F168" t="str">
            <v>P28ST013</v>
          </cell>
          <cell r="G168" t="str">
            <v>STANDARD SWIM SHORT</v>
          </cell>
        </row>
        <row r="169">
          <cell r="F169" t="str">
            <v>P28ST016</v>
          </cell>
          <cell r="G169" t="str">
            <v>STANDARD SWIM SHORT</v>
          </cell>
        </row>
        <row r="170">
          <cell r="F170" t="str">
            <v>P28ST014</v>
          </cell>
          <cell r="G170" t="str">
            <v>STANDARD SWIM SHORT</v>
          </cell>
        </row>
        <row r="171">
          <cell r="F171" t="str">
            <v>P28HD010</v>
          </cell>
          <cell r="G171" t="str">
            <v>CHERUB PIGMENT WASH HOOD</v>
          </cell>
        </row>
        <row r="172">
          <cell r="F172" t="str">
            <v>P28HD009</v>
          </cell>
          <cell r="G172" t="str">
            <v>CHERUB PIGMENT WASH HOOD</v>
          </cell>
        </row>
        <row r="173">
          <cell r="F173" t="str">
            <v>P28HD021</v>
          </cell>
          <cell r="G173" t="str">
            <v>CHERUB PIGMENT WASH HOOD</v>
          </cell>
        </row>
        <row r="174">
          <cell r="F174" t="str">
            <v>P28HD011</v>
          </cell>
          <cell r="G174" t="str">
            <v>CHERUB PIGMENT WASH HOOD</v>
          </cell>
        </row>
        <row r="175">
          <cell r="F175" t="str">
            <v>P28ST041</v>
          </cell>
          <cell r="G175" t="str">
            <v>1 TRUTH SHORT</v>
          </cell>
        </row>
        <row r="176">
          <cell r="F176" t="str">
            <v>P28ST040</v>
          </cell>
          <cell r="G176" t="str">
            <v>1 TRUTH SHORT</v>
          </cell>
        </row>
        <row r="177">
          <cell r="F177" t="str">
            <v>P28ST039</v>
          </cell>
          <cell r="G177" t="str">
            <v>1 TRUTH SHORT</v>
          </cell>
        </row>
        <row r="178">
          <cell r="F178" t="str">
            <v>P28JG048</v>
          </cell>
          <cell r="G178" t="str">
            <v>PALAIS PRO-TEAM 3/4 JOGGER</v>
          </cell>
        </row>
        <row r="179">
          <cell r="F179" t="str">
            <v>P28JG049</v>
          </cell>
          <cell r="G179" t="str">
            <v>PALAIS PRO-TEAM 3/4 JOGGER</v>
          </cell>
        </row>
        <row r="180">
          <cell r="F180" t="str">
            <v>P28JG047</v>
          </cell>
          <cell r="G180" t="str">
            <v>PALAIS PRO-TEAM 3/4 JOGGER</v>
          </cell>
        </row>
        <row r="181">
          <cell r="F181" t="str">
            <v>P28TS161</v>
          </cell>
          <cell r="G181" t="str">
            <v>FLOWER TYPE T-SHIRT</v>
          </cell>
        </row>
        <row r="182">
          <cell r="F182" t="str">
            <v>P28TS190</v>
          </cell>
          <cell r="G182" t="str">
            <v>FLOWER TYPE T-SHIRT</v>
          </cell>
        </row>
        <row r="183">
          <cell r="F183" t="str">
            <v>P28TS163</v>
          </cell>
          <cell r="G183" t="str">
            <v>FLOWER TYPE T-SHIRT</v>
          </cell>
        </row>
        <row r="184">
          <cell r="F184" t="str">
            <v>P28TS157</v>
          </cell>
          <cell r="G184" t="str">
            <v>FLOWER TYPE T-SHIRT</v>
          </cell>
        </row>
        <row r="185">
          <cell r="F185" t="str">
            <v>P28TS195</v>
          </cell>
          <cell r="G185" t="str">
            <v>FLOWER TYPE T-SHIRT</v>
          </cell>
        </row>
        <row r="186">
          <cell r="F186" t="str">
            <v>P28TS159</v>
          </cell>
          <cell r="G186" t="str">
            <v>FLOWER TYPE T-SHIRT</v>
          </cell>
        </row>
        <row r="187">
          <cell r="F187" t="str">
            <v>P28TS150</v>
          </cell>
          <cell r="G187" t="str">
            <v>DUCK OFF T-SHIRT</v>
          </cell>
        </row>
        <row r="188">
          <cell r="F188" t="str">
            <v>P28TS219</v>
          </cell>
          <cell r="G188" t="str">
            <v>DUCK OFF T-SHIRT</v>
          </cell>
        </row>
        <row r="189">
          <cell r="F189" t="str">
            <v>P28TS189</v>
          </cell>
          <cell r="G189" t="str">
            <v>DUCK OFF T-SHIRT</v>
          </cell>
        </row>
        <row r="190">
          <cell r="F190" t="str">
            <v>P28TS148</v>
          </cell>
          <cell r="G190" t="str">
            <v>DUCK OFF T-SHIRT</v>
          </cell>
        </row>
        <row r="191">
          <cell r="F191" t="str">
            <v>P28TS147</v>
          </cell>
          <cell r="G191" t="str">
            <v>DUCK OFF T-SHIRT</v>
          </cell>
        </row>
        <row r="192">
          <cell r="F192" t="str">
            <v>P28TS149</v>
          </cell>
          <cell r="G192" t="str">
            <v>DUCK OFF T-SHIRT</v>
          </cell>
        </row>
        <row r="193">
          <cell r="F193" t="str">
            <v>P28CS119</v>
          </cell>
          <cell r="G193" t="str">
            <v>GEEZER ZIP FUNNEL</v>
          </cell>
        </row>
        <row r="194">
          <cell r="F194" t="str">
            <v>P28CS118</v>
          </cell>
          <cell r="G194" t="str">
            <v>GEEZER ZIP FUNNEL</v>
          </cell>
        </row>
        <row r="195">
          <cell r="F195" t="str">
            <v>P28CS120</v>
          </cell>
          <cell r="G195" t="str">
            <v>GEEZER ZIP FUNNEL</v>
          </cell>
        </row>
        <row r="196">
          <cell r="F196" t="str">
            <v>P28CS110</v>
          </cell>
          <cell r="G196" t="str">
            <v>BELIEVER ZIP HOOD</v>
          </cell>
        </row>
        <row r="197">
          <cell r="F197" t="str">
            <v>P28CS124</v>
          </cell>
          <cell r="G197" t="str">
            <v>BELIEVER ZIP HOOD</v>
          </cell>
        </row>
        <row r="198">
          <cell r="F198" t="str">
            <v>P28ES049</v>
          </cell>
          <cell r="G198" t="str">
            <v>UNITAS SLUB T-SHIRT</v>
          </cell>
        </row>
        <row r="199">
          <cell r="F199" t="str">
            <v>P28ES048</v>
          </cell>
          <cell r="G199" t="str">
            <v>UNITAS SLUB T-SHIRT</v>
          </cell>
        </row>
        <row r="200">
          <cell r="F200" t="str">
            <v>P28ES050</v>
          </cell>
          <cell r="G200" t="str">
            <v>UNITAS SLUB T-SHIRT</v>
          </cell>
        </row>
        <row r="201">
          <cell r="F201" t="str">
            <v>P28ES051</v>
          </cell>
          <cell r="G201" t="str">
            <v>UNITAS SLUB T-SHIRT</v>
          </cell>
        </row>
        <row r="202">
          <cell r="F202" t="str">
            <v>P28ES052</v>
          </cell>
          <cell r="G202" t="str">
            <v>UNITAS SLUB T-SHIRT</v>
          </cell>
        </row>
        <row r="203">
          <cell r="F203" t="str">
            <v>P28ES057</v>
          </cell>
          <cell r="G203" t="str">
            <v>GEEZER POLO</v>
          </cell>
        </row>
        <row r="204">
          <cell r="F204" t="str">
            <v>P28ES058</v>
          </cell>
          <cell r="G204" t="str">
            <v>GEEZER POLO</v>
          </cell>
        </row>
        <row r="205">
          <cell r="F205" t="str">
            <v>P28ES059</v>
          </cell>
          <cell r="G205" t="str">
            <v>GEEZER POLO</v>
          </cell>
        </row>
        <row r="206">
          <cell r="F206" t="str">
            <v>P28CW004</v>
          </cell>
          <cell r="G206" t="str">
            <v>REACTO TRI-FERG CREW</v>
          </cell>
        </row>
        <row r="207">
          <cell r="F207" t="str">
            <v>P28CW002</v>
          </cell>
          <cell r="G207" t="str">
            <v>REACTO TRI-FERG CREW</v>
          </cell>
        </row>
        <row r="208">
          <cell r="F208" t="str">
            <v>P28CW001</v>
          </cell>
          <cell r="G208" t="str">
            <v>REACTO TRI-FERG CREW</v>
          </cell>
        </row>
        <row r="209">
          <cell r="F209" t="str">
            <v>P28CW016</v>
          </cell>
          <cell r="G209" t="str">
            <v>REACTO TRI-FERG CREW</v>
          </cell>
        </row>
        <row r="210">
          <cell r="F210" t="str">
            <v>P28CW015</v>
          </cell>
          <cell r="G210" t="str">
            <v>REACTO TRI-FERG CREW</v>
          </cell>
        </row>
        <row r="211">
          <cell r="F211" t="str">
            <v>P28CW003</v>
          </cell>
          <cell r="G211" t="str">
            <v>REACTO TRI-FERG CREW</v>
          </cell>
        </row>
      </sheetData>
      <sheetData sheetId="1"/>
      <sheetData sheetId="2"/>
      <sheetData sheetId="3"/>
      <sheetData sheetId="4"/>
      <sheetData sheetId="5">
        <row r="3">
          <cell r="D3" t="str">
            <v>P28TS030</v>
          </cell>
          <cell r="G3" t="str">
            <v>PRINTABLES</v>
          </cell>
          <cell r="H3" t="str">
            <v>ATOM T-SHIRT</v>
          </cell>
          <cell r="I3" t="str">
            <v>SM4</v>
          </cell>
          <cell r="J3">
            <v>11.32</v>
          </cell>
          <cell r="K3" t="str">
            <v>NAVY</v>
          </cell>
          <cell r="L3">
            <v>45698</v>
          </cell>
          <cell r="M3" t="str">
            <v>SS TEE</v>
          </cell>
          <cell r="N3" t="str">
            <v>Letter</v>
          </cell>
          <cell r="S3">
            <v>32</v>
          </cell>
          <cell r="T3">
            <v>77</v>
          </cell>
          <cell r="U3">
            <v>91</v>
          </cell>
          <cell r="V3">
            <v>69</v>
          </cell>
          <cell r="W3">
            <v>29</v>
          </cell>
          <cell r="X3">
            <v>298</v>
          </cell>
          <cell r="Y3">
            <v>9</v>
          </cell>
          <cell r="Z3" t="str">
            <v>NAVY</v>
          </cell>
          <cell r="AA3" t="str">
            <v>NAVY</v>
          </cell>
          <cell r="AB3">
            <v>298</v>
          </cell>
        </row>
        <row r="4">
          <cell r="D4" t="str">
            <v>P28TS122</v>
          </cell>
          <cell r="G4" t="str">
            <v>PRINTABLES</v>
          </cell>
          <cell r="H4" t="str">
            <v>ATOM T-SHIRT</v>
          </cell>
          <cell r="I4" t="str">
            <v>SM4</v>
          </cell>
          <cell r="J4">
            <v>11.32</v>
          </cell>
          <cell r="K4" t="str">
            <v>WHITE</v>
          </cell>
          <cell r="L4">
            <v>45698</v>
          </cell>
          <cell r="M4" t="str">
            <v>SS TEE</v>
          </cell>
          <cell r="N4" t="str">
            <v>Letter</v>
          </cell>
          <cell r="S4">
            <v>43</v>
          </cell>
          <cell r="T4">
            <v>118</v>
          </cell>
          <cell r="U4">
            <v>141</v>
          </cell>
          <cell r="V4">
            <v>106</v>
          </cell>
          <cell r="W4">
            <v>40</v>
          </cell>
          <cell r="X4">
            <v>448</v>
          </cell>
          <cell r="Y4">
            <v>13</v>
          </cell>
          <cell r="Z4" t="str">
            <v>WHITE</v>
          </cell>
          <cell r="AA4" t="str">
            <v>WHITE</v>
          </cell>
          <cell r="AB4">
            <v>448</v>
          </cell>
        </row>
        <row r="5">
          <cell r="D5" t="str">
            <v>P28TS026</v>
          </cell>
          <cell r="G5" t="str">
            <v>PRINTABLES</v>
          </cell>
          <cell r="H5" t="str">
            <v>ATOM T-SHIRT</v>
          </cell>
          <cell r="I5" t="str">
            <v>SM4</v>
          </cell>
          <cell r="J5">
            <v>11.32</v>
          </cell>
          <cell r="K5" t="str">
            <v>BLACK</v>
          </cell>
          <cell r="L5">
            <v>45698</v>
          </cell>
          <cell r="M5" t="str">
            <v>SS TEE</v>
          </cell>
          <cell r="N5" t="str">
            <v>Letter</v>
          </cell>
          <cell r="S5">
            <v>43</v>
          </cell>
          <cell r="T5">
            <v>118</v>
          </cell>
          <cell r="U5">
            <v>141</v>
          </cell>
          <cell r="V5">
            <v>106</v>
          </cell>
          <cell r="W5">
            <v>40</v>
          </cell>
          <cell r="X5">
            <v>448</v>
          </cell>
          <cell r="Y5">
            <v>13</v>
          </cell>
          <cell r="Z5" t="str">
            <v>BLACK</v>
          </cell>
          <cell r="AA5" t="str">
            <v>BLACK</v>
          </cell>
          <cell r="AB5">
            <v>448</v>
          </cell>
        </row>
        <row r="6">
          <cell r="D6" t="str">
            <v>P28TS099</v>
          </cell>
          <cell r="G6" t="str">
            <v>PRINTABLES</v>
          </cell>
          <cell r="H6" t="str">
            <v>ATOM T-SHIRT</v>
          </cell>
          <cell r="I6" t="str">
            <v>SM4</v>
          </cell>
          <cell r="J6">
            <v>11.95</v>
          </cell>
          <cell r="K6" t="str">
            <v>GREY MARL</v>
          </cell>
          <cell r="L6">
            <v>45698</v>
          </cell>
          <cell r="M6" t="str">
            <v>SS TEE</v>
          </cell>
          <cell r="N6" t="str">
            <v>Letter</v>
          </cell>
          <cell r="S6">
            <v>32</v>
          </cell>
          <cell r="T6">
            <v>73</v>
          </cell>
          <cell r="U6">
            <v>81</v>
          </cell>
          <cell r="V6">
            <v>65</v>
          </cell>
          <cell r="W6">
            <v>27</v>
          </cell>
          <cell r="X6">
            <v>278</v>
          </cell>
          <cell r="Y6">
            <v>8</v>
          </cell>
          <cell r="Z6" t="str">
            <v>GREY MARL</v>
          </cell>
          <cell r="AA6" t="str">
            <v>GREY MARL</v>
          </cell>
          <cell r="AB6">
            <v>278</v>
          </cell>
        </row>
        <row r="7">
          <cell r="D7" t="str">
            <v>P28TS091</v>
          </cell>
          <cell r="G7" t="str">
            <v>PRINTABLES</v>
          </cell>
          <cell r="H7" t="str">
            <v>ATOM T-SHIRT</v>
          </cell>
          <cell r="I7" t="str">
            <v>SM4</v>
          </cell>
          <cell r="J7">
            <v>11.32</v>
          </cell>
          <cell r="K7" t="str">
            <v>PASTEL PURPLE</v>
          </cell>
          <cell r="L7">
            <v>45698</v>
          </cell>
          <cell r="M7" t="str">
            <v>SS TEE</v>
          </cell>
          <cell r="N7" t="str">
            <v>Letter</v>
          </cell>
          <cell r="S7">
            <v>23</v>
          </cell>
          <cell r="T7">
            <v>48</v>
          </cell>
          <cell r="U7">
            <v>53</v>
          </cell>
          <cell r="V7">
            <v>39</v>
          </cell>
          <cell r="W7">
            <v>11</v>
          </cell>
          <cell r="X7">
            <v>174</v>
          </cell>
          <cell r="Y7">
            <v>5</v>
          </cell>
          <cell r="Z7" t="str">
            <v>PASTEL PURPLE</v>
          </cell>
          <cell r="AA7" t="str">
            <v>PASTEL PURPLE</v>
          </cell>
          <cell r="AB7">
            <v>174</v>
          </cell>
        </row>
        <row r="8">
          <cell r="D8" t="str">
            <v>P28TS085</v>
          </cell>
          <cell r="G8" t="str">
            <v>PRINTABLES</v>
          </cell>
          <cell r="H8" t="str">
            <v>ATOM T-SHIRT</v>
          </cell>
          <cell r="I8" t="str">
            <v>SM4</v>
          </cell>
          <cell r="J8">
            <v>11.32</v>
          </cell>
          <cell r="K8" t="str">
            <v>BLUE BERRY</v>
          </cell>
          <cell r="L8">
            <v>45698</v>
          </cell>
          <cell r="M8" t="str">
            <v>SS TEE</v>
          </cell>
          <cell r="N8" t="str">
            <v>Letter</v>
          </cell>
          <cell r="S8">
            <v>23</v>
          </cell>
          <cell r="T8">
            <v>50</v>
          </cell>
          <cell r="U8">
            <v>57</v>
          </cell>
          <cell r="V8">
            <v>43</v>
          </cell>
          <cell r="W8">
            <v>11</v>
          </cell>
          <cell r="X8">
            <v>184</v>
          </cell>
          <cell r="Y8">
            <v>6</v>
          </cell>
          <cell r="Z8" t="str">
            <v>BLUE BERRY</v>
          </cell>
          <cell r="AA8" t="str">
            <v>BLUE BERRY</v>
          </cell>
          <cell r="AB8">
            <v>184</v>
          </cell>
        </row>
        <row r="9">
          <cell r="D9" t="str">
            <v>P28TS038</v>
          </cell>
          <cell r="G9" t="str">
            <v>PRINTABLES</v>
          </cell>
          <cell r="H9" t="str">
            <v>HAPPY PALACE T-SHIRT</v>
          </cell>
          <cell r="I9" t="str">
            <v>SM4</v>
          </cell>
          <cell r="J9">
            <v>8.8699999999999992</v>
          </cell>
          <cell r="K9" t="str">
            <v>NAVY</v>
          </cell>
          <cell r="L9">
            <v>45698</v>
          </cell>
          <cell r="M9" t="str">
            <v>SS TEE</v>
          </cell>
          <cell r="N9" t="str">
            <v>Letter</v>
          </cell>
          <cell r="S9">
            <v>17</v>
          </cell>
          <cell r="T9">
            <v>45</v>
          </cell>
          <cell r="U9">
            <v>53</v>
          </cell>
          <cell r="V9">
            <v>42</v>
          </cell>
          <cell r="W9">
            <v>9</v>
          </cell>
          <cell r="X9">
            <v>166</v>
          </cell>
          <cell r="Y9">
            <v>5</v>
          </cell>
          <cell r="Z9" t="str">
            <v>NAVY</v>
          </cell>
          <cell r="AA9" t="str">
            <v>NAVY</v>
          </cell>
          <cell r="AB9">
            <v>166</v>
          </cell>
        </row>
        <row r="10">
          <cell r="D10" t="str">
            <v>P28TS044</v>
          </cell>
          <cell r="G10" t="str">
            <v>PRINTABLES</v>
          </cell>
          <cell r="H10" t="str">
            <v>HAPPY PALACE T-SHIRT</v>
          </cell>
          <cell r="I10" t="str">
            <v>SM4</v>
          </cell>
          <cell r="J10">
            <v>8.8699999999999992</v>
          </cell>
          <cell r="K10" t="str">
            <v>WHITE</v>
          </cell>
          <cell r="L10">
            <v>45698</v>
          </cell>
          <cell r="M10" t="str">
            <v>SS TEE</v>
          </cell>
          <cell r="N10" t="str">
            <v>Letter</v>
          </cell>
          <cell r="S10">
            <v>26</v>
          </cell>
          <cell r="T10">
            <v>64</v>
          </cell>
          <cell r="U10">
            <v>75</v>
          </cell>
          <cell r="V10">
            <v>60</v>
          </cell>
          <cell r="W10">
            <v>13</v>
          </cell>
          <cell r="X10">
            <v>238</v>
          </cell>
          <cell r="Y10">
            <v>7</v>
          </cell>
          <cell r="Z10" t="str">
            <v>WHITE</v>
          </cell>
          <cell r="AA10" t="str">
            <v>WHITE</v>
          </cell>
          <cell r="AB10">
            <v>238</v>
          </cell>
        </row>
        <row r="11">
          <cell r="D11" t="str">
            <v>P28TS101</v>
          </cell>
          <cell r="G11" t="str">
            <v>PRINTABLES</v>
          </cell>
          <cell r="H11" t="str">
            <v>HAPPY PALACE T-SHIRT</v>
          </cell>
          <cell r="I11" t="str">
            <v>SM4</v>
          </cell>
          <cell r="J11">
            <v>8.8699999999999992</v>
          </cell>
          <cell r="K11" t="str">
            <v>BLACK</v>
          </cell>
          <cell r="L11">
            <v>45698</v>
          </cell>
          <cell r="M11" t="str">
            <v>SS TEE</v>
          </cell>
          <cell r="N11" t="str">
            <v>Letter</v>
          </cell>
          <cell r="S11">
            <v>26</v>
          </cell>
          <cell r="T11">
            <v>64</v>
          </cell>
          <cell r="U11">
            <v>75</v>
          </cell>
          <cell r="V11">
            <v>60</v>
          </cell>
          <cell r="W11">
            <v>13</v>
          </cell>
          <cell r="X11">
            <v>238</v>
          </cell>
          <cell r="Y11">
            <v>7</v>
          </cell>
          <cell r="Z11" t="str">
            <v>BLACK</v>
          </cell>
          <cell r="AA11" t="str">
            <v>BLACK</v>
          </cell>
          <cell r="AB11">
            <v>238</v>
          </cell>
        </row>
        <row r="12">
          <cell r="D12" t="str">
            <v>P28TS035</v>
          </cell>
          <cell r="G12" t="str">
            <v>PRINTABLES</v>
          </cell>
          <cell r="H12" t="str">
            <v>HAPPY PALACE T-SHIRT</v>
          </cell>
          <cell r="I12" t="str">
            <v>SM4</v>
          </cell>
          <cell r="J12">
            <v>9.64</v>
          </cell>
          <cell r="K12" t="str">
            <v>GREY MARL</v>
          </cell>
          <cell r="L12">
            <v>45698</v>
          </cell>
          <cell r="M12" t="str">
            <v>SS TEE</v>
          </cell>
          <cell r="N12" t="str">
            <v>Letter</v>
          </cell>
          <cell r="S12">
            <v>17</v>
          </cell>
          <cell r="T12">
            <v>45</v>
          </cell>
          <cell r="U12">
            <v>53</v>
          </cell>
          <cell r="V12">
            <v>42</v>
          </cell>
          <cell r="W12">
            <v>9</v>
          </cell>
          <cell r="X12">
            <v>166</v>
          </cell>
          <cell r="Y12">
            <v>5</v>
          </cell>
          <cell r="Z12" t="str">
            <v>GREY MARL</v>
          </cell>
          <cell r="AA12" t="str">
            <v>GREY MARL</v>
          </cell>
          <cell r="AB12">
            <v>166</v>
          </cell>
        </row>
        <row r="13">
          <cell r="D13" t="str">
            <v>P28TS079</v>
          </cell>
          <cell r="G13" t="str">
            <v>PRINTABLES</v>
          </cell>
          <cell r="H13" t="str">
            <v>HAPPY PALACE T-SHIRT</v>
          </cell>
          <cell r="I13" t="str">
            <v>SM4</v>
          </cell>
          <cell r="J13">
            <v>8.8699999999999992</v>
          </cell>
          <cell r="K13" t="str">
            <v>BLUE BERRY</v>
          </cell>
          <cell r="L13">
            <v>45698</v>
          </cell>
          <cell r="M13" t="str">
            <v>SS TEE</v>
          </cell>
          <cell r="N13" t="str">
            <v>Letter</v>
          </cell>
          <cell r="S13">
            <v>16</v>
          </cell>
          <cell r="T13">
            <v>40</v>
          </cell>
          <cell r="U13">
            <v>46</v>
          </cell>
          <cell r="V13">
            <v>37</v>
          </cell>
          <cell r="W13">
            <v>9</v>
          </cell>
          <cell r="X13">
            <v>148</v>
          </cell>
          <cell r="Y13">
            <v>4</v>
          </cell>
          <cell r="Z13" t="str">
            <v>BLUE BERRY</v>
          </cell>
          <cell r="AA13" t="str">
            <v>BLUE BERRY</v>
          </cell>
          <cell r="AB13">
            <v>148</v>
          </cell>
        </row>
        <row r="14">
          <cell r="D14" t="str">
            <v>P28TS080</v>
          </cell>
          <cell r="G14" t="str">
            <v>PRINTABLES</v>
          </cell>
          <cell r="H14" t="str">
            <v>HAPPY PALACE T-SHIRT</v>
          </cell>
          <cell r="I14" t="str">
            <v>SM4</v>
          </cell>
          <cell r="J14">
            <v>8.8699999999999992</v>
          </cell>
          <cell r="K14" t="str">
            <v>FOX</v>
          </cell>
          <cell r="L14">
            <v>45698</v>
          </cell>
          <cell r="M14" t="str">
            <v>SS TEE</v>
          </cell>
          <cell r="N14" t="str">
            <v>Letter</v>
          </cell>
          <cell r="S14">
            <v>16</v>
          </cell>
          <cell r="T14">
            <v>40</v>
          </cell>
          <cell r="U14">
            <v>46</v>
          </cell>
          <cell r="V14">
            <v>37</v>
          </cell>
          <cell r="W14">
            <v>9</v>
          </cell>
          <cell r="X14">
            <v>148</v>
          </cell>
          <cell r="Y14">
            <v>4</v>
          </cell>
          <cell r="Z14" t="e">
            <v>#N/A</v>
          </cell>
          <cell r="AA14" t="str">
            <v>FOX</v>
          </cell>
          <cell r="AB14">
            <v>148</v>
          </cell>
        </row>
        <row r="15">
          <cell r="D15" t="str">
            <v>P28TS198</v>
          </cell>
          <cell r="G15" t="str">
            <v>PRINTABLES</v>
          </cell>
          <cell r="H15" t="str">
            <v>P3 SKULL T-SHIRT</v>
          </cell>
          <cell r="I15" t="str">
            <v>SM1</v>
          </cell>
          <cell r="J15">
            <v>10.07</v>
          </cell>
          <cell r="K15" t="str">
            <v>BERG</v>
          </cell>
          <cell r="L15">
            <v>45698</v>
          </cell>
          <cell r="M15" t="str">
            <v>SS TEE</v>
          </cell>
          <cell r="N15" t="str">
            <v>Letter</v>
          </cell>
          <cell r="S15">
            <v>25</v>
          </cell>
          <cell r="T15">
            <v>68</v>
          </cell>
          <cell r="U15">
            <v>77</v>
          </cell>
          <cell r="V15">
            <v>58</v>
          </cell>
          <cell r="W15">
            <v>21</v>
          </cell>
          <cell r="X15">
            <v>249</v>
          </cell>
          <cell r="Y15">
            <v>7</v>
          </cell>
          <cell r="Z15" t="str">
            <v>BERG</v>
          </cell>
          <cell r="AA15" t="str">
            <v>BERG</v>
          </cell>
          <cell r="AB15">
            <v>249</v>
          </cell>
        </row>
        <row r="16">
          <cell r="D16" t="str">
            <v>P28TS141</v>
          </cell>
          <cell r="G16" t="str">
            <v>PRINTABLES</v>
          </cell>
          <cell r="H16" t="str">
            <v>P3 SKULL T-SHIRT</v>
          </cell>
          <cell r="I16" t="str">
            <v>SM1</v>
          </cell>
          <cell r="J16">
            <v>10.07</v>
          </cell>
          <cell r="K16" t="str">
            <v>WHITE</v>
          </cell>
          <cell r="L16">
            <v>45698</v>
          </cell>
          <cell r="M16" t="str">
            <v>SS TEE</v>
          </cell>
          <cell r="N16" t="str">
            <v>Letter</v>
          </cell>
          <cell r="S16">
            <v>144</v>
          </cell>
          <cell r="T16">
            <v>431</v>
          </cell>
          <cell r="U16">
            <v>523</v>
          </cell>
          <cell r="V16">
            <v>396</v>
          </cell>
          <cell r="W16">
            <v>111</v>
          </cell>
          <cell r="X16">
            <v>1605</v>
          </cell>
          <cell r="Y16">
            <v>48</v>
          </cell>
          <cell r="Z16" t="str">
            <v>WHITE</v>
          </cell>
          <cell r="AA16" t="str">
            <v>WHITE</v>
          </cell>
          <cell r="AB16">
            <v>1605</v>
          </cell>
        </row>
        <row r="17">
          <cell r="D17" t="str">
            <v>P28TS143</v>
          </cell>
          <cell r="G17" t="str">
            <v>PRINTABLES</v>
          </cell>
          <cell r="H17" t="str">
            <v>P3 SKULL T-SHIRT</v>
          </cell>
          <cell r="I17" t="str">
            <v>SM1</v>
          </cell>
          <cell r="J17">
            <v>10.07</v>
          </cell>
          <cell r="K17" t="str">
            <v>BLACK</v>
          </cell>
          <cell r="L17">
            <v>45698</v>
          </cell>
          <cell r="M17" t="str">
            <v>SS TEE</v>
          </cell>
          <cell r="N17" t="str">
            <v>Letter</v>
          </cell>
          <cell r="S17">
            <v>136</v>
          </cell>
          <cell r="T17">
            <v>398</v>
          </cell>
          <cell r="U17">
            <v>483</v>
          </cell>
          <cell r="V17">
            <v>363</v>
          </cell>
          <cell r="W17">
            <v>111</v>
          </cell>
          <cell r="X17">
            <v>1491</v>
          </cell>
          <cell r="Y17">
            <v>45</v>
          </cell>
          <cell r="Z17" t="str">
            <v>BLACK</v>
          </cell>
          <cell r="AA17" t="str">
            <v>BLACK</v>
          </cell>
          <cell r="AB17">
            <v>1491</v>
          </cell>
        </row>
        <row r="18">
          <cell r="D18" t="str">
            <v>P28TS146</v>
          </cell>
          <cell r="G18" t="str">
            <v>PRINTABLES</v>
          </cell>
          <cell r="H18" t="str">
            <v>P3 SKULL T-SHIRT</v>
          </cell>
          <cell r="I18" t="str">
            <v>SM1</v>
          </cell>
          <cell r="J18">
            <v>10.07</v>
          </cell>
          <cell r="K18" t="str">
            <v>STONEY GREY</v>
          </cell>
          <cell r="L18">
            <v>45698</v>
          </cell>
          <cell r="M18" t="str">
            <v>SS TEE</v>
          </cell>
          <cell r="N18" t="str">
            <v>Letter</v>
          </cell>
          <cell r="S18">
            <v>36</v>
          </cell>
          <cell r="T18">
            <v>103</v>
          </cell>
          <cell r="U18">
            <v>122</v>
          </cell>
          <cell r="V18">
            <v>91</v>
          </cell>
          <cell r="W18">
            <v>28</v>
          </cell>
          <cell r="X18">
            <v>380</v>
          </cell>
          <cell r="Y18">
            <v>11</v>
          </cell>
          <cell r="Z18" t="str">
            <v>STONEY GREY</v>
          </cell>
          <cell r="AA18" t="str">
            <v>STONEY GREY</v>
          </cell>
          <cell r="AB18">
            <v>380</v>
          </cell>
        </row>
        <row r="19">
          <cell r="D19" t="str">
            <v>P28TS182</v>
          </cell>
          <cell r="G19" t="str">
            <v>PRINTABLES</v>
          </cell>
          <cell r="H19" t="str">
            <v>P3 SKULL T-SHIRT</v>
          </cell>
          <cell r="I19" t="str">
            <v>SM1</v>
          </cell>
          <cell r="J19">
            <v>10.07</v>
          </cell>
          <cell r="K19" t="str">
            <v>RACY GREEN</v>
          </cell>
          <cell r="L19">
            <v>45698</v>
          </cell>
          <cell r="M19" t="str">
            <v>SS TEE</v>
          </cell>
          <cell r="N19" t="str">
            <v>Letter</v>
          </cell>
          <cell r="S19">
            <v>48</v>
          </cell>
          <cell r="T19">
            <v>130</v>
          </cell>
          <cell r="U19">
            <v>153</v>
          </cell>
          <cell r="V19">
            <v>110</v>
          </cell>
          <cell r="W19">
            <v>43</v>
          </cell>
          <cell r="X19">
            <v>484</v>
          </cell>
          <cell r="Y19">
            <v>15</v>
          </cell>
          <cell r="Z19" t="str">
            <v>RACY GREEN</v>
          </cell>
          <cell r="AA19" t="str">
            <v>RACY GREEN</v>
          </cell>
          <cell r="AB19">
            <v>484</v>
          </cell>
        </row>
        <row r="20">
          <cell r="D20" t="str">
            <v>P28TS196</v>
          </cell>
          <cell r="G20" t="str">
            <v>PRINTABLES</v>
          </cell>
          <cell r="H20" t="str">
            <v>P3 SKULL T-SHIRT</v>
          </cell>
          <cell r="I20" t="str">
            <v>SM1</v>
          </cell>
          <cell r="J20">
            <v>10.07</v>
          </cell>
          <cell r="K20" t="str">
            <v>PASTEL PURPLE</v>
          </cell>
          <cell r="L20">
            <v>45698</v>
          </cell>
          <cell r="M20" t="str">
            <v>SS TEE</v>
          </cell>
          <cell r="N20" t="str">
            <v>Letter</v>
          </cell>
          <cell r="S20">
            <v>25</v>
          </cell>
          <cell r="T20">
            <v>68</v>
          </cell>
          <cell r="U20">
            <v>77</v>
          </cell>
          <cell r="V20">
            <v>58</v>
          </cell>
          <cell r="W20">
            <v>21</v>
          </cell>
          <cell r="X20">
            <v>249</v>
          </cell>
          <cell r="Y20">
            <v>7</v>
          </cell>
          <cell r="Z20" t="str">
            <v>PASTEL PURPLE</v>
          </cell>
          <cell r="AA20" t="str">
            <v>PASTEL PURPLE</v>
          </cell>
          <cell r="AB20">
            <v>249</v>
          </cell>
        </row>
        <row r="21">
          <cell r="D21" t="str">
            <v>P28TS144</v>
          </cell>
          <cell r="G21" t="str">
            <v>PRINTABLES</v>
          </cell>
          <cell r="H21" t="str">
            <v>P3 SKULL T-SHIRT</v>
          </cell>
          <cell r="I21" t="str">
            <v>SM1</v>
          </cell>
          <cell r="J21">
            <v>10.73</v>
          </cell>
          <cell r="K21" t="str">
            <v>GREY MARL</v>
          </cell>
          <cell r="L21">
            <v>45698</v>
          </cell>
          <cell r="M21" t="str">
            <v>SS TEE</v>
          </cell>
          <cell r="N21" t="str">
            <v>Letter</v>
          </cell>
          <cell r="S21">
            <v>80</v>
          </cell>
          <cell r="T21">
            <v>230</v>
          </cell>
          <cell r="U21">
            <v>274</v>
          </cell>
          <cell r="V21">
            <v>198</v>
          </cell>
          <cell r="W21">
            <v>67</v>
          </cell>
          <cell r="X21">
            <v>849</v>
          </cell>
          <cell r="Y21">
            <v>25</v>
          </cell>
          <cell r="Z21" t="str">
            <v>GREY MARL</v>
          </cell>
          <cell r="AA21" t="str">
            <v>GREY MARL</v>
          </cell>
          <cell r="AB21">
            <v>849</v>
          </cell>
        </row>
        <row r="22">
          <cell r="D22" t="str">
            <v>P28TS145</v>
          </cell>
          <cell r="G22" t="str">
            <v>PRINTABLES</v>
          </cell>
          <cell r="H22" t="str">
            <v>P3 SKULL T-SHIRT</v>
          </cell>
          <cell r="I22" t="str">
            <v>SM1</v>
          </cell>
          <cell r="J22">
            <v>10.07</v>
          </cell>
          <cell r="K22" t="str">
            <v>NAVY</v>
          </cell>
          <cell r="L22">
            <v>45698</v>
          </cell>
          <cell r="M22" t="str">
            <v>SS TEE</v>
          </cell>
          <cell r="N22" t="str">
            <v>Letter</v>
          </cell>
          <cell r="S22">
            <v>88</v>
          </cell>
          <cell r="T22">
            <v>255</v>
          </cell>
          <cell r="U22">
            <v>308</v>
          </cell>
          <cell r="V22">
            <v>226</v>
          </cell>
          <cell r="W22">
            <v>78</v>
          </cell>
          <cell r="X22">
            <v>955</v>
          </cell>
          <cell r="Y22">
            <v>29</v>
          </cell>
          <cell r="Z22" t="str">
            <v>NAVY</v>
          </cell>
          <cell r="AA22" t="str">
            <v>NAVY</v>
          </cell>
          <cell r="AB22">
            <v>955</v>
          </cell>
        </row>
        <row r="23">
          <cell r="D23" t="str">
            <v>P28TS220</v>
          </cell>
          <cell r="G23" t="str">
            <v>PRINTABLES</v>
          </cell>
          <cell r="H23" t="str">
            <v>SPACED T-SHIRT</v>
          </cell>
          <cell r="I23" t="str">
            <v>SM4</v>
          </cell>
          <cell r="J23">
            <v>8.81</v>
          </cell>
          <cell r="K23" t="str">
            <v>WHITE</v>
          </cell>
          <cell r="L23">
            <v>45698</v>
          </cell>
          <cell r="M23" t="str">
            <v>SS TEE</v>
          </cell>
          <cell r="N23" t="str">
            <v>Letter</v>
          </cell>
          <cell r="S23">
            <v>32</v>
          </cell>
          <cell r="T23">
            <v>70</v>
          </cell>
          <cell r="U23">
            <v>79</v>
          </cell>
          <cell r="V23">
            <v>64</v>
          </cell>
          <cell r="W23">
            <v>17</v>
          </cell>
          <cell r="X23">
            <v>262</v>
          </cell>
          <cell r="Y23">
            <v>8</v>
          </cell>
          <cell r="Z23" t="str">
            <v>WHITE</v>
          </cell>
          <cell r="AA23" t="str">
            <v>WHITE</v>
          </cell>
          <cell r="AB23">
            <v>262</v>
          </cell>
        </row>
        <row r="24">
          <cell r="D24" t="str">
            <v>P28TS153</v>
          </cell>
          <cell r="G24" t="str">
            <v>PRINTABLES</v>
          </cell>
          <cell r="H24" t="str">
            <v>SPACED T-SHIRT</v>
          </cell>
          <cell r="I24" t="str">
            <v>SM4</v>
          </cell>
          <cell r="J24">
            <v>8.81</v>
          </cell>
          <cell r="K24" t="str">
            <v>NAVY</v>
          </cell>
          <cell r="L24">
            <v>45698</v>
          </cell>
          <cell r="M24" t="str">
            <v>SS TEE</v>
          </cell>
          <cell r="N24" t="str">
            <v>Letter</v>
          </cell>
          <cell r="S24">
            <v>27</v>
          </cell>
          <cell r="T24">
            <v>62</v>
          </cell>
          <cell r="U24">
            <v>69</v>
          </cell>
          <cell r="V24">
            <v>57</v>
          </cell>
          <cell r="W24">
            <v>16</v>
          </cell>
          <cell r="X24">
            <v>231</v>
          </cell>
          <cell r="Y24">
            <v>7</v>
          </cell>
          <cell r="Z24" t="str">
            <v>NAVY</v>
          </cell>
          <cell r="AA24" t="str">
            <v>NAVY</v>
          </cell>
          <cell r="AB24">
            <v>231</v>
          </cell>
        </row>
        <row r="25">
          <cell r="D25" t="str">
            <v>P28TS151</v>
          </cell>
          <cell r="G25" t="str">
            <v>PRINTABLES</v>
          </cell>
          <cell r="H25" t="str">
            <v>SPACED T-SHIRT</v>
          </cell>
          <cell r="I25" t="str">
            <v>SM4</v>
          </cell>
          <cell r="J25">
            <v>8.81</v>
          </cell>
          <cell r="K25" t="str">
            <v>BLACK</v>
          </cell>
          <cell r="L25">
            <v>45698</v>
          </cell>
          <cell r="M25" t="str">
            <v>SS TEE</v>
          </cell>
          <cell r="N25" t="str">
            <v>Letter</v>
          </cell>
          <cell r="S25">
            <v>32</v>
          </cell>
          <cell r="T25">
            <v>70</v>
          </cell>
          <cell r="U25">
            <v>79</v>
          </cell>
          <cell r="V25">
            <v>64</v>
          </cell>
          <cell r="W25">
            <v>17</v>
          </cell>
          <cell r="X25">
            <v>262</v>
          </cell>
          <cell r="Y25">
            <v>8</v>
          </cell>
          <cell r="Z25" t="str">
            <v>BLACK</v>
          </cell>
          <cell r="AA25" t="str">
            <v>BLACK</v>
          </cell>
          <cell r="AB25">
            <v>262</v>
          </cell>
        </row>
        <row r="26">
          <cell r="D26" t="str">
            <v>P28TS152</v>
          </cell>
          <cell r="G26" t="str">
            <v>PRINTABLES</v>
          </cell>
          <cell r="H26" t="str">
            <v>SPACED T-SHIRT</v>
          </cell>
          <cell r="I26" t="str">
            <v>SM4</v>
          </cell>
          <cell r="J26">
            <v>9.5299999999999994</v>
          </cell>
          <cell r="K26" t="str">
            <v>GREY MARL</v>
          </cell>
          <cell r="L26">
            <v>45698</v>
          </cell>
          <cell r="M26" t="str">
            <v>SS TEE</v>
          </cell>
          <cell r="N26" t="str">
            <v>Letter</v>
          </cell>
          <cell r="S26">
            <v>23</v>
          </cell>
          <cell r="T26">
            <v>56</v>
          </cell>
          <cell r="U26">
            <v>63</v>
          </cell>
          <cell r="V26">
            <v>48</v>
          </cell>
          <cell r="W26">
            <v>10</v>
          </cell>
          <cell r="X26">
            <v>200</v>
          </cell>
          <cell r="Y26">
            <v>6</v>
          </cell>
          <cell r="Z26" t="str">
            <v>GREY MARL</v>
          </cell>
          <cell r="AA26" t="str">
            <v>GREY MARL</v>
          </cell>
          <cell r="AB26">
            <v>200</v>
          </cell>
        </row>
        <row r="27">
          <cell r="D27" t="str">
            <v>P28TS154</v>
          </cell>
          <cell r="G27" t="str">
            <v>PRINTABLES</v>
          </cell>
          <cell r="H27" t="str">
            <v>SPACED T-SHIRT</v>
          </cell>
          <cell r="I27" t="str">
            <v>SM4</v>
          </cell>
          <cell r="J27">
            <v>8.81</v>
          </cell>
          <cell r="K27" t="str">
            <v>BIG YELLOW</v>
          </cell>
          <cell r="L27">
            <v>45698</v>
          </cell>
          <cell r="M27" t="str">
            <v>SS TEE</v>
          </cell>
          <cell r="N27" t="str">
            <v>Letter</v>
          </cell>
          <cell r="S27">
            <v>16</v>
          </cell>
          <cell r="T27">
            <v>32</v>
          </cell>
          <cell r="U27">
            <v>38</v>
          </cell>
          <cell r="V27">
            <v>28</v>
          </cell>
          <cell r="W27">
            <v>8</v>
          </cell>
          <cell r="X27">
            <v>122</v>
          </cell>
          <cell r="Y27">
            <v>4</v>
          </cell>
          <cell r="Z27" t="e">
            <v>#N/A</v>
          </cell>
          <cell r="AA27" t="str">
            <v>YELLOW</v>
          </cell>
          <cell r="AB27">
            <v>122</v>
          </cell>
        </row>
        <row r="28">
          <cell r="D28" t="str">
            <v>P28TS215</v>
          </cell>
          <cell r="G28" t="str">
            <v>PRINTABLES</v>
          </cell>
          <cell r="H28" t="str">
            <v>SPACED T-SHIRT</v>
          </cell>
          <cell r="I28" t="str">
            <v>SM4</v>
          </cell>
          <cell r="J28">
            <v>8.81</v>
          </cell>
          <cell r="K28" t="str">
            <v>TRUEST RED</v>
          </cell>
          <cell r="L28">
            <v>45698</v>
          </cell>
          <cell r="M28" t="str">
            <v>SS TEE</v>
          </cell>
          <cell r="N28" t="str">
            <v>Letter</v>
          </cell>
          <cell r="S28">
            <v>16</v>
          </cell>
          <cell r="T28">
            <v>34</v>
          </cell>
          <cell r="U28">
            <v>40</v>
          </cell>
          <cell r="V28">
            <v>31</v>
          </cell>
          <cell r="W28">
            <v>10</v>
          </cell>
          <cell r="X28">
            <v>131</v>
          </cell>
          <cell r="Y28">
            <v>4</v>
          </cell>
          <cell r="Z28" t="str">
            <v>TRUEST RED</v>
          </cell>
          <cell r="AA28" t="str">
            <v>TRUEST RED</v>
          </cell>
          <cell r="AB28">
            <v>131</v>
          </cell>
        </row>
        <row r="29">
          <cell r="D29" t="str">
            <v>P28TS188</v>
          </cell>
          <cell r="G29" t="str">
            <v>PRINTABLES</v>
          </cell>
          <cell r="H29" t="str">
            <v>CHAKRADICAL T-SHIRT</v>
          </cell>
          <cell r="I29" t="str">
            <v>SM1</v>
          </cell>
          <cell r="J29">
            <v>11.78</v>
          </cell>
          <cell r="K29" t="str">
            <v>TRUEST RED</v>
          </cell>
          <cell r="L29">
            <v>45698</v>
          </cell>
          <cell r="M29" t="str">
            <v>SS TEE</v>
          </cell>
          <cell r="N29" t="str">
            <v>Letter</v>
          </cell>
          <cell r="S29">
            <v>13</v>
          </cell>
          <cell r="T29">
            <v>34</v>
          </cell>
          <cell r="U29">
            <v>39</v>
          </cell>
          <cell r="V29">
            <v>29</v>
          </cell>
          <cell r="W29">
            <v>8</v>
          </cell>
          <cell r="X29">
            <v>123</v>
          </cell>
          <cell r="Y29">
            <v>4</v>
          </cell>
          <cell r="Z29" t="str">
            <v>TRUEST RED</v>
          </cell>
          <cell r="AA29" t="str">
            <v>TRUEST RED</v>
          </cell>
          <cell r="AB29">
            <v>123</v>
          </cell>
        </row>
        <row r="30">
          <cell r="D30" t="str">
            <v>P28TS164</v>
          </cell>
          <cell r="G30" t="str">
            <v>PRINTABLES</v>
          </cell>
          <cell r="H30" t="str">
            <v>CHAKRADICAL T-SHIRT</v>
          </cell>
          <cell r="I30" t="str">
            <v>SM1</v>
          </cell>
          <cell r="J30">
            <v>11.78</v>
          </cell>
          <cell r="K30" t="str">
            <v>WHITE</v>
          </cell>
          <cell r="L30">
            <v>45698</v>
          </cell>
          <cell r="M30" t="str">
            <v>SS TEE</v>
          </cell>
          <cell r="N30" t="str">
            <v>Letter</v>
          </cell>
          <cell r="S30">
            <v>31</v>
          </cell>
          <cell r="T30">
            <v>81</v>
          </cell>
          <cell r="U30">
            <v>95</v>
          </cell>
          <cell r="V30">
            <v>74</v>
          </cell>
          <cell r="W30">
            <v>16</v>
          </cell>
          <cell r="X30">
            <v>297</v>
          </cell>
          <cell r="Y30">
            <v>9</v>
          </cell>
          <cell r="Z30" t="str">
            <v>WHITE</v>
          </cell>
          <cell r="AA30" t="str">
            <v>WHITE</v>
          </cell>
          <cell r="AB30">
            <v>297</v>
          </cell>
        </row>
        <row r="31">
          <cell r="D31" t="str">
            <v>P28TS166</v>
          </cell>
          <cell r="G31" t="str">
            <v>PRINTABLES</v>
          </cell>
          <cell r="H31" t="str">
            <v>CHAKRADICAL T-SHIRT</v>
          </cell>
          <cell r="I31" t="str">
            <v>SM1</v>
          </cell>
          <cell r="J31">
            <v>11.82</v>
          </cell>
          <cell r="K31" t="str">
            <v>GREY MARL</v>
          </cell>
          <cell r="L31">
            <v>45698</v>
          </cell>
          <cell r="M31" t="str">
            <v>SS TEE</v>
          </cell>
          <cell r="N31" t="str">
            <v>Letter</v>
          </cell>
          <cell r="S31">
            <v>24</v>
          </cell>
          <cell r="T31">
            <v>58</v>
          </cell>
          <cell r="U31">
            <v>68</v>
          </cell>
          <cell r="V31">
            <v>52</v>
          </cell>
          <cell r="W31">
            <v>12</v>
          </cell>
          <cell r="X31">
            <v>214</v>
          </cell>
          <cell r="Y31">
            <v>6</v>
          </cell>
          <cell r="Z31" t="str">
            <v>GREY MARL</v>
          </cell>
          <cell r="AA31" t="str">
            <v>GREY MARL</v>
          </cell>
          <cell r="AB31">
            <v>214</v>
          </cell>
        </row>
        <row r="32">
          <cell r="D32" t="str">
            <v>P28TS183</v>
          </cell>
          <cell r="G32" t="str">
            <v>PRINTABLES</v>
          </cell>
          <cell r="H32" t="str">
            <v>CHAKRADICAL T-SHIRT</v>
          </cell>
          <cell r="I32" t="str">
            <v>SM1</v>
          </cell>
          <cell r="J32">
            <v>11.78</v>
          </cell>
          <cell r="K32" t="str">
            <v>NAVY</v>
          </cell>
          <cell r="L32">
            <v>45698</v>
          </cell>
          <cell r="M32" t="str">
            <v>SS TEE</v>
          </cell>
          <cell r="N32" t="str">
            <v>Letter</v>
          </cell>
          <cell r="S32">
            <v>24</v>
          </cell>
          <cell r="T32">
            <v>58</v>
          </cell>
          <cell r="U32">
            <v>68</v>
          </cell>
          <cell r="V32">
            <v>52</v>
          </cell>
          <cell r="W32">
            <v>12</v>
          </cell>
          <cell r="X32">
            <v>214</v>
          </cell>
          <cell r="Y32">
            <v>6</v>
          </cell>
          <cell r="Z32" t="str">
            <v>NAVY</v>
          </cell>
          <cell r="AA32" t="str">
            <v>NAVY</v>
          </cell>
          <cell r="AB32">
            <v>214</v>
          </cell>
        </row>
        <row r="33">
          <cell r="D33" t="str">
            <v>P28TS165</v>
          </cell>
          <cell r="G33" t="str">
            <v>PRINTABLES</v>
          </cell>
          <cell r="H33" t="str">
            <v>CHAKRADICAL T-SHIRT</v>
          </cell>
          <cell r="I33" t="str">
            <v>SM1</v>
          </cell>
          <cell r="J33">
            <v>11.78</v>
          </cell>
          <cell r="K33" t="str">
            <v>BLACK</v>
          </cell>
          <cell r="L33">
            <v>45698</v>
          </cell>
          <cell r="M33" t="str">
            <v>SS TEE</v>
          </cell>
          <cell r="N33" t="str">
            <v>Letter</v>
          </cell>
          <cell r="S33">
            <v>31</v>
          </cell>
          <cell r="T33">
            <v>81</v>
          </cell>
          <cell r="U33">
            <v>95</v>
          </cell>
          <cell r="V33">
            <v>74</v>
          </cell>
          <cell r="W33">
            <v>16</v>
          </cell>
          <cell r="X33">
            <v>297</v>
          </cell>
          <cell r="Y33">
            <v>9</v>
          </cell>
          <cell r="Z33" t="str">
            <v>BLACK</v>
          </cell>
          <cell r="AA33" t="str">
            <v>BLACK</v>
          </cell>
          <cell r="AB33">
            <v>297</v>
          </cell>
        </row>
        <row r="34">
          <cell r="D34" t="str">
            <v>P28TS212</v>
          </cell>
          <cell r="G34" t="str">
            <v>PRINTABLES</v>
          </cell>
          <cell r="H34" t="str">
            <v>CHAKRADICAL T-SHIRT</v>
          </cell>
          <cell r="I34" t="str">
            <v>SM1</v>
          </cell>
          <cell r="J34">
            <v>11.78</v>
          </cell>
          <cell r="K34" t="str">
            <v>PURP</v>
          </cell>
          <cell r="L34">
            <v>45698</v>
          </cell>
          <cell r="M34" t="str">
            <v>SS TEE</v>
          </cell>
          <cell r="N34" t="str">
            <v>Letter</v>
          </cell>
          <cell r="S34">
            <v>17</v>
          </cell>
          <cell r="T34">
            <v>40</v>
          </cell>
          <cell r="U34">
            <v>47</v>
          </cell>
          <cell r="V34">
            <v>36</v>
          </cell>
          <cell r="W34">
            <v>12</v>
          </cell>
          <cell r="X34">
            <v>152</v>
          </cell>
          <cell r="Y34">
            <v>5</v>
          </cell>
          <cell r="Z34" t="str">
            <v>PURP</v>
          </cell>
          <cell r="AA34" t="str">
            <v>PURP</v>
          </cell>
          <cell r="AB34">
            <v>152</v>
          </cell>
        </row>
        <row r="35">
          <cell r="D35" t="str">
            <v>P28TS173</v>
          </cell>
          <cell r="G35" t="str">
            <v>PRINTABLES</v>
          </cell>
          <cell r="H35" t="str">
            <v>PAL-ACE T-SHIRT</v>
          </cell>
          <cell r="I35" t="str">
            <v>SM1</v>
          </cell>
          <cell r="J35">
            <v>10.27</v>
          </cell>
          <cell r="K35" t="str">
            <v>NAVY</v>
          </cell>
          <cell r="L35">
            <v>45698</v>
          </cell>
          <cell r="M35" t="str">
            <v>SS TEE</v>
          </cell>
          <cell r="N35" t="str">
            <v>Letter</v>
          </cell>
          <cell r="S35">
            <v>58</v>
          </cell>
          <cell r="T35">
            <v>157</v>
          </cell>
          <cell r="U35">
            <v>187</v>
          </cell>
          <cell r="V35">
            <v>142</v>
          </cell>
          <cell r="W35">
            <v>46</v>
          </cell>
          <cell r="X35">
            <v>590</v>
          </cell>
          <cell r="Y35">
            <v>18</v>
          </cell>
          <cell r="Z35" t="str">
            <v>NAVY</v>
          </cell>
          <cell r="AA35" t="str">
            <v>NAVY</v>
          </cell>
          <cell r="AB35">
            <v>590</v>
          </cell>
        </row>
        <row r="36">
          <cell r="D36" t="str">
            <v>P28TS170</v>
          </cell>
          <cell r="G36" t="str">
            <v>PRINTABLES</v>
          </cell>
          <cell r="H36" t="str">
            <v>PAL-ACE T-SHIRT</v>
          </cell>
          <cell r="I36" t="str">
            <v>SM1</v>
          </cell>
          <cell r="J36">
            <v>10.27</v>
          </cell>
          <cell r="K36" t="str">
            <v>BLACK</v>
          </cell>
          <cell r="L36">
            <v>45698</v>
          </cell>
          <cell r="M36" t="str">
            <v>SS TEE</v>
          </cell>
          <cell r="N36" t="str">
            <v>Letter</v>
          </cell>
          <cell r="S36">
            <v>91</v>
          </cell>
          <cell r="T36">
            <v>269</v>
          </cell>
          <cell r="U36">
            <v>321</v>
          </cell>
          <cell r="V36">
            <v>243</v>
          </cell>
          <cell r="W36">
            <v>84</v>
          </cell>
          <cell r="X36">
            <v>1008</v>
          </cell>
          <cell r="Y36">
            <v>30</v>
          </cell>
          <cell r="Z36" t="str">
            <v>BLACK</v>
          </cell>
          <cell r="AA36" t="str">
            <v>BLACK</v>
          </cell>
          <cell r="AB36">
            <v>1008</v>
          </cell>
        </row>
        <row r="37">
          <cell r="D37" t="str">
            <v>P28TS193</v>
          </cell>
          <cell r="G37" t="str">
            <v>PRINTABLES</v>
          </cell>
          <cell r="H37" t="str">
            <v>PAL-ACE T-SHIRT</v>
          </cell>
          <cell r="I37" t="str">
            <v>SM1</v>
          </cell>
          <cell r="J37">
            <v>10.27</v>
          </cell>
          <cell r="K37" t="str">
            <v>LUSH FLUSH</v>
          </cell>
          <cell r="L37">
            <v>45698</v>
          </cell>
          <cell r="M37" t="str">
            <v>SS TEE</v>
          </cell>
          <cell r="N37" t="str">
            <v>Letter</v>
          </cell>
          <cell r="S37">
            <v>40</v>
          </cell>
          <cell r="T37">
            <v>107</v>
          </cell>
          <cell r="U37">
            <v>128</v>
          </cell>
          <cell r="V37">
            <v>97</v>
          </cell>
          <cell r="W37">
            <v>27</v>
          </cell>
          <cell r="X37">
            <v>399</v>
          </cell>
          <cell r="Y37">
            <v>12</v>
          </cell>
          <cell r="Z37" t="str">
            <v>LUSH FLUSH</v>
          </cell>
          <cell r="AA37" t="str">
            <v>LUSH FLUSH</v>
          </cell>
          <cell r="AB37">
            <v>399</v>
          </cell>
        </row>
        <row r="38">
          <cell r="D38" t="str">
            <v>P28TS172</v>
          </cell>
          <cell r="G38" t="str">
            <v>PRINTABLES</v>
          </cell>
          <cell r="H38" t="str">
            <v>PAL-ACE T-SHIRT</v>
          </cell>
          <cell r="I38" t="str">
            <v>SM1</v>
          </cell>
          <cell r="J38">
            <v>10.95</v>
          </cell>
          <cell r="K38" t="str">
            <v>GREY MARL</v>
          </cell>
          <cell r="L38">
            <v>45698</v>
          </cell>
          <cell r="M38" t="str">
            <v>SS TEE</v>
          </cell>
          <cell r="N38" t="str">
            <v>Letter</v>
          </cell>
          <cell r="S38">
            <v>57</v>
          </cell>
          <cell r="T38">
            <v>151</v>
          </cell>
          <cell r="U38">
            <v>181</v>
          </cell>
          <cell r="V38">
            <v>138</v>
          </cell>
          <cell r="W38">
            <v>48</v>
          </cell>
          <cell r="X38">
            <v>575</v>
          </cell>
          <cell r="Y38">
            <v>17</v>
          </cell>
          <cell r="Z38" t="str">
            <v>GREY MARL</v>
          </cell>
          <cell r="AA38" t="str">
            <v>GREY MARL</v>
          </cell>
          <cell r="AB38">
            <v>575</v>
          </cell>
        </row>
        <row r="39">
          <cell r="D39" t="str">
            <v>P28TS174</v>
          </cell>
          <cell r="G39" t="str">
            <v>PRINTABLES</v>
          </cell>
          <cell r="H39" t="str">
            <v>PAL-ACE T-SHIRT</v>
          </cell>
          <cell r="I39" t="str">
            <v>SM1</v>
          </cell>
          <cell r="J39">
            <v>10.27</v>
          </cell>
          <cell r="K39" t="str">
            <v>CARKEY</v>
          </cell>
          <cell r="L39">
            <v>45698</v>
          </cell>
          <cell r="M39" t="str">
            <v>SS TEE</v>
          </cell>
          <cell r="N39" t="str">
            <v>Letter</v>
          </cell>
          <cell r="S39">
            <v>32</v>
          </cell>
          <cell r="T39">
            <v>83</v>
          </cell>
          <cell r="U39">
            <v>97</v>
          </cell>
          <cell r="V39">
            <v>74</v>
          </cell>
          <cell r="W39">
            <v>27</v>
          </cell>
          <cell r="X39">
            <v>313</v>
          </cell>
          <cell r="Y39">
            <v>9</v>
          </cell>
          <cell r="Z39" t="e">
            <v>#N/A</v>
          </cell>
          <cell r="AA39" t="str">
            <v>CARKEY</v>
          </cell>
          <cell r="AB39">
            <v>313</v>
          </cell>
        </row>
        <row r="40">
          <cell r="D40" t="str">
            <v>P28TS176</v>
          </cell>
          <cell r="G40" t="str">
            <v>PRINTABLES</v>
          </cell>
          <cell r="H40" t="str">
            <v>PAL-ACE T-SHIRT</v>
          </cell>
          <cell r="I40" t="str">
            <v>SM1</v>
          </cell>
          <cell r="J40">
            <v>10.27</v>
          </cell>
          <cell r="K40" t="str">
            <v>WHITE</v>
          </cell>
          <cell r="L40">
            <v>45698</v>
          </cell>
          <cell r="M40" t="str">
            <v>SS TEE</v>
          </cell>
          <cell r="N40" t="str">
            <v>Letter</v>
          </cell>
          <cell r="S40">
            <v>90</v>
          </cell>
          <cell r="T40">
            <v>266</v>
          </cell>
          <cell r="U40">
            <v>317</v>
          </cell>
          <cell r="V40">
            <v>239</v>
          </cell>
          <cell r="W40">
            <v>84</v>
          </cell>
          <cell r="X40">
            <v>996</v>
          </cell>
          <cell r="Y40">
            <v>30</v>
          </cell>
          <cell r="Z40" t="str">
            <v>WHITE</v>
          </cell>
          <cell r="AA40" t="str">
            <v>WHITE</v>
          </cell>
          <cell r="AB40">
            <v>996</v>
          </cell>
        </row>
        <row r="41">
          <cell r="D41" t="str">
            <v>P28TS217</v>
          </cell>
          <cell r="G41" t="str">
            <v>PRINTABLES</v>
          </cell>
          <cell r="H41" t="str">
            <v>BAD APPLE T-SHIRT</v>
          </cell>
          <cell r="I41" t="str">
            <v>SM1</v>
          </cell>
          <cell r="J41">
            <v>8.57</v>
          </cell>
          <cell r="K41" t="str">
            <v>BIG YELLOW</v>
          </cell>
          <cell r="L41">
            <v>45698</v>
          </cell>
          <cell r="M41" t="str">
            <v>SS TEE</v>
          </cell>
          <cell r="N41" t="str">
            <v>Letter</v>
          </cell>
          <cell r="S41">
            <v>15</v>
          </cell>
          <cell r="T41">
            <v>35</v>
          </cell>
          <cell r="U41">
            <v>41</v>
          </cell>
          <cell r="V41">
            <v>31</v>
          </cell>
          <cell r="W41">
            <v>8</v>
          </cell>
          <cell r="X41">
            <v>130</v>
          </cell>
          <cell r="Y41">
            <v>4</v>
          </cell>
          <cell r="Z41" t="e">
            <v>#N/A</v>
          </cell>
          <cell r="AA41" t="str">
            <v>YELLOW</v>
          </cell>
          <cell r="AB41">
            <v>130</v>
          </cell>
        </row>
        <row r="42">
          <cell r="D42" t="str">
            <v>P28TS213</v>
          </cell>
          <cell r="G42" t="str">
            <v>PRINTABLES</v>
          </cell>
          <cell r="H42" t="str">
            <v>BAD APPLE T-SHIRT</v>
          </cell>
          <cell r="I42" t="str">
            <v>SM1</v>
          </cell>
          <cell r="J42">
            <v>8.57</v>
          </cell>
          <cell r="K42" t="str">
            <v>SKYLINE BLUE</v>
          </cell>
          <cell r="L42">
            <v>45698</v>
          </cell>
          <cell r="M42" t="str">
            <v>SS TEE</v>
          </cell>
          <cell r="N42" t="str">
            <v>Letter</v>
          </cell>
          <cell r="S42">
            <v>18</v>
          </cell>
          <cell r="T42">
            <v>44</v>
          </cell>
          <cell r="U42">
            <v>53</v>
          </cell>
          <cell r="V42">
            <v>40</v>
          </cell>
          <cell r="W42">
            <v>10</v>
          </cell>
          <cell r="X42">
            <v>165</v>
          </cell>
          <cell r="Y42">
            <v>5</v>
          </cell>
          <cell r="Z42" t="str">
            <v>SKYLINE BLUE</v>
          </cell>
          <cell r="AA42" t="str">
            <v>SKYLINE BLUE</v>
          </cell>
          <cell r="AB42">
            <v>165</v>
          </cell>
        </row>
        <row r="43">
          <cell r="D43" t="str">
            <v>P28TS155</v>
          </cell>
          <cell r="G43" t="str">
            <v>PRINTABLES</v>
          </cell>
          <cell r="H43" t="str">
            <v>BAD APPLE T-SHIRT</v>
          </cell>
          <cell r="I43" t="str">
            <v>SM1</v>
          </cell>
          <cell r="J43">
            <v>8.57</v>
          </cell>
          <cell r="K43" t="str">
            <v>WHITE</v>
          </cell>
          <cell r="L43">
            <v>45698</v>
          </cell>
          <cell r="M43" t="str">
            <v>SS TEE</v>
          </cell>
          <cell r="N43" t="str">
            <v>Letter</v>
          </cell>
          <cell r="S43">
            <v>35</v>
          </cell>
          <cell r="T43">
            <v>95</v>
          </cell>
          <cell r="U43">
            <v>109</v>
          </cell>
          <cell r="V43">
            <v>86</v>
          </cell>
          <cell r="W43">
            <v>17</v>
          </cell>
          <cell r="X43">
            <v>342</v>
          </cell>
          <cell r="Y43">
            <v>10</v>
          </cell>
          <cell r="Z43" t="str">
            <v>WHITE</v>
          </cell>
          <cell r="AA43" t="str">
            <v>WHITE</v>
          </cell>
          <cell r="AB43">
            <v>342</v>
          </cell>
        </row>
        <row r="44">
          <cell r="D44" t="str">
            <v>P28TS156</v>
          </cell>
          <cell r="G44" t="str">
            <v>PRINTABLES</v>
          </cell>
          <cell r="H44" t="str">
            <v>BAD APPLE T-SHIRT</v>
          </cell>
          <cell r="I44" t="str">
            <v>SM1</v>
          </cell>
          <cell r="J44">
            <v>8.57</v>
          </cell>
          <cell r="K44" t="str">
            <v>BLACK</v>
          </cell>
          <cell r="L44">
            <v>45698</v>
          </cell>
          <cell r="M44" t="str">
            <v>SS TEE</v>
          </cell>
          <cell r="N44" t="str">
            <v>Letter</v>
          </cell>
          <cell r="S44">
            <v>31</v>
          </cell>
          <cell r="T44">
            <v>86</v>
          </cell>
          <cell r="U44">
            <v>101</v>
          </cell>
          <cell r="V44">
            <v>78</v>
          </cell>
          <cell r="W44">
            <v>13</v>
          </cell>
          <cell r="X44">
            <v>309</v>
          </cell>
          <cell r="Y44">
            <v>9</v>
          </cell>
          <cell r="Z44" t="str">
            <v>BLACK</v>
          </cell>
          <cell r="AA44" t="str">
            <v>BLACK</v>
          </cell>
          <cell r="AB44">
            <v>309</v>
          </cell>
        </row>
        <row r="45">
          <cell r="D45" t="str">
            <v>P28TS160</v>
          </cell>
          <cell r="G45" t="str">
            <v>PRINTABLES</v>
          </cell>
          <cell r="H45" t="str">
            <v>BAD APPLE T-SHIRT</v>
          </cell>
          <cell r="I45" t="str">
            <v>SM1</v>
          </cell>
          <cell r="J45">
            <v>8.57</v>
          </cell>
          <cell r="K45" t="str">
            <v>NAVY</v>
          </cell>
          <cell r="L45">
            <v>45698</v>
          </cell>
          <cell r="M45" t="str">
            <v>SS TEE</v>
          </cell>
          <cell r="N45" t="str">
            <v>Letter</v>
          </cell>
          <cell r="S45">
            <v>27</v>
          </cell>
          <cell r="T45">
            <v>65</v>
          </cell>
          <cell r="U45">
            <v>77</v>
          </cell>
          <cell r="V45">
            <v>61</v>
          </cell>
          <cell r="W45">
            <v>16</v>
          </cell>
          <cell r="X45">
            <v>246</v>
          </cell>
          <cell r="Y45">
            <v>7</v>
          </cell>
          <cell r="Z45" t="str">
            <v>NAVY</v>
          </cell>
          <cell r="AA45" t="str">
            <v>NAVY</v>
          </cell>
          <cell r="AB45">
            <v>246</v>
          </cell>
        </row>
        <row r="46">
          <cell r="D46" t="str">
            <v>P28TS158</v>
          </cell>
          <cell r="G46" t="str">
            <v>PRINTABLES</v>
          </cell>
          <cell r="H46" t="str">
            <v>BAD APPLE T-SHIRT</v>
          </cell>
          <cell r="I46" t="str">
            <v>SM1</v>
          </cell>
          <cell r="J46">
            <v>9.27</v>
          </cell>
          <cell r="K46" t="str">
            <v>GREY MARL</v>
          </cell>
          <cell r="L46">
            <v>45698</v>
          </cell>
          <cell r="M46" t="str">
            <v>SS TEE</v>
          </cell>
          <cell r="N46" t="str">
            <v>Letter</v>
          </cell>
          <cell r="S46">
            <v>27</v>
          </cell>
          <cell r="T46">
            <v>65</v>
          </cell>
          <cell r="U46">
            <v>77</v>
          </cell>
          <cell r="V46">
            <v>61</v>
          </cell>
          <cell r="W46">
            <v>16</v>
          </cell>
          <cell r="X46">
            <v>246</v>
          </cell>
          <cell r="Y46">
            <v>7</v>
          </cell>
          <cell r="Z46" t="str">
            <v>GREY MARL</v>
          </cell>
          <cell r="AA46" t="str">
            <v>GREY MARL</v>
          </cell>
          <cell r="AB46">
            <v>246</v>
          </cell>
        </row>
        <row r="47">
          <cell r="D47" t="str">
            <v>P28LS085</v>
          </cell>
          <cell r="G47" t="str">
            <v>PRINTABLES</v>
          </cell>
          <cell r="H47" t="str">
            <v>SKETCHY LONE WOLF LONGSLEEVE</v>
          </cell>
          <cell r="I47" t="str">
            <v>SM1</v>
          </cell>
          <cell r="J47">
            <v>12.89</v>
          </cell>
          <cell r="K47" t="str">
            <v>WHITE</v>
          </cell>
          <cell r="L47">
            <v>45698</v>
          </cell>
          <cell r="M47" t="str">
            <v>LS TEE</v>
          </cell>
          <cell r="N47" t="str">
            <v>Letter</v>
          </cell>
          <cell r="S47">
            <v>22</v>
          </cell>
          <cell r="T47">
            <v>66</v>
          </cell>
          <cell r="U47">
            <v>78</v>
          </cell>
          <cell r="V47">
            <v>58</v>
          </cell>
          <cell r="W47">
            <v>8</v>
          </cell>
          <cell r="X47">
            <v>232</v>
          </cell>
          <cell r="Y47">
            <v>7</v>
          </cell>
          <cell r="Z47" t="str">
            <v>WHITE</v>
          </cell>
          <cell r="AA47" t="str">
            <v>WHITE</v>
          </cell>
          <cell r="AB47">
            <v>232</v>
          </cell>
        </row>
        <row r="48">
          <cell r="D48" t="str">
            <v>P28LS087</v>
          </cell>
          <cell r="G48" t="str">
            <v>PRINTABLES</v>
          </cell>
          <cell r="H48" t="str">
            <v>SKETCHY LONE WOLF LONGSLEEVE</v>
          </cell>
          <cell r="I48" t="str">
            <v>SM1</v>
          </cell>
          <cell r="J48">
            <v>12.89</v>
          </cell>
          <cell r="K48" t="str">
            <v>BLACK</v>
          </cell>
          <cell r="L48">
            <v>45698</v>
          </cell>
          <cell r="M48" t="str">
            <v>LS TEE</v>
          </cell>
          <cell r="N48" t="str">
            <v>Letter</v>
          </cell>
          <cell r="S48">
            <v>26</v>
          </cell>
          <cell r="T48">
            <v>79</v>
          </cell>
          <cell r="U48">
            <v>92</v>
          </cell>
          <cell r="V48">
            <v>69</v>
          </cell>
          <cell r="W48">
            <v>8</v>
          </cell>
          <cell r="X48">
            <v>274</v>
          </cell>
          <cell r="Y48">
            <v>8</v>
          </cell>
          <cell r="Z48" t="str">
            <v>BLACK</v>
          </cell>
          <cell r="AA48" t="str">
            <v>BLACK</v>
          </cell>
          <cell r="AB48">
            <v>274</v>
          </cell>
        </row>
        <row r="49">
          <cell r="D49" t="str">
            <v>P28LS089</v>
          </cell>
          <cell r="G49" t="str">
            <v>PRINTABLES</v>
          </cell>
          <cell r="H49" t="str">
            <v>SKETCHY LONE WOLF LONGSLEEVE</v>
          </cell>
          <cell r="I49" t="str">
            <v>SM1</v>
          </cell>
          <cell r="J49">
            <v>12.89</v>
          </cell>
          <cell r="K49" t="str">
            <v>THE DEEP GREEN</v>
          </cell>
          <cell r="L49">
            <v>45698</v>
          </cell>
          <cell r="M49" t="str">
            <v>LS TEE</v>
          </cell>
          <cell r="N49" t="str">
            <v>Letter</v>
          </cell>
          <cell r="S49">
            <v>20</v>
          </cell>
          <cell r="T49">
            <v>52</v>
          </cell>
          <cell r="U49">
            <v>60</v>
          </cell>
          <cell r="V49">
            <v>45</v>
          </cell>
          <cell r="W49">
            <v>8</v>
          </cell>
          <cell r="X49">
            <v>185</v>
          </cell>
          <cell r="Y49">
            <v>6</v>
          </cell>
          <cell r="Z49" t="str">
            <v>THE DEEP GREEN</v>
          </cell>
          <cell r="AA49" t="str">
            <v>THE DEEP GREEN</v>
          </cell>
          <cell r="AB49">
            <v>185</v>
          </cell>
        </row>
        <row r="50">
          <cell r="D50" t="str">
            <v>P28LS086</v>
          </cell>
          <cell r="G50" t="str">
            <v>PRINTABLES</v>
          </cell>
          <cell r="H50" t="str">
            <v>SKETCHY LONE WOLF LONGSLEEVE</v>
          </cell>
          <cell r="I50" t="str">
            <v>SM1</v>
          </cell>
          <cell r="J50">
            <v>12.89</v>
          </cell>
          <cell r="K50" t="str">
            <v>TRUE RED</v>
          </cell>
          <cell r="L50">
            <v>45698</v>
          </cell>
          <cell r="M50" t="str">
            <v>LS TEE</v>
          </cell>
          <cell r="N50" t="str">
            <v>Letter</v>
          </cell>
          <cell r="S50">
            <v>14</v>
          </cell>
          <cell r="T50">
            <v>34</v>
          </cell>
          <cell r="U50">
            <v>40</v>
          </cell>
          <cell r="V50">
            <v>31</v>
          </cell>
          <cell r="W50">
            <v>6</v>
          </cell>
          <cell r="X50">
            <v>125</v>
          </cell>
          <cell r="Y50">
            <v>4</v>
          </cell>
          <cell r="Z50" t="str">
            <v>TRUEST RED</v>
          </cell>
          <cell r="AA50" t="str">
            <v>TRUEST RED</v>
          </cell>
          <cell r="AB50">
            <v>125</v>
          </cell>
        </row>
        <row r="51">
          <cell r="D51" t="str">
            <v>P28SFTS001</v>
          </cell>
          <cell r="G51" t="str">
            <v>PRINTABLES</v>
          </cell>
          <cell r="H51" t="str">
            <v>PALACE SCI-FI FANTASY EMAIL T-SHIRT</v>
          </cell>
          <cell r="I51" t="str">
            <v>SM4</v>
          </cell>
          <cell r="J51">
            <v>14</v>
          </cell>
          <cell r="K51" t="str">
            <v>WHITE</v>
          </cell>
          <cell r="L51">
            <v>45698</v>
          </cell>
          <cell r="M51" t="str">
            <v>SS TEE</v>
          </cell>
          <cell r="N51" t="str">
            <v>Letter</v>
          </cell>
          <cell r="S51">
            <v>39</v>
          </cell>
          <cell r="T51">
            <v>119</v>
          </cell>
          <cell r="U51">
            <v>141</v>
          </cell>
          <cell r="V51">
            <v>105</v>
          </cell>
          <cell r="W51">
            <v>22</v>
          </cell>
          <cell r="X51">
            <v>426</v>
          </cell>
          <cell r="Y51">
            <v>13</v>
          </cell>
          <cell r="Z51" t="str">
            <v>WHITE</v>
          </cell>
          <cell r="AA51" t="str">
            <v>WHITE</v>
          </cell>
          <cell r="AB51">
            <v>426</v>
          </cell>
        </row>
        <row r="52">
          <cell r="D52" t="str">
            <v>P28SFTS003</v>
          </cell>
          <cell r="G52" t="str">
            <v>PRINTABLES</v>
          </cell>
          <cell r="H52" t="str">
            <v>PALACE SCI-FI FANTASY EMAIL T-SHIRT</v>
          </cell>
          <cell r="I52" t="str">
            <v>SM4</v>
          </cell>
          <cell r="J52">
            <v>14</v>
          </cell>
          <cell r="K52" t="str">
            <v>YELLOW</v>
          </cell>
          <cell r="L52">
            <v>45698</v>
          </cell>
          <cell r="M52" t="str">
            <v>SS TEE</v>
          </cell>
          <cell r="N52" t="str">
            <v>Letter</v>
          </cell>
          <cell r="S52">
            <v>17</v>
          </cell>
          <cell r="T52">
            <v>44</v>
          </cell>
          <cell r="U52">
            <v>50</v>
          </cell>
          <cell r="V52">
            <v>39</v>
          </cell>
          <cell r="W52">
            <v>9</v>
          </cell>
          <cell r="X52">
            <v>159</v>
          </cell>
          <cell r="Y52">
            <v>5</v>
          </cell>
          <cell r="Z52" t="e">
            <v>#N/A</v>
          </cell>
          <cell r="AA52" t="str">
            <v>YELLOW</v>
          </cell>
          <cell r="AB52">
            <v>159</v>
          </cell>
        </row>
        <row r="53">
          <cell r="D53" t="str">
            <v>P28SFTS002</v>
          </cell>
          <cell r="G53" t="str">
            <v>PRINTABLES</v>
          </cell>
          <cell r="H53" t="str">
            <v>PALACE SCI-FI FANTASY EMAIL T-SHIRT</v>
          </cell>
          <cell r="I53" t="str">
            <v>SM4</v>
          </cell>
          <cell r="J53">
            <v>14</v>
          </cell>
          <cell r="K53" t="str">
            <v>NAVY</v>
          </cell>
          <cell r="L53">
            <v>45698</v>
          </cell>
          <cell r="M53" t="str">
            <v>SS TEE</v>
          </cell>
          <cell r="N53" t="str">
            <v>Letter</v>
          </cell>
          <cell r="S53">
            <v>24</v>
          </cell>
          <cell r="T53">
            <v>74</v>
          </cell>
          <cell r="U53">
            <v>85</v>
          </cell>
          <cell r="V53">
            <v>64</v>
          </cell>
          <cell r="W53">
            <v>10</v>
          </cell>
          <cell r="X53">
            <v>257</v>
          </cell>
          <cell r="Y53">
            <v>8</v>
          </cell>
          <cell r="Z53" t="str">
            <v>NAVY</v>
          </cell>
          <cell r="AA53" t="str">
            <v>NAVY</v>
          </cell>
          <cell r="AB53">
            <v>257</v>
          </cell>
        </row>
        <row r="54">
          <cell r="D54" t="str">
            <v>P28SFTS009</v>
          </cell>
          <cell r="G54" t="str">
            <v>PRINTABLES</v>
          </cell>
          <cell r="H54" t="str">
            <v>PALACE SCI-FI FANTASY EMAIL T-SHIRT</v>
          </cell>
          <cell r="I54" t="str">
            <v>SM4</v>
          </cell>
          <cell r="J54">
            <v>14</v>
          </cell>
          <cell r="K54" t="str">
            <v>BLACK</v>
          </cell>
          <cell r="L54">
            <v>45698</v>
          </cell>
          <cell r="M54" t="str">
            <v>SS TEE</v>
          </cell>
          <cell r="N54" t="str">
            <v>Letter</v>
          </cell>
          <cell r="S54">
            <v>39</v>
          </cell>
          <cell r="T54">
            <v>120</v>
          </cell>
          <cell r="U54">
            <v>142</v>
          </cell>
          <cell r="V54">
            <v>105</v>
          </cell>
          <cell r="W54">
            <v>22</v>
          </cell>
          <cell r="X54">
            <v>428</v>
          </cell>
          <cell r="Y54">
            <v>13</v>
          </cell>
          <cell r="Z54" t="str">
            <v>BLACK</v>
          </cell>
          <cell r="AA54" t="str">
            <v>BLACK</v>
          </cell>
          <cell r="AB54">
            <v>428</v>
          </cell>
        </row>
        <row r="55">
          <cell r="D55" t="str">
            <v>P28SFTS006</v>
          </cell>
          <cell r="G55" t="str">
            <v>PRINTABLES</v>
          </cell>
          <cell r="H55" t="str">
            <v>PALACE SCI-FI FANTASY TRI T-SHIRT</v>
          </cell>
          <cell r="I55" t="str">
            <v>SM4</v>
          </cell>
          <cell r="J55">
            <v>10.77</v>
          </cell>
          <cell r="K55" t="str">
            <v>BROWN</v>
          </cell>
          <cell r="L55">
            <v>45698</v>
          </cell>
          <cell r="M55" t="str">
            <v>SS TEE</v>
          </cell>
          <cell r="N55" t="str">
            <v>Letter</v>
          </cell>
          <cell r="S55">
            <v>28</v>
          </cell>
          <cell r="T55">
            <v>81</v>
          </cell>
          <cell r="U55">
            <v>95</v>
          </cell>
          <cell r="V55">
            <v>74</v>
          </cell>
          <cell r="W55">
            <v>21</v>
          </cell>
          <cell r="X55">
            <v>299</v>
          </cell>
          <cell r="Y55">
            <v>9</v>
          </cell>
          <cell r="Z55" t="e">
            <v>#N/A</v>
          </cell>
          <cell r="AA55" t="str">
            <v>BROWN</v>
          </cell>
          <cell r="AB55">
            <v>299</v>
          </cell>
        </row>
        <row r="56">
          <cell r="D56" t="str">
            <v>P28SFTS004</v>
          </cell>
          <cell r="G56" t="str">
            <v>PRINTABLES</v>
          </cell>
          <cell r="H56" t="str">
            <v>PALACE SCI-FI FANTASY TRI T-SHIRT</v>
          </cell>
          <cell r="I56" t="str">
            <v>SM4</v>
          </cell>
          <cell r="J56">
            <v>10.77</v>
          </cell>
          <cell r="K56" t="str">
            <v>WHITE</v>
          </cell>
          <cell r="L56">
            <v>45698</v>
          </cell>
          <cell r="M56" t="str">
            <v>SS TEE</v>
          </cell>
          <cell r="N56" t="str">
            <v>Letter</v>
          </cell>
          <cell r="S56">
            <v>73</v>
          </cell>
          <cell r="T56">
            <v>207</v>
          </cell>
          <cell r="U56">
            <v>254</v>
          </cell>
          <cell r="V56">
            <v>191</v>
          </cell>
          <cell r="W56">
            <v>52</v>
          </cell>
          <cell r="X56">
            <v>777</v>
          </cell>
          <cell r="Y56">
            <v>23</v>
          </cell>
          <cell r="Z56" t="str">
            <v>WHITE</v>
          </cell>
          <cell r="AA56" t="str">
            <v>WHITE</v>
          </cell>
          <cell r="AB56">
            <v>777</v>
          </cell>
        </row>
        <row r="57">
          <cell r="D57" t="str">
            <v>P28SFTS005</v>
          </cell>
          <cell r="G57" t="str">
            <v>PRINTABLES</v>
          </cell>
          <cell r="H57" t="str">
            <v>PALACE SCI-FI FANTASY TRI T-SHIRT</v>
          </cell>
          <cell r="I57" t="str">
            <v>SM4</v>
          </cell>
          <cell r="J57">
            <v>10.77</v>
          </cell>
          <cell r="K57" t="str">
            <v>BLACK</v>
          </cell>
          <cell r="L57">
            <v>45698</v>
          </cell>
          <cell r="M57" t="str">
            <v>SS TEE</v>
          </cell>
          <cell r="N57" t="str">
            <v>Letter</v>
          </cell>
          <cell r="S57">
            <v>73</v>
          </cell>
          <cell r="T57">
            <v>207</v>
          </cell>
          <cell r="U57">
            <v>254</v>
          </cell>
          <cell r="V57">
            <v>191</v>
          </cell>
          <cell r="W57">
            <v>52</v>
          </cell>
          <cell r="X57">
            <v>777</v>
          </cell>
          <cell r="Y57">
            <v>23</v>
          </cell>
          <cell r="Z57" t="str">
            <v>BLACK</v>
          </cell>
          <cell r="AA57" t="str">
            <v>BLACK</v>
          </cell>
          <cell r="AB57">
            <v>777</v>
          </cell>
        </row>
        <row r="58">
          <cell r="D58" t="str">
            <v>P28SFTS007</v>
          </cell>
          <cell r="G58" t="str">
            <v>PRINTABLES</v>
          </cell>
          <cell r="H58" t="str">
            <v>PALACE SCI-FI FANTASY TRI T-SHIRT</v>
          </cell>
          <cell r="I58" t="str">
            <v>SM4</v>
          </cell>
          <cell r="J58">
            <v>10.77</v>
          </cell>
          <cell r="K58" t="str">
            <v>NAVY</v>
          </cell>
          <cell r="L58">
            <v>45698</v>
          </cell>
          <cell r="M58" t="str">
            <v>SS TEE</v>
          </cell>
          <cell r="N58" t="str">
            <v>Letter</v>
          </cell>
          <cell r="S58">
            <v>32</v>
          </cell>
          <cell r="T58">
            <v>92</v>
          </cell>
          <cell r="U58">
            <v>111</v>
          </cell>
          <cell r="V58">
            <v>85</v>
          </cell>
          <cell r="W58">
            <v>19</v>
          </cell>
          <cell r="X58">
            <v>339</v>
          </cell>
          <cell r="Y58">
            <v>10</v>
          </cell>
          <cell r="Z58" t="str">
            <v>NAVY</v>
          </cell>
          <cell r="AA58" t="str">
            <v>NAVY</v>
          </cell>
          <cell r="AB58">
            <v>339</v>
          </cell>
        </row>
        <row r="59">
          <cell r="D59" t="str">
            <v>P28SFTS008</v>
          </cell>
          <cell r="G59" t="str">
            <v>PRINTABLES</v>
          </cell>
          <cell r="H59" t="str">
            <v>PALACE SCI-FI FANTASY TRI T-SHIRT</v>
          </cell>
          <cell r="I59" t="str">
            <v>SM4</v>
          </cell>
          <cell r="J59">
            <v>10.77</v>
          </cell>
          <cell r="K59" t="str">
            <v>YELLOW</v>
          </cell>
          <cell r="L59">
            <v>45698</v>
          </cell>
          <cell r="M59" t="str">
            <v>SS TEE</v>
          </cell>
          <cell r="N59" t="str">
            <v>Letter</v>
          </cell>
          <cell r="S59">
            <v>17</v>
          </cell>
          <cell r="T59">
            <v>44</v>
          </cell>
          <cell r="U59">
            <v>50</v>
          </cell>
          <cell r="V59">
            <v>39</v>
          </cell>
          <cell r="W59">
            <v>9</v>
          </cell>
          <cell r="X59">
            <v>159</v>
          </cell>
          <cell r="Y59">
            <v>5</v>
          </cell>
          <cell r="Z59" t="e">
            <v>#N/A</v>
          </cell>
          <cell r="AA59" t="str">
            <v>YELLOW</v>
          </cell>
          <cell r="AB59">
            <v>159</v>
          </cell>
        </row>
        <row r="60">
          <cell r="D60" t="str">
            <v>P27LS018</v>
          </cell>
          <cell r="G60" t="str">
            <v>BASIC</v>
          </cell>
          <cell r="H60" t="str">
            <v>SOFAR LONGSLEEVE</v>
          </cell>
          <cell r="I60" t="str">
            <v>SM3</v>
          </cell>
          <cell r="J60">
            <v>11.72</v>
          </cell>
          <cell r="K60" t="str">
            <v>SKYLINE BLUE</v>
          </cell>
          <cell r="L60">
            <v>45698</v>
          </cell>
          <cell r="M60" t="str">
            <v>LS TEE</v>
          </cell>
          <cell r="N60" t="str">
            <v>Letter</v>
          </cell>
          <cell r="S60">
            <v>15</v>
          </cell>
          <cell r="T60">
            <v>37</v>
          </cell>
          <cell r="U60">
            <v>41</v>
          </cell>
          <cell r="V60">
            <v>29</v>
          </cell>
          <cell r="W60">
            <v>8</v>
          </cell>
          <cell r="X60">
            <v>130</v>
          </cell>
          <cell r="Y60">
            <v>4</v>
          </cell>
          <cell r="Z60" t="str">
            <v>SKYLINE BLUE</v>
          </cell>
          <cell r="AA60" t="str">
            <v>SKYLINE BLUE</v>
          </cell>
          <cell r="AB60">
            <v>130</v>
          </cell>
        </row>
        <row r="61">
          <cell r="D61" t="str">
            <v>P27LS019</v>
          </cell>
          <cell r="G61" t="str">
            <v>BASIC</v>
          </cell>
          <cell r="H61" t="str">
            <v>SOFAR LONGSLEEVE</v>
          </cell>
          <cell r="I61" t="str">
            <v>SM3</v>
          </cell>
          <cell r="J61">
            <v>11.72</v>
          </cell>
          <cell r="K61" t="str">
            <v>BLACK</v>
          </cell>
          <cell r="L61">
            <v>45698</v>
          </cell>
          <cell r="M61" t="str">
            <v>LS TEE</v>
          </cell>
          <cell r="N61" t="str">
            <v>Letter</v>
          </cell>
          <cell r="S61">
            <v>39</v>
          </cell>
          <cell r="T61">
            <v>108</v>
          </cell>
          <cell r="U61">
            <v>127</v>
          </cell>
          <cell r="V61">
            <v>102</v>
          </cell>
          <cell r="W61">
            <v>31</v>
          </cell>
          <cell r="X61">
            <v>407</v>
          </cell>
          <cell r="Y61">
            <v>12</v>
          </cell>
          <cell r="Z61" t="str">
            <v>BLACK</v>
          </cell>
          <cell r="AA61" t="str">
            <v>BLACK</v>
          </cell>
          <cell r="AB61">
            <v>407</v>
          </cell>
        </row>
        <row r="62">
          <cell r="D62" t="str">
            <v>P27LS017</v>
          </cell>
          <cell r="G62" t="str">
            <v>BASIC</v>
          </cell>
          <cell r="H62" t="str">
            <v>SOFAR LONGSLEEVE</v>
          </cell>
          <cell r="I62" t="str">
            <v>SM3</v>
          </cell>
          <cell r="J62">
            <v>12.79</v>
          </cell>
          <cell r="K62" t="str">
            <v>GREY MARL</v>
          </cell>
          <cell r="L62">
            <v>45698</v>
          </cell>
          <cell r="M62" t="str">
            <v>LS TEE</v>
          </cell>
          <cell r="N62" t="str">
            <v>Letter</v>
          </cell>
          <cell r="S62">
            <v>26</v>
          </cell>
          <cell r="T62">
            <v>60</v>
          </cell>
          <cell r="U62">
            <v>66</v>
          </cell>
          <cell r="V62">
            <v>56</v>
          </cell>
          <cell r="W62">
            <v>20</v>
          </cell>
          <cell r="X62">
            <v>228</v>
          </cell>
          <cell r="Y62">
            <v>7</v>
          </cell>
          <cell r="Z62" t="str">
            <v>GREY MARL</v>
          </cell>
          <cell r="AA62" t="str">
            <v>GREY MARL</v>
          </cell>
          <cell r="AB62">
            <v>228</v>
          </cell>
        </row>
        <row r="63">
          <cell r="D63" t="str">
            <v>P28LS017</v>
          </cell>
          <cell r="G63" t="str">
            <v>BASIC</v>
          </cell>
          <cell r="H63" t="str">
            <v>SOFAR LONGSLEEVE</v>
          </cell>
          <cell r="I63" t="str">
            <v>SM3</v>
          </cell>
          <cell r="J63">
            <v>11.72</v>
          </cell>
          <cell r="K63" t="str">
            <v>STONEY GREY</v>
          </cell>
          <cell r="L63">
            <v>45698</v>
          </cell>
          <cell r="M63" t="str">
            <v>LS TEE</v>
          </cell>
          <cell r="N63" t="str">
            <v>Letter</v>
          </cell>
          <cell r="S63">
            <v>22</v>
          </cell>
          <cell r="T63">
            <v>48</v>
          </cell>
          <cell r="U63">
            <v>53</v>
          </cell>
          <cell r="V63">
            <v>45</v>
          </cell>
          <cell r="W63">
            <v>19</v>
          </cell>
          <cell r="X63">
            <v>187</v>
          </cell>
          <cell r="Y63">
            <v>6</v>
          </cell>
          <cell r="Z63" t="str">
            <v>STONEY GREY</v>
          </cell>
          <cell r="AA63" t="str">
            <v>STONEY GREY</v>
          </cell>
          <cell r="AB63">
            <v>187</v>
          </cell>
        </row>
        <row r="64">
          <cell r="D64" t="str">
            <v>P28LS018</v>
          </cell>
          <cell r="G64" t="str">
            <v>BASIC</v>
          </cell>
          <cell r="H64" t="str">
            <v>SOFAR LONGSLEEVE</v>
          </cell>
          <cell r="I64" t="str">
            <v>SM3</v>
          </cell>
          <cell r="J64">
            <v>11.72</v>
          </cell>
          <cell r="K64" t="str">
            <v>WHITE</v>
          </cell>
          <cell r="L64">
            <v>45698</v>
          </cell>
          <cell r="M64" t="str">
            <v>LS TEE</v>
          </cell>
          <cell r="N64" t="str">
            <v>Letter</v>
          </cell>
          <cell r="S64">
            <v>31</v>
          </cell>
          <cell r="T64">
            <v>84</v>
          </cell>
          <cell r="U64">
            <v>96</v>
          </cell>
          <cell r="V64">
            <v>79</v>
          </cell>
          <cell r="W64">
            <v>31</v>
          </cell>
          <cell r="X64">
            <v>321</v>
          </cell>
          <cell r="Y64">
            <v>10</v>
          </cell>
          <cell r="Z64" t="str">
            <v>WHITE</v>
          </cell>
          <cell r="AA64" t="str">
            <v>WHITE</v>
          </cell>
          <cell r="AB64">
            <v>321</v>
          </cell>
        </row>
        <row r="65">
          <cell r="D65" t="str">
            <v>P27LS020</v>
          </cell>
          <cell r="G65" t="str">
            <v>BASIC</v>
          </cell>
          <cell r="H65" t="str">
            <v>SOFAR LONGSLEEVE</v>
          </cell>
          <cell r="I65" t="str">
            <v>SM3</v>
          </cell>
          <cell r="J65">
            <v>11.72</v>
          </cell>
          <cell r="K65" t="str">
            <v>NAVY</v>
          </cell>
          <cell r="L65">
            <v>45698</v>
          </cell>
          <cell r="M65" t="str">
            <v>LS TEE</v>
          </cell>
          <cell r="N65" t="str">
            <v>Letter</v>
          </cell>
          <cell r="S65">
            <v>28</v>
          </cell>
          <cell r="T65">
            <v>67</v>
          </cell>
          <cell r="U65">
            <v>74</v>
          </cell>
          <cell r="V65">
            <v>60</v>
          </cell>
          <cell r="W65">
            <v>22</v>
          </cell>
          <cell r="X65">
            <v>251</v>
          </cell>
          <cell r="Y65">
            <v>8</v>
          </cell>
          <cell r="Z65" t="str">
            <v>NAVY</v>
          </cell>
          <cell r="AA65" t="str">
            <v>NAVY</v>
          </cell>
          <cell r="AB65">
            <v>251</v>
          </cell>
        </row>
        <row r="66">
          <cell r="D66" t="str">
            <v>P28TS233</v>
          </cell>
          <cell r="G66" t="str">
            <v>BASIC</v>
          </cell>
          <cell r="H66" t="str">
            <v>BASICALLY A T-SHIRT</v>
          </cell>
          <cell r="I66" t="str">
            <v>SM3</v>
          </cell>
          <cell r="J66">
            <v>8.64</v>
          </cell>
          <cell r="K66" t="str">
            <v>BLESSED YELLOW</v>
          </cell>
          <cell r="L66">
            <v>45698</v>
          </cell>
          <cell r="M66" t="str">
            <v>SS TEE</v>
          </cell>
          <cell r="N66" t="str">
            <v>Letter</v>
          </cell>
          <cell r="S66">
            <v>18</v>
          </cell>
          <cell r="T66">
            <v>44</v>
          </cell>
          <cell r="U66">
            <v>50</v>
          </cell>
          <cell r="V66">
            <v>41</v>
          </cell>
          <cell r="W66">
            <v>13</v>
          </cell>
          <cell r="X66">
            <v>166</v>
          </cell>
          <cell r="Y66">
            <v>5</v>
          </cell>
          <cell r="Z66" t="str">
            <v>BLESSED YELLOW</v>
          </cell>
          <cell r="AA66" t="str">
            <v>BLESSED YELLOW</v>
          </cell>
          <cell r="AB66">
            <v>166</v>
          </cell>
        </row>
        <row r="67">
          <cell r="D67" t="str">
            <v>P28TS231</v>
          </cell>
          <cell r="G67" t="str">
            <v>BASIC</v>
          </cell>
          <cell r="H67" t="str">
            <v>BASICALLY A T-SHIRT</v>
          </cell>
          <cell r="I67" t="str">
            <v>SM3</v>
          </cell>
          <cell r="J67">
            <v>8.64</v>
          </cell>
          <cell r="K67" t="str">
            <v>LUSH FLUSH</v>
          </cell>
          <cell r="L67">
            <v>45698</v>
          </cell>
          <cell r="M67" t="str">
            <v>SS TEE</v>
          </cell>
          <cell r="N67" t="str">
            <v>Letter</v>
          </cell>
          <cell r="S67">
            <v>16</v>
          </cell>
          <cell r="T67">
            <v>40</v>
          </cell>
          <cell r="U67">
            <v>46</v>
          </cell>
          <cell r="V67">
            <v>37</v>
          </cell>
          <cell r="W67">
            <v>11</v>
          </cell>
          <cell r="X67">
            <v>150</v>
          </cell>
          <cell r="Y67">
            <v>5</v>
          </cell>
          <cell r="Z67" t="str">
            <v>LUSH FLUSH</v>
          </cell>
          <cell r="AA67" t="str">
            <v>LUSH FLUSH</v>
          </cell>
          <cell r="AB67">
            <v>150</v>
          </cell>
        </row>
        <row r="68">
          <cell r="D68" t="str">
            <v>P28TS232</v>
          </cell>
          <cell r="G68" t="str">
            <v>BASIC</v>
          </cell>
          <cell r="H68" t="str">
            <v>BASICALLY A T-SHIRT</v>
          </cell>
          <cell r="I68" t="str">
            <v>SM3</v>
          </cell>
          <cell r="J68">
            <v>8.64</v>
          </cell>
          <cell r="K68" t="str">
            <v>OCEAN BLUE</v>
          </cell>
          <cell r="L68">
            <v>45698</v>
          </cell>
          <cell r="M68" t="str">
            <v>SS TEE</v>
          </cell>
          <cell r="N68" t="str">
            <v>Letter</v>
          </cell>
          <cell r="S68">
            <v>22</v>
          </cell>
          <cell r="T68">
            <v>46</v>
          </cell>
          <cell r="U68">
            <v>53</v>
          </cell>
          <cell r="V68">
            <v>41</v>
          </cell>
          <cell r="W68">
            <v>15</v>
          </cell>
          <cell r="X68">
            <v>177</v>
          </cell>
          <cell r="Y68">
            <v>5</v>
          </cell>
          <cell r="Z68" t="str">
            <v>OCEAN BLUE</v>
          </cell>
          <cell r="AA68" t="str">
            <v>OCEAN BLUE</v>
          </cell>
          <cell r="AB68">
            <v>177</v>
          </cell>
        </row>
        <row r="69">
          <cell r="D69" t="str">
            <v>P27TS377</v>
          </cell>
          <cell r="G69" t="str">
            <v>BASIC</v>
          </cell>
          <cell r="H69" t="str">
            <v>BASICALLY A T-SHIRT</v>
          </cell>
          <cell r="I69" t="str">
            <v>SM3</v>
          </cell>
          <cell r="J69">
            <v>8.64</v>
          </cell>
          <cell r="K69" t="str">
            <v>WHITE</v>
          </cell>
          <cell r="L69">
            <v>45698</v>
          </cell>
          <cell r="M69" t="str">
            <v>SS TEE</v>
          </cell>
          <cell r="N69" t="str">
            <v>Letter</v>
          </cell>
          <cell r="S69">
            <v>77</v>
          </cell>
          <cell r="T69">
            <v>223</v>
          </cell>
          <cell r="U69">
            <v>266</v>
          </cell>
          <cell r="V69">
            <v>201</v>
          </cell>
          <cell r="W69">
            <v>61</v>
          </cell>
          <cell r="X69">
            <v>828</v>
          </cell>
          <cell r="Y69">
            <v>25</v>
          </cell>
          <cell r="Z69" t="str">
            <v>WHITE</v>
          </cell>
          <cell r="AA69" t="str">
            <v>WHITE</v>
          </cell>
          <cell r="AB69">
            <v>828</v>
          </cell>
        </row>
        <row r="70">
          <cell r="D70" t="str">
            <v>P27TS374</v>
          </cell>
          <cell r="G70" t="str">
            <v>BASIC</v>
          </cell>
          <cell r="H70" t="str">
            <v>BASICALLY A T-SHIRT</v>
          </cell>
          <cell r="I70" t="str">
            <v>SM3</v>
          </cell>
          <cell r="J70">
            <v>9.52</v>
          </cell>
          <cell r="K70" t="str">
            <v>GREY MARL</v>
          </cell>
          <cell r="L70">
            <v>45698</v>
          </cell>
          <cell r="M70" t="str">
            <v>SS TEE</v>
          </cell>
          <cell r="N70" t="str">
            <v>Letter</v>
          </cell>
          <cell r="S70">
            <v>41</v>
          </cell>
          <cell r="T70">
            <v>115</v>
          </cell>
          <cell r="U70">
            <v>140</v>
          </cell>
          <cell r="V70">
            <v>104</v>
          </cell>
          <cell r="W70">
            <v>32</v>
          </cell>
          <cell r="X70">
            <v>432</v>
          </cell>
          <cell r="Y70">
            <v>13</v>
          </cell>
          <cell r="Z70" t="str">
            <v>GREY MARL</v>
          </cell>
          <cell r="AA70" t="str">
            <v>GREY MARL</v>
          </cell>
          <cell r="AB70">
            <v>432</v>
          </cell>
        </row>
        <row r="71">
          <cell r="D71" t="str">
            <v>P27TS372</v>
          </cell>
          <cell r="G71" t="str">
            <v>BASIC</v>
          </cell>
          <cell r="H71" t="str">
            <v>BASICALLY A T-SHIRT</v>
          </cell>
          <cell r="I71" t="str">
            <v>SM3</v>
          </cell>
          <cell r="J71">
            <v>8.64</v>
          </cell>
          <cell r="K71" t="str">
            <v>BLACK</v>
          </cell>
          <cell r="L71">
            <v>45698</v>
          </cell>
          <cell r="M71" t="str">
            <v>SS TEE</v>
          </cell>
          <cell r="N71" t="str">
            <v>Letter</v>
          </cell>
          <cell r="S71">
            <v>92</v>
          </cell>
          <cell r="T71">
            <v>272</v>
          </cell>
          <cell r="U71">
            <v>328</v>
          </cell>
          <cell r="V71">
            <v>250</v>
          </cell>
          <cell r="W71">
            <v>61</v>
          </cell>
          <cell r="X71">
            <v>1003</v>
          </cell>
          <cell r="Y71">
            <v>30</v>
          </cell>
          <cell r="Z71" t="str">
            <v>BLACK</v>
          </cell>
          <cell r="AA71" t="str">
            <v>BLACK</v>
          </cell>
          <cell r="AB71">
            <v>1003</v>
          </cell>
        </row>
        <row r="72">
          <cell r="D72" t="str">
            <v>P27TS373</v>
          </cell>
          <cell r="G72" t="str">
            <v>BASIC</v>
          </cell>
          <cell r="H72" t="str">
            <v>BASICALLY A T-SHIRT</v>
          </cell>
          <cell r="I72" t="str">
            <v>SM3</v>
          </cell>
          <cell r="J72">
            <v>8.64</v>
          </cell>
          <cell r="K72" t="str">
            <v>NAVY</v>
          </cell>
          <cell r="L72">
            <v>45698</v>
          </cell>
          <cell r="M72" t="str">
            <v>SS TEE</v>
          </cell>
          <cell r="N72" t="str">
            <v>Letter</v>
          </cell>
          <cell r="S72">
            <v>41</v>
          </cell>
          <cell r="T72">
            <v>115</v>
          </cell>
          <cell r="U72">
            <v>140</v>
          </cell>
          <cell r="V72">
            <v>104</v>
          </cell>
          <cell r="W72">
            <v>32</v>
          </cell>
          <cell r="X72">
            <v>432</v>
          </cell>
          <cell r="Y72">
            <v>13</v>
          </cell>
          <cell r="Z72" t="str">
            <v>NAVY</v>
          </cell>
          <cell r="AA72" t="str">
            <v>NAVY</v>
          </cell>
          <cell r="AB72">
            <v>432</v>
          </cell>
        </row>
        <row r="73">
          <cell r="D73" t="str">
            <v>P28TS032</v>
          </cell>
          <cell r="G73" t="str">
            <v>PRINTABLES</v>
          </cell>
          <cell r="H73" t="str">
            <v>TRI-VEX T-SHIRT</v>
          </cell>
          <cell r="I73" t="str">
            <v>SM7</v>
          </cell>
          <cell r="J73">
            <v>12.53</v>
          </cell>
          <cell r="K73" t="str">
            <v>WHITE</v>
          </cell>
          <cell r="L73">
            <v>45698</v>
          </cell>
          <cell r="M73" t="str">
            <v>SS TEE</v>
          </cell>
          <cell r="N73" t="str">
            <v>Letter</v>
          </cell>
          <cell r="S73">
            <v>88</v>
          </cell>
          <cell r="T73">
            <v>252</v>
          </cell>
          <cell r="U73">
            <v>305</v>
          </cell>
          <cell r="V73">
            <v>226</v>
          </cell>
          <cell r="W73">
            <v>88</v>
          </cell>
          <cell r="X73">
            <v>959</v>
          </cell>
          <cell r="Y73">
            <v>29</v>
          </cell>
          <cell r="Z73" t="str">
            <v>WHITE</v>
          </cell>
          <cell r="AA73" t="str">
            <v>WHITE</v>
          </cell>
          <cell r="AB73">
            <v>959</v>
          </cell>
        </row>
        <row r="74">
          <cell r="D74" t="str">
            <v>P28TS051</v>
          </cell>
          <cell r="G74" t="str">
            <v>PRINTABLES</v>
          </cell>
          <cell r="H74" t="str">
            <v>TRI-VEX T-SHIRT</v>
          </cell>
          <cell r="I74" t="str">
            <v>SM7</v>
          </cell>
          <cell r="J74">
            <v>12.53</v>
          </cell>
          <cell r="K74" t="str">
            <v>WHITE</v>
          </cell>
          <cell r="L74">
            <v>45698</v>
          </cell>
          <cell r="M74" t="str">
            <v>SS TEE</v>
          </cell>
          <cell r="N74" t="str">
            <v>Letter</v>
          </cell>
          <cell r="S74">
            <v>88</v>
          </cell>
          <cell r="T74">
            <v>252</v>
          </cell>
          <cell r="U74">
            <v>305</v>
          </cell>
          <cell r="V74">
            <v>226</v>
          </cell>
          <cell r="W74">
            <v>88</v>
          </cell>
          <cell r="X74">
            <v>959</v>
          </cell>
          <cell r="Y74">
            <v>29</v>
          </cell>
          <cell r="Z74" t="str">
            <v>WHITE</v>
          </cell>
          <cell r="AA74" t="str">
            <v>WHITE</v>
          </cell>
          <cell r="AB74">
            <v>959</v>
          </cell>
        </row>
        <row r="75">
          <cell r="D75" t="str">
            <v>P28TS111</v>
          </cell>
          <cell r="G75" t="str">
            <v>PRINTABLES</v>
          </cell>
          <cell r="H75" t="str">
            <v>TRI-VEX T-SHIRT</v>
          </cell>
          <cell r="I75" t="str">
            <v>SM7</v>
          </cell>
          <cell r="J75">
            <v>12.53</v>
          </cell>
          <cell r="K75" t="str">
            <v>WHITE</v>
          </cell>
          <cell r="L75">
            <v>45698</v>
          </cell>
          <cell r="M75" t="str">
            <v>SS TEE</v>
          </cell>
          <cell r="N75" t="str">
            <v>Letter</v>
          </cell>
          <cell r="S75">
            <v>88</v>
          </cell>
          <cell r="T75">
            <v>252</v>
          </cell>
          <cell r="U75">
            <v>305</v>
          </cell>
          <cell r="V75">
            <v>226</v>
          </cell>
          <cell r="W75">
            <v>88</v>
          </cell>
          <cell r="X75">
            <v>959</v>
          </cell>
          <cell r="Y75">
            <v>29</v>
          </cell>
          <cell r="Z75" t="str">
            <v>WHITE</v>
          </cell>
          <cell r="AA75" t="str">
            <v>WHITE</v>
          </cell>
          <cell r="AB75">
            <v>959</v>
          </cell>
        </row>
        <row r="76">
          <cell r="D76" t="str">
            <v>P28TS104</v>
          </cell>
          <cell r="G76" t="str">
            <v>PRINTABLES</v>
          </cell>
          <cell r="H76" t="str">
            <v>TRI-VEX T-SHIRT</v>
          </cell>
          <cell r="I76" t="str">
            <v>SM7</v>
          </cell>
          <cell r="J76">
            <v>12.53</v>
          </cell>
          <cell r="K76" t="str">
            <v>WHITE</v>
          </cell>
          <cell r="L76">
            <v>45698</v>
          </cell>
          <cell r="M76" t="str">
            <v>SS TEE</v>
          </cell>
          <cell r="N76" t="str">
            <v>Letter</v>
          </cell>
          <cell r="S76">
            <v>88</v>
          </cell>
          <cell r="T76">
            <v>252</v>
          </cell>
          <cell r="U76">
            <v>305</v>
          </cell>
          <cell r="V76">
            <v>226</v>
          </cell>
          <cell r="W76">
            <v>88</v>
          </cell>
          <cell r="X76">
            <v>959</v>
          </cell>
          <cell r="Y76">
            <v>29</v>
          </cell>
          <cell r="Z76" t="str">
            <v>WHITE</v>
          </cell>
          <cell r="AA76" t="str">
            <v>WHITE</v>
          </cell>
          <cell r="AB76">
            <v>959</v>
          </cell>
        </row>
        <row r="77">
          <cell r="D77" t="str">
            <v>P28TS221</v>
          </cell>
          <cell r="G77" t="str">
            <v>PRINTABLES</v>
          </cell>
          <cell r="H77" t="str">
            <v>TRI-VEX T-SHIRT</v>
          </cell>
          <cell r="I77" t="str">
            <v>SM7</v>
          </cell>
          <cell r="J77">
            <v>12.53</v>
          </cell>
          <cell r="K77" t="str">
            <v>WHITE</v>
          </cell>
          <cell r="L77">
            <v>45698</v>
          </cell>
          <cell r="M77" t="str">
            <v>SS TEE</v>
          </cell>
          <cell r="N77" t="str">
            <v>Letter</v>
          </cell>
          <cell r="S77">
            <v>88</v>
          </cell>
          <cell r="T77">
            <v>252</v>
          </cell>
          <cell r="U77">
            <v>305</v>
          </cell>
          <cell r="V77">
            <v>226</v>
          </cell>
          <cell r="W77">
            <v>88</v>
          </cell>
          <cell r="X77">
            <v>959</v>
          </cell>
          <cell r="Y77">
            <v>29</v>
          </cell>
          <cell r="Z77" t="str">
            <v>WHITE</v>
          </cell>
          <cell r="AA77" t="str">
            <v>WHITE</v>
          </cell>
          <cell r="AB77">
            <v>959</v>
          </cell>
        </row>
        <row r="78">
          <cell r="D78" t="str">
            <v>P28TS222</v>
          </cell>
          <cell r="G78" t="str">
            <v>PRINTABLES</v>
          </cell>
          <cell r="H78" t="str">
            <v>TRI-VEX T-SHIRT</v>
          </cell>
          <cell r="I78" t="str">
            <v>SM7</v>
          </cell>
          <cell r="J78">
            <v>12.53</v>
          </cell>
          <cell r="K78" t="str">
            <v>WHITE</v>
          </cell>
          <cell r="L78">
            <v>45698</v>
          </cell>
          <cell r="M78" t="str">
            <v>SS TEE</v>
          </cell>
          <cell r="N78" t="str">
            <v>Letter</v>
          </cell>
          <cell r="S78">
            <v>88</v>
          </cell>
          <cell r="T78">
            <v>252</v>
          </cell>
          <cell r="U78">
            <v>305</v>
          </cell>
          <cell r="V78">
            <v>226</v>
          </cell>
          <cell r="W78">
            <v>88</v>
          </cell>
          <cell r="X78">
            <v>959</v>
          </cell>
          <cell r="Y78">
            <v>29</v>
          </cell>
          <cell r="Z78" t="str">
            <v>WHITE</v>
          </cell>
          <cell r="AA78" t="str">
            <v>WHITE</v>
          </cell>
          <cell r="AB78">
            <v>959</v>
          </cell>
        </row>
        <row r="79">
          <cell r="D79" t="str">
            <v>P28TS161</v>
          </cell>
          <cell r="G79" t="str">
            <v>PRINTABLES</v>
          </cell>
          <cell r="H79" t="str">
            <v>FLOWER TYPE T-SHIRT</v>
          </cell>
          <cell r="I79" t="str">
            <v>SM7</v>
          </cell>
          <cell r="J79">
            <v>11.01</v>
          </cell>
          <cell r="K79" t="str">
            <v>GREY MARL</v>
          </cell>
          <cell r="L79">
            <v>45698</v>
          </cell>
          <cell r="M79" t="str">
            <v>SS TEE</v>
          </cell>
          <cell r="N79" t="str">
            <v>Letter</v>
          </cell>
          <cell r="S79">
            <v>17</v>
          </cell>
          <cell r="T79">
            <v>48</v>
          </cell>
          <cell r="U79">
            <v>57</v>
          </cell>
          <cell r="V79">
            <v>40</v>
          </cell>
          <cell r="W79">
            <v>8</v>
          </cell>
          <cell r="X79">
            <v>170</v>
          </cell>
          <cell r="Y79">
            <v>5</v>
          </cell>
          <cell r="Z79" t="str">
            <v>GREY MARL</v>
          </cell>
          <cell r="AA79" t="str">
            <v>GREY MARL</v>
          </cell>
          <cell r="AB79">
            <v>170</v>
          </cell>
        </row>
        <row r="80">
          <cell r="D80" t="str">
            <v>P28TS190</v>
          </cell>
          <cell r="G80" t="str">
            <v>PRINTABLES</v>
          </cell>
          <cell r="H80" t="str">
            <v>FLOWER TYPE T-SHIRT</v>
          </cell>
          <cell r="I80" t="str">
            <v>SM7</v>
          </cell>
          <cell r="J80">
            <v>10.32</v>
          </cell>
          <cell r="K80" t="str">
            <v>THE DEEP GREEN</v>
          </cell>
          <cell r="L80">
            <v>45698</v>
          </cell>
          <cell r="M80" t="str">
            <v>SS TEE</v>
          </cell>
          <cell r="N80" t="str">
            <v>Letter</v>
          </cell>
          <cell r="S80">
            <v>16</v>
          </cell>
          <cell r="T80">
            <v>42</v>
          </cell>
          <cell r="U80">
            <v>48</v>
          </cell>
          <cell r="V80">
            <v>37</v>
          </cell>
          <cell r="W80">
            <v>8</v>
          </cell>
          <cell r="X80">
            <v>151</v>
          </cell>
          <cell r="Y80">
            <v>5</v>
          </cell>
          <cell r="Z80" t="str">
            <v>THE DEEP GREEN</v>
          </cell>
          <cell r="AA80" t="str">
            <v>THE DEEP GREEN</v>
          </cell>
          <cell r="AB80">
            <v>151</v>
          </cell>
        </row>
        <row r="81">
          <cell r="D81" t="str">
            <v>P28TS163</v>
          </cell>
          <cell r="G81" t="str">
            <v>PRINTABLES</v>
          </cell>
          <cell r="H81" t="str">
            <v>FLOWER TYPE T-SHIRT</v>
          </cell>
          <cell r="I81" t="str">
            <v>SM7</v>
          </cell>
          <cell r="J81">
            <v>10.32</v>
          </cell>
          <cell r="K81" t="str">
            <v>NAVY</v>
          </cell>
          <cell r="L81">
            <v>45698</v>
          </cell>
          <cell r="M81" t="str">
            <v>SS TEE</v>
          </cell>
          <cell r="N81" t="str">
            <v>Letter</v>
          </cell>
          <cell r="S81">
            <v>18</v>
          </cell>
          <cell r="T81">
            <v>48</v>
          </cell>
          <cell r="U81">
            <v>57</v>
          </cell>
          <cell r="V81">
            <v>40</v>
          </cell>
          <cell r="W81">
            <v>9</v>
          </cell>
          <cell r="X81">
            <v>172</v>
          </cell>
          <cell r="Y81">
            <v>5</v>
          </cell>
          <cell r="Z81" t="str">
            <v>NAVY</v>
          </cell>
          <cell r="AA81" t="str">
            <v>NAVY</v>
          </cell>
          <cell r="AB81">
            <v>172</v>
          </cell>
        </row>
        <row r="82">
          <cell r="D82" t="str">
            <v>P28TS157</v>
          </cell>
          <cell r="G82" t="str">
            <v>PRINTABLES</v>
          </cell>
          <cell r="H82" t="str">
            <v>FLOWER TYPE T-SHIRT</v>
          </cell>
          <cell r="I82" t="str">
            <v>SM7</v>
          </cell>
          <cell r="J82">
            <v>10.32</v>
          </cell>
          <cell r="K82" t="str">
            <v>WHITE</v>
          </cell>
          <cell r="L82">
            <v>45698</v>
          </cell>
          <cell r="M82" t="str">
            <v>SS TEE</v>
          </cell>
          <cell r="N82" t="str">
            <v>Letter</v>
          </cell>
          <cell r="S82">
            <v>21</v>
          </cell>
          <cell r="T82">
            <v>58</v>
          </cell>
          <cell r="U82">
            <v>66</v>
          </cell>
          <cell r="V82">
            <v>47</v>
          </cell>
          <cell r="W82">
            <v>9</v>
          </cell>
          <cell r="X82">
            <v>201</v>
          </cell>
          <cell r="Y82">
            <v>6</v>
          </cell>
          <cell r="Z82" t="str">
            <v>WHITE</v>
          </cell>
          <cell r="AA82" t="str">
            <v>WHITE</v>
          </cell>
          <cell r="AB82">
            <v>201</v>
          </cell>
        </row>
        <row r="83">
          <cell r="D83" t="str">
            <v>P28TS195</v>
          </cell>
          <cell r="G83" t="str">
            <v>PRINTABLES</v>
          </cell>
          <cell r="H83" t="str">
            <v>FLOWER TYPE T-SHIRT</v>
          </cell>
          <cell r="I83" t="str">
            <v>SM7</v>
          </cell>
          <cell r="J83">
            <v>10.32</v>
          </cell>
          <cell r="K83" t="str">
            <v>SKYLINE BLUE</v>
          </cell>
          <cell r="L83">
            <v>45698</v>
          </cell>
          <cell r="M83" t="str">
            <v>SS TEE</v>
          </cell>
          <cell r="N83" t="str">
            <v>Letter</v>
          </cell>
          <cell r="S83">
            <v>16</v>
          </cell>
          <cell r="T83">
            <v>42</v>
          </cell>
          <cell r="U83">
            <v>48</v>
          </cell>
          <cell r="V83">
            <v>37</v>
          </cell>
          <cell r="W83">
            <v>8</v>
          </cell>
          <cell r="X83">
            <v>151</v>
          </cell>
          <cell r="Y83">
            <v>5</v>
          </cell>
          <cell r="Z83" t="str">
            <v>SKYLINE BLUE</v>
          </cell>
          <cell r="AA83" t="str">
            <v>SKYLINE BLUE</v>
          </cell>
          <cell r="AB83">
            <v>151</v>
          </cell>
        </row>
        <row r="84">
          <cell r="D84" t="str">
            <v>P28TS159</v>
          </cell>
          <cell r="G84" t="str">
            <v>PRINTABLES</v>
          </cell>
          <cell r="H84" t="str">
            <v>FLOWER TYPE T-SHIRT</v>
          </cell>
          <cell r="I84" t="str">
            <v>SM7</v>
          </cell>
          <cell r="J84">
            <v>10.32</v>
          </cell>
          <cell r="K84" t="str">
            <v>BLACK</v>
          </cell>
          <cell r="L84">
            <v>45698</v>
          </cell>
          <cell r="M84" t="str">
            <v>SS TEE</v>
          </cell>
          <cell r="N84" t="str">
            <v>Letter</v>
          </cell>
          <cell r="S84">
            <v>21</v>
          </cell>
          <cell r="T84">
            <v>58</v>
          </cell>
          <cell r="U84">
            <v>66</v>
          </cell>
          <cell r="V84">
            <v>47</v>
          </cell>
          <cell r="W84">
            <v>9</v>
          </cell>
          <cell r="X84">
            <v>201</v>
          </cell>
          <cell r="Y84">
            <v>6</v>
          </cell>
          <cell r="Z84" t="str">
            <v>BLACK</v>
          </cell>
          <cell r="AA84" t="str">
            <v>BLACK</v>
          </cell>
          <cell r="AB84">
            <v>201</v>
          </cell>
        </row>
        <row r="85">
          <cell r="D85" t="str">
            <v>P28TS150</v>
          </cell>
          <cell r="G85" t="str">
            <v>PRINTABLES</v>
          </cell>
          <cell r="H85" t="str">
            <v>DUCK OFF T-SHIRT</v>
          </cell>
          <cell r="I85" t="str">
            <v>SM7</v>
          </cell>
          <cell r="J85">
            <v>9.24</v>
          </cell>
          <cell r="K85" t="str">
            <v>NAVY</v>
          </cell>
          <cell r="L85">
            <v>45698</v>
          </cell>
          <cell r="M85" t="str">
            <v>SS TEE</v>
          </cell>
          <cell r="N85" t="str">
            <v>Letter</v>
          </cell>
          <cell r="S85">
            <v>25</v>
          </cell>
          <cell r="T85">
            <v>63</v>
          </cell>
          <cell r="U85">
            <v>71</v>
          </cell>
          <cell r="V85">
            <v>56</v>
          </cell>
          <cell r="W85">
            <v>16</v>
          </cell>
          <cell r="X85">
            <v>231</v>
          </cell>
          <cell r="Y85">
            <v>7</v>
          </cell>
          <cell r="Z85" t="str">
            <v>NAVY</v>
          </cell>
          <cell r="AA85" t="str">
            <v>NAVY</v>
          </cell>
          <cell r="AB85">
            <v>231</v>
          </cell>
        </row>
        <row r="86">
          <cell r="D86" t="str">
            <v>P28TS219</v>
          </cell>
          <cell r="G86" t="str">
            <v>PRINTABLES</v>
          </cell>
          <cell r="H86" t="str">
            <v>DUCK OFF T-SHIRT</v>
          </cell>
          <cell r="I86" t="str">
            <v>SM7</v>
          </cell>
          <cell r="J86">
            <v>9.24</v>
          </cell>
          <cell r="K86" t="str">
            <v>LUSH FLUSH</v>
          </cell>
          <cell r="L86">
            <v>45698</v>
          </cell>
          <cell r="M86" t="str">
            <v>SS TEE</v>
          </cell>
          <cell r="N86" t="str">
            <v>Letter</v>
          </cell>
          <cell r="S86">
            <v>20</v>
          </cell>
          <cell r="T86">
            <v>48</v>
          </cell>
          <cell r="U86">
            <v>57</v>
          </cell>
          <cell r="V86">
            <v>43</v>
          </cell>
          <cell r="W86">
            <v>10</v>
          </cell>
          <cell r="X86">
            <v>178</v>
          </cell>
          <cell r="Y86">
            <v>5</v>
          </cell>
          <cell r="Z86" t="str">
            <v>LUSH FLUSH</v>
          </cell>
          <cell r="AA86" t="str">
            <v>LUSH FLUSH</v>
          </cell>
          <cell r="AB86">
            <v>178</v>
          </cell>
        </row>
        <row r="87">
          <cell r="D87" t="str">
            <v>P28TS189</v>
          </cell>
          <cell r="G87" t="str">
            <v>PRINTABLES</v>
          </cell>
          <cell r="H87" t="str">
            <v>DUCK OFF T-SHIRT</v>
          </cell>
          <cell r="I87" t="str">
            <v>SM7</v>
          </cell>
          <cell r="J87">
            <v>9.24</v>
          </cell>
          <cell r="K87" t="str">
            <v>BLUE BERRY</v>
          </cell>
          <cell r="L87">
            <v>45698</v>
          </cell>
          <cell r="M87" t="str">
            <v>SS TEE</v>
          </cell>
          <cell r="N87" t="str">
            <v>Letter</v>
          </cell>
          <cell r="S87">
            <v>17</v>
          </cell>
          <cell r="T87">
            <v>42</v>
          </cell>
          <cell r="U87">
            <v>49</v>
          </cell>
          <cell r="V87">
            <v>37</v>
          </cell>
          <cell r="W87">
            <v>14</v>
          </cell>
          <cell r="X87">
            <v>159</v>
          </cell>
          <cell r="Y87">
            <v>5</v>
          </cell>
          <cell r="Z87" t="str">
            <v>BLUE BERRY</v>
          </cell>
          <cell r="AA87" t="str">
            <v>BLUE BERRY</v>
          </cell>
          <cell r="AB87">
            <v>159</v>
          </cell>
        </row>
        <row r="88">
          <cell r="D88" t="str">
            <v>P28TS148</v>
          </cell>
          <cell r="G88" t="str">
            <v>PRINTABLES</v>
          </cell>
          <cell r="H88" t="str">
            <v>DUCK OFF T-SHIRT</v>
          </cell>
          <cell r="I88" t="str">
            <v>SM7</v>
          </cell>
          <cell r="J88">
            <v>9.24</v>
          </cell>
          <cell r="K88" t="str">
            <v>BLACK</v>
          </cell>
          <cell r="L88">
            <v>45698</v>
          </cell>
          <cell r="M88" t="str">
            <v>SS TEE</v>
          </cell>
          <cell r="N88" t="str">
            <v>Letter</v>
          </cell>
          <cell r="S88">
            <v>31</v>
          </cell>
          <cell r="T88">
            <v>79</v>
          </cell>
          <cell r="U88">
            <v>91</v>
          </cell>
          <cell r="V88">
            <v>69</v>
          </cell>
          <cell r="W88">
            <v>16</v>
          </cell>
          <cell r="X88">
            <v>286</v>
          </cell>
          <cell r="Y88">
            <v>9</v>
          </cell>
          <cell r="Z88" t="str">
            <v>BLACK</v>
          </cell>
          <cell r="AA88" t="str">
            <v>BLACK</v>
          </cell>
          <cell r="AB88">
            <v>286</v>
          </cell>
        </row>
        <row r="89">
          <cell r="D89" t="str">
            <v>P28TS147</v>
          </cell>
          <cell r="G89" t="str">
            <v>PRINTABLES</v>
          </cell>
          <cell r="H89" t="str">
            <v>DUCK OFF T-SHIRT</v>
          </cell>
          <cell r="I89" t="str">
            <v>SM7</v>
          </cell>
          <cell r="J89">
            <v>9.24</v>
          </cell>
          <cell r="K89" t="str">
            <v>WHITE</v>
          </cell>
          <cell r="L89">
            <v>45698</v>
          </cell>
          <cell r="M89" t="str">
            <v>SS TEE</v>
          </cell>
          <cell r="N89" t="str">
            <v>Letter</v>
          </cell>
          <cell r="S89">
            <v>31</v>
          </cell>
          <cell r="T89">
            <v>79</v>
          </cell>
          <cell r="U89">
            <v>91</v>
          </cell>
          <cell r="V89">
            <v>69</v>
          </cell>
          <cell r="W89">
            <v>16</v>
          </cell>
          <cell r="X89">
            <v>286</v>
          </cell>
          <cell r="Y89">
            <v>9</v>
          </cell>
          <cell r="Z89" t="str">
            <v>WHITE</v>
          </cell>
          <cell r="AA89" t="str">
            <v>WHITE</v>
          </cell>
          <cell r="AB89">
            <v>286</v>
          </cell>
        </row>
        <row r="90">
          <cell r="D90" t="str">
            <v>P28TS149</v>
          </cell>
          <cell r="G90" t="str">
            <v>PRINTABLES</v>
          </cell>
          <cell r="H90" t="str">
            <v>DUCK OFF T-SHIRT</v>
          </cell>
          <cell r="I90" t="str">
            <v>SM7</v>
          </cell>
          <cell r="J90">
            <v>9.48</v>
          </cell>
          <cell r="K90" t="str">
            <v>GREY MARL</v>
          </cell>
          <cell r="L90">
            <v>45698</v>
          </cell>
          <cell r="M90" t="str">
            <v>SS TEE</v>
          </cell>
          <cell r="N90" t="str">
            <v>Letter</v>
          </cell>
          <cell r="S90">
            <v>21</v>
          </cell>
          <cell r="T90">
            <v>57</v>
          </cell>
          <cell r="U90">
            <v>67</v>
          </cell>
          <cell r="V90">
            <v>52</v>
          </cell>
          <cell r="W90">
            <v>14</v>
          </cell>
          <cell r="X90">
            <v>211</v>
          </cell>
          <cell r="Y90">
            <v>6</v>
          </cell>
          <cell r="Z90" t="str">
            <v>GREY MARL</v>
          </cell>
          <cell r="AA90" t="str">
            <v>GREY MARL</v>
          </cell>
          <cell r="AB90">
            <v>211</v>
          </cell>
        </row>
        <row r="91">
          <cell r="D91" t="str">
            <v>P28EGES005</v>
          </cell>
          <cell r="G91" t="str">
            <v>ENGINEERED</v>
          </cell>
          <cell r="H91" t="str">
            <v>PALACE ENGINEERED GARMENTS LONGSLEEVE</v>
          </cell>
          <cell r="I91" t="str">
            <v>SM2</v>
          </cell>
          <cell r="J91">
            <v>14</v>
          </cell>
          <cell r="K91" t="str">
            <v>OLIVE</v>
          </cell>
          <cell r="L91">
            <v>45698</v>
          </cell>
          <cell r="M91" t="str">
            <v>LS TEE</v>
          </cell>
          <cell r="N91" t="str">
            <v>Letter</v>
          </cell>
          <cell r="S91">
            <v>21</v>
          </cell>
          <cell r="T91">
            <v>40</v>
          </cell>
          <cell r="U91">
            <v>46</v>
          </cell>
          <cell r="V91">
            <v>31</v>
          </cell>
          <cell r="W91">
            <v>12</v>
          </cell>
          <cell r="Y91">
            <v>0</v>
          </cell>
          <cell r="Z91" t="e">
            <v>#N/A</v>
          </cell>
          <cell r="AA91" t="e">
            <v>#N/A</v>
          </cell>
        </row>
        <row r="92">
          <cell r="D92" t="str">
            <v>P28EGES006</v>
          </cell>
          <cell r="G92" t="str">
            <v>ENGINEERED</v>
          </cell>
          <cell r="H92" t="str">
            <v>PALACE ENGINEERED GARMENTS LONGSLEEVE</v>
          </cell>
          <cell r="I92" t="str">
            <v>SM2</v>
          </cell>
          <cell r="J92">
            <v>14</v>
          </cell>
          <cell r="K92" t="str">
            <v>WHITE</v>
          </cell>
          <cell r="L92">
            <v>45698</v>
          </cell>
          <cell r="M92" t="str">
            <v>LS TEE</v>
          </cell>
          <cell r="N92" t="str">
            <v>Letter</v>
          </cell>
          <cell r="S92">
            <v>22</v>
          </cell>
          <cell r="T92">
            <v>45</v>
          </cell>
          <cell r="U92">
            <v>52</v>
          </cell>
          <cell r="V92">
            <v>34</v>
          </cell>
          <cell r="W92">
            <v>12</v>
          </cell>
          <cell r="Y92">
            <v>0</v>
          </cell>
          <cell r="Z92" t="e">
            <v>#N/A</v>
          </cell>
          <cell r="AA92" t="e">
            <v>#N/A</v>
          </cell>
        </row>
        <row r="93">
          <cell r="D93" t="str">
            <v>P28EGES004</v>
          </cell>
          <cell r="G93" t="str">
            <v>ENGINEERED</v>
          </cell>
          <cell r="H93" t="str">
            <v>PALACE ENGINEERED GARMENTS LONGSLEEVE</v>
          </cell>
          <cell r="I93" t="str">
            <v>SM2</v>
          </cell>
          <cell r="J93">
            <v>14</v>
          </cell>
          <cell r="K93" t="str">
            <v>STONE</v>
          </cell>
          <cell r="L93">
            <v>45698</v>
          </cell>
          <cell r="M93" t="str">
            <v>LS TEE</v>
          </cell>
          <cell r="N93" t="str">
            <v>Letter</v>
          </cell>
          <cell r="S93">
            <v>22</v>
          </cell>
          <cell r="T93">
            <v>45</v>
          </cell>
          <cell r="U93">
            <v>52</v>
          </cell>
          <cell r="V93">
            <v>34</v>
          </cell>
          <cell r="W93">
            <v>12</v>
          </cell>
          <cell r="Y93">
            <v>0</v>
          </cell>
          <cell r="Z93" t="e">
            <v>#N/A</v>
          </cell>
          <cell r="AA93" t="e">
            <v>#N/A</v>
          </cell>
        </row>
        <row r="94">
          <cell r="D94" t="str">
            <v>P28EGJK004</v>
          </cell>
          <cell r="G94" t="str">
            <v>ENGINEERED</v>
          </cell>
          <cell r="H94" t="str">
            <v>PALACE ENGINEERED GARMENTS TRACK JACKET</v>
          </cell>
          <cell r="I94" t="str">
            <v>SM2</v>
          </cell>
          <cell r="J94">
            <v>45</v>
          </cell>
          <cell r="K94" t="str">
            <v>NAVY</v>
          </cell>
          <cell r="L94">
            <v>45698</v>
          </cell>
          <cell r="M94" t="str">
            <v>JACKET</v>
          </cell>
          <cell r="N94" t="str">
            <v>Letter</v>
          </cell>
          <cell r="S94">
            <v>15</v>
          </cell>
          <cell r="T94">
            <v>52</v>
          </cell>
          <cell r="U94">
            <v>57</v>
          </cell>
          <cell r="V94">
            <v>33</v>
          </cell>
          <cell r="Y94">
            <v>0</v>
          </cell>
          <cell r="Z94" t="e">
            <v>#N/A</v>
          </cell>
          <cell r="AA94" t="e">
            <v>#N/A</v>
          </cell>
        </row>
        <row r="95">
          <cell r="D95" t="str">
            <v>P28EGJK003</v>
          </cell>
          <cell r="G95" t="str">
            <v>ENGINEERED</v>
          </cell>
          <cell r="H95" t="str">
            <v>PALACE ENGINEERED GARMENTS TRACK JACKET</v>
          </cell>
          <cell r="I95" t="str">
            <v>SM2</v>
          </cell>
          <cell r="J95">
            <v>45</v>
          </cell>
          <cell r="K95" t="str">
            <v>OLIVE</v>
          </cell>
          <cell r="L95">
            <v>45698</v>
          </cell>
          <cell r="M95" t="str">
            <v>JACKET</v>
          </cell>
          <cell r="N95" t="str">
            <v>Letter</v>
          </cell>
          <cell r="S95">
            <v>15</v>
          </cell>
          <cell r="T95">
            <v>52</v>
          </cell>
          <cell r="U95">
            <v>57</v>
          </cell>
          <cell r="V95">
            <v>33</v>
          </cell>
          <cell r="Y95">
            <v>0</v>
          </cell>
          <cell r="Z95" t="e">
            <v>#N/A</v>
          </cell>
          <cell r="AA95" t="e">
            <v>#N/A</v>
          </cell>
        </row>
        <row r="96">
          <cell r="D96" t="str">
            <v>P28EGJG001</v>
          </cell>
          <cell r="G96" t="str">
            <v>ENGINEERED</v>
          </cell>
          <cell r="H96" t="str">
            <v>PALACE ENGINEERED GARMENTS TRACK JOGGER</v>
          </cell>
          <cell r="I96" t="str">
            <v>SM2</v>
          </cell>
          <cell r="J96">
            <v>45</v>
          </cell>
          <cell r="K96" t="str">
            <v>OLIVE</v>
          </cell>
          <cell r="L96">
            <v>45698</v>
          </cell>
          <cell r="M96" t="str">
            <v>JOGGERS</v>
          </cell>
          <cell r="N96" t="str">
            <v>Letter</v>
          </cell>
          <cell r="S96">
            <v>30</v>
          </cell>
          <cell r="T96">
            <v>41</v>
          </cell>
          <cell r="U96">
            <v>36</v>
          </cell>
          <cell r="V96">
            <v>20</v>
          </cell>
          <cell r="Y96">
            <v>0</v>
          </cell>
          <cell r="Z96" t="e">
            <v>#N/A</v>
          </cell>
          <cell r="AA96" t="e">
            <v>#N/A</v>
          </cell>
        </row>
        <row r="97">
          <cell r="D97" t="str">
            <v>P28EGJG002</v>
          </cell>
          <cell r="G97" t="str">
            <v>ENGINEERED</v>
          </cell>
          <cell r="H97" t="str">
            <v>PALACE ENGINEERED GARMENTS TRACK JOGGER</v>
          </cell>
          <cell r="I97" t="str">
            <v>SM2</v>
          </cell>
          <cell r="J97">
            <v>45</v>
          </cell>
          <cell r="K97" t="str">
            <v>NAVY</v>
          </cell>
          <cell r="L97">
            <v>45698</v>
          </cell>
          <cell r="M97" t="str">
            <v>JOGGERS</v>
          </cell>
          <cell r="N97" t="str">
            <v>Letter</v>
          </cell>
          <cell r="S97">
            <v>30</v>
          </cell>
          <cell r="T97">
            <v>41</v>
          </cell>
          <cell r="U97">
            <v>36</v>
          </cell>
          <cell r="V97">
            <v>20</v>
          </cell>
          <cell r="Y97">
            <v>0</v>
          </cell>
          <cell r="Z97" t="e">
            <v>#N/A</v>
          </cell>
          <cell r="AA97" t="e">
            <v>#N/A</v>
          </cell>
        </row>
        <row r="98">
          <cell r="D98" t="str">
            <v>P28EGCS002</v>
          </cell>
          <cell r="G98" t="str">
            <v>ENGINEERED</v>
          </cell>
          <cell r="H98" t="str">
            <v>PALACE ENGINEERED GARMENTS CREW</v>
          </cell>
          <cell r="I98" t="str">
            <v>SM2</v>
          </cell>
          <cell r="J98">
            <v>26</v>
          </cell>
          <cell r="K98" t="str">
            <v>NAVY</v>
          </cell>
          <cell r="L98">
            <v>45698</v>
          </cell>
          <cell r="M98" t="str">
            <v>CREW NECK</v>
          </cell>
          <cell r="N98" t="str">
            <v>Letter</v>
          </cell>
          <cell r="S98">
            <v>19</v>
          </cell>
          <cell r="T98">
            <v>56</v>
          </cell>
          <cell r="U98">
            <v>63</v>
          </cell>
          <cell r="V98">
            <v>42</v>
          </cell>
          <cell r="W98">
            <v>23</v>
          </cell>
          <cell r="Y98">
            <v>0</v>
          </cell>
          <cell r="Z98" t="e">
            <v>#N/A</v>
          </cell>
          <cell r="AA98" t="e">
            <v>#N/A</v>
          </cell>
        </row>
        <row r="99">
          <cell r="D99" t="str">
            <v>P28EGCS001</v>
          </cell>
          <cell r="G99" t="str">
            <v>ENGINEERED</v>
          </cell>
          <cell r="H99" t="str">
            <v>PALACE ENGINEERED GARMENTS CREW</v>
          </cell>
          <cell r="I99" t="str">
            <v>SM2</v>
          </cell>
          <cell r="J99">
            <v>26</v>
          </cell>
          <cell r="K99" t="str">
            <v>GREY MARL</v>
          </cell>
          <cell r="L99">
            <v>45698</v>
          </cell>
          <cell r="M99" t="str">
            <v>CREW NECK</v>
          </cell>
          <cell r="N99" t="str">
            <v>Letter</v>
          </cell>
          <cell r="S99">
            <v>18</v>
          </cell>
          <cell r="T99">
            <v>53</v>
          </cell>
          <cell r="U99">
            <v>60</v>
          </cell>
          <cell r="V99">
            <v>39</v>
          </cell>
          <cell r="W99">
            <v>21</v>
          </cell>
          <cell r="Y99">
            <v>0</v>
          </cell>
          <cell r="Z99" t="e">
            <v>#N/A</v>
          </cell>
          <cell r="AA99" t="e">
            <v>#N/A</v>
          </cell>
        </row>
        <row r="100">
          <cell r="D100" t="str">
            <v>P28EGCS003</v>
          </cell>
          <cell r="G100" t="str">
            <v>ENGINEERED</v>
          </cell>
          <cell r="H100" t="str">
            <v>PALACE ENGINEERED GARMENTS CREW</v>
          </cell>
          <cell r="I100" t="str">
            <v>SM2</v>
          </cell>
          <cell r="J100">
            <v>26</v>
          </cell>
          <cell r="K100" t="str">
            <v>OLIVE</v>
          </cell>
          <cell r="L100">
            <v>45698</v>
          </cell>
          <cell r="M100" t="str">
            <v>CREW NECK</v>
          </cell>
          <cell r="N100" t="str">
            <v>Letter</v>
          </cell>
          <cell r="S100">
            <v>16</v>
          </cell>
          <cell r="T100">
            <v>50</v>
          </cell>
          <cell r="U100">
            <v>57</v>
          </cell>
          <cell r="V100">
            <v>36</v>
          </cell>
          <cell r="W100">
            <v>18</v>
          </cell>
          <cell r="Y100">
            <v>0</v>
          </cell>
          <cell r="Z100" t="e">
            <v>#N/A</v>
          </cell>
          <cell r="AA100" t="e">
            <v>#N/A</v>
          </cell>
        </row>
        <row r="101">
          <cell r="D101" t="str">
            <v>P28EGCS004</v>
          </cell>
          <cell r="G101" t="str">
            <v>ENGINEERED</v>
          </cell>
          <cell r="H101" t="str">
            <v>PALACE ENGINEERED GARMENTS CREW</v>
          </cell>
          <cell r="I101" t="str">
            <v>SM2</v>
          </cell>
          <cell r="J101">
            <v>26</v>
          </cell>
          <cell r="K101" t="str">
            <v>STONE</v>
          </cell>
          <cell r="L101">
            <v>45698</v>
          </cell>
          <cell r="M101" t="str">
            <v>CREW NECK</v>
          </cell>
          <cell r="N101" t="str">
            <v>Letter</v>
          </cell>
          <cell r="S101">
            <v>17</v>
          </cell>
          <cell r="T101">
            <v>49</v>
          </cell>
          <cell r="U101">
            <v>56</v>
          </cell>
          <cell r="V101">
            <v>35</v>
          </cell>
          <cell r="W101">
            <v>16</v>
          </cell>
          <cell r="Y101">
            <v>0</v>
          </cell>
          <cell r="Z101" t="e">
            <v>#N/A</v>
          </cell>
          <cell r="AA101" t="e">
            <v>#N/A</v>
          </cell>
        </row>
        <row r="102">
          <cell r="D102" t="str">
            <v>P28EGES001</v>
          </cell>
          <cell r="G102" t="str">
            <v>ENGINEERED</v>
          </cell>
          <cell r="H102" t="str">
            <v>PALACE ENGINEERED GARMENTS T-SHIRT</v>
          </cell>
          <cell r="I102" t="str">
            <v>SM2</v>
          </cell>
          <cell r="J102">
            <v>12</v>
          </cell>
          <cell r="K102" t="str">
            <v>NAVY</v>
          </cell>
          <cell r="L102">
            <v>45698</v>
          </cell>
          <cell r="M102" t="str">
            <v>SS TEE</v>
          </cell>
          <cell r="N102" t="str">
            <v>Letter</v>
          </cell>
          <cell r="S102">
            <v>23</v>
          </cell>
          <cell r="T102">
            <v>60</v>
          </cell>
          <cell r="U102">
            <v>68</v>
          </cell>
          <cell r="V102">
            <v>49</v>
          </cell>
          <cell r="W102">
            <v>16</v>
          </cell>
          <cell r="Y102">
            <v>0</v>
          </cell>
          <cell r="Z102" t="e">
            <v>#N/A</v>
          </cell>
          <cell r="AA102" t="e">
            <v>#N/A</v>
          </cell>
        </row>
        <row r="103">
          <cell r="D103" t="str">
            <v>P28EGES003</v>
          </cell>
          <cell r="G103" t="str">
            <v>ENGINEERED</v>
          </cell>
          <cell r="H103" t="str">
            <v>PALACE ENGINEERED GARMENTS T-SHIRT</v>
          </cell>
          <cell r="I103" t="str">
            <v>SM2</v>
          </cell>
          <cell r="J103">
            <v>12</v>
          </cell>
          <cell r="K103" t="str">
            <v>GREY MARL</v>
          </cell>
          <cell r="L103">
            <v>45698</v>
          </cell>
          <cell r="M103" t="str">
            <v>SS TEE</v>
          </cell>
          <cell r="N103" t="str">
            <v>Letter</v>
          </cell>
          <cell r="S103">
            <v>23</v>
          </cell>
          <cell r="T103">
            <v>60</v>
          </cell>
          <cell r="U103">
            <v>68</v>
          </cell>
          <cell r="V103">
            <v>49</v>
          </cell>
          <cell r="W103">
            <v>16</v>
          </cell>
          <cell r="Y103">
            <v>0</v>
          </cell>
          <cell r="Z103" t="e">
            <v>#N/A</v>
          </cell>
          <cell r="AA103" t="e">
            <v>#N/A</v>
          </cell>
        </row>
        <row r="104">
          <cell r="D104" t="str">
            <v>P28EGES002</v>
          </cell>
          <cell r="G104" t="str">
            <v>ENGINEERED</v>
          </cell>
          <cell r="H104" t="str">
            <v>PALACE ENGINEERED GARMENTS T-SHIRT</v>
          </cell>
          <cell r="I104" t="str">
            <v>SM2</v>
          </cell>
          <cell r="J104">
            <v>12</v>
          </cell>
          <cell r="K104" t="str">
            <v>WHITE</v>
          </cell>
          <cell r="L104">
            <v>45698</v>
          </cell>
          <cell r="M104" t="str">
            <v>SS TEE</v>
          </cell>
          <cell r="N104" t="str">
            <v>Letter</v>
          </cell>
          <cell r="S104">
            <v>23</v>
          </cell>
          <cell r="T104">
            <v>60</v>
          </cell>
          <cell r="U104">
            <v>68</v>
          </cell>
          <cell r="V104">
            <v>49</v>
          </cell>
          <cell r="W104">
            <v>16</v>
          </cell>
          <cell r="Y104">
            <v>0</v>
          </cell>
          <cell r="Z104" t="e">
            <v>#N/A</v>
          </cell>
          <cell r="AA104" t="e">
            <v>#N/A</v>
          </cell>
        </row>
        <row r="105">
          <cell r="D105" t="str">
            <v>P28JCCES005</v>
          </cell>
          <cell r="G105" t="str">
            <v>JCC</v>
          </cell>
          <cell r="H105" t="str">
            <v>PALACE JCC T-SHIRT</v>
          </cell>
          <cell r="I105" t="str">
            <v>SM8</v>
          </cell>
          <cell r="J105">
            <v>13</v>
          </cell>
          <cell r="K105" t="str">
            <v>GREY MARL</v>
          </cell>
          <cell r="L105">
            <v>45698</v>
          </cell>
          <cell r="M105" t="str">
            <v>SS TEE</v>
          </cell>
          <cell r="N105" t="str">
            <v>Letter</v>
          </cell>
          <cell r="S105">
            <v>82</v>
          </cell>
          <cell r="T105">
            <v>212</v>
          </cell>
          <cell r="U105">
            <v>248</v>
          </cell>
          <cell r="V105">
            <v>170</v>
          </cell>
          <cell r="W105">
            <v>78</v>
          </cell>
          <cell r="X105">
            <v>790</v>
          </cell>
          <cell r="Y105">
            <v>24</v>
          </cell>
          <cell r="Z105" t="str">
            <v>GREY MARL</v>
          </cell>
          <cell r="AA105" t="str">
            <v>GREY MARL</v>
          </cell>
          <cell r="AB105">
            <v>790</v>
          </cell>
        </row>
        <row r="106">
          <cell r="D106" t="str">
            <v>P28JCCES004</v>
          </cell>
          <cell r="G106" t="str">
            <v>JCC</v>
          </cell>
          <cell r="H106" t="str">
            <v>PALACE JCC T-SHIRT</v>
          </cell>
          <cell r="I106" t="str">
            <v>SM8</v>
          </cell>
          <cell r="J106">
            <v>12.51</v>
          </cell>
          <cell r="K106" t="str">
            <v>BLACK</v>
          </cell>
          <cell r="L106">
            <v>45698</v>
          </cell>
          <cell r="M106" t="str">
            <v>SS TEE</v>
          </cell>
          <cell r="N106" t="str">
            <v>Letter</v>
          </cell>
          <cell r="S106">
            <v>115</v>
          </cell>
          <cell r="T106">
            <v>295</v>
          </cell>
          <cell r="U106">
            <v>350</v>
          </cell>
          <cell r="V106">
            <v>242</v>
          </cell>
          <cell r="W106">
            <v>113</v>
          </cell>
          <cell r="X106">
            <v>1115</v>
          </cell>
          <cell r="Y106">
            <v>33</v>
          </cell>
          <cell r="Z106" t="str">
            <v>BLACK</v>
          </cell>
          <cell r="AA106" t="str">
            <v>BLACK</v>
          </cell>
          <cell r="AB106">
            <v>1115</v>
          </cell>
        </row>
        <row r="107">
          <cell r="D107" t="str">
            <v>P28JCCES003</v>
          </cell>
          <cell r="G107" t="str">
            <v>JCC</v>
          </cell>
          <cell r="H107" t="str">
            <v>PALACE JCC T-SHIRT</v>
          </cell>
          <cell r="I107" t="str">
            <v>SM8</v>
          </cell>
          <cell r="J107">
            <v>12.51</v>
          </cell>
          <cell r="K107" t="str">
            <v>WHITE</v>
          </cell>
          <cell r="L107">
            <v>45698</v>
          </cell>
          <cell r="M107" t="str">
            <v>SS TEE</v>
          </cell>
          <cell r="N107" t="str">
            <v>Letter</v>
          </cell>
          <cell r="S107">
            <v>115</v>
          </cell>
          <cell r="T107">
            <v>295</v>
          </cell>
          <cell r="U107">
            <v>350</v>
          </cell>
          <cell r="V107">
            <v>242</v>
          </cell>
          <cell r="W107">
            <v>113</v>
          </cell>
          <cell r="X107">
            <v>1115</v>
          </cell>
          <cell r="Y107">
            <v>33</v>
          </cell>
          <cell r="Z107" t="str">
            <v>WHITE</v>
          </cell>
          <cell r="AA107" t="str">
            <v>WHITE</v>
          </cell>
          <cell r="AB107">
            <v>1115</v>
          </cell>
        </row>
        <row r="108">
          <cell r="D108" t="str">
            <v>P28JCCES001</v>
          </cell>
          <cell r="G108" t="str">
            <v>JCC</v>
          </cell>
          <cell r="H108" t="str">
            <v>PALACE JCC LONGSLEEVE</v>
          </cell>
          <cell r="I108" t="str">
            <v>SM8</v>
          </cell>
          <cell r="J108">
            <v>15.35</v>
          </cell>
          <cell r="K108" t="str">
            <v>BLACK</v>
          </cell>
          <cell r="L108">
            <v>45698</v>
          </cell>
          <cell r="M108" t="str">
            <v>LS TEE</v>
          </cell>
          <cell r="N108" t="str">
            <v>Letter</v>
          </cell>
          <cell r="S108">
            <v>41</v>
          </cell>
          <cell r="T108">
            <v>102</v>
          </cell>
          <cell r="U108">
            <v>118</v>
          </cell>
          <cell r="V108">
            <v>79</v>
          </cell>
          <cell r="W108">
            <v>11</v>
          </cell>
          <cell r="X108">
            <v>351</v>
          </cell>
          <cell r="Y108">
            <v>11</v>
          </cell>
          <cell r="Z108" t="str">
            <v>BLACK</v>
          </cell>
          <cell r="AA108" t="str">
            <v>BLACK</v>
          </cell>
          <cell r="AB108">
            <v>351</v>
          </cell>
        </row>
        <row r="109">
          <cell r="D109" t="str">
            <v>P28JCCES002</v>
          </cell>
          <cell r="G109" t="str">
            <v>JCC</v>
          </cell>
          <cell r="H109" t="str">
            <v>PALACE JCC LONGSLEEVE</v>
          </cell>
          <cell r="I109" t="str">
            <v>SM8</v>
          </cell>
          <cell r="J109">
            <v>15.35</v>
          </cell>
          <cell r="K109" t="str">
            <v>WHITE</v>
          </cell>
          <cell r="L109">
            <v>45698</v>
          </cell>
          <cell r="M109" t="str">
            <v>LS TEE</v>
          </cell>
          <cell r="N109" t="str">
            <v>Letter</v>
          </cell>
          <cell r="S109">
            <v>33</v>
          </cell>
          <cell r="T109">
            <v>82</v>
          </cell>
          <cell r="U109">
            <v>94</v>
          </cell>
          <cell r="V109">
            <v>63</v>
          </cell>
          <cell r="W109">
            <v>11</v>
          </cell>
          <cell r="X109">
            <v>283</v>
          </cell>
          <cell r="Y109">
            <v>8</v>
          </cell>
          <cell r="Z109" t="str">
            <v>WHITE</v>
          </cell>
          <cell r="AA109" t="str">
            <v>WHITE</v>
          </cell>
          <cell r="AB109">
            <v>283</v>
          </cell>
        </row>
        <row r="110">
          <cell r="D110" t="str">
            <v>P28JCCCS001</v>
          </cell>
          <cell r="G110" t="str">
            <v>JCC</v>
          </cell>
          <cell r="H110" t="str">
            <v>PALACE JCC HOOD</v>
          </cell>
          <cell r="I110" t="str">
            <v>SM8</v>
          </cell>
          <cell r="J110">
            <v>51.33</v>
          </cell>
          <cell r="K110" t="str">
            <v>WHITE</v>
          </cell>
          <cell r="L110">
            <v>45698</v>
          </cell>
          <cell r="M110" t="str">
            <v>HOODIE</v>
          </cell>
          <cell r="N110" t="str">
            <v>Letter</v>
          </cell>
          <cell r="S110">
            <v>23</v>
          </cell>
          <cell r="T110">
            <v>52</v>
          </cell>
          <cell r="U110">
            <v>60</v>
          </cell>
          <cell r="V110">
            <v>42</v>
          </cell>
          <cell r="W110">
            <v>14</v>
          </cell>
          <cell r="X110">
            <v>191</v>
          </cell>
          <cell r="Y110">
            <v>6</v>
          </cell>
          <cell r="Z110" t="str">
            <v>WHITE</v>
          </cell>
          <cell r="AA110" t="str">
            <v>WHITE</v>
          </cell>
          <cell r="AB110">
            <v>191</v>
          </cell>
        </row>
        <row r="111">
          <cell r="D111" t="str">
            <v>P28JCCCS002</v>
          </cell>
          <cell r="G111" t="str">
            <v>JCC</v>
          </cell>
          <cell r="H111" t="str">
            <v>PALACE JCC HOOD</v>
          </cell>
          <cell r="I111" t="str">
            <v>SM8</v>
          </cell>
          <cell r="J111">
            <v>51.33</v>
          </cell>
          <cell r="K111" t="str">
            <v>BLACK</v>
          </cell>
          <cell r="L111">
            <v>45698</v>
          </cell>
          <cell r="M111" t="str">
            <v>HOODIE</v>
          </cell>
          <cell r="N111" t="str">
            <v>Letter</v>
          </cell>
          <cell r="S111">
            <v>36</v>
          </cell>
          <cell r="T111">
            <v>96</v>
          </cell>
          <cell r="U111">
            <v>115</v>
          </cell>
          <cell r="V111">
            <v>81</v>
          </cell>
          <cell r="W111">
            <v>20</v>
          </cell>
          <cell r="X111">
            <v>348</v>
          </cell>
          <cell r="Y111">
            <v>10</v>
          </cell>
          <cell r="Z111" t="str">
            <v>BLACK</v>
          </cell>
          <cell r="AA111" t="str">
            <v>BLACK</v>
          </cell>
          <cell r="AB111">
            <v>348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194755787" createdVersion="8" refreshedVersion="8" minRefreshableVersion="3" recordCount="95" xr:uid="{533E0D1E-ECA5-47A0-B7D3-A39789B91C64}">
  <cacheSource type="worksheet">
    <worksheetSource ref="C4:I99" sheet="DETAIL "/>
  </cacheSource>
  <cacheFields count="7">
    <cacheField name="SKU" numFmtId="0">
      <sharedItems/>
    </cacheField>
    <cacheField name="ITEM" numFmtId="0">
      <sharedItems/>
    </cacheField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28564930557" createdVersion="8" refreshedVersion="8" minRefreshableVersion="3" recordCount="95" xr:uid="{B5EB68DD-D768-49D5-9D65-78284380CFA8}">
  <cacheSource type="worksheet">
    <worksheetSource ref="E4:K99" sheet="DETAIL "/>
  </cacheSource>
  <cacheFields count="7"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  <cacheField name="NOTE" numFmtId="0">
      <sharedItems/>
    </cacheField>
    <cacheField name="REFERENCE FOR VISUAL ONLY" numFmtId="0">
      <sharedItems containsSemiMixedTypes="0" containsString="0" containsNumber="1" containsInteger="1" minValue="126" maxValue="16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P28TS030"/>
    <s v="PRINTABLES"/>
    <x v="0"/>
    <s v="100% COTTON"/>
    <n v="298"/>
    <n v="9"/>
    <x v="0"/>
  </r>
  <r>
    <s v="P28TS122"/>
    <s v="PRINTABLES"/>
    <x v="0"/>
    <s v="100% COTTON"/>
    <n v="448"/>
    <n v="14"/>
    <x v="0"/>
  </r>
  <r>
    <s v="P28TS026"/>
    <s v="PRINTABLES"/>
    <x v="0"/>
    <s v="100% COTTON"/>
    <n v="448"/>
    <n v="14"/>
    <x v="0"/>
  </r>
  <r>
    <s v="P28TS099"/>
    <s v="PRINTABLES"/>
    <x v="0"/>
    <s v="100% COTTON"/>
    <n v="278"/>
    <n v="9"/>
    <x v="0"/>
  </r>
  <r>
    <s v="P28TS091"/>
    <s v="PRINTABLES"/>
    <x v="0"/>
    <s v="100% COTTON"/>
    <n v="174"/>
    <n v="6"/>
    <x v="0"/>
  </r>
  <r>
    <s v="P28TS085"/>
    <s v="PRINTABLES"/>
    <x v="0"/>
    <s v="100% COTTON"/>
    <n v="184"/>
    <n v="6"/>
    <x v="0"/>
  </r>
  <r>
    <s v="P28TS217"/>
    <s v="PRINTABLES"/>
    <x v="1"/>
    <s v="100% COTTON"/>
    <n v="130"/>
    <n v="4"/>
    <x v="1"/>
  </r>
  <r>
    <s v="P28TS213"/>
    <s v="PRINTABLES"/>
    <x v="1"/>
    <s v="100% COTTON"/>
    <n v="165"/>
    <n v="5"/>
    <x v="1"/>
  </r>
  <r>
    <s v="P28TS155"/>
    <s v="PRINTABLES"/>
    <x v="1"/>
    <s v="100% COTTON"/>
    <n v="342"/>
    <n v="11"/>
    <x v="1"/>
  </r>
  <r>
    <s v="P28TS156"/>
    <s v="PRINTABLES"/>
    <x v="1"/>
    <s v="100% COTTON"/>
    <n v="309"/>
    <n v="10"/>
    <x v="1"/>
  </r>
  <r>
    <s v="P28TS160"/>
    <s v="PRINTABLES"/>
    <x v="1"/>
    <s v="100% COTTON"/>
    <n v="246"/>
    <n v="8"/>
    <x v="1"/>
  </r>
  <r>
    <s v="P28TS158"/>
    <s v="PRINTABLES"/>
    <x v="1"/>
    <s v="100% COTTON"/>
    <n v="246"/>
    <n v="8"/>
    <x v="1"/>
  </r>
  <r>
    <s v="P28TS233"/>
    <s v="BASIC"/>
    <x v="2"/>
    <s v="100% COTTON"/>
    <n v="166"/>
    <n v="5"/>
    <x v="2"/>
  </r>
  <r>
    <s v="P28TS231"/>
    <s v="BASIC"/>
    <x v="2"/>
    <s v="100% COTTON"/>
    <n v="150"/>
    <n v="5"/>
    <x v="2"/>
  </r>
  <r>
    <s v="P28TS232"/>
    <s v="BASIC"/>
    <x v="2"/>
    <s v="100% COTTON"/>
    <n v="177"/>
    <n v="6"/>
    <x v="2"/>
  </r>
  <r>
    <s v="P27TS377"/>
    <s v="BASIC"/>
    <x v="2"/>
    <s v="100% COTTON"/>
    <n v="828"/>
    <n v="25"/>
    <x v="2"/>
  </r>
  <r>
    <s v="P27TS374"/>
    <s v="BASIC"/>
    <x v="2"/>
    <s v="100% COTTON"/>
    <n v="432"/>
    <n v="13"/>
    <x v="2"/>
  </r>
  <r>
    <s v="P27TS372"/>
    <s v="BASIC"/>
    <x v="2"/>
    <s v="100% COTTON"/>
    <n v="1003"/>
    <n v="31"/>
    <x v="2"/>
  </r>
  <r>
    <s v="P27TS373"/>
    <s v="BASIC"/>
    <x v="2"/>
    <s v="100% COTTON"/>
    <n v="432"/>
    <n v="13"/>
    <x v="2"/>
  </r>
  <r>
    <s v="P28TS188"/>
    <s v="PRINTABLES"/>
    <x v="3"/>
    <s v="100% COTTON"/>
    <n v="123"/>
    <n v="4"/>
    <x v="3"/>
  </r>
  <r>
    <s v="P28TS164"/>
    <s v="PRINTABLES"/>
    <x v="3"/>
    <s v="100% COTTON"/>
    <n v="297"/>
    <n v="9"/>
    <x v="3"/>
  </r>
  <r>
    <s v="P28TS166"/>
    <s v="PRINTABLES"/>
    <x v="3"/>
    <s v="100% COTTON"/>
    <n v="214"/>
    <n v="7"/>
    <x v="3"/>
  </r>
  <r>
    <s v="P28TS183"/>
    <s v="PRINTABLES"/>
    <x v="3"/>
    <s v="100% COTTON"/>
    <n v="214"/>
    <n v="7"/>
    <x v="3"/>
  </r>
  <r>
    <s v="P28TS165"/>
    <s v="PRINTABLES"/>
    <x v="3"/>
    <s v="100% COTTON"/>
    <n v="297"/>
    <n v="9"/>
    <x v="3"/>
  </r>
  <r>
    <s v="P28TS212"/>
    <s v="PRINTABLES"/>
    <x v="3"/>
    <s v="100% COTTON"/>
    <n v="152"/>
    <n v="5"/>
    <x v="3"/>
  </r>
  <r>
    <s v="P28TS150"/>
    <s v="PRINTABLES"/>
    <x v="4"/>
    <s v="100% COTTON"/>
    <n v="231"/>
    <n v="7"/>
    <x v="4"/>
  </r>
  <r>
    <s v="P28TS219"/>
    <s v="PRINTABLES"/>
    <x v="4"/>
    <s v="100% COTTON"/>
    <n v="178"/>
    <n v="6"/>
    <x v="4"/>
  </r>
  <r>
    <s v="P28TS189"/>
    <s v="PRINTABLES"/>
    <x v="4"/>
    <s v="100% COTTON"/>
    <n v="159"/>
    <n v="5"/>
    <x v="4"/>
  </r>
  <r>
    <s v="P28TS148"/>
    <s v="PRINTABLES"/>
    <x v="4"/>
    <s v="100% COTTON"/>
    <n v="286"/>
    <n v="9"/>
    <x v="4"/>
  </r>
  <r>
    <s v="P28TS147"/>
    <s v="PRINTABLES"/>
    <x v="4"/>
    <s v="100% COTTON"/>
    <n v="286"/>
    <n v="9"/>
    <x v="4"/>
  </r>
  <r>
    <s v="P28TS149"/>
    <s v="PRINTABLES"/>
    <x v="4"/>
    <s v="100% COTTON"/>
    <n v="211"/>
    <n v="7"/>
    <x v="4"/>
  </r>
  <r>
    <s v="P28TS161"/>
    <s v="PRINTABLES"/>
    <x v="5"/>
    <s v="100% COTTON"/>
    <n v="170"/>
    <n v="6"/>
    <x v="5"/>
  </r>
  <r>
    <s v="P28TS190"/>
    <s v="PRINTABLES"/>
    <x v="5"/>
    <s v="100% COTTON"/>
    <n v="151"/>
    <n v="5"/>
    <x v="5"/>
  </r>
  <r>
    <s v="P28TS163"/>
    <s v="PRINTABLES"/>
    <x v="5"/>
    <s v="100% COTTON"/>
    <n v="172"/>
    <n v="6"/>
    <x v="5"/>
  </r>
  <r>
    <s v="P28TS157"/>
    <s v="PRINTABLES"/>
    <x v="5"/>
    <s v="100% COTTON"/>
    <n v="201"/>
    <n v="7"/>
    <x v="5"/>
  </r>
  <r>
    <s v="P28TS195"/>
    <s v="PRINTABLES"/>
    <x v="5"/>
    <s v="100% COTTON"/>
    <n v="151"/>
    <n v="5"/>
    <x v="5"/>
  </r>
  <r>
    <s v="P28TS159"/>
    <s v="PRINTABLES"/>
    <x v="5"/>
    <s v="100% COTTON"/>
    <n v="201"/>
    <n v="7"/>
    <x v="5"/>
  </r>
  <r>
    <s v="P28TS038"/>
    <s v="PRINTABLES"/>
    <x v="6"/>
    <s v="100% COTTON"/>
    <n v="166"/>
    <n v="5"/>
    <x v="6"/>
  </r>
  <r>
    <s v="P28TS044"/>
    <s v="PRINTABLES"/>
    <x v="6"/>
    <s v="100% COTTON"/>
    <n v="238"/>
    <n v="8"/>
    <x v="6"/>
  </r>
  <r>
    <s v="P28TS101"/>
    <s v="PRINTABLES"/>
    <x v="6"/>
    <s v="100% COTTON"/>
    <n v="238"/>
    <n v="8"/>
    <x v="6"/>
  </r>
  <r>
    <s v="P28TS035"/>
    <s v="PRINTABLES"/>
    <x v="6"/>
    <s v="100% COTTON"/>
    <n v="166"/>
    <n v="5"/>
    <x v="6"/>
  </r>
  <r>
    <s v="P28TS079"/>
    <s v="PRINTABLES"/>
    <x v="6"/>
    <s v="100% COTTON"/>
    <n v="148"/>
    <n v="5"/>
    <x v="6"/>
  </r>
  <r>
    <s v="P28TS080"/>
    <s v="PRINTABLES"/>
    <x v="6"/>
    <s v="100% COTTON"/>
    <n v="148"/>
    <n v="5"/>
    <x v="6"/>
  </r>
  <r>
    <s v="P28TS198"/>
    <s v="PRINTABLES"/>
    <x v="7"/>
    <s v="100% COTTON"/>
    <n v="249"/>
    <n v="8"/>
    <x v="7"/>
  </r>
  <r>
    <s v="P28TS141"/>
    <s v="PRINTABLES"/>
    <x v="7"/>
    <s v="100% COTTON"/>
    <n v="1605"/>
    <n v="49"/>
    <x v="7"/>
  </r>
  <r>
    <s v="P28TS143"/>
    <s v="PRINTABLES"/>
    <x v="7"/>
    <s v="100% COTTON"/>
    <n v="1491"/>
    <n v="45"/>
    <x v="7"/>
  </r>
  <r>
    <s v="P28TS146"/>
    <s v="PRINTABLES"/>
    <x v="7"/>
    <s v="100% COTTON"/>
    <n v="380"/>
    <n v="12"/>
    <x v="7"/>
  </r>
  <r>
    <s v="P28TS182"/>
    <s v="PRINTABLES"/>
    <x v="7"/>
    <s v="100% COTTON"/>
    <n v="484"/>
    <n v="15"/>
    <x v="7"/>
  </r>
  <r>
    <s v="P28TS196"/>
    <s v="PRINTABLES"/>
    <x v="7"/>
    <s v="100% COTTON"/>
    <n v="249"/>
    <n v="8"/>
    <x v="7"/>
  </r>
  <r>
    <s v="P28TS144"/>
    <s v="PRINTABLES"/>
    <x v="7"/>
    <s v="100% COTTON"/>
    <n v="849"/>
    <n v="26"/>
    <x v="7"/>
  </r>
  <r>
    <s v="P28TS145"/>
    <s v="PRINTABLES"/>
    <x v="7"/>
    <s v="100% COTTON"/>
    <n v="955"/>
    <n v="29"/>
    <x v="7"/>
  </r>
  <r>
    <s v="P28JCCCS002"/>
    <s v="JCC"/>
    <x v="8"/>
    <s v="74% COTTON 26% POLYESTER"/>
    <n v="348"/>
    <n v="11"/>
    <x v="8"/>
  </r>
  <r>
    <s v="P28JCCCS001"/>
    <s v="JCC"/>
    <x v="8"/>
    <s v="74% COTTON 26% POLYESTER"/>
    <n v="191"/>
    <n v="6"/>
    <x v="8"/>
  </r>
  <r>
    <s v="P28JCCES001"/>
    <s v="JCC"/>
    <x v="9"/>
    <s v="100% COTTON"/>
    <n v="351"/>
    <n v="11"/>
    <x v="9"/>
  </r>
  <r>
    <s v="P28JCCES002"/>
    <s v="JCC"/>
    <x v="9"/>
    <s v="100% COTTON"/>
    <n v="283"/>
    <n v="9"/>
    <x v="9"/>
  </r>
  <r>
    <s v="P28JCCES005"/>
    <s v="JCC"/>
    <x v="10"/>
    <s v="100% COTTON"/>
    <n v="790"/>
    <n v="24"/>
    <x v="10"/>
  </r>
  <r>
    <s v="P28JCCES004"/>
    <s v="JCC"/>
    <x v="10"/>
    <s v="100% COTTON"/>
    <n v="1115"/>
    <n v="34"/>
    <x v="10"/>
  </r>
  <r>
    <s v="P28JCCES003"/>
    <s v="JCC"/>
    <x v="10"/>
    <s v="100% COTTON"/>
    <n v="1115"/>
    <n v="34"/>
    <x v="10"/>
  </r>
  <r>
    <s v="P28SFTS001"/>
    <s v="PRINTABLES"/>
    <x v="11"/>
    <s v="100% COTTON"/>
    <n v="426"/>
    <n v="13"/>
    <x v="11"/>
  </r>
  <r>
    <s v="P28SFTS003"/>
    <s v="PRINTABLES"/>
    <x v="11"/>
    <s v="100% COTTON"/>
    <n v="159"/>
    <n v="5"/>
    <x v="11"/>
  </r>
  <r>
    <s v="P28SFTS002"/>
    <s v="PRINTABLES"/>
    <x v="11"/>
    <s v="100% COTTON"/>
    <n v="257"/>
    <n v="8"/>
    <x v="11"/>
  </r>
  <r>
    <s v="P28SFTS009"/>
    <s v="PRINTABLES"/>
    <x v="11"/>
    <s v="100% COTTON"/>
    <n v="428"/>
    <n v="13"/>
    <x v="11"/>
  </r>
  <r>
    <s v="P28SFTS006"/>
    <s v="PRINTABLES"/>
    <x v="12"/>
    <s v="100% COTTON"/>
    <n v="299"/>
    <n v="9"/>
    <x v="12"/>
  </r>
  <r>
    <s v="P28SFTS004"/>
    <s v="PRINTABLES"/>
    <x v="12"/>
    <s v="100% COTTON"/>
    <n v="777"/>
    <n v="24"/>
    <x v="12"/>
  </r>
  <r>
    <s v="P28SFTS005"/>
    <s v="PRINTABLES"/>
    <x v="12"/>
    <s v="100% COTTON"/>
    <n v="777"/>
    <n v="24"/>
    <x v="12"/>
  </r>
  <r>
    <s v="P28SFTS007"/>
    <s v="PRINTABLES"/>
    <x v="12"/>
    <s v="100% COTTON"/>
    <n v="339"/>
    <n v="11"/>
    <x v="12"/>
  </r>
  <r>
    <s v="P28SFTS008"/>
    <s v="PRINTABLES"/>
    <x v="12"/>
    <s v="100% COTTON"/>
    <n v="159"/>
    <n v="5"/>
    <x v="12"/>
  </r>
  <r>
    <s v="P28TS173"/>
    <s v="PRINTABLES"/>
    <x v="13"/>
    <s v="100% COTTON"/>
    <n v="590"/>
    <n v="18"/>
    <x v="13"/>
  </r>
  <r>
    <s v="P28TS170"/>
    <s v="PRINTABLES"/>
    <x v="13"/>
    <s v="100% COTTON"/>
    <n v="1008"/>
    <n v="31"/>
    <x v="13"/>
  </r>
  <r>
    <s v="P28TS193"/>
    <s v="PRINTABLES"/>
    <x v="13"/>
    <s v="100% COTTON"/>
    <n v="399"/>
    <n v="12"/>
    <x v="13"/>
  </r>
  <r>
    <s v="P28TS172"/>
    <s v="PRINTABLES"/>
    <x v="13"/>
    <s v="100% COTTON"/>
    <n v="575"/>
    <n v="18"/>
    <x v="13"/>
  </r>
  <r>
    <s v="P28TS174"/>
    <s v="PRINTABLES"/>
    <x v="13"/>
    <s v="100% COTTON"/>
    <n v="313"/>
    <n v="10"/>
    <x v="13"/>
  </r>
  <r>
    <s v="P28TS176"/>
    <s v="PRINTABLES"/>
    <x v="13"/>
    <s v="100% COTTON"/>
    <n v="996"/>
    <n v="30"/>
    <x v="13"/>
  </r>
  <r>
    <s v="P28LS085"/>
    <s v="PRINTABLES"/>
    <x v="14"/>
    <s v="100% COTTON"/>
    <n v="232"/>
    <n v="7"/>
    <x v="14"/>
  </r>
  <r>
    <s v="P28LS087"/>
    <s v="PRINTABLES"/>
    <x v="14"/>
    <s v="100% COTTON"/>
    <n v="274"/>
    <n v="9"/>
    <x v="14"/>
  </r>
  <r>
    <s v="P28LS089"/>
    <s v="PRINTABLES"/>
    <x v="14"/>
    <s v="100% COTTON"/>
    <n v="185"/>
    <n v="6"/>
    <x v="14"/>
  </r>
  <r>
    <s v="P28LS086"/>
    <s v="PRINTABLES"/>
    <x v="14"/>
    <s v="100% COTTON"/>
    <n v="125"/>
    <n v="4"/>
    <x v="14"/>
  </r>
  <r>
    <s v="P28LS018"/>
    <s v="BASIC"/>
    <x v="15"/>
    <s v="100% COTTON"/>
    <n v="321"/>
    <n v="10"/>
    <x v="15"/>
  </r>
  <r>
    <s v="P27LS020"/>
    <s v="BASIC"/>
    <x v="15"/>
    <s v="100% COTTON"/>
    <n v="251"/>
    <n v="8"/>
    <x v="15"/>
  </r>
  <r>
    <s v="P27LS018"/>
    <s v="BASIC"/>
    <x v="15"/>
    <s v="100% COTTON"/>
    <n v="130"/>
    <n v="4"/>
    <x v="15"/>
  </r>
  <r>
    <s v="P27LS019"/>
    <s v="BASIC"/>
    <x v="15"/>
    <s v="100% COTTON"/>
    <n v="407"/>
    <n v="13"/>
    <x v="15"/>
  </r>
  <r>
    <s v="P27LS017"/>
    <s v="BASIC"/>
    <x v="15"/>
    <s v="100% COTTON"/>
    <n v="228"/>
    <n v="7"/>
    <x v="15"/>
  </r>
  <r>
    <s v="P28LS017"/>
    <s v="BASIC"/>
    <x v="15"/>
    <s v="100% COTTON"/>
    <n v="187"/>
    <n v="6"/>
    <x v="15"/>
  </r>
  <r>
    <s v="P28TS220"/>
    <s v="PRINTABLES"/>
    <x v="16"/>
    <s v="100% COTTON"/>
    <n v="262"/>
    <n v="8"/>
    <x v="16"/>
  </r>
  <r>
    <s v="P28TS153"/>
    <s v="PRINTABLES"/>
    <x v="16"/>
    <s v="100% COTTON"/>
    <n v="231"/>
    <n v="7"/>
    <x v="16"/>
  </r>
  <r>
    <s v="P28TS151"/>
    <s v="PRINTABLES"/>
    <x v="16"/>
    <s v="100% COTTON"/>
    <n v="262"/>
    <n v="8"/>
    <x v="16"/>
  </r>
  <r>
    <s v="P28TS152"/>
    <s v="PRINTABLES"/>
    <x v="16"/>
    <s v="100% COTTON"/>
    <n v="200"/>
    <n v="6"/>
    <x v="16"/>
  </r>
  <r>
    <s v="P28TS154"/>
    <s v="PRINTABLES"/>
    <x v="16"/>
    <s v="100% COTTON"/>
    <n v="122"/>
    <n v="4"/>
    <x v="16"/>
  </r>
  <r>
    <s v="P28TS215"/>
    <s v="PRINTABLES"/>
    <x v="16"/>
    <s v="100% COTTON"/>
    <n v="131"/>
    <n v="4"/>
    <x v="16"/>
  </r>
  <r>
    <s v="P28TS032"/>
    <s v="PRINTABLES"/>
    <x v="17"/>
    <s v="100% COTTON"/>
    <n v="959"/>
    <n v="29"/>
    <x v="17"/>
  </r>
  <r>
    <s v="P28TS051"/>
    <s v="PRINTABLES"/>
    <x v="17"/>
    <s v="100% COTTON"/>
    <n v="959"/>
    <n v="29"/>
    <x v="17"/>
  </r>
  <r>
    <s v="P28TS111"/>
    <s v="PRINTABLES"/>
    <x v="17"/>
    <s v="100% COTTON"/>
    <n v="959"/>
    <n v="29"/>
    <x v="17"/>
  </r>
  <r>
    <s v="P28TS104"/>
    <s v="PRINTABLES"/>
    <x v="17"/>
    <s v="100% COTTON"/>
    <n v="959"/>
    <n v="29"/>
    <x v="17"/>
  </r>
  <r>
    <s v="P28TS221"/>
    <s v="PRINTABLES"/>
    <x v="17"/>
    <s v="100% COTTON"/>
    <n v="959"/>
    <n v="29"/>
    <x v="17"/>
  </r>
  <r>
    <s v="P28TS222"/>
    <s v="PRINTABLES"/>
    <x v="17"/>
    <s v="100% COTTON"/>
    <n v="959"/>
    <n v="29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s v="100% COTTON"/>
    <n v="298"/>
    <n v="9"/>
    <x v="0"/>
    <s v="NHƯ MÙA CŨ P19-4358"/>
    <n v="307"/>
  </r>
  <r>
    <x v="0"/>
    <s v="100% COTTON"/>
    <n v="448"/>
    <n v="14"/>
    <x v="0"/>
    <s v="NHƯ MÙA CŨ P19-4358"/>
    <n v="462"/>
  </r>
  <r>
    <x v="0"/>
    <s v="100% COTTON"/>
    <n v="448"/>
    <n v="14"/>
    <x v="0"/>
    <s v="NHƯ MÙA CŨ P19-4358"/>
    <n v="462"/>
  </r>
  <r>
    <x v="0"/>
    <s v="100% COTTON"/>
    <n v="278"/>
    <n v="9"/>
    <x v="0"/>
    <s v="NHƯ MÙA CŨ P19-4358"/>
    <n v="287"/>
  </r>
  <r>
    <x v="0"/>
    <s v="100% COTTON"/>
    <n v="174"/>
    <n v="6"/>
    <x v="0"/>
    <s v="NHƯ MÙA CŨ P19-4358"/>
    <n v="180"/>
  </r>
  <r>
    <x v="0"/>
    <s v="100% COTTON"/>
    <n v="184"/>
    <n v="6"/>
    <x v="0"/>
    <s v="NHƯ MÙA CŨ P19-4358"/>
    <n v="190"/>
  </r>
  <r>
    <x v="1"/>
    <s v="100% COTTON"/>
    <n v="130"/>
    <n v="4"/>
    <x v="1"/>
    <s v="NHƯ MÙA CŨ P19-4358"/>
    <n v="134"/>
  </r>
  <r>
    <x v="1"/>
    <s v="100% COTTON"/>
    <n v="165"/>
    <n v="5"/>
    <x v="1"/>
    <s v="NHƯ MÙA CŨ P19-4358"/>
    <n v="170"/>
  </r>
  <r>
    <x v="1"/>
    <s v="100% COTTON"/>
    <n v="342"/>
    <n v="11"/>
    <x v="1"/>
    <s v="NHƯ MÙA CŨ P19-4358"/>
    <n v="353"/>
  </r>
  <r>
    <x v="1"/>
    <s v="100% COTTON"/>
    <n v="309"/>
    <n v="10"/>
    <x v="1"/>
    <s v="NHƯ MÙA CŨ P19-4358"/>
    <n v="319"/>
  </r>
  <r>
    <x v="1"/>
    <s v="100% COTTON"/>
    <n v="246"/>
    <n v="8"/>
    <x v="1"/>
    <s v="NHƯ MÙA CŨ P19-4358"/>
    <n v="254"/>
  </r>
  <r>
    <x v="1"/>
    <s v="100% COTTON"/>
    <n v="246"/>
    <n v="8"/>
    <x v="1"/>
    <s v="NHƯ MÙA CŨ P19-4358"/>
    <n v="254"/>
  </r>
  <r>
    <x v="2"/>
    <s v="100% COTTON"/>
    <n v="166"/>
    <n v="5"/>
    <x v="2"/>
    <s v="NHƯ MÙA CŨ P19-4358"/>
    <n v="171"/>
  </r>
  <r>
    <x v="2"/>
    <s v="100% COTTON"/>
    <n v="150"/>
    <n v="5"/>
    <x v="2"/>
    <s v="NHƯ MÙA CŨ P19-4358"/>
    <n v="155"/>
  </r>
  <r>
    <x v="2"/>
    <s v="100% COTTON"/>
    <n v="177"/>
    <n v="6"/>
    <x v="2"/>
    <s v="NHƯ MÙA CŨ P19-4358"/>
    <n v="183"/>
  </r>
  <r>
    <x v="2"/>
    <s v="100% COTTON"/>
    <n v="828"/>
    <n v="25"/>
    <x v="2"/>
    <s v="NHƯ MÙA CŨ P19-4358"/>
    <n v="853"/>
  </r>
  <r>
    <x v="2"/>
    <s v="100% COTTON"/>
    <n v="432"/>
    <n v="13"/>
    <x v="2"/>
    <s v="NHƯ MÙA CŨ P19-4358"/>
    <n v="445"/>
  </r>
  <r>
    <x v="2"/>
    <s v="100% COTTON"/>
    <n v="1003"/>
    <n v="31"/>
    <x v="2"/>
    <s v="NHƯ MÙA CŨ P19-4358"/>
    <n v="1034"/>
  </r>
  <r>
    <x v="2"/>
    <s v="100% COTTON"/>
    <n v="432"/>
    <n v="13"/>
    <x v="2"/>
    <s v="NHƯ MÙA CŨ P19-4358"/>
    <n v="445"/>
  </r>
  <r>
    <x v="3"/>
    <s v="100% COTTON"/>
    <n v="123"/>
    <n v="4"/>
    <x v="3"/>
    <s v="LOGO RIÊNG (DEATHNOTE)-THEO TP ĐÍNH KÈM"/>
    <n v="127"/>
  </r>
  <r>
    <x v="3"/>
    <s v="100% COTTON"/>
    <n v="297"/>
    <n v="9"/>
    <x v="3"/>
    <s v="LOGO RIÊNG (DEATHNOTE)-THEO TP ĐÍNH KÈM"/>
    <n v="306"/>
  </r>
  <r>
    <x v="3"/>
    <s v="100% COTTON"/>
    <n v="214"/>
    <n v="7"/>
    <x v="3"/>
    <s v="LOGO RIÊNG (DEATHNOTE)-THEO TP ĐÍNH KÈM"/>
    <n v="221"/>
  </r>
  <r>
    <x v="3"/>
    <s v="100% COTTON"/>
    <n v="214"/>
    <n v="7"/>
    <x v="3"/>
    <s v="LOGO RIÊNG (DEATHNOTE)-THEO TP ĐÍNH KÈM"/>
    <n v="221"/>
  </r>
  <r>
    <x v="3"/>
    <s v="100% COTTON"/>
    <n v="297"/>
    <n v="9"/>
    <x v="3"/>
    <s v="LOGO RIÊNG (DEATHNOTE)-THEO TP ĐÍNH KÈM"/>
    <n v="306"/>
  </r>
  <r>
    <x v="3"/>
    <s v="100% COTTON"/>
    <n v="152"/>
    <n v="5"/>
    <x v="3"/>
    <s v="LOGO RIÊNG (DEATHNOTE)-THEO TP ĐÍNH KÈM"/>
    <n v="157"/>
  </r>
  <r>
    <x v="4"/>
    <s v="100% COTTON"/>
    <n v="231"/>
    <n v="7"/>
    <x v="4"/>
    <s v="NHƯ MÙA CŨ P19-4358"/>
    <n v="238"/>
  </r>
  <r>
    <x v="4"/>
    <s v="100% COTTON"/>
    <n v="178"/>
    <n v="6"/>
    <x v="4"/>
    <s v="NHƯ MÙA CŨ P19-4358"/>
    <n v="184"/>
  </r>
  <r>
    <x v="4"/>
    <s v="100% COTTON"/>
    <n v="159"/>
    <n v="5"/>
    <x v="4"/>
    <s v="NHƯ MÙA CŨ P19-4358"/>
    <n v="164"/>
  </r>
  <r>
    <x v="4"/>
    <s v="100% COTTON"/>
    <n v="286"/>
    <n v="9"/>
    <x v="4"/>
    <s v="NHƯ MÙA CŨ P19-4358"/>
    <n v="295"/>
  </r>
  <r>
    <x v="4"/>
    <s v="100% COTTON"/>
    <n v="286"/>
    <n v="9"/>
    <x v="4"/>
    <s v="NHƯ MÙA CŨ P19-4358"/>
    <n v="295"/>
  </r>
  <r>
    <x v="4"/>
    <s v="100% COTTON"/>
    <n v="211"/>
    <n v="7"/>
    <x v="4"/>
    <s v="NHƯ MÙA CŨ P19-4358"/>
    <n v="218"/>
  </r>
  <r>
    <x v="5"/>
    <s v="100% COTTON"/>
    <n v="170"/>
    <n v="6"/>
    <x v="5"/>
    <s v="NHƯ MÙA CŨ P19-4358"/>
    <n v="176"/>
  </r>
  <r>
    <x v="5"/>
    <s v="100% COTTON"/>
    <n v="151"/>
    <n v="5"/>
    <x v="5"/>
    <s v="NHƯ MÙA CŨ P19-4358"/>
    <n v="156"/>
  </r>
  <r>
    <x v="5"/>
    <s v="100% COTTON"/>
    <n v="172"/>
    <n v="6"/>
    <x v="5"/>
    <s v="NHƯ MÙA CŨ P19-4358"/>
    <n v="178"/>
  </r>
  <r>
    <x v="5"/>
    <s v="100% COTTON"/>
    <n v="201"/>
    <n v="7"/>
    <x v="5"/>
    <s v="NHƯ MÙA CŨ P19-4358"/>
    <n v="208"/>
  </r>
  <r>
    <x v="5"/>
    <s v="100% COTTON"/>
    <n v="151"/>
    <n v="5"/>
    <x v="5"/>
    <s v="NHƯ MÙA CŨ P19-4358"/>
    <n v="156"/>
  </r>
  <r>
    <x v="5"/>
    <s v="100% COTTON"/>
    <n v="201"/>
    <n v="7"/>
    <x v="5"/>
    <s v="NHƯ MÙA CŨ P19-4358"/>
    <n v="208"/>
  </r>
  <r>
    <x v="6"/>
    <s v="100% COTTON"/>
    <n v="166"/>
    <n v="5"/>
    <x v="6"/>
    <s v="NHƯ MÙA CŨ P19-4358"/>
    <n v="171"/>
  </r>
  <r>
    <x v="6"/>
    <s v="100% COTTON"/>
    <n v="238"/>
    <n v="8"/>
    <x v="6"/>
    <s v="NHƯ MÙA CŨ P19-4358"/>
    <n v="246"/>
  </r>
  <r>
    <x v="6"/>
    <s v="100% COTTON"/>
    <n v="238"/>
    <n v="8"/>
    <x v="6"/>
    <s v="NHƯ MÙA CŨ P19-4358"/>
    <n v="246"/>
  </r>
  <r>
    <x v="6"/>
    <s v="100% COTTON"/>
    <n v="166"/>
    <n v="5"/>
    <x v="6"/>
    <s v="NHƯ MÙA CŨ P19-4358"/>
    <n v="171"/>
  </r>
  <r>
    <x v="6"/>
    <s v="100% COTTON"/>
    <n v="148"/>
    <n v="5"/>
    <x v="6"/>
    <s v="NHƯ MÙA CŨ P19-4358"/>
    <n v="153"/>
  </r>
  <r>
    <x v="6"/>
    <s v="100% COTTON"/>
    <n v="148"/>
    <n v="5"/>
    <x v="6"/>
    <s v="NHƯ MÙA CŨ P19-4358"/>
    <n v="153"/>
  </r>
  <r>
    <x v="7"/>
    <s v="100% COTTON"/>
    <n v="249"/>
    <n v="8"/>
    <x v="7"/>
    <s v="NHƯ MÙA CŨ P19-4358"/>
    <n v="257"/>
  </r>
  <r>
    <x v="7"/>
    <s v="100% COTTON"/>
    <n v="1605"/>
    <n v="49"/>
    <x v="7"/>
    <s v="NHƯ MÙA CŨ P19-4358"/>
    <n v="1654"/>
  </r>
  <r>
    <x v="7"/>
    <s v="100% COTTON"/>
    <n v="1491"/>
    <n v="45"/>
    <x v="7"/>
    <s v="NHƯ MÙA CŨ P19-4358"/>
    <n v="1536"/>
  </r>
  <r>
    <x v="7"/>
    <s v="100% COTTON"/>
    <n v="380"/>
    <n v="12"/>
    <x v="7"/>
    <s v="NHƯ MÙA CŨ P19-4358"/>
    <n v="392"/>
  </r>
  <r>
    <x v="7"/>
    <s v="100% COTTON"/>
    <n v="484"/>
    <n v="15"/>
    <x v="7"/>
    <s v="NHƯ MÙA CŨ P19-4358"/>
    <n v="499"/>
  </r>
  <r>
    <x v="7"/>
    <s v="100% COTTON"/>
    <n v="249"/>
    <n v="8"/>
    <x v="7"/>
    <s v="NHƯ MÙA CŨ P19-4358"/>
    <n v="257"/>
  </r>
  <r>
    <x v="7"/>
    <s v="100% COTTON"/>
    <n v="849"/>
    <n v="26"/>
    <x v="7"/>
    <s v="NHƯ MÙA CŨ P19-4358"/>
    <n v="875"/>
  </r>
  <r>
    <x v="7"/>
    <s v="100% COTTON"/>
    <n v="955"/>
    <n v="29"/>
    <x v="7"/>
    <s v="NHƯ MÙA CŨ P19-4358"/>
    <n v="984"/>
  </r>
  <r>
    <x v="8"/>
    <s v="74% COTTON 26% POLYESTER"/>
    <n v="348"/>
    <n v="11"/>
    <x v="8"/>
    <s v="NHƯ MÙA CŨ P19-4358"/>
    <n v="359"/>
  </r>
  <r>
    <x v="8"/>
    <s v="74% COTTON 26% POLYESTER"/>
    <n v="191"/>
    <n v="6"/>
    <x v="8"/>
    <s v="NHƯ MÙA CŨ P19-4358"/>
    <n v="197"/>
  </r>
  <r>
    <x v="9"/>
    <s v="100% COTTON"/>
    <n v="351"/>
    <n v="11"/>
    <x v="9"/>
    <s v="NHƯ MÙA CŨ P19-4358"/>
    <n v="362"/>
  </r>
  <r>
    <x v="9"/>
    <s v="100% COTTON"/>
    <n v="283"/>
    <n v="9"/>
    <x v="9"/>
    <s v="NHƯ MÙA CŨ P19-4358"/>
    <n v="292"/>
  </r>
  <r>
    <x v="10"/>
    <s v="100% COTTON"/>
    <n v="790"/>
    <n v="24"/>
    <x v="10"/>
    <s v="NHƯ MÙA CŨ P19-4358"/>
    <n v="814"/>
  </r>
  <r>
    <x v="10"/>
    <s v="100% COTTON"/>
    <n v="1115"/>
    <n v="34"/>
    <x v="10"/>
    <s v="NHƯ MÙA CŨ P19-4358"/>
    <n v="1149"/>
  </r>
  <r>
    <x v="10"/>
    <s v="100% COTTON"/>
    <n v="1115"/>
    <n v="34"/>
    <x v="10"/>
    <s v="NHƯ MÙA CŨ P19-4358"/>
    <n v="1149"/>
  </r>
  <r>
    <x v="11"/>
    <s v="100% COTTON"/>
    <n v="426"/>
    <n v="13"/>
    <x v="11"/>
    <s v="NHƯ MÙA CŨ P19-4358"/>
    <n v="439"/>
  </r>
  <r>
    <x v="11"/>
    <s v="100% COTTON"/>
    <n v="159"/>
    <n v="5"/>
    <x v="11"/>
    <s v="NHƯ MÙA CŨ P19-4358"/>
    <n v="164"/>
  </r>
  <r>
    <x v="11"/>
    <s v="100% COTTON"/>
    <n v="257"/>
    <n v="8"/>
    <x v="11"/>
    <s v="NHƯ MÙA CŨ P19-4358"/>
    <n v="265"/>
  </r>
  <r>
    <x v="11"/>
    <s v="100% COTTON"/>
    <n v="428"/>
    <n v="13"/>
    <x v="11"/>
    <s v="NHƯ MÙA CŨ P19-4358"/>
    <n v="441"/>
  </r>
  <r>
    <x v="12"/>
    <s v="100% COTTON"/>
    <n v="299"/>
    <n v="9"/>
    <x v="12"/>
    <s v="NHƯ MÙA CŨ P19-4358"/>
    <n v="308"/>
  </r>
  <r>
    <x v="12"/>
    <s v="100% COTTON"/>
    <n v="777"/>
    <n v="24"/>
    <x v="12"/>
    <s v="NHƯ MÙA CŨ P19-4358"/>
    <n v="801"/>
  </r>
  <r>
    <x v="12"/>
    <s v="100% COTTON"/>
    <n v="777"/>
    <n v="24"/>
    <x v="12"/>
    <s v="NHƯ MÙA CŨ P19-4358"/>
    <n v="801"/>
  </r>
  <r>
    <x v="12"/>
    <s v="100% COTTON"/>
    <n v="339"/>
    <n v="11"/>
    <x v="12"/>
    <s v="NHƯ MÙA CŨ P19-4358"/>
    <n v="350"/>
  </r>
  <r>
    <x v="12"/>
    <s v="100% COTTON"/>
    <n v="159"/>
    <n v="5"/>
    <x v="12"/>
    <s v="NHƯ MÙA CŨ P19-4358"/>
    <n v="164"/>
  </r>
  <r>
    <x v="13"/>
    <s v="100% COTTON"/>
    <n v="590"/>
    <n v="18"/>
    <x v="13"/>
    <s v="NHƯ MÙA CŨ P19-4358"/>
    <n v="608"/>
  </r>
  <r>
    <x v="13"/>
    <s v="100% COTTON"/>
    <n v="1008"/>
    <n v="31"/>
    <x v="13"/>
    <s v="NHƯ MÙA CŨ P19-4358"/>
    <n v="1039"/>
  </r>
  <r>
    <x v="13"/>
    <s v="100% COTTON"/>
    <n v="399"/>
    <n v="12"/>
    <x v="13"/>
    <s v="NHƯ MÙA CŨ P19-4358"/>
    <n v="411"/>
  </r>
  <r>
    <x v="13"/>
    <s v="100% COTTON"/>
    <n v="575"/>
    <n v="18"/>
    <x v="13"/>
    <s v="NHƯ MÙA CŨ P19-4358"/>
    <n v="593"/>
  </r>
  <r>
    <x v="13"/>
    <s v="100% COTTON"/>
    <n v="313"/>
    <n v="10"/>
    <x v="13"/>
    <s v="NHƯ MÙA CŨ P19-4358"/>
    <n v="323"/>
  </r>
  <r>
    <x v="13"/>
    <s v="100% COTTON"/>
    <n v="996"/>
    <n v="30"/>
    <x v="13"/>
    <s v="NHƯ MÙA CŨ P19-4358"/>
    <n v="1026"/>
  </r>
  <r>
    <x v="14"/>
    <s v="100% COTTON"/>
    <n v="232"/>
    <n v="7"/>
    <x v="14"/>
    <s v="NHƯ MÙA CŨ P19-4358"/>
    <n v="239"/>
  </r>
  <r>
    <x v="14"/>
    <s v="100% COTTON"/>
    <n v="274"/>
    <n v="9"/>
    <x v="14"/>
    <s v="NHƯ MÙA CŨ P19-4358"/>
    <n v="283"/>
  </r>
  <r>
    <x v="14"/>
    <s v="100% COTTON"/>
    <n v="185"/>
    <n v="6"/>
    <x v="14"/>
    <s v="NHƯ MÙA CŨ P19-4358"/>
    <n v="191"/>
  </r>
  <r>
    <x v="14"/>
    <s v="100% COTTON"/>
    <n v="125"/>
    <n v="4"/>
    <x v="14"/>
    <s v="NHƯ MÙA CŨ P19-4358"/>
    <n v="129"/>
  </r>
  <r>
    <x v="15"/>
    <s v="100% COTTON"/>
    <n v="321"/>
    <n v="10"/>
    <x v="15"/>
    <s v="NHƯ MÙA CŨ P19-4358"/>
    <n v="331"/>
  </r>
  <r>
    <x v="15"/>
    <s v="100% COTTON"/>
    <n v="251"/>
    <n v="8"/>
    <x v="15"/>
    <s v="NHƯ MÙA CŨ P19-4358"/>
    <n v="259"/>
  </r>
  <r>
    <x v="15"/>
    <s v="100% COTTON"/>
    <n v="130"/>
    <n v="4"/>
    <x v="15"/>
    <s v="NHƯ MÙA CŨ P19-4358"/>
    <n v="134"/>
  </r>
  <r>
    <x v="15"/>
    <s v="100% COTTON"/>
    <n v="407"/>
    <n v="13"/>
    <x v="15"/>
    <s v="NHƯ MÙA CŨ P19-4358"/>
    <n v="420"/>
  </r>
  <r>
    <x v="15"/>
    <s v="100% COTTON"/>
    <n v="228"/>
    <n v="7"/>
    <x v="15"/>
    <s v="NHƯ MÙA CŨ P19-4358"/>
    <n v="235"/>
  </r>
  <r>
    <x v="15"/>
    <s v="100% COTTON"/>
    <n v="187"/>
    <n v="6"/>
    <x v="15"/>
    <s v="NHƯ MÙA CŨ P19-4358"/>
    <n v="193"/>
  </r>
  <r>
    <x v="16"/>
    <s v="100% COTTON"/>
    <n v="262"/>
    <n v="8"/>
    <x v="16"/>
    <s v="NHƯ MÙA CŨ P19-4358"/>
    <n v="270"/>
  </r>
  <r>
    <x v="16"/>
    <s v="100% COTTON"/>
    <n v="231"/>
    <n v="7"/>
    <x v="16"/>
    <s v="NHƯ MÙA CŨ P19-4358"/>
    <n v="238"/>
  </r>
  <r>
    <x v="16"/>
    <s v="100% COTTON"/>
    <n v="262"/>
    <n v="8"/>
    <x v="16"/>
    <s v="NHƯ MÙA CŨ P19-4358"/>
    <n v="270"/>
  </r>
  <r>
    <x v="16"/>
    <s v="100% COTTON"/>
    <n v="200"/>
    <n v="6"/>
    <x v="16"/>
    <s v="NHƯ MÙA CŨ P19-4358-không có chữ &quot;do not iron on print&quot;"/>
    <n v="206"/>
  </r>
  <r>
    <x v="16"/>
    <s v="100% COTTON"/>
    <n v="122"/>
    <n v="4"/>
    <x v="16"/>
    <s v="NHƯ MÙA CŨ P19-4358-không có chữ &quot;do not iron on print&quot;"/>
    <n v="126"/>
  </r>
  <r>
    <x v="16"/>
    <s v="100% COTTON"/>
    <n v="131"/>
    <n v="4"/>
    <x v="16"/>
    <s v="NHƯ MÙA CŨ P19-4358-không có chữ &quot;do not iron on print&quot;"/>
    <n v="135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DDE2C-CFC3-4625-BF00-5CAA36F8D2F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compact="0" outline="0" showAll="0"/>
    <pivotField compact="0" outline="0" showAll="0"/>
    <pivotField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dataField="1" compact="0" outline="0" showAll="0"/>
    <pivotField axis="axisRow"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EXTRA" fld="5" baseField="0" baseItem="0"/>
  </dataFields>
  <formats count="33">
    <format dxfId="32">
      <pivotArea dataOnly="0" outline="0" fieldPosition="0">
        <references count="1">
          <reference field="6" count="1">
            <x v="10"/>
          </reference>
        </references>
      </pivotArea>
    </format>
    <format dxfId="31">
      <pivotArea outline="0" fieldPosition="0">
        <references count="1">
          <reference field="6" count="1" selected="0">
            <x v="9"/>
          </reference>
        </references>
      </pivotArea>
    </format>
    <format dxfId="30">
      <pivotArea dataOnly="0" labelOnly="1" outline="0" fieldPosition="0">
        <references count="1">
          <reference field="6" count="1">
            <x v="9"/>
          </reference>
        </references>
      </pivotArea>
    </format>
    <format dxfId="29">
      <pivotArea outline="0" fieldPosition="0">
        <references count="1">
          <reference field="6" count="1" selected="0">
            <x v="16"/>
          </reference>
        </references>
      </pivotArea>
    </format>
    <format dxfId="28">
      <pivotArea dataOnly="0" labelOnly="1" outline="0" fieldPosition="0">
        <references count="1">
          <reference field="6" count="1">
            <x v="16"/>
          </reference>
        </references>
      </pivotArea>
    </format>
    <format dxfId="27">
      <pivotArea outline="0" fieldPosition="0">
        <references count="1">
          <reference field="6" count="1" selected="0">
            <x v="12"/>
          </reference>
        </references>
      </pivotArea>
    </format>
    <format dxfId="26">
      <pivotArea dataOnly="0" labelOnly="1" outline="0" fieldPosition="0">
        <references count="1">
          <reference field="6" count="1">
            <x v="12"/>
          </reference>
        </references>
      </pivotArea>
    </format>
    <format dxfId="25">
      <pivotArea outline="0" fieldPosition="0">
        <references count="1">
          <reference field="6" count="1" selected="0">
            <x v="14"/>
          </reference>
        </references>
      </pivotArea>
    </format>
    <format dxfId="24">
      <pivotArea dataOnly="0" labelOnly="1" outline="0" fieldPosition="0">
        <references count="1">
          <reference field="6" count="1">
            <x v="14"/>
          </reference>
        </references>
      </pivotArea>
    </format>
    <format dxfId="23">
      <pivotArea outline="0" fieldPosition="0">
        <references count="1">
          <reference field="6" count="1" selected="0">
            <x v="15"/>
          </reference>
        </references>
      </pivotArea>
    </format>
    <format dxfId="22">
      <pivotArea dataOnly="0" labelOnly="1" outline="0" fieldPosition="0">
        <references count="1">
          <reference field="6" count="1">
            <x v="15"/>
          </reference>
        </references>
      </pivotArea>
    </format>
    <format dxfId="21">
      <pivotArea outline="0" fieldPosition="0">
        <references count="1">
          <reference field="6" count="1" selected="0">
            <x v="5"/>
          </reference>
        </references>
      </pivotArea>
    </format>
    <format dxfId="20">
      <pivotArea dataOnly="0" labelOnly="1" outline="0" fieldPosition="0">
        <references count="1">
          <reference field="6" count="1">
            <x v="5"/>
          </reference>
        </references>
      </pivotArea>
    </format>
    <format dxfId="19">
      <pivotArea outline="0" fieldPosition="0">
        <references count="1">
          <reference field="6" count="1" selected="0">
            <x v="4"/>
          </reference>
        </references>
      </pivotArea>
    </format>
    <format dxfId="18">
      <pivotArea dataOnly="0" labelOnly="1" outline="0" fieldPosition="0">
        <references count="1">
          <reference field="6" count="1">
            <x v="4"/>
          </reference>
        </references>
      </pivotArea>
    </format>
    <format dxfId="17">
      <pivotArea outline="0" fieldPosition="0">
        <references count="1">
          <reference field="6" count="1" selected="0">
            <x v="7"/>
          </reference>
        </references>
      </pivotArea>
    </format>
    <format dxfId="16">
      <pivotArea dataOnly="0" labelOnly="1" outline="0" fieldPosition="0">
        <references count="1">
          <reference field="6" count="1">
            <x v="7"/>
          </reference>
        </references>
      </pivotArea>
    </format>
    <format dxfId="15">
      <pivotArea outline="0" fieldPosition="0">
        <references count="1">
          <reference field="6" count="1" selected="0">
            <x v="8"/>
          </reference>
        </references>
      </pivotArea>
    </format>
    <format dxfId="14">
      <pivotArea dataOnly="0" labelOnly="1" outline="0" fieldPosition="0">
        <references count="1">
          <reference field="6" count="1">
            <x v="8"/>
          </reference>
        </references>
      </pivotArea>
    </format>
    <format dxfId="13">
      <pivotArea outline="0" fieldPosition="0">
        <references count="1">
          <reference field="6" count="1" selected="0">
            <x v="3"/>
          </reference>
        </references>
      </pivotArea>
    </format>
    <format dxfId="12">
      <pivotArea dataOnly="0" labelOnly="1" outline="0" fieldPosition="0">
        <references count="1">
          <reference field="6" count="1">
            <x v="3"/>
          </reference>
        </references>
      </pivotArea>
    </format>
    <format dxfId="11">
      <pivotArea outline="0" fieldPosition="0">
        <references count="1">
          <reference field="6" count="1" selected="0">
            <x v="17"/>
          </reference>
        </references>
      </pivotArea>
    </format>
    <format dxfId="10">
      <pivotArea dataOnly="0" labelOnly="1" outline="0" fieldPosition="0">
        <references count="1">
          <reference field="6" count="1">
            <x v="17"/>
          </reference>
        </references>
      </pivotArea>
    </format>
    <format dxfId="9">
      <pivotArea outline="0" fieldPosition="0">
        <references count="1">
          <reference field="6" count="1" selected="0">
            <x v="6"/>
          </reference>
        </references>
      </pivotArea>
    </format>
    <format dxfId="8">
      <pivotArea dataOnly="0" labelOnly="1" outline="0" fieldPosition="0">
        <references count="1">
          <reference field="6" count="1">
            <x v="6"/>
          </reference>
        </references>
      </pivotArea>
    </format>
    <format dxfId="7">
      <pivotArea outline="0" fieldPosition="0">
        <references count="1">
          <reference field="6" count="1" selected="0">
            <x v="13"/>
          </reference>
        </references>
      </pivotArea>
    </format>
    <format dxfId="6">
      <pivotArea dataOnly="0" labelOnly="1" outline="0" fieldPosition="0">
        <references count="1">
          <reference field="6" count="1">
            <x v="13"/>
          </reference>
        </references>
      </pivotArea>
    </format>
    <format dxfId="5">
      <pivotArea outline="0" fieldPosition="0">
        <references count="1">
          <reference field="6" count="1" selected="0">
            <x v="11"/>
          </reference>
        </references>
      </pivotArea>
    </format>
    <format dxfId="4">
      <pivotArea dataOnly="0" labelOnly="1" outline="0" fieldPosition="0">
        <references count="1">
          <reference field="6" count="1">
            <x v="11"/>
          </reference>
        </references>
      </pivotArea>
    </format>
    <format dxfId="3">
      <pivotArea outline="0" fieldPosition="0">
        <references count="1">
          <reference field="6" count="1" selected="0">
            <x v="2"/>
          </reference>
        </references>
      </pivotArea>
    </format>
    <format dxfId="2">
      <pivotArea dataOnly="0" labelOnly="1" outline="0" fieldPosition="0">
        <references count="1">
          <reference field="6" count="1">
            <x v="2"/>
          </reference>
        </references>
      </pivotArea>
    </format>
    <format dxfId="1">
      <pivotArea outline="0" fieldPosition="0">
        <references count="1">
          <reference field="6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09E664-489D-4EC0-AEBE-A3AD6ECD7DF2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axis="axisRow"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REFERENCE FOR VISUAL ONL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topLeftCell="A11" zoomScale="60" zoomScaleNormal="40" zoomScalePageLayoutView="55" workbookViewId="0">
      <selection activeCell="G12" sqref="G12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3.1796875" style="1" customWidth="1"/>
    <col min="4" max="4" width="18.54296875" style="1" customWidth="1"/>
    <col min="5" max="5" width="22.453125" style="1" customWidth="1"/>
    <col min="6" max="6" width="14.54296875" style="1" customWidth="1"/>
    <col min="7" max="7" width="14.816406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15.17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20" t="s">
        <v>52</v>
      </c>
      <c r="C5" s="120"/>
      <c r="D5" s="120"/>
      <c r="E5" s="15"/>
      <c r="F5" s="52" t="s">
        <v>8</v>
      </c>
      <c r="G5" s="58"/>
      <c r="H5" s="121" t="s">
        <v>53</v>
      </c>
      <c r="I5" s="122"/>
      <c r="J5" s="16"/>
      <c r="K5" s="16"/>
      <c r="L5" s="17"/>
      <c r="M5" s="18" t="s">
        <v>9</v>
      </c>
      <c r="N5" s="53">
        <v>45895</v>
      </c>
    </row>
    <row r="6" spans="1:18" ht="21.75" customHeight="1">
      <c r="A6" s="19" t="s">
        <v>10</v>
      </c>
      <c r="B6" s="123"/>
      <c r="C6" s="123"/>
      <c r="D6" s="123"/>
      <c r="E6" s="15"/>
      <c r="F6" s="52" t="s">
        <v>11</v>
      </c>
      <c r="G6" s="58"/>
      <c r="H6" s="124" t="s">
        <v>215</v>
      </c>
      <c r="I6" s="125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26"/>
      <c r="C7" s="126"/>
      <c r="D7" s="5"/>
      <c r="E7" s="15"/>
      <c r="F7" s="52" t="s">
        <v>14</v>
      </c>
      <c r="G7" s="58"/>
      <c r="H7" s="127">
        <v>45570</v>
      </c>
      <c r="I7" s="128"/>
      <c r="J7" s="16"/>
      <c r="K7" s="16"/>
      <c r="L7" s="17"/>
      <c r="M7" s="18" t="s">
        <v>15</v>
      </c>
      <c r="N7" s="97" t="s">
        <v>216</v>
      </c>
    </row>
    <row r="8" spans="1:18" ht="21.75" customHeight="1">
      <c r="A8" s="20" t="s">
        <v>16</v>
      </c>
      <c r="B8" s="129"/>
      <c r="C8" s="129"/>
      <c r="D8" s="11"/>
      <c r="E8" s="15"/>
      <c r="F8" s="52" t="s">
        <v>17</v>
      </c>
      <c r="G8" s="58"/>
      <c r="H8" s="130">
        <f>N5+30</f>
        <v>45925</v>
      </c>
      <c r="I8" s="131"/>
      <c r="J8" s="21"/>
      <c r="K8" s="21"/>
      <c r="L8" s="17"/>
      <c r="M8" s="18" t="s">
        <v>18</v>
      </c>
      <c r="N8" s="55" t="s">
        <v>209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71</v>
      </c>
      <c r="B11" s="72"/>
      <c r="C11" s="72" t="s">
        <v>210</v>
      </c>
      <c r="D11" s="72" t="e" vm="1">
        <v>#VALUE!</v>
      </c>
      <c r="E11" s="71" t="s">
        <v>38</v>
      </c>
      <c r="F11" s="73"/>
      <c r="G11" s="74" t="s">
        <v>37</v>
      </c>
      <c r="H11" s="75" t="s">
        <v>36</v>
      </c>
      <c r="I11" s="76">
        <f>'DETAIL  (2)'!F6</f>
        <v>2138</v>
      </c>
      <c r="J11" s="77">
        <v>0</v>
      </c>
      <c r="K11" s="78">
        <f>I11-J11</f>
        <v>2138</v>
      </c>
      <c r="L11" s="79">
        <v>620</v>
      </c>
      <c r="M11" s="80">
        <f>L11*K11</f>
        <v>1325560</v>
      </c>
      <c r="N11" s="82" t="s">
        <v>51</v>
      </c>
      <c r="P11" s="1">
        <v>414</v>
      </c>
      <c r="Q11" s="96">
        <f>I11-P11</f>
        <v>1724</v>
      </c>
      <c r="R11" s="96"/>
    </row>
    <row r="12" spans="1:18" ht="246.75" customHeight="1">
      <c r="A12" s="71" t="s">
        <v>71</v>
      </c>
      <c r="B12" s="72"/>
      <c r="C12" s="72" t="s">
        <v>211</v>
      </c>
      <c r="D12" s="72"/>
      <c r="E12" s="71" t="s">
        <v>38</v>
      </c>
      <c r="F12" s="73"/>
      <c r="G12" s="74" t="s">
        <v>37</v>
      </c>
      <c r="H12" s="75" t="s">
        <v>36</v>
      </c>
      <c r="I12" s="76">
        <f>I11</f>
        <v>2138</v>
      </c>
      <c r="J12" s="77">
        <v>0</v>
      </c>
      <c r="K12" s="78">
        <f>I12-J12</f>
        <v>2138</v>
      </c>
      <c r="L12" s="79">
        <v>620</v>
      </c>
      <c r="M12" s="80">
        <f>L12*K12</f>
        <v>1325560</v>
      </c>
      <c r="N12" s="82" t="s">
        <v>213</v>
      </c>
      <c r="R12" s="96"/>
    </row>
    <row r="13" spans="1:18" ht="61.5" customHeight="1">
      <c r="A13" s="132" t="s">
        <v>39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5" customFormat="1" ht="54" customHeight="1">
      <c r="A15" s="87"/>
      <c r="B15" s="87"/>
      <c r="C15" s="87"/>
      <c r="D15" s="87"/>
      <c r="E15" s="87"/>
      <c r="F15" s="87"/>
      <c r="G15" s="88"/>
      <c r="H15" s="89" t="s">
        <v>32</v>
      </c>
      <c r="I15" s="90">
        <f>SUM(I11:I14)</f>
        <v>4276</v>
      </c>
      <c r="J15" s="91"/>
      <c r="K15" s="90">
        <f>SUM(K11:K14)</f>
        <v>4276</v>
      </c>
      <c r="L15" s="92"/>
      <c r="M15" s="93">
        <f>SUM(M11:M14)</f>
        <v>2651120</v>
      </c>
      <c r="N15" s="94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35" t="s">
        <v>33</v>
      </c>
      <c r="B17" s="135"/>
      <c r="C17" s="36"/>
      <c r="D17" s="37"/>
      <c r="E17" s="136" t="s">
        <v>34</v>
      </c>
      <c r="F17" s="136"/>
      <c r="G17" s="136"/>
      <c r="H17" s="38"/>
      <c r="I17" s="39"/>
      <c r="J17" s="39"/>
      <c r="K17" s="39"/>
      <c r="L17" s="137" t="s">
        <v>35</v>
      </c>
      <c r="M17" s="137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4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3:O101"/>
  <sheetViews>
    <sheetView view="pageBreakPreview" zoomScale="68" zoomScaleNormal="115" zoomScaleSheetLayoutView="68" workbookViewId="0">
      <pane xSplit="2" ySplit="4" topLeftCell="C5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ColWidth="9.1796875" defaultRowHeight="20.25" customHeight="1"/>
  <cols>
    <col min="1" max="1" width="4.7265625" style="66" bestFit="1" customWidth="1"/>
    <col min="2" max="3" width="24.7265625" style="66" customWidth="1"/>
    <col min="4" max="4" width="18" style="66" customWidth="1"/>
    <col min="5" max="5" width="36.7265625" style="66" customWidth="1"/>
    <col min="6" max="6" width="32" style="66" customWidth="1"/>
    <col min="7" max="7" width="11.26953125" style="69" customWidth="1"/>
    <col min="8" max="8" width="11.453125" style="69" customWidth="1"/>
    <col min="9" max="9" width="14.54296875" style="69" hidden="1" customWidth="1"/>
    <col min="10" max="10" width="57.453125" style="66" hidden="1" customWidth="1"/>
    <col min="11" max="11" width="9.1796875" style="70"/>
    <col min="12" max="16384" width="9.1796875" style="66"/>
  </cols>
  <sheetData>
    <row r="3" spans="1:15" ht="20.25" customHeight="1">
      <c r="G3" s="69" t="e">
        <f>SUBTOTAL(9,G5:G99)</f>
        <v>#N/A</v>
      </c>
      <c r="H3" s="69" t="e">
        <f>SUBTOTAL(9,H5:H99)</f>
        <v>#N/A</v>
      </c>
      <c r="I3" s="69" t="e">
        <f t="shared" ref="I3:K3" si="0">SUBTOTAL(9,I5:I99)</f>
        <v>#N/A</v>
      </c>
      <c r="J3" s="69">
        <f t="shared" si="0"/>
        <v>0</v>
      </c>
      <c r="K3" s="69" t="e">
        <f t="shared" si="0"/>
        <v>#N/A</v>
      </c>
    </row>
    <row r="4" spans="1:15" ht="20.25" customHeight="1">
      <c r="A4" s="65" t="s">
        <v>40</v>
      </c>
      <c r="B4" s="65" t="s">
        <v>49</v>
      </c>
      <c r="C4" s="65" t="s">
        <v>167</v>
      </c>
      <c r="D4" s="65" t="s">
        <v>50</v>
      </c>
      <c r="E4" s="65" t="s">
        <v>41</v>
      </c>
      <c r="F4" s="65" t="s">
        <v>42</v>
      </c>
      <c r="G4" s="65" t="s">
        <v>43</v>
      </c>
      <c r="H4" s="65" t="s">
        <v>44</v>
      </c>
      <c r="I4" s="65" t="s">
        <v>45</v>
      </c>
      <c r="J4" s="65" t="s">
        <v>46</v>
      </c>
      <c r="K4" s="113" t="s">
        <v>48</v>
      </c>
      <c r="L4" s="114"/>
      <c r="M4" s="114"/>
      <c r="N4" s="115"/>
      <c r="O4" s="66" t="s">
        <v>67</v>
      </c>
    </row>
    <row r="5" spans="1:15" s="86" customFormat="1" ht="31.5" customHeight="1">
      <c r="A5" s="81">
        <f t="shared" ref="A5:A36" si="1">ROW()-4</f>
        <v>1</v>
      </c>
      <c r="B5" s="83" t="s">
        <v>106</v>
      </c>
      <c r="C5" s="83" t="str">
        <f>VLOOKUP(B5,'[1]CARE-TA'!G$2:J$96,4,0)</f>
        <v>P28STS57</v>
      </c>
      <c r="D5" s="83" t="e">
        <f>VLOOKUP(C5,'[2]C0007-SS25-240909-003'!D$3:G$111,4,0)</f>
        <v>#N/A</v>
      </c>
      <c r="E5" s="84" t="e">
        <f>VLOOKUP(C5,[2]TOTAL!F$3:G$211,2,0)</f>
        <v>#N/A</v>
      </c>
      <c r="F5" s="85" t="s">
        <v>168</v>
      </c>
      <c r="G5" s="81">
        <f>VLOOKUP(C5,'[1]CARE-TA'!J$4:AH$96,25,0)</f>
        <v>58</v>
      </c>
      <c r="H5" s="81">
        <f>ROUNDUP(G5*0.03,0)</f>
        <v>2</v>
      </c>
      <c r="I5" s="81" t="e">
        <f>VLOOKUP(C5,'[2]C0007-SS25-240909-003'!D$3:AB$111,25,0)</f>
        <v>#N/A</v>
      </c>
      <c r="J5" s="98" t="s">
        <v>68</v>
      </c>
      <c r="K5" s="104">
        <f>SUM(G5:H5)</f>
        <v>60</v>
      </c>
      <c r="L5" s="105"/>
      <c r="M5" s="105"/>
      <c r="N5" s="106"/>
      <c r="O5" s="86" t="s">
        <v>55</v>
      </c>
    </row>
    <row r="6" spans="1:15" s="86" customFormat="1" ht="31.5" customHeight="1">
      <c r="A6" s="81">
        <f t="shared" si="1"/>
        <v>2</v>
      </c>
      <c r="B6" s="83" t="s">
        <v>107</v>
      </c>
      <c r="C6" s="83" t="str">
        <f>VLOOKUP(B6,'[1]CARE-TA'!G$2:J$96,4,0)</f>
        <v>P28STS57</v>
      </c>
      <c r="D6" s="83" t="e">
        <f>VLOOKUP(C6,'[2]C0007-SS25-240909-003'!D$3:G$111,4,0)</f>
        <v>#N/A</v>
      </c>
      <c r="E6" s="84" t="e">
        <f>VLOOKUP(C6,[2]TOTAL!F$3:G$211,2,0)</f>
        <v>#N/A</v>
      </c>
      <c r="F6" s="85" t="s">
        <v>168</v>
      </c>
      <c r="G6" s="81">
        <f>VLOOKUP(C6,'[1]CARE-TA'!J$4:AH$96,25,0)</f>
        <v>58</v>
      </c>
      <c r="H6" s="81">
        <f t="shared" ref="H6:H69" si="2">ROUNDUP(G6*0.03,0)</f>
        <v>2</v>
      </c>
      <c r="I6" s="81" t="e">
        <f>VLOOKUP(C6,'[2]C0007-SS25-240909-003'!D$3:AB$111,25,0)</f>
        <v>#N/A</v>
      </c>
      <c r="J6" s="98" t="s">
        <v>68</v>
      </c>
      <c r="K6" s="104">
        <f t="shared" ref="K6:K69" si="3">SUM(G6:H6)</f>
        <v>60</v>
      </c>
      <c r="L6" s="107"/>
      <c r="M6" s="107"/>
      <c r="N6" s="108"/>
      <c r="O6" s="86" t="s">
        <v>55</v>
      </c>
    </row>
    <row r="7" spans="1:15" s="86" customFormat="1" ht="31.5" customHeight="1">
      <c r="A7" s="81">
        <f t="shared" si="1"/>
        <v>3</v>
      </c>
      <c r="B7" s="83" t="s">
        <v>108</v>
      </c>
      <c r="C7" s="83" t="str">
        <f>VLOOKUP(B7,'[1]CARE-TA'!G$2:J$96,4,0)</f>
        <v>P28STS57</v>
      </c>
      <c r="D7" s="83" t="e">
        <f>VLOOKUP(C7,'[2]C0007-SS25-240909-003'!D$3:G$111,4,0)</f>
        <v>#N/A</v>
      </c>
      <c r="E7" s="84" t="e">
        <f>VLOOKUP(C7,[2]TOTAL!F$3:G$211,2,0)</f>
        <v>#N/A</v>
      </c>
      <c r="F7" s="85" t="s">
        <v>168</v>
      </c>
      <c r="G7" s="81">
        <f>VLOOKUP(C7,'[1]CARE-TA'!J$4:AH$96,25,0)</f>
        <v>58</v>
      </c>
      <c r="H7" s="81">
        <f t="shared" si="2"/>
        <v>2</v>
      </c>
      <c r="I7" s="81" t="e">
        <f>VLOOKUP(C7,'[2]C0007-SS25-240909-003'!D$3:AB$111,25,0)</f>
        <v>#N/A</v>
      </c>
      <c r="J7" s="98" t="s">
        <v>68</v>
      </c>
      <c r="K7" s="104">
        <f t="shared" si="3"/>
        <v>60</v>
      </c>
      <c r="L7" s="107"/>
      <c r="M7" s="107"/>
      <c r="N7" s="108"/>
      <c r="O7" s="86" t="s">
        <v>55</v>
      </c>
    </row>
    <row r="8" spans="1:15" s="86" customFormat="1" ht="31.5" customHeight="1">
      <c r="A8" s="81">
        <f t="shared" si="1"/>
        <v>4</v>
      </c>
      <c r="B8" s="83" t="s">
        <v>109</v>
      </c>
      <c r="C8" s="83" t="str">
        <f>VLOOKUP(B8,'[1]CARE-TA'!G$2:J$96,4,0)</f>
        <v>P28STS57</v>
      </c>
      <c r="D8" s="83" t="e">
        <f>VLOOKUP(C8,'[2]C0007-SS25-240909-003'!D$3:G$111,4,0)</f>
        <v>#N/A</v>
      </c>
      <c r="E8" s="84" t="e">
        <f>VLOOKUP(C8,[2]TOTAL!F$3:G$211,2,0)</f>
        <v>#N/A</v>
      </c>
      <c r="F8" s="85" t="s">
        <v>168</v>
      </c>
      <c r="G8" s="81">
        <f>VLOOKUP(C8,'[1]CARE-TA'!J$4:AH$96,25,0)</f>
        <v>58</v>
      </c>
      <c r="H8" s="81">
        <f t="shared" si="2"/>
        <v>2</v>
      </c>
      <c r="I8" s="81" t="e">
        <f>VLOOKUP(C8,'[2]C0007-SS25-240909-003'!D$3:AB$111,25,0)</f>
        <v>#N/A</v>
      </c>
      <c r="J8" s="98" t="s">
        <v>68</v>
      </c>
      <c r="K8" s="104">
        <f t="shared" si="3"/>
        <v>60</v>
      </c>
      <c r="L8" s="107"/>
      <c r="M8" s="107"/>
      <c r="N8" s="108"/>
      <c r="O8" s="86" t="s">
        <v>55</v>
      </c>
    </row>
    <row r="9" spans="1:15" s="86" customFormat="1" ht="31.5" customHeight="1">
      <c r="A9" s="81">
        <f t="shared" si="1"/>
        <v>5</v>
      </c>
      <c r="B9" s="83" t="s">
        <v>110</v>
      </c>
      <c r="C9" s="83" t="str">
        <f>VLOOKUP(B9,'[1]CARE-TA'!G$2:J$96,4,0)</f>
        <v>P28STS57</v>
      </c>
      <c r="D9" s="83" t="e">
        <f>VLOOKUP(C9,'[2]C0007-SS25-240909-003'!D$3:G$111,4,0)</f>
        <v>#N/A</v>
      </c>
      <c r="E9" s="84" t="e">
        <f>VLOOKUP(C9,[2]TOTAL!F$3:G$211,2,0)</f>
        <v>#N/A</v>
      </c>
      <c r="F9" s="85" t="s">
        <v>168</v>
      </c>
      <c r="G9" s="81">
        <f>VLOOKUP(C9,'[1]CARE-TA'!J$4:AH$96,25,0)</f>
        <v>58</v>
      </c>
      <c r="H9" s="81">
        <f t="shared" si="2"/>
        <v>2</v>
      </c>
      <c r="I9" s="81" t="e">
        <f>VLOOKUP(C9,'[2]C0007-SS25-240909-003'!D$3:AB$111,25,0)</f>
        <v>#N/A</v>
      </c>
      <c r="J9" s="98" t="s">
        <v>68</v>
      </c>
      <c r="K9" s="104">
        <f t="shared" si="3"/>
        <v>60</v>
      </c>
      <c r="L9" s="107"/>
      <c r="M9" s="107"/>
      <c r="N9" s="108"/>
      <c r="O9" s="86" t="s">
        <v>56</v>
      </c>
    </row>
    <row r="10" spans="1:15" s="86" customFormat="1" ht="31.5" customHeight="1">
      <c r="A10" s="81">
        <f t="shared" si="1"/>
        <v>6</v>
      </c>
      <c r="B10" s="83" t="s">
        <v>111</v>
      </c>
      <c r="C10" s="83" t="str">
        <f>VLOOKUP(B10,'[1]CARE-TA'!G$2:J$96,4,0)</f>
        <v>P28STS57</v>
      </c>
      <c r="D10" s="83" t="e">
        <f>VLOOKUP(C10,'[2]C0007-SS25-240909-003'!D$3:G$111,4,0)</f>
        <v>#N/A</v>
      </c>
      <c r="E10" s="84" t="e">
        <f>VLOOKUP(C10,[2]TOTAL!F$3:G$211,2,0)</f>
        <v>#N/A</v>
      </c>
      <c r="F10" s="85" t="s">
        <v>168</v>
      </c>
      <c r="G10" s="81">
        <f>VLOOKUP(C10,'[1]CARE-TA'!J$4:AH$96,25,0)</f>
        <v>58</v>
      </c>
      <c r="H10" s="81">
        <f t="shared" si="2"/>
        <v>2</v>
      </c>
      <c r="I10" s="81" t="e">
        <f>VLOOKUP(C10,'[2]C0007-SS25-240909-003'!D$3:AB$111,25,0)</f>
        <v>#N/A</v>
      </c>
      <c r="J10" s="98" t="s">
        <v>68</v>
      </c>
      <c r="K10" s="104">
        <f t="shared" si="3"/>
        <v>60</v>
      </c>
      <c r="L10" s="107"/>
      <c r="M10" s="107"/>
      <c r="N10" s="108"/>
      <c r="O10" s="86" t="s">
        <v>56</v>
      </c>
    </row>
    <row r="11" spans="1:15" s="86" customFormat="1" ht="31.5" customHeight="1">
      <c r="A11" s="81">
        <f t="shared" si="1"/>
        <v>7</v>
      </c>
      <c r="B11" s="83" t="s">
        <v>144</v>
      </c>
      <c r="C11" s="83" t="str">
        <f>VLOOKUP(B11,'[1]CARE-TA'!G$2:J$96,4,0)</f>
        <v>P28STS116</v>
      </c>
      <c r="D11" s="83" t="e">
        <f>VLOOKUP(C11,'[2]C0007-SS25-240909-003'!D$3:G$111,4,0)</f>
        <v>#N/A</v>
      </c>
      <c r="E11" s="84" t="e">
        <f>VLOOKUP(C11,[2]TOTAL!F$3:G$211,2,0)</f>
        <v>#N/A</v>
      </c>
      <c r="F11" s="85" t="s">
        <v>168</v>
      </c>
      <c r="G11" s="81">
        <f>VLOOKUP(C11,'[1]CARE-TA'!J$4:AH$96,25,0)</f>
        <v>46</v>
      </c>
      <c r="H11" s="81">
        <f t="shared" si="2"/>
        <v>2</v>
      </c>
      <c r="I11" s="81" t="e">
        <f>VLOOKUP(C11,'[2]C0007-SS25-240909-003'!D$3:AB$111,25,0)</f>
        <v>#N/A</v>
      </c>
      <c r="J11" s="98" t="s">
        <v>68</v>
      </c>
      <c r="K11" s="104">
        <f t="shared" si="3"/>
        <v>48</v>
      </c>
      <c r="L11" s="107"/>
      <c r="M11" s="107"/>
      <c r="N11" s="108"/>
      <c r="O11" s="86" t="s">
        <v>56</v>
      </c>
    </row>
    <row r="12" spans="1:15" s="86" customFormat="1" ht="31.5" customHeight="1">
      <c r="A12" s="81">
        <f t="shared" si="1"/>
        <v>8</v>
      </c>
      <c r="B12" s="83" t="s">
        <v>145</v>
      </c>
      <c r="C12" s="83" t="str">
        <f>VLOOKUP(B12,'[1]CARE-TA'!G$2:J$96,4,0)</f>
        <v>P28STS116</v>
      </c>
      <c r="D12" s="83" t="e">
        <f>VLOOKUP(C12,'[2]C0007-SS25-240909-003'!D$3:G$111,4,0)</f>
        <v>#N/A</v>
      </c>
      <c r="E12" s="84" t="e">
        <f>VLOOKUP(C12,[2]TOTAL!F$3:G$211,2,0)</f>
        <v>#N/A</v>
      </c>
      <c r="F12" s="85" t="s">
        <v>168</v>
      </c>
      <c r="G12" s="81">
        <f>VLOOKUP(C12,'[1]CARE-TA'!J$4:AH$96,25,0)</f>
        <v>46</v>
      </c>
      <c r="H12" s="81">
        <f t="shared" si="2"/>
        <v>2</v>
      </c>
      <c r="I12" s="81" t="e">
        <f>VLOOKUP(C12,'[2]C0007-SS25-240909-003'!D$3:AB$111,25,0)</f>
        <v>#N/A</v>
      </c>
      <c r="J12" s="98" t="s">
        <v>68</v>
      </c>
      <c r="K12" s="104">
        <f t="shared" si="3"/>
        <v>48</v>
      </c>
      <c r="L12" s="107"/>
      <c r="M12" s="107"/>
      <c r="N12" s="108"/>
      <c r="O12" s="86" t="s">
        <v>56</v>
      </c>
    </row>
    <row r="13" spans="1:15" s="86" customFormat="1" ht="31.5" customHeight="1">
      <c r="A13" s="81">
        <f t="shared" si="1"/>
        <v>9</v>
      </c>
      <c r="B13" s="83" t="s">
        <v>146</v>
      </c>
      <c r="C13" s="83" t="str">
        <f>VLOOKUP(B13,'[1]CARE-TA'!G$2:J$96,4,0)</f>
        <v>P28STS116</v>
      </c>
      <c r="D13" s="83" t="e">
        <f>VLOOKUP(C13,'[2]C0007-SS25-240909-003'!D$3:G$111,4,0)</f>
        <v>#N/A</v>
      </c>
      <c r="E13" s="84" t="e">
        <f>VLOOKUP(C13,[2]TOTAL!F$3:G$211,2,0)</f>
        <v>#N/A</v>
      </c>
      <c r="F13" s="85" t="s">
        <v>168</v>
      </c>
      <c r="G13" s="81">
        <f>VLOOKUP(C13,'[1]CARE-TA'!J$4:AH$96,25,0)</f>
        <v>46</v>
      </c>
      <c r="H13" s="81">
        <f t="shared" si="2"/>
        <v>2</v>
      </c>
      <c r="I13" s="81" t="e">
        <f>VLOOKUP(C13,'[2]C0007-SS25-240909-003'!D$3:AB$111,25,0)</f>
        <v>#N/A</v>
      </c>
      <c r="J13" s="98" t="s">
        <v>68</v>
      </c>
      <c r="K13" s="104">
        <f t="shared" si="3"/>
        <v>48</v>
      </c>
      <c r="L13" s="107"/>
      <c r="M13" s="107"/>
      <c r="N13" s="108"/>
      <c r="O13" s="86" t="s">
        <v>57</v>
      </c>
    </row>
    <row r="14" spans="1:15" s="86" customFormat="1" ht="31.5" customHeight="1">
      <c r="A14" s="81">
        <f t="shared" si="1"/>
        <v>10</v>
      </c>
      <c r="B14" s="83" t="s">
        <v>147</v>
      </c>
      <c r="C14" s="83" t="str">
        <f>VLOOKUP(B14,'[1]CARE-TA'!G$2:J$96,4,0)</f>
        <v>P28STS116</v>
      </c>
      <c r="D14" s="83" t="e">
        <f>VLOOKUP(C14,'[2]C0007-SS25-240909-003'!D$3:G$111,4,0)</f>
        <v>#N/A</v>
      </c>
      <c r="E14" s="84" t="e">
        <f>VLOOKUP(C14,[2]TOTAL!F$3:G$211,2,0)</f>
        <v>#N/A</v>
      </c>
      <c r="F14" s="85" t="s">
        <v>168</v>
      </c>
      <c r="G14" s="81">
        <f>VLOOKUP(C14,'[1]CARE-TA'!J$4:AH$96,25,0)</f>
        <v>46</v>
      </c>
      <c r="H14" s="81">
        <f t="shared" si="2"/>
        <v>2</v>
      </c>
      <c r="I14" s="81" t="e">
        <f>VLOOKUP(C14,'[2]C0007-SS25-240909-003'!D$3:AB$111,25,0)</f>
        <v>#N/A</v>
      </c>
      <c r="J14" s="98" t="s">
        <v>68</v>
      </c>
      <c r="K14" s="104">
        <f t="shared" si="3"/>
        <v>48</v>
      </c>
      <c r="L14" s="107"/>
      <c r="M14" s="107"/>
      <c r="N14" s="108"/>
      <c r="O14" s="86" t="s">
        <v>57</v>
      </c>
    </row>
    <row r="15" spans="1:15" s="86" customFormat="1" ht="31.5" customHeight="1">
      <c r="A15" s="81">
        <f t="shared" si="1"/>
        <v>11</v>
      </c>
      <c r="B15" s="83" t="s">
        <v>148</v>
      </c>
      <c r="C15" s="83" t="str">
        <f>VLOOKUP(B15,'[1]CARE-TA'!G$2:J$96,4,0)</f>
        <v>P28STS116</v>
      </c>
      <c r="D15" s="83" t="e">
        <f>VLOOKUP(C15,'[2]C0007-SS25-240909-003'!D$3:G$111,4,0)</f>
        <v>#N/A</v>
      </c>
      <c r="E15" s="84" t="e">
        <f>VLOOKUP(C15,[2]TOTAL!F$3:G$211,2,0)</f>
        <v>#N/A</v>
      </c>
      <c r="F15" s="85" t="s">
        <v>168</v>
      </c>
      <c r="G15" s="81">
        <f>VLOOKUP(C15,'[1]CARE-TA'!J$4:AH$96,25,0)</f>
        <v>46</v>
      </c>
      <c r="H15" s="81">
        <f t="shared" si="2"/>
        <v>2</v>
      </c>
      <c r="I15" s="81" t="e">
        <f>VLOOKUP(C15,'[2]C0007-SS25-240909-003'!D$3:AB$111,25,0)</f>
        <v>#N/A</v>
      </c>
      <c r="J15" s="98" t="s">
        <v>68</v>
      </c>
      <c r="K15" s="104">
        <f t="shared" si="3"/>
        <v>48</v>
      </c>
      <c r="L15" s="107"/>
      <c r="M15" s="107"/>
      <c r="N15" s="108"/>
      <c r="O15" s="86" t="s">
        <v>57</v>
      </c>
    </row>
    <row r="16" spans="1:15" s="86" customFormat="1" ht="31.5" customHeight="1">
      <c r="A16" s="81">
        <f t="shared" si="1"/>
        <v>12</v>
      </c>
      <c r="B16" s="83" t="s">
        <v>149</v>
      </c>
      <c r="C16" s="83" t="str">
        <f>VLOOKUP(B16,'[1]CARE-TA'!G$2:J$96,4,0)</f>
        <v>P28STS116</v>
      </c>
      <c r="D16" s="83" t="e">
        <f>VLOOKUP(C16,'[2]C0007-SS25-240909-003'!D$3:G$111,4,0)</f>
        <v>#N/A</v>
      </c>
      <c r="E16" s="84" t="e">
        <f>VLOOKUP(C16,[2]TOTAL!F$3:G$211,2,0)</f>
        <v>#N/A</v>
      </c>
      <c r="F16" s="85" t="s">
        <v>168</v>
      </c>
      <c r="G16" s="81">
        <f>VLOOKUP(C16,'[1]CARE-TA'!J$4:AH$96,25,0)</f>
        <v>46</v>
      </c>
      <c r="H16" s="81">
        <f t="shared" si="2"/>
        <v>2</v>
      </c>
      <c r="I16" s="81" t="e">
        <f>VLOOKUP(C16,'[2]C0007-SS25-240909-003'!D$3:AB$111,25,0)</f>
        <v>#N/A</v>
      </c>
      <c r="J16" s="98" t="s">
        <v>68</v>
      </c>
      <c r="K16" s="104">
        <f t="shared" si="3"/>
        <v>48</v>
      </c>
      <c r="L16" s="107"/>
      <c r="M16" s="107"/>
      <c r="N16" s="108"/>
      <c r="O16" s="86" t="s">
        <v>57</v>
      </c>
    </row>
    <row r="17" spans="1:15" s="86" customFormat="1" ht="31.5" customHeight="1">
      <c r="A17" s="81">
        <f t="shared" si="1"/>
        <v>13</v>
      </c>
      <c r="B17" s="83" t="s">
        <v>74</v>
      </c>
      <c r="C17" s="83" t="e">
        <f>VLOOKUP(B17,'[1]CARE-TA'!G$2:J$96,4,0)</f>
        <v>#N/A</v>
      </c>
      <c r="D17" s="83" t="e">
        <f>VLOOKUP(C17,'[2]C0007-SS25-240909-003'!D$3:G$111,4,0)</f>
        <v>#N/A</v>
      </c>
      <c r="E17" s="84" t="e">
        <f>VLOOKUP(C17,[2]TOTAL!F$3:G$211,2,0)</f>
        <v>#N/A</v>
      </c>
      <c r="F17" s="85" t="s">
        <v>168</v>
      </c>
      <c r="G17" s="81" t="e">
        <f>VLOOKUP(C17,'[1]CARE-TA'!J$4:AH$96,25,0)</f>
        <v>#N/A</v>
      </c>
      <c r="H17" s="81" t="e">
        <f t="shared" si="2"/>
        <v>#N/A</v>
      </c>
      <c r="I17" s="81" t="e">
        <f>VLOOKUP(C17,'[2]C0007-SS25-240909-003'!D$3:AB$111,25,0)</f>
        <v>#N/A</v>
      </c>
      <c r="J17" s="98" t="s">
        <v>68</v>
      </c>
      <c r="K17" s="104" t="e">
        <f t="shared" si="3"/>
        <v>#N/A</v>
      </c>
      <c r="L17" s="107"/>
      <c r="M17" s="107"/>
      <c r="N17" s="108"/>
      <c r="O17" s="86" t="s">
        <v>57</v>
      </c>
    </row>
    <row r="18" spans="1:15" s="86" customFormat="1" ht="31.5" customHeight="1">
      <c r="A18" s="81">
        <f t="shared" si="1"/>
        <v>14</v>
      </c>
      <c r="B18" s="83" t="s">
        <v>75</v>
      </c>
      <c r="C18" s="83" t="e">
        <f>VLOOKUP(B18,'[1]CARE-TA'!G$2:J$96,4,0)</f>
        <v>#N/A</v>
      </c>
      <c r="D18" s="83" t="e">
        <f>VLOOKUP(C18,'[2]C0007-SS25-240909-003'!D$3:G$111,4,0)</f>
        <v>#N/A</v>
      </c>
      <c r="E18" s="84" t="e">
        <f>VLOOKUP(C18,[2]TOTAL!F$3:G$211,2,0)</f>
        <v>#N/A</v>
      </c>
      <c r="F18" s="85" t="s">
        <v>168</v>
      </c>
      <c r="G18" s="81" t="e">
        <f>VLOOKUP(C18,'[1]CARE-TA'!J$4:AH$96,25,0)</f>
        <v>#N/A</v>
      </c>
      <c r="H18" s="81" t="e">
        <f t="shared" si="2"/>
        <v>#N/A</v>
      </c>
      <c r="I18" s="81" t="e">
        <f>VLOOKUP(C18,'[2]C0007-SS25-240909-003'!D$3:AB$111,25,0)</f>
        <v>#N/A</v>
      </c>
      <c r="J18" s="98" t="s">
        <v>68</v>
      </c>
      <c r="K18" s="104" t="e">
        <f t="shared" si="3"/>
        <v>#N/A</v>
      </c>
      <c r="L18" s="107"/>
      <c r="M18" s="107"/>
      <c r="N18" s="108"/>
      <c r="O18" s="86" t="s">
        <v>58</v>
      </c>
    </row>
    <row r="19" spans="1:15" s="86" customFormat="1" ht="31.5" customHeight="1">
      <c r="A19" s="81">
        <f t="shared" si="1"/>
        <v>15</v>
      </c>
      <c r="B19" s="83" t="s">
        <v>76</v>
      </c>
      <c r="C19" s="83" t="e">
        <f>VLOOKUP(B19,'[1]CARE-TA'!G$2:J$96,4,0)</f>
        <v>#N/A</v>
      </c>
      <c r="D19" s="83" t="e">
        <f>VLOOKUP(C19,'[2]C0007-SS25-240909-003'!D$3:G$111,4,0)</f>
        <v>#N/A</v>
      </c>
      <c r="E19" s="84" t="e">
        <f>VLOOKUP(C19,[2]TOTAL!F$3:G$211,2,0)</f>
        <v>#N/A</v>
      </c>
      <c r="F19" s="85" t="s">
        <v>168</v>
      </c>
      <c r="G19" s="81" t="e">
        <f>VLOOKUP(C19,'[1]CARE-TA'!J$4:AH$96,25,0)</f>
        <v>#N/A</v>
      </c>
      <c r="H19" s="81" t="e">
        <f t="shared" si="2"/>
        <v>#N/A</v>
      </c>
      <c r="I19" s="81" t="e">
        <f>VLOOKUP(C19,'[2]C0007-SS25-240909-003'!D$3:AB$111,25,0)</f>
        <v>#N/A</v>
      </c>
      <c r="J19" s="98" t="s">
        <v>68</v>
      </c>
      <c r="K19" s="104" t="e">
        <f t="shared" si="3"/>
        <v>#N/A</v>
      </c>
      <c r="L19" s="107"/>
      <c r="M19" s="107"/>
      <c r="N19" s="108"/>
      <c r="O19" s="86" t="s">
        <v>58</v>
      </c>
    </row>
    <row r="20" spans="1:15" s="86" customFormat="1" ht="31.5" customHeight="1">
      <c r="A20" s="81">
        <f t="shared" si="1"/>
        <v>16</v>
      </c>
      <c r="B20" s="83" t="s">
        <v>77</v>
      </c>
      <c r="C20" s="83" t="str">
        <f>VLOOKUP(B20,'[1]CARE-TA'!G$2:J$96,4,0)</f>
        <v>P28TSB135</v>
      </c>
      <c r="D20" s="83" t="e">
        <f>VLOOKUP(C20,'[2]C0007-SS25-240909-003'!D$3:G$111,4,0)</f>
        <v>#N/A</v>
      </c>
      <c r="E20" s="84" t="e">
        <f>VLOOKUP(C20,[2]TOTAL!F$3:G$211,2,0)</f>
        <v>#N/A</v>
      </c>
      <c r="F20" s="85" t="s">
        <v>168</v>
      </c>
      <c r="G20" s="81">
        <f>VLOOKUP(C20,'[1]CARE-TA'!J$4:AH$96,25,0)</f>
        <v>432</v>
      </c>
      <c r="H20" s="81">
        <f t="shared" si="2"/>
        <v>13</v>
      </c>
      <c r="I20" s="81" t="e">
        <f>VLOOKUP(C20,'[2]C0007-SS25-240909-003'!D$3:AB$111,25,0)</f>
        <v>#N/A</v>
      </c>
      <c r="J20" s="98" t="s">
        <v>68</v>
      </c>
      <c r="K20" s="104">
        <f t="shared" si="3"/>
        <v>445</v>
      </c>
      <c r="L20" s="107"/>
      <c r="M20" s="107"/>
      <c r="N20" s="108"/>
      <c r="O20" s="86" t="s">
        <v>58</v>
      </c>
    </row>
    <row r="21" spans="1:15" s="86" customFormat="1" ht="31.5" customHeight="1">
      <c r="A21" s="81">
        <f t="shared" si="1"/>
        <v>17</v>
      </c>
      <c r="B21" s="83" t="s">
        <v>78</v>
      </c>
      <c r="C21" s="83" t="str">
        <f>VLOOKUP(B21,'[1]CARE-TA'!G$2:J$96,4,0)</f>
        <v>P28TSB135</v>
      </c>
      <c r="D21" s="83" t="e">
        <f>VLOOKUP(C21,'[2]C0007-SS25-240909-003'!D$3:G$111,4,0)</f>
        <v>#N/A</v>
      </c>
      <c r="E21" s="84" t="e">
        <f>VLOOKUP(C21,[2]TOTAL!F$3:G$211,2,0)</f>
        <v>#N/A</v>
      </c>
      <c r="F21" s="85" t="s">
        <v>168</v>
      </c>
      <c r="G21" s="81">
        <f>VLOOKUP(C21,'[1]CARE-TA'!J$4:AH$96,25,0)</f>
        <v>432</v>
      </c>
      <c r="H21" s="81">
        <f t="shared" si="2"/>
        <v>13</v>
      </c>
      <c r="I21" s="81" t="e">
        <f>VLOOKUP(C21,'[2]C0007-SS25-240909-003'!D$3:AB$111,25,0)</f>
        <v>#N/A</v>
      </c>
      <c r="J21" s="98" t="s">
        <v>68</v>
      </c>
      <c r="K21" s="104">
        <f t="shared" si="3"/>
        <v>445</v>
      </c>
      <c r="L21" s="107"/>
      <c r="M21" s="107"/>
      <c r="N21" s="108"/>
      <c r="O21" s="86" t="s">
        <v>58</v>
      </c>
    </row>
    <row r="22" spans="1:15" s="86" customFormat="1" ht="31.5" customHeight="1">
      <c r="A22" s="81">
        <f t="shared" si="1"/>
        <v>18</v>
      </c>
      <c r="B22" s="83" t="s">
        <v>81</v>
      </c>
      <c r="C22" s="83" t="e">
        <f>VLOOKUP(B22,'[1]CARE-TA'!G$2:J$96,4,0)</f>
        <v>#N/A</v>
      </c>
      <c r="D22" s="83" t="e">
        <f>VLOOKUP(C22,'[2]C0007-SS25-240909-003'!D$3:G$111,4,0)</f>
        <v>#N/A</v>
      </c>
      <c r="E22" s="84" t="e">
        <f>VLOOKUP(C22,[2]TOTAL!F$3:G$211,2,0)</f>
        <v>#N/A</v>
      </c>
      <c r="F22" s="85" t="s">
        <v>168</v>
      </c>
      <c r="G22" s="81" t="e">
        <f>VLOOKUP(C22,'[1]CARE-TA'!J$4:AH$96,25,0)</f>
        <v>#N/A</v>
      </c>
      <c r="H22" s="81" t="e">
        <f t="shared" si="2"/>
        <v>#N/A</v>
      </c>
      <c r="I22" s="81" t="e">
        <f>VLOOKUP(C22,'[2]C0007-SS25-240909-003'!D$3:AB$111,25,0)</f>
        <v>#N/A</v>
      </c>
      <c r="J22" s="98" t="s">
        <v>68</v>
      </c>
      <c r="K22" s="104" t="e">
        <f t="shared" si="3"/>
        <v>#N/A</v>
      </c>
      <c r="L22" s="107"/>
      <c r="M22" s="107"/>
      <c r="N22" s="108"/>
      <c r="O22" s="86" t="s">
        <v>58</v>
      </c>
    </row>
    <row r="23" spans="1:15" s="86" customFormat="1" ht="31.5" customHeight="1">
      <c r="A23" s="81">
        <f t="shared" si="1"/>
        <v>19</v>
      </c>
      <c r="B23" s="83" t="s">
        <v>82</v>
      </c>
      <c r="C23" s="83" t="e">
        <f>VLOOKUP(B23,'[1]CARE-TA'!G$2:J$96,4,0)</f>
        <v>#N/A</v>
      </c>
      <c r="D23" s="83" t="e">
        <f>VLOOKUP(C23,'[2]C0007-SS25-240909-003'!D$3:G$111,4,0)</f>
        <v>#N/A</v>
      </c>
      <c r="E23" s="84" t="e">
        <f>VLOOKUP(C23,[2]TOTAL!F$3:G$211,2,0)</f>
        <v>#N/A</v>
      </c>
      <c r="F23" s="85" t="s">
        <v>168</v>
      </c>
      <c r="G23" s="81" t="e">
        <f>VLOOKUP(C23,'[1]CARE-TA'!J$4:AH$96,25,0)</f>
        <v>#N/A</v>
      </c>
      <c r="H23" s="81" t="e">
        <f t="shared" si="2"/>
        <v>#N/A</v>
      </c>
      <c r="I23" s="81" t="e">
        <f>VLOOKUP(C23,'[2]C0007-SS25-240909-003'!D$3:AB$111,25,0)</f>
        <v>#N/A</v>
      </c>
      <c r="J23" s="98" t="s">
        <v>68</v>
      </c>
      <c r="K23" s="104" t="e">
        <f t="shared" si="3"/>
        <v>#N/A</v>
      </c>
      <c r="L23" s="107"/>
      <c r="M23" s="107"/>
      <c r="N23" s="108"/>
      <c r="O23" s="86" t="s">
        <v>58</v>
      </c>
    </row>
    <row r="24" spans="1:15" s="86" customFormat="1" ht="31.5" customHeight="1">
      <c r="A24" s="81">
        <f t="shared" si="1"/>
        <v>20</v>
      </c>
      <c r="B24" s="83" t="s">
        <v>132</v>
      </c>
      <c r="C24" s="83" t="str">
        <f>VLOOKUP(B24,'[1]CARE-TA'!G$2:J$96,4,0)</f>
        <v>P28STS74</v>
      </c>
      <c r="D24" s="83" t="e">
        <f>VLOOKUP(C24,'[2]C0007-SS25-240909-003'!D$3:G$111,4,0)</f>
        <v>#N/A</v>
      </c>
      <c r="E24" s="84" t="e">
        <f>VLOOKUP(C24,[2]TOTAL!F$3:G$211,2,0)</f>
        <v>#N/A</v>
      </c>
      <c r="F24" s="85" t="s">
        <v>168</v>
      </c>
      <c r="G24" s="81">
        <f>VLOOKUP(C24,'[1]CARE-TA'!J$4:AH$96,25,0)</f>
        <v>41</v>
      </c>
      <c r="H24" s="81">
        <f t="shared" si="2"/>
        <v>2</v>
      </c>
      <c r="I24" s="81" t="e">
        <f>VLOOKUP(C24,'[2]C0007-SS25-240909-003'!D$3:AB$111,25,0)</f>
        <v>#N/A</v>
      </c>
      <c r="J24" s="100" t="s">
        <v>70</v>
      </c>
      <c r="K24" s="104">
        <f t="shared" si="3"/>
        <v>43</v>
      </c>
      <c r="L24" s="107"/>
      <c r="M24" s="107"/>
      <c r="N24" s="108"/>
      <c r="O24" s="86" t="s">
        <v>59</v>
      </c>
    </row>
    <row r="25" spans="1:15" s="86" customFormat="1" ht="31.5" customHeight="1">
      <c r="A25" s="81">
        <f t="shared" si="1"/>
        <v>21</v>
      </c>
      <c r="B25" s="83" t="s">
        <v>133</v>
      </c>
      <c r="C25" s="83" t="str">
        <f>VLOOKUP(B25,'[1]CARE-TA'!G$2:J$96,4,0)</f>
        <v>P28STS74</v>
      </c>
      <c r="D25" s="83" t="e">
        <f>VLOOKUP(C25,'[2]C0007-SS25-240909-003'!D$3:G$111,4,0)</f>
        <v>#N/A</v>
      </c>
      <c r="E25" s="84" t="e">
        <f>VLOOKUP(C25,[2]TOTAL!F$3:G$211,2,0)</f>
        <v>#N/A</v>
      </c>
      <c r="F25" s="85" t="s">
        <v>168</v>
      </c>
      <c r="G25" s="81">
        <f>VLOOKUP(C25,'[1]CARE-TA'!J$4:AH$96,25,0)</f>
        <v>41</v>
      </c>
      <c r="H25" s="81">
        <f t="shared" si="2"/>
        <v>2</v>
      </c>
      <c r="I25" s="81" t="e">
        <f>VLOOKUP(C25,'[2]C0007-SS25-240909-003'!D$3:AB$111,25,0)</f>
        <v>#N/A</v>
      </c>
      <c r="J25" s="100" t="s">
        <v>70</v>
      </c>
      <c r="K25" s="104">
        <f t="shared" si="3"/>
        <v>43</v>
      </c>
      <c r="L25" s="107"/>
      <c r="M25" s="107"/>
      <c r="N25" s="108"/>
      <c r="O25" s="86" t="s">
        <v>59</v>
      </c>
    </row>
    <row r="26" spans="1:15" s="86" customFormat="1" ht="31.5" customHeight="1">
      <c r="A26" s="81">
        <f t="shared" si="1"/>
        <v>22</v>
      </c>
      <c r="B26" s="83" t="s">
        <v>134</v>
      </c>
      <c r="C26" s="83" t="str">
        <f>VLOOKUP(B26,'[1]CARE-TA'!G$2:J$96,4,0)</f>
        <v>P28STS74</v>
      </c>
      <c r="D26" s="83" t="e">
        <f>VLOOKUP(C26,'[2]C0007-SS25-240909-003'!D$3:G$111,4,0)</f>
        <v>#N/A</v>
      </c>
      <c r="E26" s="84" t="e">
        <f>VLOOKUP(C26,[2]TOTAL!F$3:G$211,2,0)</f>
        <v>#N/A</v>
      </c>
      <c r="F26" s="85" t="s">
        <v>168</v>
      </c>
      <c r="G26" s="81">
        <f>VLOOKUP(C26,'[1]CARE-TA'!J$4:AH$96,25,0)</f>
        <v>41</v>
      </c>
      <c r="H26" s="81">
        <f t="shared" si="2"/>
        <v>2</v>
      </c>
      <c r="I26" s="81" t="e">
        <f>VLOOKUP(C26,'[2]C0007-SS25-240909-003'!D$3:AB$111,25,0)</f>
        <v>#N/A</v>
      </c>
      <c r="J26" s="100" t="s">
        <v>70</v>
      </c>
      <c r="K26" s="104">
        <f t="shared" si="3"/>
        <v>43</v>
      </c>
      <c r="L26" s="107"/>
      <c r="M26" s="107"/>
      <c r="N26" s="108"/>
      <c r="O26" s="86" t="s">
        <v>59</v>
      </c>
    </row>
    <row r="27" spans="1:15" s="86" customFormat="1" ht="31.5" customHeight="1">
      <c r="A27" s="81">
        <f t="shared" si="1"/>
        <v>23</v>
      </c>
      <c r="B27" s="83" t="s">
        <v>135</v>
      </c>
      <c r="C27" s="83" t="str">
        <f>VLOOKUP(B27,'[1]CARE-TA'!G$2:J$96,4,0)</f>
        <v>P28STS74</v>
      </c>
      <c r="D27" s="83" t="e">
        <f>VLOOKUP(C27,'[2]C0007-SS25-240909-003'!D$3:G$111,4,0)</f>
        <v>#N/A</v>
      </c>
      <c r="E27" s="84" t="e">
        <f>VLOOKUP(C27,[2]TOTAL!F$3:G$211,2,0)</f>
        <v>#N/A</v>
      </c>
      <c r="F27" s="85" t="s">
        <v>168</v>
      </c>
      <c r="G27" s="81">
        <f>VLOOKUP(C27,'[1]CARE-TA'!J$4:AH$96,25,0)</f>
        <v>41</v>
      </c>
      <c r="H27" s="81">
        <f t="shared" si="2"/>
        <v>2</v>
      </c>
      <c r="I27" s="81" t="e">
        <f>VLOOKUP(C27,'[2]C0007-SS25-240909-003'!D$3:AB$111,25,0)</f>
        <v>#N/A</v>
      </c>
      <c r="J27" s="100" t="s">
        <v>70</v>
      </c>
      <c r="K27" s="104">
        <f t="shared" si="3"/>
        <v>43</v>
      </c>
      <c r="L27" s="107"/>
      <c r="M27" s="107"/>
      <c r="N27" s="108"/>
      <c r="O27" s="86" t="s">
        <v>59</v>
      </c>
    </row>
    <row r="28" spans="1:15" s="86" customFormat="1" ht="31.5" customHeight="1">
      <c r="A28" s="81">
        <f t="shared" si="1"/>
        <v>24</v>
      </c>
      <c r="B28" s="83" t="s">
        <v>136</v>
      </c>
      <c r="C28" s="83" t="str">
        <f>VLOOKUP(B28,'[1]CARE-TA'!G$2:J$96,4,0)</f>
        <v>P28STS74</v>
      </c>
      <c r="D28" s="83" t="e">
        <f>VLOOKUP(C28,'[2]C0007-SS25-240909-003'!D$3:G$111,4,0)</f>
        <v>#N/A</v>
      </c>
      <c r="E28" s="84" t="e">
        <f>VLOOKUP(C28,[2]TOTAL!F$3:G$211,2,0)</f>
        <v>#N/A</v>
      </c>
      <c r="F28" s="85" t="s">
        <v>168</v>
      </c>
      <c r="G28" s="81">
        <f>VLOOKUP(C28,'[1]CARE-TA'!J$4:AH$96,25,0)</f>
        <v>41</v>
      </c>
      <c r="H28" s="81">
        <f t="shared" si="2"/>
        <v>2</v>
      </c>
      <c r="I28" s="81" t="e">
        <f>VLOOKUP(C28,'[2]C0007-SS25-240909-003'!D$3:AB$111,25,0)</f>
        <v>#N/A</v>
      </c>
      <c r="J28" s="100" t="s">
        <v>70</v>
      </c>
      <c r="K28" s="104">
        <f t="shared" si="3"/>
        <v>43</v>
      </c>
      <c r="L28" s="107"/>
      <c r="M28" s="107"/>
      <c r="N28" s="108"/>
      <c r="O28" s="86" t="s">
        <v>59</v>
      </c>
    </row>
    <row r="29" spans="1:15" s="86" customFormat="1" ht="31.5" customHeight="1">
      <c r="A29" s="81">
        <f t="shared" si="1"/>
        <v>25</v>
      </c>
      <c r="B29" s="83" t="s">
        <v>137</v>
      </c>
      <c r="C29" s="83" t="str">
        <f>VLOOKUP(B29,'[1]CARE-TA'!G$2:J$96,4,0)</f>
        <v>P28STS74</v>
      </c>
      <c r="D29" s="83" t="e">
        <f>VLOOKUP(C29,'[2]C0007-SS25-240909-003'!D$3:G$111,4,0)</f>
        <v>#N/A</v>
      </c>
      <c r="E29" s="84" t="e">
        <f>VLOOKUP(C29,[2]TOTAL!F$3:G$211,2,0)</f>
        <v>#N/A</v>
      </c>
      <c r="F29" s="85" t="s">
        <v>168</v>
      </c>
      <c r="G29" s="81">
        <f>VLOOKUP(C29,'[1]CARE-TA'!J$4:AH$96,25,0)</f>
        <v>41</v>
      </c>
      <c r="H29" s="81">
        <f t="shared" si="2"/>
        <v>2</v>
      </c>
      <c r="I29" s="81" t="e">
        <f>VLOOKUP(C29,'[2]C0007-SS25-240909-003'!D$3:AB$111,25,0)</f>
        <v>#N/A</v>
      </c>
      <c r="J29" s="100" t="s">
        <v>70</v>
      </c>
      <c r="K29" s="104">
        <f t="shared" si="3"/>
        <v>43</v>
      </c>
      <c r="L29" s="107"/>
      <c r="M29" s="107"/>
      <c r="N29" s="108"/>
      <c r="O29" s="86" t="s">
        <v>59</v>
      </c>
    </row>
    <row r="30" spans="1:15" s="86" customFormat="1" ht="31.5" customHeight="1">
      <c r="A30" s="81">
        <f t="shared" si="1"/>
        <v>26</v>
      </c>
      <c r="B30" s="83" t="s">
        <v>95</v>
      </c>
      <c r="C30" s="83" t="str">
        <f>VLOOKUP(B30,'[1]CARE-TA'!G$2:J$96,4,0)</f>
        <v>P28STS71</v>
      </c>
      <c r="D30" s="83" t="e">
        <f>VLOOKUP(C30,'[2]C0007-SS25-240909-003'!D$3:G$111,4,0)</f>
        <v>#N/A</v>
      </c>
      <c r="E30" s="84" t="e">
        <f>VLOOKUP(C30,[2]TOTAL!F$3:G$211,2,0)</f>
        <v>#N/A</v>
      </c>
      <c r="F30" s="85" t="s">
        <v>168</v>
      </c>
      <c r="G30" s="81">
        <f>VLOOKUP(C30,'[1]CARE-TA'!J$4:AH$96,25,0)</f>
        <v>231</v>
      </c>
      <c r="H30" s="81">
        <f t="shared" si="2"/>
        <v>7</v>
      </c>
      <c r="I30" s="81" t="e">
        <f>VLOOKUP(C30,'[2]C0007-SS25-240909-003'!D$3:AB$111,25,0)</f>
        <v>#N/A</v>
      </c>
      <c r="J30" s="98" t="s">
        <v>68</v>
      </c>
      <c r="K30" s="104">
        <f t="shared" si="3"/>
        <v>238</v>
      </c>
      <c r="L30" s="107"/>
      <c r="M30" s="107"/>
      <c r="N30" s="108"/>
      <c r="O30" s="86" t="s">
        <v>60</v>
      </c>
    </row>
    <row r="31" spans="1:15" s="86" customFormat="1" ht="31.5" customHeight="1">
      <c r="A31" s="81">
        <f t="shared" si="1"/>
        <v>27</v>
      </c>
      <c r="B31" s="83" t="s">
        <v>96</v>
      </c>
      <c r="C31" s="83" t="str">
        <f>VLOOKUP(B31,'[1]CARE-TA'!G$2:J$96,4,0)</f>
        <v>P28STS71</v>
      </c>
      <c r="D31" s="83" t="e">
        <f>VLOOKUP(C31,'[2]C0007-SS25-240909-003'!D$3:G$111,4,0)</f>
        <v>#N/A</v>
      </c>
      <c r="E31" s="84" t="e">
        <f>VLOOKUP(C31,[2]TOTAL!F$3:G$211,2,0)</f>
        <v>#N/A</v>
      </c>
      <c r="F31" s="85" t="s">
        <v>168</v>
      </c>
      <c r="G31" s="81">
        <f>VLOOKUP(C31,'[1]CARE-TA'!J$4:AH$96,25,0)</f>
        <v>231</v>
      </c>
      <c r="H31" s="81">
        <f t="shared" si="2"/>
        <v>7</v>
      </c>
      <c r="I31" s="81" t="e">
        <f>VLOOKUP(C31,'[2]C0007-SS25-240909-003'!D$3:AB$111,25,0)</f>
        <v>#N/A</v>
      </c>
      <c r="J31" s="98" t="s">
        <v>68</v>
      </c>
      <c r="K31" s="104">
        <f t="shared" si="3"/>
        <v>238</v>
      </c>
      <c r="L31" s="107"/>
      <c r="M31" s="107"/>
      <c r="N31" s="108"/>
      <c r="O31" s="86" t="s">
        <v>60</v>
      </c>
    </row>
    <row r="32" spans="1:15" s="86" customFormat="1" ht="31.5" customHeight="1">
      <c r="A32" s="81">
        <f t="shared" si="1"/>
        <v>28</v>
      </c>
      <c r="B32" s="83" t="s">
        <v>97</v>
      </c>
      <c r="C32" s="83" t="str">
        <f>VLOOKUP(B32,'[1]CARE-TA'!G$2:J$96,4,0)</f>
        <v>P28STS71</v>
      </c>
      <c r="D32" s="83" t="e">
        <f>VLOOKUP(C32,'[2]C0007-SS25-240909-003'!D$3:G$111,4,0)</f>
        <v>#N/A</v>
      </c>
      <c r="E32" s="84" t="e">
        <f>VLOOKUP(C32,[2]TOTAL!F$3:G$211,2,0)</f>
        <v>#N/A</v>
      </c>
      <c r="F32" s="85" t="s">
        <v>168</v>
      </c>
      <c r="G32" s="81">
        <f>VLOOKUP(C32,'[1]CARE-TA'!J$4:AH$96,25,0)</f>
        <v>231</v>
      </c>
      <c r="H32" s="81">
        <f t="shared" si="2"/>
        <v>7</v>
      </c>
      <c r="I32" s="81" t="e">
        <f>VLOOKUP(C32,'[2]C0007-SS25-240909-003'!D$3:AB$111,25,0)</f>
        <v>#N/A</v>
      </c>
      <c r="J32" s="98" t="s">
        <v>68</v>
      </c>
      <c r="K32" s="104">
        <f t="shared" si="3"/>
        <v>238</v>
      </c>
      <c r="L32" s="107"/>
      <c r="M32" s="107"/>
      <c r="N32" s="108"/>
      <c r="O32" s="86" t="s">
        <v>60</v>
      </c>
    </row>
    <row r="33" spans="1:15" s="86" customFormat="1" ht="31.5" customHeight="1">
      <c r="A33" s="81">
        <f t="shared" si="1"/>
        <v>29</v>
      </c>
      <c r="B33" s="83" t="s">
        <v>98</v>
      </c>
      <c r="C33" s="83" t="str">
        <f>VLOOKUP(B33,'[1]CARE-TA'!G$2:J$96,4,0)</f>
        <v>P28STS71</v>
      </c>
      <c r="D33" s="83" t="e">
        <f>VLOOKUP(C33,'[2]C0007-SS25-240909-003'!D$3:G$111,4,0)</f>
        <v>#N/A</v>
      </c>
      <c r="E33" s="84" t="e">
        <f>VLOOKUP(C33,[2]TOTAL!F$3:G$211,2,0)</f>
        <v>#N/A</v>
      </c>
      <c r="F33" s="85" t="s">
        <v>168</v>
      </c>
      <c r="G33" s="81">
        <f>VLOOKUP(C33,'[1]CARE-TA'!J$4:AH$96,25,0)</f>
        <v>231</v>
      </c>
      <c r="H33" s="81">
        <f t="shared" si="2"/>
        <v>7</v>
      </c>
      <c r="I33" s="81" t="e">
        <f>VLOOKUP(C33,'[2]C0007-SS25-240909-003'!D$3:AB$111,25,0)</f>
        <v>#N/A</v>
      </c>
      <c r="J33" s="98" t="s">
        <v>68</v>
      </c>
      <c r="K33" s="104">
        <f t="shared" si="3"/>
        <v>238</v>
      </c>
      <c r="L33" s="107"/>
      <c r="M33" s="107"/>
      <c r="N33" s="108"/>
      <c r="O33" s="86" t="s">
        <v>60</v>
      </c>
    </row>
    <row r="34" spans="1:15" s="86" customFormat="1" ht="31.5" customHeight="1">
      <c r="A34" s="81">
        <f t="shared" si="1"/>
        <v>30</v>
      </c>
      <c r="B34" s="83" t="s">
        <v>99</v>
      </c>
      <c r="C34" s="83" t="str">
        <f>VLOOKUP(B34,'[1]CARE-TA'!G$2:J$96,4,0)</f>
        <v>P28STS71</v>
      </c>
      <c r="D34" s="83" t="e">
        <f>VLOOKUP(C34,'[2]C0007-SS25-240909-003'!D$3:G$111,4,0)</f>
        <v>#N/A</v>
      </c>
      <c r="E34" s="84" t="e">
        <f>VLOOKUP(C34,[2]TOTAL!F$3:G$211,2,0)</f>
        <v>#N/A</v>
      </c>
      <c r="F34" s="85" t="s">
        <v>168</v>
      </c>
      <c r="G34" s="81">
        <f>VLOOKUP(C34,'[1]CARE-TA'!J$4:AH$96,25,0)</f>
        <v>231</v>
      </c>
      <c r="H34" s="81">
        <f t="shared" si="2"/>
        <v>7</v>
      </c>
      <c r="I34" s="81" t="e">
        <f>VLOOKUP(C34,'[2]C0007-SS25-240909-003'!D$3:AB$111,25,0)</f>
        <v>#N/A</v>
      </c>
      <c r="J34" s="98" t="s">
        <v>68</v>
      </c>
      <c r="K34" s="104">
        <f t="shared" si="3"/>
        <v>238</v>
      </c>
      <c r="L34" s="107"/>
      <c r="M34" s="107"/>
      <c r="N34" s="108"/>
      <c r="O34" s="86" t="s">
        <v>60</v>
      </c>
    </row>
    <row r="35" spans="1:15" s="86" customFormat="1" ht="31.5" customHeight="1">
      <c r="A35" s="81">
        <f t="shared" si="1"/>
        <v>31</v>
      </c>
      <c r="B35" s="83" t="s">
        <v>100</v>
      </c>
      <c r="C35" s="83" t="str">
        <f>VLOOKUP(B35,'[1]CARE-TA'!G$2:J$96,4,0)</f>
        <v>P28STS71</v>
      </c>
      <c r="D35" s="83" t="e">
        <f>VLOOKUP(C35,'[2]C0007-SS25-240909-003'!D$3:G$111,4,0)</f>
        <v>#N/A</v>
      </c>
      <c r="E35" s="84" t="e">
        <f>VLOOKUP(C35,[2]TOTAL!F$3:G$211,2,0)</f>
        <v>#N/A</v>
      </c>
      <c r="F35" s="85" t="s">
        <v>168</v>
      </c>
      <c r="G35" s="81">
        <f>VLOOKUP(C35,'[1]CARE-TA'!J$4:AH$96,25,0)</f>
        <v>231</v>
      </c>
      <c r="H35" s="81">
        <f t="shared" si="2"/>
        <v>7</v>
      </c>
      <c r="I35" s="81" t="e">
        <f>VLOOKUP(C35,'[2]C0007-SS25-240909-003'!D$3:AB$111,25,0)</f>
        <v>#N/A</v>
      </c>
      <c r="J35" s="98" t="s">
        <v>68</v>
      </c>
      <c r="K35" s="104">
        <f t="shared" si="3"/>
        <v>238</v>
      </c>
      <c r="L35" s="107"/>
      <c r="M35" s="107"/>
      <c r="N35" s="108"/>
      <c r="O35" s="86" t="s">
        <v>60</v>
      </c>
    </row>
    <row r="36" spans="1:15" s="86" customFormat="1" ht="31.5" customHeight="1">
      <c r="A36" s="81">
        <f t="shared" si="1"/>
        <v>32</v>
      </c>
      <c r="B36" s="83" t="s">
        <v>89</v>
      </c>
      <c r="C36" s="83" t="e">
        <f>VLOOKUP(B36,'[1]CARE-TA'!G$2:J$96,4,0)</f>
        <v>#N/A</v>
      </c>
      <c r="D36" s="83" t="e">
        <f>VLOOKUP(C36,'[2]C0007-SS25-240909-003'!D$3:G$111,4,0)</f>
        <v>#N/A</v>
      </c>
      <c r="E36" s="84" t="e">
        <f>VLOOKUP(C36,[2]TOTAL!F$3:G$211,2,0)</f>
        <v>#N/A</v>
      </c>
      <c r="F36" s="85" t="s">
        <v>168</v>
      </c>
      <c r="G36" s="81" t="e">
        <f>VLOOKUP(C36,'[1]CARE-TA'!J$4:AH$96,25,0)</f>
        <v>#N/A</v>
      </c>
      <c r="H36" s="81" t="e">
        <f t="shared" si="2"/>
        <v>#N/A</v>
      </c>
      <c r="I36" s="81" t="e">
        <f>VLOOKUP(C36,'[2]C0007-SS25-240909-003'!D$3:AB$111,25,0)</f>
        <v>#N/A</v>
      </c>
      <c r="J36" s="98" t="s">
        <v>68</v>
      </c>
      <c r="K36" s="104" t="e">
        <f t="shared" si="3"/>
        <v>#N/A</v>
      </c>
      <c r="L36" s="107"/>
      <c r="M36" s="107"/>
      <c r="N36" s="108"/>
      <c r="O36" s="86" t="s">
        <v>60</v>
      </c>
    </row>
    <row r="37" spans="1:15" s="86" customFormat="1" ht="31.5" customHeight="1">
      <c r="A37" s="81">
        <f t="shared" ref="A37:A68" si="4">ROW()-4</f>
        <v>33</v>
      </c>
      <c r="B37" s="83" t="s">
        <v>90</v>
      </c>
      <c r="C37" s="83" t="e">
        <f>VLOOKUP(B37,'[1]CARE-TA'!G$2:J$96,4,0)</f>
        <v>#N/A</v>
      </c>
      <c r="D37" s="83" t="e">
        <f>VLOOKUP(C37,'[2]C0007-SS25-240909-003'!D$3:G$111,4,0)</f>
        <v>#N/A</v>
      </c>
      <c r="E37" s="84" t="e">
        <f>VLOOKUP(C37,[2]TOTAL!F$3:G$211,2,0)</f>
        <v>#N/A</v>
      </c>
      <c r="F37" s="85" t="s">
        <v>168</v>
      </c>
      <c r="G37" s="81" t="e">
        <f>VLOOKUP(C37,'[1]CARE-TA'!J$4:AH$96,25,0)</f>
        <v>#N/A</v>
      </c>
      <c r="H37" s="81" t="e">
        <f t="shared" si="2"/>
        <v>#N/A</v>
      </c>
      <c r="I37" s="81" t="e">
        <f>VLOOKUP(C37,'[2]C0007-SS25-240909-003'!D$3:AB$111,25,0)</f>
        <v>#N/A</v>
      </c>
      <c r="J37" s="98" t="s">
        <v>68</v>
      </c>
      <c r="K37" s="104" t="e">
        <f t="shared" si="3"/>
        <v>#N/A</v>
      </c>
      <c r="L37" s="107"/>
      <c r="M37" s="107"/>
      <c r="N37" s="108"/>
      <c r="O37" s="86" t="s">
        <v>61</v>
      </c>
    </row>
    <row r="38" spans="1:15" s="86" customFormat="1" ht="31.5" customHeight="1">
      <c r="A38" s="81">
        <f t="shared" si="4"/>
        <v>34</v>
      </c>
      <c r="B38" s="83" t="s">
        <v>91</v>
      </c>
      <c r="C38" s="83" t="e">
        <f>VLOOKUP(B38,'[1]CARE-TA'!G$2:J$96,4,0)</f>
        <v>#N/A</v>
      </c>
      <c r="D38" s="83" t="e">
        <f>VLOOKUP(C38,'[2]C0007-SS25-240909-003'!D$3:G$111,4,0)</f>
        <v>#N/A</v>
      </c>
      <c r="E38" s="84" t="e">
        <f>VLOOKUP(C38,[2]TOTAL!F$3:G$211,2,0)</f>
        <v>#N/A</v>
      </c>
      <c r="F38" s="85" t="s">
        <v>168</v>
      </c>
      <c r="G38" s="81" t="e">
        <f>VLOOKUP(C38,'[1]CARE-TA'!J$4:AH$96,25,0)</f>
        <v>#N/A</v>
      </c>
      <c r="H38" s="81" t="e">
        <f t="shared" si="2"/>
        <v>#N/A</v>
      </c>
      <c r="I38" s="81" t="e">
        <f>VLOOKUP(C38,'[2]C0007-SS25-240909-003'!D$3:AB$111,25,0)</f>
        <v>#N/A</v>
      </c>
      <c r="J38" s="98" t="s">
        <v>68</v>
      </c>
      <c r="K38" s="104" t="e">
        <f t="shared" si="3"/>
        <v>#N/A</v>
      </c>
      <c r="L38" s="107"/>
      <c r="M38" s="107"/>
      <c r="N38" s="108"/>
      <c r="O38" s="86" t="s">
        <v>61</v>
      </c>
    </row>
    <row r="39" spans="1:15" s="86" customFormat="1" ht="31.5" customHeight="1">
      <c r="A39" s="81">
        <f t="shared" si="4"/>
        <v>35</v>
      </c>
      <c r="B39" s="83" t="s">
        <v>92</v>
      </c>
      <c r="C39" s="83" t="str">
        <f>VLOOKUP(B39,'[1]CARE-TA'!G$2:J$96,4,0)</f>
        <v>P28STS73</v>
      </c>
      <c r="D39" s="83" t="e">
        <f>VLOOKUP(C39,'[2]C0007-SS25-240909-003'!D$3:G$111,4,0)</f>
        <v>#N/A</v>
      </c>
      <c r="E39" s="84" t="e">
        <f>VLOOKUP(C39,[2]TOTAL!F$3:G$211,2,0)</f>
        <v>#N/A</v>
      </c>
      <c r="F39" s="85" t="s">
        <v>168</v>
      </c>
      <c r="G39" s="81">
        <f>VLOOKUP(C39,'[1]CARE-TA'!J$4:AH$96,25,0)</f>
        <v>151</v>
      </c>
      <c r="H39" s="81">
        <f t="shared" si="2"/>
        <v>5</v>
      </c>
      <c r="I39" s="81" t="e">
        <f>VLOOKUP(C39,'[2]C0007-SS25-240909-003'!D$3:AB$111,25,0)</f>
        <v>#N/A</v>
      </c>
      <c r="J39" s="98" t="s">
        <v>68</v>
      </c>
      <c r="K39" s="104">
        <f t="shared" si="3"/>
        <v>156</v>
      </c>
      <c r="L39" s="107"/>
      <c r="M39" s="107"/>
      <c r="N39" s="108"/>
      <c r="O39" s="86" t="s">
        <v>61</v>
      </c>
    </row>
    <row r="40" spans="1:15" s="86" customFormat="1" ht="31.5" customHeight="1">
      <c r="A40" s="81">
        <f t="shared" si="4"/>
        <v>36</v>
      </c>
      <c r="B40" s="83" t="s">
        <v>93</v>
      </c>
      <c r="C40" s="83" t="str">
        <f>VLOOKUP(B40,'[1]CARE-TA'!G$2:J$96,4,0)</f>
        <v>P28STS73</v>
      </c>
      <c r="D40" s="83" t="e">
        <f>VLOOKUP(C40,'[2]C0007-SS25-240909-003'!D$3:G$111,4,0)</f>
        <v>#N/A</v>
      </c>
      <c r="E40" s="84" t="e">
        <f>VLOOKUP(C40,[2]TOTAL!F$3:G$211,2,0)</f>
        <v>#N/A</v>
      </c>
      <c r="F40" s="85" t="s">
        <v>168</v>
      </c>
      <c r="G40" s="81">
        <f>VLOOKUP(C40,'[1]CARE-TA'!J$4:AH$96,25,0)</f>
        <v>151</v>
      </c>
      <c r="H40" s="81">
        <f t="shared" si="2"/>
        <v>5</v>
      </c>
      <c r="I40" s="81" t="e">
        <f>VLOOKUP(C40,'[2]C0007-SS25-240909-003'!D$3:AB$111,25,0)</f>
        <v>#N/A</v>
      </c>
      <c r="J40" s="98" t="s">
        <v>68</v>
      </c>
      <c r="K40" s="104">
        <f t="shared" si="3"/>
        <v>156</v>
      </c>
      <c r="L40" s="107"/>
      <c r="M40" s="107"/>
      <c r="N40" s="108"/>
      <c r="O40" s="86" t="s">
        <v>61</v>
      </c>
    </row>
    <row r="41" spans="1:15" s="86" customFormat="1" ht="31.5" customHeight="1">
      <c r="A41" s="81">
        <f t="shared" si="4"/>
        <v>37</v>
      </c>
      <c r="B41" s="83" t="s">
        <v>94</v>
      </c>
      <c r="C41" s="83" t="str">
        <f>VLOOKUP(B41,'[1]CARE-TA'!G$2:J$96,4,0)</f>
        <v>P28STS73</v>
      </c>
      <c r="D41" s="83" t="e">
        <f>VLOOKUP(C41,'[2]C0007-SS25-240909-003'!D$3:G$111,4,0)</f>
        <v>#N/A</v>
      </c>
      <c r="E41" s="84" t="e">
        <f>VLOOKUP(C41,[2]TOTAL!F$3:G$211,2,0)</f>
        <v>#N/A</v>
      </c>
      <c r="F41" s="85" t="s">
        <v>168</v>
      </c>
      <c r="G41" s="81">
        <f>VLOOKUP(C41,'[1]CARE-TA'!J$4:AH$96,25,0)</f>
        <v>151</v>
      </c>
      <c r="H41" s="81">
        <f t="shared" si="2"/>
        <v>5</v>
      </c>
      <c r="I41" s="81" t="e">
        <f>VLOOKUP(C41,'[2]C0007-SS25-240909-003'!D$3:AB$111,25,0)</f>
        <v>#N/A</v>
      </c>
      <c r="J41" s="98" t="s">
        <v>68</v>
      </c>
      <c r="K41" s="104">
        <f t="shared" si="3"/>
        <v>156</v>
      </c>
      <c r="L41" s="107"/>
      <c r="M41" s="107"/>
      <c r="N41" s="108"/>
      <c r="O41" s="86" t="s">
        <v>61</v>
      </c>
    </row>
    <row r="42" spans="1:15" s="86" customFormat="1" ht="31.5" customHeight="1">
      <c r="A42" s="81">
        <f t="shared" si="4"/>
        <v>38</v>
      </c>
      <c r="B42" s="83" t="s">
        <v>112</v>
      </c>
      <c r="C42" s="83" t="str">
        <f>VLOOKUP(B42,'[1]CARE-TA'!G$2:J$96,4,0)</f>
        <v>P28STS52</v>
      </c>
      <c r="D42" s="83" t="e">
        <f>VLOOKUP(C42,'[2]C0007-SS25-240909-003'!D$3:G$111,4,0)</f>
        <v>#N/A</v>
      </c>
      <c r="E42" s="84" t="e">
        <f>VLOOKUP(C42,[2]TOTAL!F$3:G$211,2,0)</f>
        <v>#N/A</v>
      </c>
      <c r="F42" s="85" t="s">
        <v>168</v>
      </c>
      <c r="G42" s="81">
        <f>VLOOKUP(C42,'[1]CARE-TA'!J$4:AH$96,25,0)</f>
        <v>36</v>
      </c>
      <c r="H42" s="81">
        <f t="shared" si="2"/>
        <v>2</v>
      </c>
      <c r="I42" s="81" t="e">
        <f>VLOOKUP(C42,'[2]C0007-SS25-240909-003'!D$3:AB$111,25,0)</f>
        <v>#N/A</v>
      </c>
      <c r="J42" s="98" t="s">
        <v>68</v>
      </c>
      <c r="K42" s="104">
        <f t="shared" si="3"/>
        <v>38</v>
      </c>
      <c r="L42" s="107"/>
      <c r="M42" s="107"/>
      <c r="N42" s="108"/>
      <c r="O42" s="86" t="s">
        <v>61</v>
      </c>
    </row>
    <row r="43" spans="1:15" s="86" customFormat="1" ht="31.5" customHeight="1">
      <c r="A43" s="81">
        <f t="shared" si="4"/>
        <v>39</v>
      </c>
      <c r="B43" s="83" t="s">
        <v>113</v>
      </c>
      <c r="C43" s="83" t="str">
        <f>VLOOKUP(B43,'[1]CARE-TA'!G$2:J$96,4,0)</f>
        <v>P28STS52</v>
      </c>
      <c r="D43" s="83" t="e">
        <f>VLOOKUP(C43,'[2]C0007-SS25-240909-003'!D$3:G$111,4,0)</f>
        <v>#N/A</v>
      </c>
      <c r="E43" s="84" t="e">
        <f>VLOOKUP(C43,[2]TOTAL!F$3:G$211,2,0)</f>
        <v>#N/A</v>
      </c>
      <c r="F43" s="85" t="s">
        <v>168</v>
      </c>
      <c r="G43" s="81">
        <f>VLOOKUP(C43,'[1]CARE-TA'!J$4:AH$96,25,0)</f>
        <v>36</v>
      </c>
      <c r="H43" s="81">
        <f t="shared" si="2"/>
        <v>2</v>
      </c>
      <c r="I43" s="81" t="e">
        <f>VLOOKUP(C43,'[2]C0007-SS25-240909-003'!D$3:AB$111,25,0)</f>
        <v>#N/A</v>
      </c>
      <c r="J43" s="98" t="s">
        <v>68</v>
      </c>
      <c r="K43" s="104">
        <f t="shared" si="3"/>
        <v>38</v>
      </c>
      <c r="L43" s="107"/>
      <c r="M43" s="107"/>
      <c r="N43" s="108"/>
      <c r="O43" s="86" t="s">
        <v>60</v>
      </c>
    </row>
    <row r="44" spans="1:15" s="86" customFormat="1" ht="31.5" customHeight="1">
      <c r="A44" s="81">
        <f t="shared" si="4"/>
        <v>40</v>
      </c>
      <c r="B44" s="83" t="s">
        <v>114</v>
      </c>
      <c r="C44" s="83" t="str">
        <f>VLOOKUP(B44,'[1]CARE-TA'!G$2:J$96,4,0)</f>
        <v>P28STS52</v>
      </c>
      <c r="D44" s="83" t="e">
        <f>VLOOKUP(C44,'[2]C0007-SS25-240909-003'!D$3:G$111,4,0)</f>
        <v>#N/A</v>
      </c>
      <c r="E44" s="84" t="e">
        <f>VLOOKUP(C44,[2]TOTAL!F$3:G$211,2,0)</f>
        <v>#N/A</v>
      </c>
      <c r="F44" s="85" t="s">
        <v>168</v>
      </c>
      <c r="G44" s="81">
        <f>VLOOKUP(C44,'[1]CARE-TA'!J$4:AH$96,25,0)</f>
        <v>36</v>
      </c>
      <c r="H44" s="81">
        <f t="shared" si="2"/>
        <v>2</v>
      </c>
      <c r="I44" s="81" t="e">
        <f>VLOOKUP(C44,'[2]C0007-SS25-240909-003'!D$3:AB$111,25,0)</f>
        <v>#N/A</v>
      </c>
      <c r="J44" s="98" t="s">
        <v>68</v>
      </c>
      <c r="K44" s="104">
        <f t="shared" si="3"/>
        <v>38</v>
      </c>
      <c r="L44" s="107"/>
      <c r="M44" s="107"/>
      <c r="N44" s="108"/>
      <c r="O44" s="86" t="s">
        <v>60</v>
      </c>
    </row>
    <row r="45" spans="1:15" s="86" customFormat="1" ht="31.5" customHeight="1">
      <c r="A45" s="81">
        <f t="shared" si="4"/>
        <v>41</v>
      </c>
      <c r="B45" s="83" t="s">
        <v>115</v>
      </c>
      <c r="C45" s="83" t="str">
        <f>VLOOKUP(B45,'[1]CARE-TA'!G$2:J$96,4,0)</f>
        <v>P28STS52</v>
      </c>
      <c r="D45" s="83" t="e">
        <f>VLOOKUP(C45,'[2]C0007-SS25-240909-003'!D$3:G$111,4,0)</f>
        <v>#N/A</v>
      </c>
      <c r="E45" s="84" t="e">
        <f>VLOOKUP(C45,[2]TOTAL!F$3:G$211,2,0)</f>
        <v>#N/A</v>
      </c>
      <c r="F45" s="85" t="s">
        <v>168</v>
      </c>
      <c r="G45" s="81">
        <f>VLOOKUP(C45,'[1]CARE-TA'!J$4:AH$96,25,0)</f>
        <v>36</v>
      </c>
      <c r="H45" s="81">
        <f t="shared" si="2"/>
        <v>2</v>
      </c>
      <c r="I45" s="81" t="e">
        <f>VLOOKUP(C45,'[2]C0007-SS25-240909-003'!D$3:AB$111,25,0)</f>
        <v>#N/A</v>
      </c>
      <c r="J45" s="98" t="s">
        <v>68</v>
      </c>
      <c r="K45" s="104">
        <f t="shared" si="3"/>
        <v>38</v>
      </c>
      <c r="L45" s="107"/>
      <c r="M45" s="107"/>
      <c r="N45" s="108"/>
      <c r="O45" s="86" t="s">
        <v>60</v>
      </c>
    </row>
    <row r="46" spans="1:15" s="86" customFormat="1" ht="31.5" customHeight="1">
      <c r="A46" s="81">
        <f t="shared" si="4"/>
        <v>42</v>
      </c>
      <c r="B46" s="83" t="s">
        <v>116</v>
      </c>
      <c r="C46" s="83" t="str">
        <f>VLOOKUP(B46,'[1]CARE-TA'!G$2:J$96,4,0)</f>
        <v>P28STS52</v>
      </c>
      <c r="D46" s="83" t="e">
        <f>VLOOKUP(C46,'[2]C0007-SS25-240909-003'!D$3:G$111,4,0)</f>
        <v>#N/A</v>
      </c>
      <c r="E46" s="84" t="e">
        <f>VLOOKUP(C46,[2]TOTAL!F$3:G$211,2,0)</f>
        <v>#N/A</v>
      </c>
      <c r="F46" s="85" t="s">
        <v>168</v>
      </c>
      <c r="G46" s="81">
        <f>VLOOKUP(C46,'[1]CARE-TA'!J$4:AH$96,25,0)</f>
        <v>36</v>
      </c>
      <c r="H46" s="81">
        <f t="shared" si="2"/>
        <v>2</v>
      </c>
      <c r="I46" s="81" t="e">
        <f>VLOOKUP(C46,'[2]C0007-SS25-240909-003'!D$3:AB$111,25,0)</f>
        <v>#N/A</v>
      </c>
      <c r="J46" s="98" t="s">
        <v>68</v>
      </c>
      <c r="K46" s="104">
        <f t="shared" si="3"/>
        <v>38</v>
      </c>
      <c r="L46" s="107"/>
      <c r="M46" s="107"/>
      <c r="N46" s="108"/>
      <c r="O46" s="86" t="s">
        <v>60</v>
      </c>
    </row>
    <row r="47" spans="1:15" s="86" customFormat="1" ht="31.5" customHeight="1">
      <c r="A47" s="81">
        <f t="shared" si="4"/>
        <v>43</v>
      </c>
      <c r="B47" s="83" t="s">
        <v>117</v>
      </c>
      <c r="C47" s="83" t="str">
        <f>VLOOKUP(B47,'[1]CARE-TA'!G$2:J$96,4,0)</f>
        <v>P28STS52</v>
      </c>
      <c r="D47" s="83" t="e">
        <f>VLOOKUP(C47,'[2]C0007-SS25-240909-003'!D$3:G$111,4,0)</f>
        <v>#N/A</v>
      </c>
      <c r="E47" s="84" t="e">
        <f>VLOOKUP(C47,[2]TOTAL!F$3:G$211,2,0)</f>
        <v>#N/A</v>
      </c>
      <c r="F47" s="85" t="s">
        <v>168</v>
      </c>
      <c r="G47" s="81">
        <f>VLOOKUP(C47,'[1]CARE-TA'!J$4:AH$96,25,0)</f>
        <v>36</v>
      </c>
      <c r="H47" s="81">
        <f t="shared" si="2"/>
        <v>2</v>
      </c>
      <c r="I47" s="81" t="e">
        <f>VLOOKUP(C47,'[2]C0007-SS25-240909-003'!D$3:AB$111,25,0)</f>
        <v>#N/A</v>
      </c>
      <c r="J47" s="98" t="s">
        <v>68</v>
      </c>
      <c r="K47" s="104">
        <f t="shared" si="3"/>
        <v>38</v>
      </c>
      <c r="L47" s="107"/>
      <c r="M47" s="107"/>
      <c r="N47" s="108"/>
      <c r="O47" s="86" t="s">
        <v>60</v>
      </c>
    </row>
    <row r="48" spans="1:15" s="86" customFormat="1" ht="31.5" customHeight="1">
      <c r="A48" s="81">
        <f t="shared" si="4"/>
        <v>44</v>
      </c>
      <c r="B48" s="83" t="s">
        <v>118</v>
      </c>
      <c r="C48" s="83" t="str">
        <f>VLOOKUP(B48,'[1]CARE-TA'!G$2:J$96,4,0)</f>
        <v>P28STS76</v>
      </c>
      <c r="D48" s="83" t="e">
        <f>VLOOKUP(C48,'[2]C0007-SS25-240909-003'!D$3:G$111,4,0)</f>
        <v>#N/A</v>
      </c>
      <c r="E48" s="84" t="e">
        <f>VLOOKUP(C48,[2]TOTAL!F$3:G$211,2,0)</f>
        <v>#N/A</v>
      </c>
      <c r="F48" s="85" t="s">
        <v>168</v>
      </c>
      <c r="G48" s="81">
        <f>VLOOKUP(C48,'[1]CARE-TA'!J$4:AH$96,25,0)</f>
        <v>192</v>
      </c>
      <c r="H48" s="81">
        <f t="shared" si="2"/>
        <v>6</v>
      </c>
      <c r="I48" s="81" t="e">
        <f>VLOOKUP(C48,'[2]C0007-SS25-240909-003'!D$3:AB$111,25,0)</f>
        <v>#N/A</v>
      </c>
      <c r="J48" s="98" t="s">
        <v>68</v>
      </c>
      <c r="K48" s="104">
        <f t="shared" si="3"/>
        <v>198</v>
      </c>
      <c r="L48" s="107"/>
      <c r="M48" s="107"/>
      <c r="N48" s="108"/>
      <c r="O48" s="86" t="s">
        <v>60</v>
      </c>
    </row>
    <row r="49" spans="1:15" s="86" customFormat="1" ht="31.5" customHeight="1">
      <c r="A49" s="81">
        <f t="shared" si="4"/>
        <v>45</v>
      </c>
      <c r="B49" s="83" t="s">
        <v>119</v>
      </c>
      <c r="C49" s="83" t="str">
        <f>VLOOKUP(B49,'[1]CARE-TA'!G$2:J$96,4,0)</f>
        <v>P28STS76</v>
      </c>
      <c r="D49" s="83" t="e">
        <f>VLOOKUP(C49,'[2]C0007-SS25-240909-003'!D$3:G$111,4,0)</f>
        <v>#N/A</v>
      </c>
      <c r="E49" s="84" t="e">
        <f>VLOOKUP(C49,[2]TOTAL!F$3:G$211,2,0)</f>
        <v>#N/A</v>
      </c>
      <c r="F49" s="85" t="s">
        <v>168</v>
      </c>
      <c r="G49" s="81">
        <f>VLOOKUP(C49,'[1]CARE-TA'!J$4:AH$96,25,0)</f>
        <v>192</v>
      </c>
      <c r="H49" s="81">
        <f t="shared" si="2"/>
        <v>6</v>
      </c>
      <c r="I49" s="81" t="e">
        <f>VLOOKUP(C49,'[2]C0007-SS25-240909-003'!D$3:AB$111,25,0)</f>
        <v>#N/A</v>
      </c>
      <c r="J49" s="98" t="s">
        <v>68</v>
      </c>
      <c r="K49" s="104">
        <f t="shared" si="3"/>
        <v>198</v>
      </c>
      <c r="L49" s="107"/>
      <c r="M49" s="107"/>
      <c r="N49" s="108"/>
      <c r="O49" s="86" t="s">
        <v>60</v>
      </c>
    </row>
    <row r="50" spans="1:15" s="86" customFormat="1" ht="31.5" customHeight="1">
      <c r="A50" s="81">
        <f t="shared" si="4"/>
        <v>46</v>
      </c>
      <c r="B50" s="83" t="s">
        <v>120</v>
      </c>
      <c r="C50" s="83" t="str">
        <f>VLOOKUP(B50,'[1]CARE-TA'!G$2:J$96,4,0)</f>
        <v>P28STS76</v>
      </c>
      <c r="D50" s="83" t="e">
        <f>VLOOKUP(C50,'[2]C0007-SS25-240909-003'!D$3:G$111,4,0)</f>
        <v>#N/A</v>
      </c>
      <c r="E50" s="84" t="e">
        <f>VLOOKUP(C50,[2]TOTAL!F$3:G$211,2,0)</f>
        <v>#N/A</v>
      </c>
      <c r="F50" s="85" t="s">
        <v>168</v>
      </c>
      <c r="G50" s="81">
        <f>VLOOKUP(C50,'[1]CARE-TA'!J$4:AH$96,25,0)</f>
        <v>192</v>
      </c>
      <c r="H50" s="81">
        <f t="shared" si="2"/>
        <v>6</v>
      </c>
      <c r="I50" s="81" t="e">
        <f>VLOOKUP(C50,'[2]C0007-SS25-240909-003'!D$3:AB$111,25,0)</f>
        <v>#N/A</v>
      </c>
      <c r="J50" s="98" t="s">
        <v>68</v>
      </c>
      <c r="K50" s="104">
        <f t="shared" si="3"/>
        <v>198</v>
      </c>
      <c r="L50" s="107"/>
      <c r="M50" s="107"/>
      <c r="N50" s="108"/>
      <c r="O50" s="86" t="s">
        <v>60</v>
      </c>
    </row>
    <row r="51" spans="1:15" s="86" customFormat="1" ht="31.5" customHeight="1">
      <c r="A51" s="81">
        <f t="shared" si="4"/>
        <v>47</v>
      </c>
      <c r="B51" s="83" t="s">
        <v>121</v>
      </c>
      <c r="C51" s="83" t="str">
        <f>VLOOKUP(B51,'[1]CARE-TA'!G$2:J$96,4,0)</f>
        <v>P28STS76</v>
      </c>
      <c r="D51" s="83" t="e">
        <f>VLOOKUP(C51,'[2]C0007-SS25-240909-003'!D$3:G$111,4,0)</f>
        <v>#N/A</v>
      </c>
      <c r="E51" s="84" t="e">
        <f>VLOOKUP(C51,[2]TOTAL!F$3:G$211,2,0)</f>
        <v>#N/A</v>
      </c>
      <c r="F51" s="85" t="s">
        <v>168</v>
      </c>
      <c r="G51" s="81">
        <f>VLOOKUP(C51,'[1]CARE-TA'!J$4:AH$96,25,0)</f>
        <v>192</v>
      </c>
      <c r="H51" s="81">
        <f t="shared" si="2"/>
        <v>6</v>
      </c>
      <c r="I51" s="81" t="e">
        <f>VLOOKUP(C51,'[2]C0007-SS25-240909-003'!D$3:AB$111,25,0)</f>
        <v>#N/A</v>
      </c>
      <c r="J51" s="98" t="s">
        <v>68</v>
      </c>
      <c r="K51" s="104">
        <f t="shared" si="3"/>
        <v>198</v>
      </c>
      <c r="L51" s="107"/>
      <c r="M51" s="107"/>
      <c r="N51" s="108"/>
      <c r="O51" s="86" t="s">
        <v>62</v>
      </c>
    </row>
    <row r="52" spans="1:15" s="86" customFormat="1" ht="31.5" customHeight="1">
      <c r="A52" s="81">
        <f t="shared" si="4"/>
        <v>48</v>
      </c>
      <c r="B52" s="83" t="s">
        <v>122</v>
      </c>
      <c r="C52" s="83" t="str">
        <f>VLOOKUP(B52,'[1]CARE-TA'!G$2:J$96,4,0)</f>
        <v>P28STS76</v>
      </c>
      <c r="D52" s="83" t="e">
        <f>VLOOKUP(C52,'[2]C0007-SS25-240909-003'!D$3:G$111,4,0)</f>
        <v>#N/A</v>
      </c>
      <c r="E52" s="84" t="e">
        <f>VLOOKUP(C52,[2]TOTAL!F$3:G$211,2,0)</f>
        <v>#N/A</v>
      </c>
      <c r="F52" s="85" t="s">
        <v>168</v>
      </c>
      <c r="G52" s="81">
        <f>VLOOKUP(C52,'[1]CARE-TA'!J$4:AH$96,25,0)</f>
        <v>192</v>
      </c>
      <c r="H52" s="81">
        <f t="shared" si="2"/>
        <v>6</v>
      </c>
      <c r="I52" s="81" t="e">
        <f>VLOOKUP(C52,'[2]C0007-SS25-240909-003'!D$3:AB$111,25,0)</f>
        <v>#N/A</v>
      </c>
      <c r="J52" s="98" t="s">
        <v>68</v>
      </c>
      <c r="K52" s="104">
        <f t="shared" si="3"/>
        <v>198</v>
      </c>
      <c r="L52" s="107"/>
      <c r="M52" s="107"/>
      <c r="N52" s="108"/>
      <c r="O52" s="86" t="s">
        <v>62</v>
      </c>
    </row>
    <row r="53" spans="1:15" s="86" customFormat="1" ht="31.5" customHeight="1">
      <c r="A53" s="81">
        <f t="shared" si="4"/>
        <v>49</v>
      </c>
      <c r="B53" s="83" t="s">
        <v>123</v>
      </c>
      <c r="C53" s="83" t="str">
        <f>VLOOKUP(B53,'[1]CARE-TA'!G$2:J$96,4,0)</f>
        <v>P28STS76</v>
      </c>
      <c r="D53" s="83" t="e">
        <f>VLOOKUP(C53,'[2]C0007-SS25-240909-003'!D$3:G$111,4,0)</f>
        <v>#N/A</v>
      </c>
      <c r="E53" s="84" t="e">
        <f>VLOOKUP(C53,[2]TOTAL!F$3:G$211,2,0)</f>
        <v>#N/A</v>
      </c>
      <c r="F53" s="85" t="s">
        <v>168</v>
      </c>
      <c r="G53" s="81">
        <f>VLOOKUP(C53,'[1]CARE-TA'!J$4:AH$96,25,0)</f>
        <v>192</v>
      </c>
      <c r="H53" s="81">
        <f t="shared" si="2"/>
        <v>6</v>
      </c>
      <c r="I53" s="81" t="e">
        <f>VLOOKUP(C53,'[2]C0007-SS25-240909-003'!D$3:AB$111,25,0)</f>
        <v>#N/A</v>
      </c>
      <c r="J53" s="98" t="s">
        <v>68</v>
      </c>
      <c r="K53" s="104">
        <f t="shared" si="3"/>
        <v>198</v>
      </c>
      <c r="L53" s="107"/>
      <c r="M53" s="107"/>
      <c r="N53" s="108"/>
      <c r="O53" s="86" t="s">
        <v>62</v>
      </c>
    </row>
    <row r="54" spans="1:15" s="86" customFormat="1" ht="31.5" customHeight="1">
      <c r="A54" s="81">
        <f t="shared" si="4"/>
        <v>50</v>
      </c>
      <c r="B54" s="83" t="s">
        <v>124</v>
      </c>
      <c r="C54" s="83" t="str">
        <f>VLOOKUP(B54,'[1]CARE-TA'!G$2:J$96,4,0)</f>
        <v>P28STS76</v>
      </c>
      <c r="D54" s="83" t="e">
        <f>VLOOKUP(C54,'[2]C0007-SS25-240909-003'!D$3:G$111,4,0)</f>
        <v>#N/A</v>
      </c>
      <c r="E54" s="84" t="e">
        <f>VLOOKUP(C54,[2]TOTAL!F$3:G$211,2,0)</f>
        <v>#N/A</v>
      </c>
      <c r="F54" s="85" t="s">
        <v>168</v>
      </c>
      <c r="G54" s="81">
        <f>VLOOKUP(C54,'[1]CARE-TA'!J$4:AH$96,25,0)</f>
        <v>192</v>
      </c>
      <c r="H54" s="81">
        <f t="shared" si="2"/>
        <v>6</v>
      </c>
      <c r="I54" s="81" t="e">
        <f>VLOOKUP(C54,'[2]C0007-SS25-240909-003'!D$3:AB$111,25,0)</f>
        <v>#N/A</v>
      </c>
      <c r="J54" s="98" t="s">
        <v>68</v>
      </c>
      <c r="K54" s="104">
        <f t="shared" si="3"/>
        <v>198</v>
      </c>
      <c r="L54" s="107"/>
      <c r="M54" s="107"/>
      <c r="N54" s="108"/>
      <c r="O54" s="86" t="s">
        <v>62</v>
      </c>
    </row>
    <row r="55" spans="1:15" s="86" customFormat="1" ht="31.5" customHeight="1">
      <c r="A55" s="81">
        <f t="shared" si="4"/>
        <v>51</v>
      </c>
      <c r="B55" s="83" t="s">
        <v>125</v>
      </c>
      <c r="C55" s="83" t="str">
        <f>VLOOKUP(B55,'[1]CARE-TA'!G$2:J$96,4,0)</f>
        <v>P28STS76</v>
      </c>
      <c r="D55" s="83" t="e">
        <f>VLOOKUP(C55,'[2]C0007-SS25-240909-003'!D$3:G$111,4,0)</f>
        <v>#N/A</v>
      </c>
      <c r="E55" s="84" t="e">
        <f>VLOOKUP(C55,[2]TOTAL!F$3:G$211,2,0)</f>
        <v>#N/A</v>
      </c>
      <c r="F55" s="85" t="s">
        <v>168</v>
      </c>
      <c r="G55" s="81">
        <f>VLOOKUP(C55,'[1]CARE-TA'!J$4:AH$96,25,0)</f>
        <v>192</v>
      </c>
      <c r="H55" s="81">
        <f t="shared" si="2"/>
        <v>6</v>
      </c>
      <c r="I55" s="81" t="e">
        <f>VLOOKUP(C55,'[2]C0007-SS25-240909-003'!D$3:AB$111,25,0)</f>
        <v>#N/A</v>
      </c>
      <c r="J55" s="98" t="s">
        <v>68</v>
      </c>
      <c r="K55" s="104">
        <f t="shared" si="3"/>
        <v>198</v>
      </c>
      <c r="L55" s="107"/>
      <c r="M55" s="107"/>
      <c r="N55" s="108"/>
      <c r="O55" s="86" t="s">
        <v>62</v>
      </c>
    </row>
    <row r="56" spans="1:15" s="86" customFormat="1" ht="31.5" customHeight="1">
      <c r="A56" s="81">
        <f t="shared" si="4"/>
        <v>52</v>
      </c>
      <c r="B56" s="83" t="s">
        <v>79</v>
      </c>
      <c r="C56" s="83" t="str">
        <f>VLOOKUP(B56,'[1]CARE-TA'!G$2:J$96,4,0)</f>
        <v>P28JHD120</v>
      </c>
      <c r="D56" s="83" t="e">
        <f>VLOOKUP(C56,'[2]C0007-SS25-240909-003'!D$3:G$111,4,0)</f>
        <v>#N/A</v>
      </c>
      <c r="E56" s="84" t="e">
        <f>VLOOKUP(C56,[2]TOTAL!F$3:G$211,2,0)</f>
        <v>#N/A</v>
      </c>
      <c r="F56" s="85" t="s">
        <v>169</v>
      </c>
      <c r="G56" s="81">
        <f>VLOOKUP(C56,'[1]CARE-TA'!J$4:AH$96,25,0)</f>
        <v>191</v>
      </c>
      <c r="H56" s="81">
        <f t="shared" si="2"/>
        <v>6</v>
      </c>
      <c r="I56" s="81" t="e">
        <f>VLOOKUP(C56,'[2]C0007-SS25-240909-003'!D$3:AB$111,25,0)</f>
        <v>#N/A</v>
      </c>
      <c r="J56" s="98" t="s">
        <v>68</v>
      </c>
      <c r="K56" s="104">
        <f t="shared" si="3"/>
        <v>197</v>
      </c>
      <c r="L56" s="107"/>
      <c r="M56" s="107"/>
      <c r="N56" s="108"/>
      <c r="O56" s="86" t="s">
        <v>62</v>
      </c>
    </row>
    <row r="57" spans="1:15" s="86" customFormat="1" ht="31.5" customHeight="1">
      <c r="A57" s="81">
        <f t="shared" si="4"/>
        <v>53</v>
      </c>
      <c r="B57" s="83" t="s">
        <v>80</v>
      </c>
      <c r="C57" s="83" t="str">
        <f>VLOOKUP(B57,'[1]CARE-TA'!G$2:J$96,4,0)</f>
        <v>P28JHD120</v>
      </c>
      <c r="D57" s="83" t="e">
        <f>VLOOKUP(C57,'[2]C0007-SS25-240909-003'!D$3:G$111,4,0)</f>
        <v>#N/A</v>
      </c>
      <c r="E57" s="84" t="e">
        <f>VLOOKUP(C57,[2]TOTAL!F$3:G$211,2,0)</f>
        <v>#N/A</v>
      </c>
      <c r="F57" s="85" t="s">
        <v>169</v>
      </c>
      <c r="G57" s="81">
        <f>VLOOKUP(C57,'[1]CARE-TA'!J$4:AH$96,25,0)</f>
        <v>191</v>
      </c>
      <c r="H57" s="81">
        <f t="shared" si="2"/>
        <v>6</v>
      </c>
      <c r="I57" s="81" t="e">
        <f>VLOOKUP(C57,'[2]C0007-SS25-240909-003'!D$3:AB$111,25,0)</f>
        <v>#N/A</v>
      </c>
      <c r="J57" s="98" t="s">
        <v>68</v>
      </c>
      <c r="K57" s="104">
        <f t="shared" si="3"/>
        <v>197</v>
      </c>
      <c r="L57" s="107"/>
      <c r="M57" s="107"/>
      <c r="N57" s="108"/>
      <c r="O57" s="86" t="s">
        <v>58</v>
      </c>
    </row>
    <row r="58" spans="1:15" s="86" customFormat="1" ht="31.5" customHeight="1">
      <c r="A58" s="81">
        <f t="shared" si="4"/>
        <v>54</v>
      </c>
      <c r="B58" s="83" t="s">
        <v>104</v>
      </c>
      <c r="C58" s="83" t="str">
        <f>VLOOKUP(B58,'[1]CARE-TA'!G$2:J$96,4,0)</f>
        <v>P28JLS121</v>
      </c>
      <c r="D58" s="83" t="e">
        <f>VLOOKUP(C58,'[2]C0007-SS25-240909-003'!D$3:G$111,4,0)</f>
        <v>#N/A</v>
      </c>
      <c r="E58" s="84" t="e">
        <f>VLOOKUP(C58,[2]TOTAL!F$3:G$211,2,0)</f>
        <v>#N/A</v>
      </c>
      <c r="F58" s="85" t="s">
        <v>168</v>
      </c>
      <c r="G58" s="81">
        <f>VLOOKUP(C58,'[1]CARE-TA'!J$4:AH$96,25,0)</f>
        <v>351</v>
      </c>
      <c r="H58" s="81">
        <f t="shared" si="2"/>
        <v>11</v>
      </c>
      <c r="I58" s="81" t="e">
        <f>VLOOKUP(C58,'[2]C0007-SS25-240909-003'!D$3:AB$111,25,0)</f>
        <v>#N/A</v>
      </c>
      <c r="J58" s="98" t="s">
        <v>68</v>
      </c>
      <c r="K58" s="104">
        <f t="shared" si="3"/>
        <v>362</v>
      </c>
      <c r="L58" s="107"/>
      <c r="M58" s="107"/>
      <c r="N58" s="108"/>
      <c r="O58" s="86" t="s">
        <v>58</v>
      </c>
    </row>
    <row r="59" spans="1:15" s="86" customFormat="1" ht="31.5" customHeight="1">
      <c r="A59" s="81">
        <f t="shared" si="4"/>
        <v>55</v>
      </c>
      <c r="B59" s="83" t="s">
        <v>105</v>
      </c>
      <c r="C59" s="83" t="str">
        <f>VLOOKUP(B59,'[1]CARE-TA'!G$2:J$96,4,0)</f>
        <v>P28JLS121</v>
      </c>
      <c r="D59" s="83" t="e">
        <f>VLOOKUP(C59,'[2]C0007-SS25-240909-003'!D$3:G$111,4,0)</f>
        <v>#N/A</v>
      </c>
      <c r="E59" s="84" t="e">
        <f>VLOOKUP(C59,[2]TOTAL!F$3:G$211,2,0)</f>
        <v>#N/A</v>
      </c>
      <c r="F59" s="85" t="s">
        <v>168</v>
      </c>
      <c r="G59" s="81">
        <f>VLOOKUP(C59,'[1]CARE-TA'!J$4:AH$96,25,0)</f>
        <v>351</v>
      </c>
      <c r="H59" s="81">
        <f t="shared" si="2"/>
        <v>11</v>
      </c>
      <c r="I59" s="81" t="e">
        <f>VLOOKUP(C59,'[2]C0007-SS25-240909-003'!D$3:AB$111,25,0)</f>
        <v>#N/A</v>
      </c>
      <c r="J59" s="98" t="s">
        <v>68</v>
      </c>
      <c r="K59" s="104">
        <f t="shared" si="3"/>
        <v>362</v>
      </c>
      <c r="L59" s="107"/>
      <c r="M59" s="107"/>
      <c r="N59" s="108"/>
      <c r="O59" s="86" t="s">
        <v>58</v>
      </c>
    </row>
    <row r="60" spans="1:15" s="86" customFormat="1" ht="31.5" customHeight="1">
      <c r="A60" s="81">
        <f t="shared" si="4"/>
        <v>56</v>
      </c>
      <c r="B60" s="83" t="s">
        <v>101</v>
      </c>
      <c r="C60" s="83" t="str">
        <f>VLOOKUP(B60,'[1]CARE-TA'!G$2:J$96,4,0)</f>
        <v>P28JTS122</v>
      </c>
      <c r="D60" s="83" t="e">
        <f>VLOOKUP(C60,'[2]C0007-SS25-240909-003'!D$3:G$111,4,0)</f>
        <v>#N/A</v>
      </c>
      <c r="E60" s="84" t="e">
        <f>VLOOKUP(C60,[2]TOTAL!F$3:G$211,2,0)</f>
        <v>#N/A</v>
      </c>
      <c r="F60" s="85" t="s">
        <v>168</v>
      </c>
      <c r="G60" s="81">
        <f>VLOOKUP(C60,'[1]CARE-TA'!J$4:AH$96,25,0)</f>
        <v>790</v>
      </c>
      <c r="H60" s="81">
        <f t="shared" si="2"/>
        <v>24</v>
      </c>
      <c r="I60" s="81" t="e">
        <f>VLOOKUP(C60,'[2]C0007-SS25-240909-003'!D$3:AB$111,25,0)</f>
        <v>#N/A</v>
      </c>
      <c r="J60" s="98" t="s">
        <v>68</v>
      </c>
      <c r="K60" s="104">
        <f t="shared" si="3"/>
        <v>814</v>
      </c>
      <c r="L60" s="107"/>
      <c r="M60" s="107"/>
      <c r="N60" s="108"/>
      <c r="O60" s="86" t="s">
        <v>58</v>
      </c>
    </row>
    <row r="61" spans="1:15" s="86" customFormat="1" ht="31.5" customHeight="1">
      <c r="A61" s="81">
        <f t="shared" si="4"/>
        <v>57</v>
      </c>
      <c r="B61" s="83" t="s">
        <v>102</v>
      </c>
      <c r="C61" s="83" t="str">
        <f>VLOOKUP(B61,'[1]CARE-TA'!G$2:J$96,4,0)</f>
        <v>P28JTS122</v>
      </c>
      <c r="D61" s="83" t="e">
        <f>VLOOKUP(C61,'[2]C0007-SS25-240909-003'!D$3:G$111,4,0)</f>
        <v>#N/A</v>
      </c>
      <c r="E61" s="84" t="e">
        <f>VLOOKUP(C61,[2]TOTAL!F$3:G$211,2,0)</f>
        <v>#N/A</v>
      </c>
      <c r="F61" s="85" t="s">
        <v>168</v>
      </c>
      <c r="G61" s="81">
        <f>VLOOKUP(C61,'[1]CARE-TA'!J$4:AH$96,25,0)</f>
        <v>790</v>
      </c>
      <c r="H61" s="81">
        <f t="shared" si="2"/>
        <v>24</v>
      </c>
      <c r="I61" s="81" t="e">
        <f>VLOOKUP(C61,'[2]C0007-SS25-240909-003'!D$3:AB$111,25,0)</f>
        <v>#N/A</v>
      </c>
      <c r="J61" s="98" t="s">
        <v>68</v>
      </c>
      <c r="K61" s="104">
        <f t="shared" si="3"/>
        <v>814</v>
      </c>
      <c r="L61" s="107"/>
      <c r="M61" s="107"/>
      <c r="N61" s="108"/>
      <c r="O61" s="86" t="s">
        <v>63</v>
      </c>
    </row>
    <row r="62" spans="1:15" s="86" customFormat="1" ht="31.5" customHeight="1">
      <c r="A62" s="81">
        <f t="shared" si="4"/>
        <v>58</v>
      </c>
      <c r="B62" s="83" t="s">
        <v>103</v>
      </c>
      <c r="C62" s="83" t="str">
        <f>VLOOKUP(B62,'[1]CARE-TA'!G$2:J$96,4,0)</f>
        <v>P28JTS122</v>
      </c>
      <c r="D62" s="83" t="e">
        <f>VLOOKUP(C62,'[2]C0007-SS25-240909-003'!D$3:G$111,4,0)</f>
        <v>#N/A</v>
      </c>
      <c r="E62" s="84" t="e">
        <f>VLOOKUP(C62,[2]TOTAL!F$3:G$211,2,0)</f>
        <v>#N/A</v>
      </c>
      <c r="F62" s="85" t="s">
        <v>168</v>
      </c>
      <c r="G62" s="81">
        <f>VLOOKUP(C62,'[1]CARE-TA'!J$4:AH$96,25,0)</f>
        <v>790</v>
      </c>
      <c r="H62" s="81">
        <f t="shared" si="2"/>
        <v>24</v>
      </c>
      <c r="I62" s="81" t="e">
        <f>VLOOKUP(C62,'[2]C0007-SS25-240909-003'!D$3:AB$111,25,0)</f>
        <v>#N/A</v>
      </c>
      <c r="J62" s="98" t="s">
        <v>68</v>
      </c>
      <c r="K62" s="104">
        <f t="shared" si="3"/>
        <v>814</v>
      </c>
      <c r="L62" s="107"/>
      <c r="M62" s="107"/>
      <c r="N62" s="108"/>
      <c r="O62" s="86" t="s">
        <v>63</v>
      </c>
    </row>
    <row r="63" spans="1:15" s="86" customFormat="1" ht="31.5" customHeight="1">
      <c r="A63" s="81">
        <f t="shared" si="4"/>
        <v>59</v>
      </c>
      <c r="B63" s="83" t="s">
        <v>154</v>
      </c>
      <c r="C63" s="83" t="str">
        <f>VLOOKUP(B63,'[1]CARE-TA'!G$2:J$96,4,0)</f>
        <v>P28STS142</v>
      </c>
      <c r="D63" s="83" t="e">
        <f>VLOOKUP(C63,'[2]C0007-SS25-240909-003'!D$3:G$111,4,0)</f>
        <v>#N/A</v>
      </c>
      <c r="E63" s="84" t="e">
        <f>VLOOKUP(C63,[2]TOTAL!F$3:G$211,2,0)</f>
        <v>#N/A</v>
      </c>
      <c r="F63" s="85" t="s">
        <v>168</v>
      </c>
      <c r="G63" s="81">
        <f>VLOOKUP(C63,'[1]CARE-TA'!J$4:AH$96,25,0)</f>
        <v>39</v>
      </c>
      <c r="H63" s="81">
        <f t="shared" si="2"/>
        <v>2</v>
      </c>
      <c r="I63" s="81" t="e">
        <f>VLOOKUP(C63,'[2]C0007-SS25-240909-003'!D$3:AB$111,25,0)</f>
        <v>#N/A</v>
      </c>
      <c r="J63" s="98" t="s">
        <v>68</v>
      </c>
      <c r="K63" s="104">
        <f t="shared" si="3"/>
        <v>41</v>
      </c>
      <c r="L63" s="107"/>
      <c r="M63" s="107"/>
      <c r="N63" s="108"/>
      <c r="O63" s="86" t="s">
        <v>63</v>
      </c>
    </row>
    <row r="64" spans="1:15" s="86" customFormat="1" ht="31.5" customHeight="1">
      <c r="A64" s="81">
        <f t="shared" si="4"/>
        <v>60</v>
      </c>
      <c r="B64" s="83" t="s">
        <v>155</v>
      </c>
      <c r="C64" s="83" t="str">
        <f>VLOOKUP(B64,'[1]CARE-TA'!G$2:J$96,4,0)</f>
        <v>P28STS142</v>
      </c>
      <c r="D64" s="83" t="e">
        <f>VLOOKUP(C64,'[2]C0007-SS25-240909-003'!D$3:G$111,4,0)</f>
        <v>#N/A</v>
      </c>
      <c r="E64" s="84" t="e">
        <f>VLOOKUP(C64,[2]TOTAL!F$3:G$211,2,0)</f>
        <v>#N/A</v>
      </c>
      <c r="F64" s="85" t="s">
        <v>168</v>
      </c>
      <c r="G64" s="81">
        <f>VLOOKUP(C64,'[1]CARE-TA'!J$4:AH$96,25,0)</f>
        <v>39</v>
      </c>
      <c r="H64" s="81">
        <f t="shared" si="2"/>
        <v>2</v>
      </c>
      <c r="I64" s="81" t="e">
        <f>VLOOKUP(C64,'[2]C0007-SS25-240909-003'!D$3:AB$111,25,0)</f>
        <v>#N/A</v>
      </c>
      <c r="J64" s="98" t="s">
        <v>68</v>
      </c>
      <c r="K64" s="104">
        <f t="shared" si="3"/>
        <v>41</v>
      </c>
      <c r="L64" s="107"/>
      <c r="M64" s="107"/>
      <c r="N64" s="108"/>
      <c r="O64" s="86" t="s">
        <v>63</v>
      </c>
    </row>
    <row r="65" spans="1:15" s="86" customFormat="1" ht="31.5" customHeight="1">
      <c r="A65" s="81">
        <f t="shared" si="4"/>
        <v>61</v>
      </c>
      <c r="B65" s="83" t="s">
        <v>156</v>
      </c>
      <c r="C65" s="83" t="str">
        <f>VLOOKUP(B65,'[1]CARE-TA'!G$2:J$96,4,0)</f>
        <v>P28STS142</v>
      </c>
      <c r="D65" s="83" t="e">
        <f>VLOOKUP(C65,'[2]C0007-SS25-240909-003'!D$3:G$111,4,0)</f>
        <v>#N/A</v>
      </c>
      <c r="E65" s="84" t="e">
        <f>VLOOKUP(C65,[2]TOTAL!F$3:G$211,2,0)</f>
        <v>#N/A</v>
      </c>
      <c r="F65" s="85" t="s">
        <v>168</v>
      </c>
      <c r="G65" s="81">
        <f>VLOOKUP(C65,'[1]CARE-TA'!J$4:AH$96,25,0)</f>
        <v>39</v>
      </c>
      <c r="H65" s="81">
        <f t="shared" si="2"/>
        <v>2</v>
      </c>
      <c r="I65" s="81" t="e">
        <f>VLOOKUP(C65,'[2]C0007-SS25-240909-003'!D$3:AB$111,25,0)</f>
        <v>#N/A</v>
      </c>
      <c r="J65" s="98" t="s">
        <v>68</v>
      </c>
      <c r="K65" s="104">
        <f t="shared" si="3"/>
        <v>41</v>
      </c>
      <c r="L65" s="107"/>
      <c r="M65" s="107"/>
      <c r="N65" s="108"/>
      <c r="O65" s="86" t="s">
        <v>63</v>
      </c>
    </row>
    <row r="66" spans="1:15" s="86" customFormat="1" ht="31.5" customHeight="1">
      <c r="A66" s="81">
        <f t="shared" si="4"/>
        <v>62</v>
      </c>
      <c r="B66" s="83" t="s">
        <v>157</v>
      </c>
      <c r="C66" s="83" t="str">
        <f>VLOOKUP(B66,'[1]CARE-TA'!G$2:J$96,4,0)</f>
        <v>P28STS142</v>
      </c>
      <c r="D66" s="83" t="e">
        <f>VLOOKUP(C66,'[2]C0007-SS25-240909-003'!D$3:G$111,4,0)</f>
        <v>#N/A</v>
      </c>
      <c r="E66" s="84" t="e">
        <f>VLOOKUP(C66,[2]TOTAL!F$3:G$211,2,0)</f>
        <v>#N/A</v>
      </c>
      <c r="F66" s="85" t="s">
        <v>168</v>
      </c>
      <c r="G66" s="81">
        <f>VLOOKUP(C66,'[1]CARE-TA'!J$4:AH$96,25,0)</f>
        <v>39</v>
      </c>
      <c r="H66" s="81">
        <f t="shared" si="2"/>
        <v>2</v>
      </c>
      <c r="I66" s="81" t="e">
        <f>VLOOKUP(C66,'[2]C0007-SS25-240909-003'!D$3:AB$111,25,0)</f>
        <v>#N/A</v>
      </c>
      <c r="J66" s="98" t="s">
        <v>68</v>
      </c>
      <c r="K66" s="104">
        <f t="shared" si="3"/>
        <v>41</v>
      </c>
      <c r="L66" s="107"/>
      <c r="M66" s="107"/>
      <c r="N66" s="108"/>
      <c r="O66" s="86" t="s">
        <v>64</v>
      </c>
    </row>
    <row r="67" spans="1:15" s="86" customFormat="1" ht="31.5" customHeight="1">
      <c r="A67" s="81">
        <f t="shared" si="4"/>
        <v>63</v>
      </c>
      <c r="B67" s="83" t="s">
        <v>158</v>
      </c>
      <c r="C67" s="83" t="str">
        <f>VLOOKUP(B67,'[1]CARE-TA'!G$2:J$96,4,0)</f>
        <v>P28STS143</v>
      </c>
      <c r="D67" s="83" t="e">
        <f>VLOOKUP(C67,'[2]C0007-SS25-240909-003'!D$3:G$111,4,0)</f>
        <v>#N/A</v>
      </c>
      <c r="E67" s="84" t="e">
        <f>VLOOKUP(C67,[2]TOTAL!F$3:G$211,2,0)</f>
        <v>#N/A</v>
      </c>
      <c r="F67" s="85" t="s">
        <v>168</v>
      </c>
      <c r="G67" s="81">
        <f>VLOOKUP(C67,'[1]CARE-TA'!J$4:AH$96,25,0)</f>
        <v>73</v>
      </c>
      <c r="H67" s="81">
        <f t="shared" si="2"/>
        <v>3</v>
      </c>
      <c r="I67" s="81" t="e">
        <f>VLOOKUP(C67,'[2]C0007-SS25-240909-003'!D$3:AB$111,25,0)</f>
        <v>#N/A</v>
      </c>
      <c r="J67" s="98" t="s">
        <v>68</v>
      </c>
      <c r="K67" s="104">
        <f t="shared" si="3"/>
        <v>76</v>
      </c>
      <c r="L67" s="107"/>
      <c r="M67" s="107"/>
      <c r="N67" s="108"/>
      <c r="O67" s="86" t="s">
        <v>64</v>
      </c>
    </row>
    <row r="68" spans="1:15" s="86" customFormat="1" ht="31.5" customHeight="1">
      <c r="A68" s="81">
        <f t="shared" si="4"/>
        <v>64</v>
      </c>
      <c r="B68" s="83" t="s">
        <v>159</v>
      </c>
      <c r="C68" s="83" t="str">
        <f>VLOOKUP(B68,'[1]CARE-TA'!G$2:J$96,4,0)</f>
        <v>P28STS143</v>
      </c>
      <c r="D68" s="83" t="e">
        <f>VLOOKUP(C68,'[2]C0007-SS25-240909-003'!D$3:G$111,4,0)</f>
        <v>#N/A</v>
      </c>
      <c r="E68" s="84" t="e">
        <f>VLOOKUP(C68,[2]TOTAL!F$3:G$211,2,0)</f>
        <v>#N/A</v>
      </c>
      <c r="F68" s="85" t="s">
        <v>168</v>
      </c>
      <c r="G68" s="81">
        <f>VLOOKUP(C68,'[1]CARE-TA'!J$4:AH$96,25,0)</f>
        <v>73</v>
      </c>
      <c r="H68" s="81">
        <f t="shared" si="2"/>
        <v>3</v>
      </c>
      <c r="I68" s="81" t="e">
        <f>VLOOKUP(C68,'[2]C0007-SS25-240909-003'!D$3:AB$111,25,0)</f>
        <v>#N/A</v>
      </c>
      <c r="J68" s="98" t="s">
        <v>68</v>
      </c>
      <c r="K68" s="104">
        <f t="shared" si="3"/>
        <v>76</v>
      </c>
      <c r="L68" s="107"/>
      <c r="M68" s="107"/>
      <c r="N68" s="108"/>
      <c r="O68" s="86" t="s">
        <v>64</v>
      </c>
    </row>
    <row r="69" spans="1:15" s="86" customFormat="1" ht="31.5" customHeight="1">
      <c r="A69" s="81">
        <f t="shared" ref="A69:A99" si="5">ROW()-4</f>
        <v>65</v>
      </c>
      <c r="B69" s="83" t="s">
        <v>160</v>
      </c>
      <c r="C69" s="83" t="str">
        <f>VLOOKUP(B69,'[1]CARE-TA'!G$2:J$96,4,0)</f>
        <v>P28STS143</v>
      </c>
      <c r="D69" s="83" t="e">
        <f>VLOOKUP(C69,'[2]C0007-SS25-240909-003'!D$3:G$111,4,0)</f>
        <v>#N/A</v>
      </c>
      <c r="E69" s="84" t="e">
        <f>VLOOKUP(C69,[2]TOTAL!F$3:G$211,2,0)</f>
        <v>#N/A</v>
      </c>
      <c r="F69" s="85" t="s">
        <v>168</v>
      </c>
      <c r="G69" s="81">
        <f>VLOOKUP(C69,'[1]CARE-TA'!J$4:AH$96,25,0)</f>
        <v>73</v>
      </c>
      <c r="H69" s="81">
        <f t="shared" si="2"/>
        <v>3</v>
      </c>
      <c r="I69" s="81" t="e">
        <f>VLOOKUP(C69,'[2]C0007-SS25-240909-003'!D$3:AB$111,25,0)</f>
        <v>#N/A</v>
      </c>
      <c r="J69" s="98" t="s">
        <v>68</v>
      </c>
      <c r="K69" s="104">
        <f t="shared" si="3"/>
        <v>76</v>
      </c>
      <c r="L69" s="107"/>
      <c r="M69" s="107"/>
      <c r="N69" s="108"/>
      <c r="O69" s="86" t="s">
        <v>64</v>
      </c>
    </row>
    <row r="70" spans="1:15" s="86" customFormat="1" ht="31.5" customHeight="1">
      <c r="A70" s="81">
        <f t="shared" si="5"/>
        <v>66</v>
      </c>
      <c r="B70" s="83" t="s">
        <v>161</v>
      </c>
      <c r="C70" s="83" t="str">
        <f>VLOOKUP(B70,'[1]CARE-TA'!G$2:J$96,4,0)</f>
        <v>P28STS143</v>
      </c>
      <c r="D70" s="83" t="e">
        <f>VLOOKUP(C70,'[2]C0007-SS25-240909-003'!D$3:G$111,4,0)</f>
        <v>#N/A</v>
      </c>
      <c r="E70" s="84" t="e">
        <f>VLOOKUP(C70,[2]TOTAL!F$3:G$211,2,0)</f>
        <v>#N/A</v>
      </c>
      <c r="F70" s="85" t="s">
        <v>168</v>
      </c>
      <c r="G70" s="81">
        <f>VLOOKUP(C70,'[1]CARE-TA'!J$4:AH$96,25,0)</f>
        <v>73</v>
      </c>
      <c r="H70" s="81">
        <f t="shared" ref="H70:H99" si="6">ROUNDUP(G70*0.03,0)</f>
        <v>3</v>
      </c>
      <c r="I70" s="81" t="e">
        <f>VLOOKUP(C70,'[2]C0007-SS25-240909-003'!D$3:AB$111,25,0)</f>
        <v>#N/A</v>
      </c>
      <c r="J70" s="98" t="s">
        <v>68</v>
      </c>
      <c r="K70" s="104">
        <f t="shared" ref="K70:K99" si="7">SUM(G70:H70)</f>
        <v>76</v>
      </c>
      <c r="L70" s="107"/>
      <c r="M70" s="107"/>
      <c r="N70" s="108"/>
      <c r="O70" s="86" t="s">
        <v>64</v>
      </c>
    </row>
    <row r="71" spans="1:15" s="86" customFormat="1" ht="31.5" customHeight="1">
      <c r="A71" s="81">
        <f t="shared" si="5"/>
        <v>67</v>
      </c>
      <c r="B71" s="83" t="s">
        <v>162</v>
      </c>
      <c r="C71" s="83" t="str">
        <f>VLOOKUP(B71,'[1]CARE-TA'!G$2:J$96,4,0)</f>
        <v>P28STS143</v>
      </c>
      <c r="D71" s="83" t="e">
        <f>VLOOKUP(C71,'[2]C0007-SS25-240909-003'!D$3:G$111,4,0)</f>
        <v>#N/A</v>
      </c>
      <c r="E71" s="84" t="e">
        <f>VLOOKUP(C71,[2]TOTAL!F$3:G$211,2,0)</f>
        <v>#N/A</v>
      </c>
      <c r="F71" s="85" t="s">
        <v>168</v>
      </c>
      <c r="G71" s="81">
        <f>VLOOKUP(C71,'[1]CARE-TA'!J$4:AH$96,25,0)</f>
        <v>73</v>
      </c>
      <c r="H71" s="81">
        <f t="shared" si="6"/>
        <v>3</v>
      </c>
      <c r="I71" s="81" t="e">
        <f>VLOOKUP(C71,'[2]C0007-SS25-240909-003'!D$3:AB$111,25,0)</f>
        <v>#N/A</v>
      </c>
      <c r="J71" s="98" t="s">
        <v>68</v>
      </c>
      <c r="K71" s="104">
        <f t="shared" si="7"/>
        <v>76</v>
      </c>
      <c r="L71" s="107"/>
      <c r="M71" s="107"/>
      <c r="N71" s="108"/>
      <c r="O71" s="86" t="s">
        <v>64</v>
      </c>
    </row>
    <row r="72" spans="1:15" s="86" customFormat="1" ht="31.5" customHeight="1">
      <c r="A72" s="81">
        <f t="shared" si="5"/>
        <v>68</v>
      </c>
      <c r="B72" s="83" t="s">
        <v>138</v>
      </c>
      <c r="C72" s="83" t="str">
        <f>VLOOKUP(B72,'[1]CARE-TA'!G$2:J$96,4,0)</f>
        <v>P28STS75</v>
      </c>
      <c r="D72" s="83" t="e">
        <f>VLOOKUP(C72,'[2]C0007-SS25-240909-003'!D$3:G$111,4,0)</f>
        <v>#N/A</v>
      </c>
      <c r="E72" s="84" t="e">
        <f>VLOOKUP(C72,[2]TOTAL!F$3:G$211,2,0)</f>
        <v>#N/A</v>
      </c>
      <c r="F72" s="85" t="s">
        <v>168</v>
      </c>
      <c r="G72" s="81">
        <f>VLOOKUP(C72,'[1]CARE-TA'!J$4:AH$96,25,0)</f>
        <v>119</v>
      </c>
      <c r="H72" s="81">
        <f t="shared" si="6"/>
        <v>4</v>
      </c>
      <c r="I72" s="81" t="e">
        <f>VLOOKUP(C72,'[2]C0007-SS25-240909-003'!D$3:AB$111,25,0)</f>
        <v>#N/A</v>
      </c>
      <c r="J72" s="98" t="s">
        <v>68</v>
      </c>
      <c r="K72" s="104">
        <f t="shared" si="7"/>
        <v>123</v>
      </c>
      <c r="L72" s="107"/>
      <c r="M72" s="107"/>
      <c r="N72" s="108"/>
      <c r="O72" s="86" t="s">
        <v>65</v>
      </c>
    </row>
    <row r="73" spans="1:15" s="86" customFormat="1" ht="31.5" customHeight="1">
      <c r="A73" s="81">
        <f t="shared" si="5"/>
        <v>69</v>
      </c>
      <c r="B73" s="83" t="s">
        <v>139</v>
      </c>
      <c r="C73" s="83" t="str">
        <f>VLOOKUP(B73,'[1]CARE-TA'!G$2:J$96,4,0)</f>
        <v>P28STS75</v>
      </c>
      <c r="D73" s="83" t="e">
        <f>VLOOKUP(C73,'[2]C0007-SS25-240909-003'!D$3:G$111,4,0)</f>
        <v>#N/A</v>
      </c>
      <c r="E73" s="84" t="e">
        <f>VLOOKUP(C73,[2]TOTAL!F$3:G$211,2,0)</f>
        <v>#N/A</v>
      </c>
      <c r="F73" s="85" t="s">
        <v>168</v>
      </c>
      <c r="G73" s="81">
        <f>VLOOKUP(C73,'[1]CARE-TA'!J$4:AH$96,25,0)</f>
        <v>119</v>
      </c>
      <c r="H73" s="81">
        <f t="shared" si="6"/>
        <v>4</v>
      </c>
      <c r="I73" s="81" t="e">
        <f>VLOOKUP(C73,'[2]C0007-SS25-240909-003'!D$3:AB$111,25,0)</f>
        <v>#N/A</v>
      </c>
      <c r="J73" s="98" t="s">
        <v>68</v>
      </c>
      <c r="K73" s="104">
        <f t="shared" si="7"/>
        <v>123</v>
      </c>
      <c r="L73" s="107"/>
      <c r="M73" s="107"/>
      <c r="N73" s="108"/>
      <c r="O73" s="86" t="s">
        <v>65</v>
      </c>
    </row>
    <row r="74" spans="1:15" s="86" customFormat="1" ht="31.5" customHeight="1">
      <c r="A74" s="81">
        <f t="shared" si="5"/>
        <v>70</v>
      </c>
      <c r="B74" s="83" t="s">
        <v>140</v>
      </c>
      <c r="C74" s="83" t="str">
        <f>VLOOKUP(B74,'[1]CARE-TA'!G$2:J$96,4,0)</f>
        <v>P28STS75</v>
      </c>
      <c r="D74" s="83" t="e">
        <f>VLOOKUP(C74,'[2]C0007-SS25-240909-003'!D$3:G$111,4,0)</f>
        <v>#N/A</v>
      </c>
      <c r="E74" s="84" t="e">
        <f>VLOOKUP(C74,[2]TOTAL!F$3:G$211,2,0)</f>
        <v>#N/A</v>
      </c>
      <c r="F74" s="85" t="s">
        <v>168</v>
      </c>
      <c r="G74" s="81">
        <f>VLOOKUP(C74,'[1]CARE-TA'!J$4:AH$96,25,0)</f>
        <v>119</v>
      </c>
      <c r="H74" s="81">
        <f t="shared" si="6"/>
        <v>4</v>
      </c>
      <c r="I74" s="81" t="e">
        <f>VLOOKUP(C74,'[2]C0007-SS25-240909-003'!D$3:AB$111,25,0)</f>
        <v>#N/A</v>
      </c>
      <c r="J74" s="98" t="s">
        <v>68</v>
      </c>
      <c r="K74" s="104">
        <f t="shared" si="7"/>
        <v>123</v>
      </c>
      <c r="L74" s="107"/>
      <c r="M74" s="107"/>
      <c r="N74" s="108"/>
      <c r="O74" s="86" t="s">
        <v>65</v>
      </c>
    </row>
    <row r="75" spans="1:15" s="86" customFormat="1" ht="31.5" customHeight="1">
      <c r="A75" s="81">
        <f t="shared" si="5"/>
        <v>71</v>
      </c>
      <c r="B75" s="83" t="s">
        <v>141</v>
      </c>
      <c r="C75" s="83" t="str">
        <f>VLOOKUP(B75,'[1]CARE-TA'!G$2:J$96,4,0)</f>
        <v>P28STS75</v>
      </c>
      <c r="D75" s="83" t="e">
        <f>VLOOKUP(C75,'[2]C0007-SS25-240909-003'!D$3:G$111,4,0)</f>
        <v>#N/A</v>
      </c>
      <c r="E75" s="84" t="e">
        <f>VLOOKUP(C75,[2]TOTAL!F$3:G$211,2,0)</f>
        <v>#N/A</v>
      </c>
      <c r="F75" s="85" t="s">
        <v>168</v>
      </c>
      <c r="G75" s="81">
        <f>VLOOKUP(C75,'[1]CARE-TA'!J$4:AH$96,25,0)</f>
        <v>119</v>
      </c>
      <c r="H75" s="81">
        <f t="shared" si="6"/>
        <v>4</v>
      </c>
      <c r="I75" s="81" t="e">
        <f>VLOOKUP(C75,'[2]C0007-SS25-240909-003'!D$3:AB$111,25,0)</f>
        <v>#N/A</v>
      </c>
      <c r="J75" s="98" t="s">
        <v>68</v>
      </c>
      <c r="K75" s="104">
        <f t="shared" si="7"/>
        <v>123</v>
      </c>
      <c r="L75" s="107"/>
      <c r="M75" s="107"/>
      <c r="N75" s="108"/>
      <c r="O75" s="86" t="s">
        <v>65</v>
      </c>
    </row>
    <row r="76" spans="1:15" s="86" customFormat="1" ht="31.5" customHeight="1">
      <c r="A76" s="81">
        <f t="shared" si="5"/>
        <v>72</v>
      </c>
      <c r="B76" s="83" t="s">
        <v>142</v>
      </c>
      <c r="C76" s="83" t="str">
        <f>VLOOKUP(B76,'[1]CARE-TA'!G$2:J$96,4,0)</f>
        <v>P28STS75</v>
      </c>
      <c r="D76" s="83" t="e">
        <f>VLOOKUP(C76,'[2]C0007-SS25-240909-003'!D$3:G$111,4,0)</f>
        <v>#N/A</v>
      </c>
      <c r="E76" s="84" t="e">
        <f>VLOOKUP(C76,[2]TOTAL!F$3:G$211,2,0)</f>
        <v>#N/A</v>
      </c>
      <c r="F76" s="85" t="s">
        <v>168</v>
      </c>
      <c r="G76" s="81">
        <f>VLOOKUP(C76,'[1]CARE-TA'!J$4:AH$96,25,0)</f>
        <v>119</v>
      </c>
      <c r="H76" s="81">
        <f t="shared" si="6"/>
        <v>4</v>
      </c>
      <c r="I76" s="81" t="e">
        <f>VLOOKUP(C76,'[2]C0007-SS25-240909-003'!D$3:AB$111,25,0)</f>
        <v>#N/A</v>
      </c>
      <c r="J76" s="98" t="s">
        <v>68</v>
      </c>
      <c r="K76" s="104">
        <f t="shared" si="7"/>
        <v>123</v>
      </c>
      <c r="L76" s="107"/>
      <c r="M76" s="107"/>
      <c r="N76" s="108"/>
      <c r="O76" s="86" t="s">
        <v>65</v>
      </c>
    </row>
    <row r="77" spans="1:15" s="86" customFormat="1" ht="31.5" customHeight="1">
      <c r="A77" s="81">
        <f t="shared" si="5"/>
        <v>73</v>
      </c>
      <c r="B77" s="83" t="s">
        <v>143</v>
      </c>
      <c r="C77" s="83" t="str">
        <f>VLOOKUP(B77,'[1]CARE-TA'!G$2:J$96,4,0)</f>
        <v>P28STS75</v>
      </c>
      <c r="D77" s="83" t="e">
        <f>VLOOKUP(C77,'[2]C0007-SS25-240909-003'!D$3:G$111,4,0)</f>
        <v>#N/A</v>
      </c>
      <c r="E77" s="84" t="e">
        <f>VLOOKUP(C77,[2]TOTAL!F$3:G$211,2,0)</f>
        <v>#N/A</v>
      </c>
      <c r="F77" s="85" t="s">
        <v>168</v>
      </c>
      <c r="G77" s="81">
        <f>VLOOKUP(C77,'[1]CARE-TA'!J$4:AH$96,25,0)</f>
        <v>119</v>
      </c>
      <c r="H77" s="81">
        <f t="shared" si="6"/>
        <v>4</v>
      </c>
      <c r="I77" s="81" t="e">
        <f>VLOOKUP(C77,'[2]C0007-SS25-240909-003'!D$3:AB$111,25,0)</f>
        <v>#N/A</v>
      </c>
      <c r="J77" s="98" t="s">
        <v>68</v>
      </c>
      <c r="K77" s="104">
        <f t="shared" si="7"/>
        <v>123</v>
      </c>
      <c r="L77" s="107"/>
      <c r="M77" s="107"/>
      <c r="N77" s="108"/>
      <c r="O77" s="86" t="s">
        <v>61</v>
      </c>
    </row>
    <row r="78" spans="1:15" s="86" customFormat="1" ht="31.5" customHeight="1">
      <c r="A78" s="81">
        <f t="shared" si="5"/>
        <v>74</v>
      </c>
      <c r="B78" s="83" t="s">
        <v>150</v>
      </c>
      <c r="C78" s="83" t="str">
        <f>VLOOKUP(B78,'[1]CARE-TA'!G$2:J$96,4,0)</f>
        <v>P28SLS132</v>
      </c>
      <c r="D78" s="83" t="e">
        <f>VLOOKUP(C78,'[2]C0007-SS25-240909-003'!D$3:G$111,4,0)</f>
        <v>#N/A</v>
      </c>
      <c r="E78" s="84" t="e">
        <f>VLOOKUP(C78,[2]TOTAL!F$3:G$211,2,0)</f>
        <v>#N/A</v>
      </c>
      <c r="F78" s="85" t="s">
        <v>168</v>
      </c>
      <c r="G78" s="81">
        <f>VLOOKUP(C78,'[1]CARE-TA'!J$4:AH$96,25,0)</f>
        <v>26</v>
      </c>
      <c r="H78" s="81">
        <f t="shared" si="6"/>
        <v>1</v>
      </c>
      <c r="I78" s="81" t="e">
        <f>VLOOKUP(C78,'[2]C0007-SS25-240909-003'!D$3:AB$111,25,0)</f>
        <v>#N/A</v>
      </c>
      <c r="J78" s="98" t="s">
        <v>68</v>
      </c>
      <c r="K78" s="104">
        <f t="shared" si="7"/>
        <v>27</v>
      </c>
      <c r="L78" s="107"/>
      <c r="M78" s="107"/>
      <c r="N78" s="108"/>
      <c r="O78" s="86" t="s">
        <v>61</v>
      </c>
    </row>
    <row r="79" spans="1:15" s="86" customFormat="1" ht="31.5" customHeight="1">
      <c r="A79" s="81">
        <f t="shared" si="5"/>
        <v>75</v>
      </c>
      <c r="B79" s="83" t="s">
        <v>151</v>
      </c>
      <c r="C79" s="83" t="str">
        <f>VLOOKUP(B79,'[1]CARE-TA'!G$2:J$96,4,0)</f>
        <v>P28SLS132</v>
      </c>
      <c r="D79" s="83" t="e">
        <f>VLOOKUP(C79,'[2]C0007-SS25-240909-003'!D$3:G$111,4,0)</f>
        <v>#N/A</v>
      </c>
      <c r="E79" s="84" t="e">
        <f>VLOOKUP(C79,[2]TOTAL!F$3:G$211,2,0)</f>
        <v>#N/A</v>
      </c>
      <c r="F79" s="85" t="s">
        <v>168</v>
      </c>
      <c r="G79" s="81">
        <f>VLOOKUP(C79,'[1]CARE-TA'!J$4:AH$96,25,0)</f>
        <v>26</v>
      </c>
      <c r="H79" s="81">
        <f t="shared" si="6"/>
        <v>1</v>
      </c>
      <c r="I79" s="81" t="e">
        <f>VLOOKUP(C79,'[2]C0007-SS25-240909-003'!D$3:AB$111,25,0)</f>
        <v>#N/A</v>
      </c>
      <c r="J79" s="98" t="s">
        <v>68</v>
      </c>
      <c r="K79" s="104">
        <f t="shared" si="7"/>
        <v>27</v>
      </c>
      <c r="L79" s="107"/>
      <c r="M79" s="107"/>
      <c r="N79" s="108"/>
      <c r="O79" s="86" t="s">
        <v>61</v>
      </c>
    </row>
    <row r="80" spans="1:15" s="86" customFormat="1" ht="31.5" customHeight="1">
      <c r="A80" s="81">
        <f t="shared" si="5"/>
        <v>76</v>
      </c>
      <c r="B80" s="83" t="s">
        <v>152</v>
      </c>
      <c r="C80" s="83" t="str">
        <f>VLOOKUP(B80,'[1]CARE-TA'!G$2:J$96,4,0)</f>
        <v>P28SLS132</v>
      </c>
      <c r="D80" s="83" t="e">
        <f>VLOOKUP(C80,'[2]C0007-SS25-240909-003'!D$3:G$111,4,0)</f>
        <v>#N/A</v>
      </c>
      <c r="E80" s="84" t="e">
        <f>VLOOKUP(C80,[2]TOTAL!F$3:G$211,2,0)</f>
        <v>#N/A</v>
      </c>
      <c r="F80" s="85" t="s">
        <v>168</v>
      </c>
      <c r="G80" s="81">
        <f>VLOOKUP(C80,'[1]CARE-TA'!J$4:AH$96,25,0)</f>
        <v>26</v>
      </c>
      <c r="H80" s="81">
        <f t="shared" si="6"/>
        <v>1</v>
      </c>
      <c r="I80" s="81" t="e">
        <f>VLOOKUP(C80,'[2]C0007-SS25-240909-003'!D$3:AB$111,25,0)</f>
        <v>#N/A</v>
      </c>
      <c r="J80" s="98" t="s">
        <v>68</v>
      </c>
      <c r="K80" s="104">
        <f t="shared" si="7"/>
        <v>27</v>
      </c>
      <c r="L80" s="107"/>
      <c r="M80" s="107"/>
      <c r="N80" s="108"/>
      <c r="O80" s="86" t="s">
        <v>61</v>
      </c>
    </row>
    <row r="81" spans="1:15" s="86" customFormat="1" ht="31.5" customHeight="1">
      <c r="A81" s="81">
        <f t="shared" si="5"/>
        <v>77</v>
      </c>
      <c r="B81" s="83" t="s">
        <v>153</v>
      </c>
      <c r="C81" s="83" t="str">
        <f>VLOOKUP(B81,'[1]CARE-TA'!G$2:J$96,4,0)</f>
        <v>P28SLS132</v>
      </c>
      <c r="D81" s="83" t="e">
        <f>VLOOKUP(C81,'[2]C0007-SS25-240909-003'!D$3:G$111,4,0)</f>
        <v>#N/A</v>
      </c>
      <c r="E81" s="84" t="e">
        <f>VLOOKUP(C81,[2]TOTAL!F$3:G$211,2,0)</f>
        <v>#N/A</v>
      </c>
      <c r="F81" s="85" t="s">
        <v>168</v>
      </c>
      <c r="G81" s="81">
        <f>VLOOKUP(C81,'[1]CARE-TA'!J$4:AH$96,25,0)</f>
        <v>26</v>
      </c>
      <c r="H81" s="81">
        <f t="shared" si="6"/>
        <v>1</v>
      </c>
      <c r="I81" s="81" t="e">
        <f>VLOOKUP(C81,'[2]C0007-SS25-240909-003'!D$3:AB$111,25,0)</f>
        <v>#N/A</v>
      </c>
      <c r="J81" s="98" t="s">
        <v>68</v>
      </c>
      <c r="K81" s="104">
        <f t="shared" si="7"/>
        <v>27</v>
      </c>
      <c r="L81" s="107"/>
      <c r="M81" s="107"/>
      <c r="N81" s="108"/>
      <c r="O81" s="86" t="s">
        <v>61</v>
      </c>
    </row>
    <row r="82" spans="1:15" s="86" customFormat="1" ht="31.5" customHeight="1">
      <c r="A82" s="81">
        <f t="shared" si="5"/>
        <v>78</v>
      </c>
      <c r="B82" s="83" t="s">
        <v>72</v>
      </c>
      <c r="C82" s="83" t="str">
        <f>VLOOKUP(B82,'[1]CARE-TA'!G$2:J$96,4,0)</f>
        <v>P28LSB134</v>
      </c>
      <c r="D82" s="83" t="e">
        <f>VLOOKUP(C82,'[2]C0007-SS25-240909-003'!D$3:G$111,4,0)</f>
        <v>#N/A</v>
      </c>
      <c r="E82" s="84" t="e">
        <f>VLOOKUP(C82,[2]TOTAL!F$3:G$211,2,0)</f>
        <v>#N/A</v>
      </c>
      <c r="F82" s="85" t="s">
        <v>168</v>
      </c>
      <c r="G82" s="81">
        <f>VLOOKUP(C82,'[1]CARE-TA'!J$4:AH$96,25,0)</f>
        <v>48</v>
      </c>
      <c r="H82" s="81">
        <f t="shared" si="6"/>
        <v>2</v>
      </c>
      <c r="I82" s="81" t="e">
        <f>VLOOKUP(C82,'[2]C0007-SS25-240909-003'!D$3:AB$111,25,0)</f>
        <v>#N/A</v>
      </c>
      <c r="J82" s="98" t="s">
        <v>68</v>
      </c>
      <c r="K82" s="104">
        <f t="shared" si="7"/>
        <v>50</v>
      </c>
      <c r="L82" s="107"/>
      <c r="M82" s="107"/>
      <c r="N82" s="108"/>
      <c r="O82" s="86" t="s">
        <v>61</v>
      </c>
    </row>
    <row r="83" spans="1:15" s="86" customFormat="1" ht="31.5" customHeight="1">
      <c r="A83" s="81">
        <f t="shared" si="5"/>
        <v>79</v>
      </c>
      <c r="B83" s="83" t="s">
        <v>73</v>
      </c>
      <c r="C83" s="83" t="e">
        <f>VLOOKUP(B83,'[1]CARE-TA'!G$2:J$96,4,0)</f>
        <v>#N/A</v>
      </c>
      <c r="D83" s="83" t="e">
        <f>VLOOKUP(C83,'[2]C0007-SS25-240909-003'!D$3:G$111,4,0)</f>
        <v>#N/A</v>
      </c>
      <c r="E83" s="84" t="e">
        <f>VLOOKUP(C83,[2]TOTAL!F$3:G$211,2,0)</f>
        <v>#N/A</v>
      </c>
      <c r="F83" s="85" t="s">
        <v>168</v>
      </c>
      <c r="G83" s="81" t="e">
        <f>VLOOKUP(C83,'[1]CARE-TA'!J$4:AH$96,25,0)</f>
        <v>#N/A</v>
      </c>
      <c r="H83" s="81" t="e">
        <f t="shared" si="6"/>
        <v>#N/A</v>
      </c>
      <c r="I83" s="81" t="e">
        <f>VLOOKUP(C83,'[2]C0007-SS25-240909-003'!D$3:AB$111,25,0)</f>
        <v>#N/A</v>
      </c>
      <c r="J83" s="98" t="s">
        <v>68</v>
      </c>
      <c r="K83" s="104" t="e">
        <f t="shared" si="7"/>
        <v>#N/A</v>
      </c>
      <c r="L83" s="107"/>
      <c r="M83" s="107"/>
      <c r="N83" s="108"/>
      <c r="O83" s="86" t="s">
        <v>61</v>
      </c>
    </row>
    <row r="84" spans="1:15" s="86" customFormat="1" ht="31.5" customHeight="1">
      <c r="A84" s="81">
        <f t="shared" si="5"/>
        <v>80</v>
      </c>
      <c r="B84" s="83" t="s">
        <v>163</v>
      </c>
      <c r="C84" s="83" t="str">
        <f>VLOOKUP(B84,'[1]CARE-TA'!G$2:J$96,4,0)</f>
        <v>P28LSB134</v>
      </c>
      <c r="D84" s="83" t="e">
        <f>VLOOKUP(C84,'[2]C0007-SS25-240909-003'!D$3:G$111,4,0)</f>
        <v>#N/A</v>
      </c>
      <c r="E84" s="84" t="e">
        <f>VLOOKUP(C84,[2]TOTAL!F$3:G$211,2,0)</f>
        <v>#N/A</v>
      </c>
      <c r="F84" s="85" t="s">
        <v>168</v>
      </c>
      <c r="G84" s="81">
        <f>VLOOKUP(C84,'[1]CARE-TA'!J$4:AH$96,25,0)</f>
        <v>48</v>
      </c>
      <c r="H84" s="81">
        <f t="shared" si="6"/>
        <v>2</v>
      </c>
      <c r="I84" s="81" t="e">
        <f>VLOOKUP(C84,'[2]C0007-SS25-240909-003'!D$3:AB$111,25,0)</f>
        <v>#N/A</v>
      </c>
      <c r="J84" s="98" t="s">
        <v>68</v>
      </c>
      <c r="K84" s="104">
        <f t="shared" si="7"/>
        <v>50</v>
      </c>
      <c r="L84" s="107"/>
      <c r="M84" s="107"/>
      <c r="N84" s="108"/>
      <c r="O84" s="86" t="s">
        <v>61</v>
      </c>
    </row>
    <row r="85" spans="1:15" s="86" customFormat="1" ht="31.5" customHeight="1">
      <c r="A85" s="81">
        <f t="shared" si="5"/>
        <v>81</v>
      </c>
      <c r="B85" s="83" t="s">
        <v>164</v>
      </c>
      <c r="C85" s="83" t="str">
        <f>VLOOKUP(B85,'[1]CARE-TA'!G$2:J$96,4,0)</f>
        <v>P28LSB134</v>
      </c>
      <c r="D85" s="83" t="e">
        <f>VLOOKUP(C85,'[2]C0007-SS25-240909-003'!D$3:G$111,4,0)</f>
        <v>#N/A</v>
      </c>
      <c r="E85" s="84" t="e">
        <f>VLOOKUP(C85,[2]TOTAL!F$3:G$211,2,0)</f>
        <v>#N/A</v>
      </c>
      <c r="F85" s="85" t="s">
        <v>168</v>
      </c>
      <c r="G85" s="81">
        <f>VLOOKUP(C85,'[1]CARE-TA'!J$4:AH$96,25,0)</f>
        <v>48</v>
      </c>
      <c r="H85" s="81">
        <f t="shared" si="6"/>
        <v>2</v>
      </c>
      <c r="I85" s="81" t="e">
        <f>VLOOKUP(C85,'[2]C0007-SS25-240909-003'!D$3:AB$111,25,0)</f>
        <v>#N/A</v>
      </c>
      <c r="J85" s="98" t="s">
        <v>68</v>
      </c>
      <c r="K85" s="104">
        <f t="shared" si="7"/>
        <v>50</v>
      </c>
      <c r="L85" s="107"/>
      <c r="M85" s="107"/>
      <c r="N85" s="108"/>
      <c r="O85" s="86" t="s">
        <v>61</v>
      </c>
    </row>
    <row r="86" spans="1:15" s="86" customFormat="1" ht="31.5" customHeight="1">
      <c r="A86" s="81">
        <f t="shared" si="5"/>
        <v>82</v>
      </c>
      <c r="B86" s="83" t="s">
        <v>165</v>
      </c>
      <c r="C86" s="83" t="e">
        <f>VLOOKUP(B86,'[1]CARE-TA'!G$2:J$96,4,0)</f>
        <v>#N/A</v>
      </c>
      <c r="D86" s="83" t="e">
        <f>VLOOKUP(C86,'[2]C0007-SS25-240909-003'!D$3:G$111,4,0)</f>
        <v>#N/A</v>
      </c>
      <c r="E86" s="84" t="e">
        <f>VLOOKUP(C86,[2]TOTAL!F$3:G$211,2,0)</f>
        <v>#N/A</v>
      </c>
      <c r="F86" s="85" t="s">
        <v>168</v>
      </c>
      <c r="G86" s="81" t="e">
        <f>VLOOKUP(C86,'[1]CARE-TA'!J$4:AH$96,25,0)</f>
        <v>#N/A</v>
      </c>
      <c r="H86" s="81" t="e">
        <f t="shared" si="6"/>
        <v>#N/A</v>
      </c>
      <c r="I86" s="81" t="e">
        <f>VLOOKUP(C86,'[2]C0007-SS25-240909-003'!D$3:AB$111,25,0)</f>
        <v>#N/A</v>
      </c>
      <c r="J86" s="98" t="s">
        <v>68</v>
      </c>
      <c r="K86" s="104" t="e">
        <f t="shared" si="7"/>
        <v>#N/A</v>
      </c>
      <c r="L86" s="107"/>
      <c r="M86" s="107"/>
      <c r="N86" s="108"/>
      <c r="O86" s="86" t="s">
        <v>61</v>
      </c>
    </row>
    <row r="87" spans="1:15" s="86" customFormat="1" ht="31.5" customHeight="1">
      <c r="A87" s="81">
        <f t="shared" si="5"/>
        <v>83</v>
      </c>
      <c r="B87" s="83" t="s">
        <v>166</v>
      </c>
      <c r="C87" s="83" t="e">
        <f>VLOOKUP(B87,'[1]CARE-TA'!G$2:J$96,4,0)</f>
        <v>#N/A</v>
      </c>
      <c r="D87" s="83" t="e">
        <f>VLOOKUP(C87,'[2]C0007-SS25-240909-003'!D$3:G$111,4,0)</f>
        <v>#N/A</v>
      </c>
      <c r="E87" s="84" t="e">
        <f>VLOOKUP(C87,[2]TOTAL!F$3:G$211,2,0)</f>
        <v>#N/A</v>
      </c>
      <c r="F87" s="85" t="s">
        <v>168</v>
      </c>
      <c r="G87" s="81" t="e">
        <f>VLOOKUP(C87,'[1]CARE-TA'!J$4:AH$96,25,0)</f>
        <v>#N/A</v>
      </c>
      <c r="H87" s="81" t="e">
        <f t="shared" si="6"/>
        <v>#N/A</v>
      </c>
      <c r="I87" s="81" t="e">
        <f>VLOOKUP(C87,'[2]C0007-SS25-240909-003'!D$3:AB$111,25,0)</f>
        <v>#N/A</v>
      </c>
      <c r="J87" s="98" t="s">
        <v>68</v>
      </c>
      <c r="K87" s="104" t="e">
        <f t="shared" si="7"/>
        <v>#N/A</v>
      </c>
      <c r="L87" s="107"/>
      <c r="M87" s="107"/>
      <c r="N87" s="108"/>
      <c r="O87" s="86" t="s">
        <v>61</v>
      </c>
    </row>
    <row r="88" spans="1:15" s="86" customFormat="1" ht="31.5" customHeight="1">
      <c r="A88" s="81">
        <f t="shared" si="5"/>
        <v>84</v>
      </c>
      <c r="B88" s="83" t="s">
        <v>126</v>
      </c>
      <c r="C88" s="83" t="str">
        <f>VLOOKUP(B88,'[1]CARE-TA'!G$2:J$96,4,0)</f>
        <v>P28STS72</v>
      </c>
      <c r="D88" s="83" t="e">
        <f>VLOOKUP(C88,'[2]C0007-SS25-240909-003'!D$3:G$111,4,0)</f>
        <v>#N/A</v>
      </c>
      <c r="E88" s="84" t="e">
        <f>VLOOKUP(C88,[2]TOTAL!F$3:G$211,2,0)</f>
        <v>#N/A</v>
      </c>
      <c r="F88" s="85" t="s">
        <v>168</v>
      </c>
      <c r="G88" s="81">
        <f>VLOOKUP(C88,'[1]CARE-TA'!J$4:AH$96,25,0)</f>
        <v>37</v>
      </c>
      <c r="H88" s="81">
        <f t="shared" si="6"/>
        <v>2</v>
      </c>
      <c r="I88" s="81" t="e">
        <f>VLOOKUP(C88,'[2]C0007-SS25-240909-003'!D$3:AB$111,25,0)</f>
        <v>#N/A</v>
      </c>
      <c r="J88" s="98" t="s">
        <v>68</v>
      </c>
      <c r="K88" s="104">
        <f t="shared" si="7"/>
        <v>39</v>
      </c>
      <c r="L88" s="107"/>
      <c r="M88" s="107"/>
      <c r="N88" s="108"/>
      <c r="O88" s="86" t="s">
        <v>61</v>
      </c>
    </row>
    <row r="89" spans="1:15" s="86" customFormat="1" ht="31.5" customHeight="1">
      <c r="A89" s="81">
        <f t="shared" si="5"/>
        <v>85</v>
      </c>
      <c r="B89" s="83" t="s">
        <v>127</v>
      </c>
      <c r="C89" s="83" t="str">
        <f>VLOOKUP(B89,'[1]CARE-TA'!G$2:J$96,4,0)</f>
        <v>P28STS72</v>
      </c>
      <c r="D89" s="83" t="e">
        <f>VLOOKUP(C89,'[2]C0007-SS25-240909-003'!D$3:G$111,4,0)</f>
        <v>#N/A</v>
      </c>
      <c r="E89" s="84" t="e">
        <f>VLOOKUP(C89,[2]TOTAL!F$3:G$211,2,0)</f>
        <v>#N/A</v>
      </c>
      <c r="F89" s="85" t="s">
        <v>168</v>
      </c>
      <c r="G89" s="81">
        <f>VLOOKUP(C89,'[1]CARE-TA'!J$4:AH$96,25,0)</f>
        <v>37</v>
      </c>
      <c r="H89" s="81">
        <f t="shared" si="6"/>
        <v>2</v>
      </c>
      <c r="I89" s="81" t="e">
        <f>VLOOKUP(C89,'[2]C0007-SS25-240909-003'!D$3:AB$111,25,0)</f>
        <v>#N/A</v>
      </c>
      <c r="J89" s="98" t="s">
        <v>68</v>
      </c>
      <c r="K89" s="104">
        <f t="shared" si="7"/>
        <v>39</v>
      </c>
      <c r="L89" s="107"/>
      <c r="M89" s="107"/>
      <c r="N89" s="108"/>
      <c r="O89" s="86" t="s">
        <v>61</v>
      </c>
    </row>
    <row r="90" spans="1:15" s="86" customFormat="1" ht="31.5" customHeight="1">
      <c r="A90" s="81">
        <f t="shared" si="5"/>
        <v>86</v>
      </c>
      <c r="B90" s="83" t="s">
        <v>128</v>
      </c>
      <c r="C90" s="83" t="str">
        <f>VLOOKUP(B90,'[1]CARE-TA'!G$2:J$96,4,0)</f>
        <v>P28STS72</v>
      </c>
      <c r="D90" s="83" t="e">
        <f>VLOOKUP(C90,'[2]C0007-SS25-240909-003'!D$3:G$111,4,0)</f>
        <v>#N/A</v>
      </c>
      <c r="E90" s="84" t="e">
        <f>VLOOKUP(C90,[2]TOTAL!F$3:G$211,2,0)</f>
        <v>#N/A</v>
      </c>
      <c r="F90" s="85" t="s">
        <v>168</v>
      </c>
      <c r="G90" s="81">
        <f>VLOOKUP(C90,'[1]CARE-TA'!J$4:AH$96,25,0)</f>
        <v>37</v>
      </c>
      <c r="H90" s="81">
        <f t="shared" si="6"/>
        <v>2</v>
      </c>
      <c r="I90" s="81" t="e">
        <f>VLOOKUP(C90,'[2]C0007-SS25-240909-003'!D$3:AB$111,25,0)</f>
        <v>#N/A</v>
      </c>
      <c r="J90" s="98" t="s">
        <v>68</v>
      </c>
      <c r="K90" s="104">
        <f t="shared" si="7"/>
        <v>39</v>
      </c>
      <c r="L90" s="107"/>
      <c r="M90" s="107"/>
      <c r="N90" s="108"/>
      <c r="O90" s="86" t="s">
        <v>61</v>
      </c>
    </row>
    <row r="91" spans="1:15" s="86" customFormat="1" ht="31.5" customHeight="1">
      <c r="A91" s="81">
        <f t="shared" si="5"/>
        <v>87</v>
      </c>
      <c r="B91" s="83" t="s">
        <v>129</v>
      </c>
      <c r="C91" s="83" t="str">
        <f>VLOOKUP(B91,'[1]CARE-TA'!G$2:J$96,4,0)</f>
        <v>P28STS72</v>
      </c>
      <c r="D91" s="83" t="e">
        <f>VLOOKUP(C91,'[2]C0007-SS25-240909-003'!D$3:G$111,4,0)</f>
        <v>#N/A</v>
      </c>
      <c r="E91" s="84" t="e">
        <f>VLOOKUP(C91,[2]TOTAL!F$3:G$211,2,0)</f>
        <v>#N/A</v>
      </c>
      <c r="F91" s="85" t="s">
        <v>168</v>
      </c>
      <c r="G91" s="81">
        <f>VLOOKUP(C91,'[1]CARE-TA'!J$4:AH$96,25,0)</f>
        <v>37</v>
      </c>
      <c r="H91" s="81">
        <f t="shared" si="6"/>
        <v>2</v>
      </c>
      <c r="I91" s="81" t="e">
        <f>VLOOKUP(C91,'[2]C0007-SS25-240909-003'!D$3:AB$111,25,0)</f>
        <v>#N/A</v>
      </c>
      <c r="J91" s="99" t="s">
        <v>69</v>
      </c>
      <c r="K91" s="104">
        <f t="shared" si="7"/>
        <v>39</v>
      </c>
      <c r="L91" s="107"/>
      <c r="M91" s="107"/>
      <c r="N91" s="108"/>
      <c r="O91" s="86" t="s">
        <v>66</v>
      </c>
    </row>
    <row r="92" spans="1:15" s="86" customFormat="1" ht="31.5" customHeight="1">
      <c r="A92" s="81">
        <f t="shared" si="5"/>
        <v>88</v>
      </c>
      <c r="B92" s="83" t="s">
        <v>130</v>
      </c>
      <c r="C92" s="83" t="str">
        <f>VLOOKUP(B92,'[1]CARE-TA'!G$2:J$96,4,0)</f>
        <v>P28STS72</v>
      </c>
      <c r="D92" s="83" t="e">
        <f>VLOOKUP(C92,'[2]C0007-SS25-240909-003'!D$3:G$111,4,0)</f>
        <v>#N/A</v>
      </c>
      <c r="E92" s="84" t="e">
        <f>VLOOKUP(C92,[2]TOTAL!F$3:G$211,2,0)</f>
        <v>#N/A</v>
      </c>
      <c r="F92" s="85" t="s">
        <v>168</v>
      </c>
      <c r="G92" s="81">
        <f>VLOOKUP(C92,'[1]CARE-TA'!J$4:AH$96,25,0)</f>
        <v>37</v>
      </c>
      <c r="H92" s="81">
        <f t="shared" si="6"/>
        <v>2</v>
      </c>
      <c r="I92" s="81" t="e">
        <f>VLOOKUP(C92,'[2]C0007-SS25-240909-003'!D$3:AB$111,25,0)</f>
        <v>#N/A</v>
      </c>
      <c r="J92" s="99" t="s">
        <v>69</v>
      </c>
      <c r="K92" s="104">
        <f t="shared" si="7"/>
        <v>39</v>
      </c>
      <c r="L92" s="107"/>
      <c r="M92" s="107"/>
      <c r="N92" s="108"/>
      <c r="O92" s="86" t="s">
        <v>66</v>
      </c>
    </row>
    <row r="93" spans="1:15" s="86" customFormat="1" ht="31.5" customHeight="1">
      <c r="A93" s="81">
        <f t="shared" si="5"/>
        <v>89</v>
      </c>
      <c r="B93" s="83" t="s">
        <v>131</v>
      </c>
      <c r="C93" s="83" t="str">
        <f>VLOOKUP(B93,'[1]CARE-TA'!G$2:J$96,4,0)</f>
        <v>P28STS72</v>
      </c>
      <c r="D93" s="83" t="e">
        <f>VLOOKUP(C93,'[2]C0007-SS25-240909-003'!D$3:G$111,4,0)</f>
        <v>#N/A</v>
      </c>
      <c r="E93" s="84" t="e">
        <f>VLOOKUP(C93,[2]TOTAL!F$3:G$211,2,0)</f>
        <v>#N/A</v>
      </c>
      <c r="F93" s="85" t="s">
        <v>168</v>
      </c>
      <c r="G93" s="81">
        <f>VLOOKUP(C93,'[1]CARE-TA'!J$4:AH$96,25,0)</f>
        <v>37</v>
      </c>
      <c r="H93" s="81">
        <f t="shared" si="6"/>
        <v>2</v>
      </c>
      <c r="I93" s="81" t="e">
        <f>VLOOKUP(C93,'[2]C0007-SS25-240909-003'!D$3:AB$111,25,0)</f>
        <v>#N/A</v>
      </c>
      <c r="J93" s="99" t="s">
        <v>69</v>
      </c>
      <c r="K93" s="104">
        <f t="shared" si="7"/>
        <v>39</v>
      </c>
      <c r="L93" s="107"/>
      <c r="M93" s="107"/>
      <c r="N93" s="108"/>
      <c r="O93" s="86" t="s">
        <v>66</v>
      </c>
    </row>
    <row r="94" spans="1:15" s="86" customFormat="1" ht="31.5" customHeight="1">
      <c r="A94" s="81">
        <f t="shared" si="5"/>
        <v>90</v>
      </c>
      <c r="B94" s="83" t="s">
        <v>83</v>
      </c>
      <c r="C94" s="83" t="str">
        <f>VLOOKUP(B94,'[1]CARE-TA'!G$2:J$96,4,0)</f>
        <v>P28STS124</v>
      </c>
      <c r="D94" s="83" t="e">
        <f>VLOOKUP(C94,'[2]C0007-SS25-240909-003'!D$3:G$111,4,0)</f>
        <v>#N/A</v>
      </c>
      <c r="E94" s="84" t="e">
        <f>VLOOKUP(C94,[2]TOTAL!F$3:G$211,2,0)</f>
        <v>#N/A</v>
      </c>
      <c r="F94" s="85" t="s">
        <v>168</v>
      </c>
      <c r="G94" s="81">
        <f>VLOOKUP(C94,'[1]CARE-TA'!J$4:AH$96,25,0)</f>
        <v>174</v>
      </c>
      <c r="H94" s="81">
        <f t="shared" si="6"/>
        <v>6</v>
      </c>
      <c r="I94" s="81" t="e">
        <f>VLOOKUP(C94,'[2]C0007-SS25-240909-003'!D$3:AB$111,25,0)</f>
        <v>#N/A</v>
      </c>
      <c r="J94" s="99" t="s">
        <v>69</v>
      </c>
      <c r="K94" s="104">
        <f t="shared" si="7"/>
        <v>180</v>
      </c>
      <c r="L94" s="107"/>
      <c r="M94" s="107"/>
      <c r="N94" s="108"/>
      <c r="O94" s="86" t="s">
        <v>66</v>
      </c>
    </row>
    <row r="95" spans="1:15" s="86" customFormat="1" ht="31.5" customHeight="1">
      <c r="A95" s="81">
        <f t="shared" si="5"/>
        <v>91</v>
      </c>
      <c r="B95" s="83" t="s">
        <v>84</v>
      </c>
      <c r="C95" s="83" t="e">
        <f>VLOOKUP(B95,'[1]CARE-TA'!G$2:J$96,4,0)</f>
        <v>#N/A</v>
      </c>
      <c r="D95" s="83" t="e">
        <f>VLOOKUP(C95,'[2]C0007-SS25-240909-003'!D$3:G$111,4,0)</f>
        <v>#N/A</v>
      </c>
      <c r="E95" s="84" t="e">
        <f>VLOOKUP(C95,[2]TOTAL!F$3:G$211,2,0)</f>
        <v>#N/A</v>
      </c>
      <c r="F95" s="85" t="s">
        <v>168</v>
      </c>
      <c r="G95" s="81" t="e">
        <f>VLOOKUP(C95,'[1]CARE-TA'!J$4:AH$96,25,0)</f>
        <v>#N/A</v>
      </c>
      <c r="H95" s="81" t="e">
        <f t="shared" si="6"/>
        <v>#N/A</v>
      </c>
      <c r="I95" s="81" t="e">
        <f>VLOOKUP(C95,'[2]C0007-SS25-240909-003'!D$3:AB$111,25,0)</f>
        <v>#N/A</v>
      </c>
      <c r="J95" s="99" t="s">
        <v>69</v>
      </c>
      <c r="K95" s="104" t="e">
        <f t="shared" si="7"/>
        <v>#N/A</v>
      </c>
      <c r="L95" s="107"/>
      <c r="M95" s="107"/>
      <c r="N95" s="108"/>
      <c r="O95" s="86" t="s">
        <v>66</v>
      </c>
    </row>
    <row r="96" spans="1:15" s="86" customFormat="1" ht="31.5" customHeight="1">
      <c r="A96" s="81">
        <f t="shared" si="5"/>
        <v>92</v>
      </c>
      <c r="B96" s="83" t="s">
        <v>85</v>
      </c>
      <c r="C96" s="83" t="e">
        <f>VLOOKUP(B96,'[1]CARE-TA'!G$2:J$96,4,0)</f>
        <v>#N/A</v>
      </c>
      <c r="D96" s="83" t="e">
        <f>VLOOKUP(C96,'[2]C0007-SS25-240909-003'!D$3:G$111,4,0)</f>
        <v>#N/A</v>
      </c>
      <c r="E96" s="84" t="e">
        <f>VLOOKUP(C96,[2]TOTAL!F$3:G$211,2,0)</f>
        <v>#N/A</v>
      </c>
      <c r="F96" s="85" t="s">
        <v>168</v>
      </c>
      <c r="G96" s="81" t="e">
        <f>VLOOKUP(C96,'[1]CARE-TA'!J$4:AH$96,25,0)</f>
        <v>#N/A</v>
      </c>
      <c r="H96" s="81" t="e">
        <f t="shared" si="6"/>
        <v>#N/A</v>
      </c>
      <c r="I96" s="81" t="e">
        <f>VLOOKUP(C96,'[2]C0007-SS25-240909-003'!D$3:AB$111,25,0)</f>
        <v>#N/A</v>
      </c>
      <c r="J96" s="99" t="s">
        <v>69</v>
      </c>
      <c r="K96" s="104" t="e">
        <f t="shared" si="7"/>
        <v>#N/A</v>
      </c>
      <c r="L96" s="107"/>
      <c r="M96" s="107"/>
      <c r="N96" s="108"/>
      <c r="O96" s="86" t="s">
        <v>66</v>
      </c>
    </row>
    <row r="97" spans="1:15" s="86" customFormat="1" ht="31.5" customHeight="1">
      <c r="A97" s="81">
        <f t="shared" si="5"/>
        <v>93</v>
      </c>
      <c r="B97" s="83" t="s">
        <v>86</v>
      </c>
      <c r="C97" s="83" t="e">
        <f>VLOOKUP(B97,'[1]CARE-TA'!G$2:J$96,4,0)</f>
        <v>#N/A</v>
      </c>
      <c r="D97" s="83" t="e">
        <f>VLOOKUP(C97,'[2]C0007-SS25-240909-003'!D$3:G$111,4,0)</f>
        <v>#N/A</v>
      </c>
      <c r="E97" s="84" t="e">
        <f>VLOOKUP(C97,[2]TOTAL!F$3:G$211,2,0)</f>
        <v>#N/A</v>
      </c>
      <c r="F97" s="85" t="s">
        <v>168</v>
      </c>
      <c r="G97" s="81" t="e">
        <f>VLOOKUP(C97,'[1]CARE-TA'!J$4:AH$96,25,0)</f>
        <v>#N/A</v>
      </c>
      <c r="H97" s="81" t="e">
        <f t="shared" si="6"/>
        <v>#N/A</v>
      </c>
      <c r="I97" s="81" t="e">
        <f>VLOOKUP(C97,'[2]C0007-SS25-240909-003'!D$3:AB$111,25,0)</f>
        <v>#N/A</v>
      </c>
      <c r="J97" s="99" t="s">
        <v>69</v>
      </c>
      <c r="K97" s="104" t="e">
        <f t="shared" si="7"/>
        <v>#N/A</v>
      </c>
      <c r="L97" s="107"/>
      <c r="M97" s="107"/>
      <c r="N97" s="108"/>
      <c r="O97" s="86" t="s">
        <v>66</v>
      </c>
    </row>
    <row r="98" spans="1:15" s="86" customFormat="1" ht="31.5" customHeight="1">
      <c r="A98" s="81">
        <f t="shared" si="5"/>
        <v>94</v>
      </c>
      <c r="B98" s="83" t="s">
        <v>87</v>
      </c>
      <c r="C98" s="83" t="e">
        <f>VLOOKUP(B98,'[1]CARE-TA'!G$2:J$96,4,0)</f>
        <v>#N/A</v>
      </c>
      <c r="D98" s="83" t="e">
        <f>VLOOKUP(C98,'[2]C0007-SS25-240909-003'!D$3:G$111,4,0)</f>
        <v>#N/A</v>
      </c>
      <c r="E98" s="84" t="e">
        <f>VLOOKUP(C98,[2]TOTAL!F$3:G$211,2,0)</f>
        <v>#N/A</v>
      </c>
      <c r="F98" s="85" t="s">
        <v>168</v>
      </c>
      <c r="G98" s="81" t="e">
        <f>VLOOKUP(C98,'[1]CARE-TA'!J$4:AH$96,25,0)</f>
        <v>#N/A</v>
      </c>
      <c r="H98" s="81" t="e">
        <f t="shared" si="6"/>
        <v>#N/A</v>
      </c>
      <c r="I98" s="81" t="e">
        <f>VLOOKUP(C98,'[2]C0007-SS25-240909-003'!D$3:AB$111,25,0)</f>
        <v>#N/A</v>
      </c>
      <c r="J98" s="99" t="s">
        <v>69</v>
      </c>
      <c r="K98" s="104" t="e">
        <f t="shared" si="7"/>
        <v>#N/A</v>
      </c>
      <c r="L98" s="107"/>
      <c r="M98" s="107"/>
      <c r="N98" s="108"/>
      <c r="O98" s="86" t="s">
        <v>66</v>
      </c>
    </row>
    <row r="99" spans="1:15" s="86" customFormat="1" ht="31.5" customHeight="1">
      <c r="A99" s="81">
        <f t="shared" si="5"/>
        <v>95</v>
      </c>
      <c r="B99" s="83" t="s">
        <v>88</v>
      </c>
      <c r="C99" s="83" t="e">
        <f>VLOOKUP(B99,'[1]CARE-TA'!G$2:J$96,4,0)</f>
        <v>#N/A</v>
      </c>
      <c r="D99" s="83" t="e">
        <f>VLOOKUP(C99,'[2]C0007-SS25-240909-003'!D$3:G$111,4,0)</f>
        <v>#N/A</v>
      </c>
      <c r="E99" s="84" t="e">
        <f>VLOOKUP(C99,[2]TOTAL!F$3:G$211,2,0)</f>
        <v>#N/A</v>
      </c>
      <c r="F99" s="85" t="s">
        <v>168</v>
      </c>
      <c r="G99" s="81" t="e">
        <f>VLOOKUP(C99,'[1]CARE-TA'!J$4:AH$96,25,0)</f>
        <v>#N/A</v>
      </c>
      <c r="H99" s="81" t="e">
        <f t="shared" si="6"/>
        <v>#N/A</v>
      </c>
      <c r="I99" s="81" t="e">
        <f>VLOOKUP(C99,'[2]C0007-SS25-240909-003'!D$3:AB$111,25,0)</f>
        <v>#N/A</v>
      </c>
      <c r="J99" s="99" t="s">
        <v>69</v>
      </c>
      <c r="K99" s="104" t="e">
        <f t="shared" si="7"/>
        <v>#N/A</v>
      </c>
      <c r="L99" s="107"/>
      <c r="M99" s="107"/>
      <c r="N99" s="108"/>
      <c r="O99" s="86" t="s">
        <v>66</v>
      </c>
    </row>
    <row r="100" spans="1:15" ht="20.25" customHeight="1">
      <c r="A100" s="101" t="s">
        <v>48</v>
      </c>
      <c r="B100" s="102"/>
      <c r="C100" s="102"/>
      <c r="D100" s="102"/>
      <c r="E100" s="102"/>
      <c r="F100" s="103"/>
      <c r="G100" s="68" t="e">
        <f>SUM(G5:G99)</f>
        <v>#N/A</v>
      </c>
      <c r="H100" s="68" t="e">
        <f>SUM(H5:H99)</f>
        <v>#N/A</v>
      </c>
      <c r="I100" s="68" t="e">
        <f>SUM(I5:I99)</f>
        <v>#N/A</v>
      </c>
      <c r="J100" s="67"/>
      <c r="K100" s="68" t="e">
        <f>SUM(K5:K99)</f>
        <v>#N/A</v>
      </c>
      <c r="L100" s="110"/>
      <c r="M100" s="110"/>
      <c r="N100" s="111"/>
    </row>
    <row r="101" spans="1:15" ht="20.25" customHeight="1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3"/>
    </row>
  </sheetData>
  <autoFilter ref="A4:O4" xr:uid="{25A01159-391D-40FD-AF86-8653520B2C18}">
    <filterColumn colId="10" showButton="0"/>
    <filterColumn colId="11" showButton="0"/>
    <filterColumn colId="12" showButton="0"/>
  </autoFilter>
  <sortState xmlns:xlrd2="http://schemas.microsoft.com/office/spreadsheetml/2017/richdata2" ref="A5:I99">
    <sortCondition ref="E5:E99"/>
  </sortState>
  <pageMargins left="0.25" right="0.25" top="0.75" bottom="0.75" header="0.3" footer="0.3"/>
  <pageSetup paperSize="9" scale="49" fitToHeight="0" orientation="portrait" r:id="rId1"/>
  <rowBreaks count="1" manualBreakCount="1">
    <brk id="10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AC31-66BA-4F1A-A4FD-ACFBEBC8CCB6}">
  <sheetPr>
    <pageSetUpPr fitToPage="1"/>
  </sheetPr>
  <dimension ref="A3:P9"/>
  <sheetViews>
    <sheetView view="pageBreakPreview" zoomScale="68" zoomScaleNormal="115" zoomScaleSheetLayoutView="68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defaultColWidth="9.1796875" defaultRowHeight="20.25" customHeight="1"/>
  <cols>
    <col min="1" max="1" width="4.7265625" style="66" bestFit="1" customWidth="1"/>
    <col min="2" max="2" width="16.1796875" style="66" customWidth="1"/>
    <col min="3" max="3" width="21.453125" style="66" customWidth="1"/>
    <col min="4" max="4" width="43.453125" style="66" customWidth="1"/>
    <col min="5" max="5" width="32" style="66" customWidth="1"/>
    <col min="6" max="6" width="11.26953125" style="69" customWidth="1"/>
    <col min="7" max="7" width="11.453125" style="69" hidden="1" customWidth="1"/>
    <col min="8" max="8" width="14.54296875" style="69" hidden="1" customWidth="1"/>
    <col min="9" max="9" width="57.453125" style="66" hidden="1" customWidth="1"/>
    <col min="10" max="10" width="9.1796875" style="70"/>
    <col min="11" max="16384" width="9.1796875" style="66"/>
  </cols>
  <sheetData>
    <row r="3" spans="1:16" ht="20.25" customHeight="1">
      <c r="G3" s="69">
        <f>SUBTOTAL(9,G5:G5)</f>
        <v>0</v>
      </c>
    </row>
    <row r="4" spans="1:16" ht="20.25" customHeight="1">
      <c r="A4" s="65" t="s">
        <v>40</v>
      </c>
      <c r="B4" s="65"/>
      <c r="C4" s="65" t="s">
        <v>212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38" t="s">
        <v>47</v>
      </c>
      <c r="K4" s="139"/>
      <c r="L4" s="139"/>
      <c r="M4" s="140"/>
      <c r="N4" s="118"/>
      <c r="O4" s="69"/>
      <c r="P4" s="69"/>
    </row>
    <row r="5" spans="1:16" s="86" customFormat="1" ht="58.5" customHeight="1">
      <c r="A5" s="81">
        <f t="shared" ref="A5" si="0">ROW()-4</f>
        <v>1</v>
      </c>
      <c r="B5" s="81" t="s">
        <v>214</v>
      </c>
      <c r="C5" s="81" t="s">
        <v>218</v>
      </c>
      <c r="D5" s="84" t="s">
        <v>219</v>
      </c>
      <c r="E5" s="85" t="s">
        <v>168</v>
      </c>
      <c r="F5" s="81">
        <v>2138</v>
      </c>
      <c r="G5" s="81"/>
      <c r="H5" s="81"/>
      <c r="I5" s="98" t="s">
        <v>68</v>
      </c>
      <c r="J5" s="141" t="e" vm="2">
        <v>#VALUE!</v>
      </c>
      <c r="K5" s="142"/>
      <c r="L5" s="142"/>
      <c r="M5" s="143"/>
      <c r="N5" s="117">
        <f>2230-92</f>
        <v>2138</v>
      </c>
    </row>
    <row r="6" spans="1:16" ht="20.25" customHeight="1">
      <c r="A6" s="101" t="s">
        <v>48</v>
      </c>
      <c r="B6" s="102"/>
      <c r="C6" s="102"/>
      <c r="D6" s="102"/>
      <c r="E6" s="103"/>
      <c r="F6" s="68">
        <f>SUM(F5:F5)</f>
        <v>2138</v>
      </c>
      <c r="G6" s="68">
        <f>SUM(G5:G5)</f>
        <v>0</v>
      </c>
      <c r="H6" s="68">
        <f>SUM(H5:H5)</f>
        <v>0</v>
      </c>
      <c r="I6" s="67"/>
      <c r="J6" s="109"/>
      <c r="K6" s="110"/>
      <c r="L6" s="110"/>
      <c r="M6" s="111"/>
      <c r="N6" s="70"/>
      <c r="O6" s="68"/>
    </row>
    <row r="7" spans="1:16" ht="20.2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119"/>
    </row>
    <row r="9" spans="1:16" ht="20.25" customHeight="1">
      <c r="O9" s="69"/>
    </row>
  </sheetData>
  <mergeCells count="2">
    <mergeCell ref="J4:M4"/>
    <mergeCell ref="J5:M5"/>
  </mergeCells>
  <pageMargins left="0.25" right="0.25" top="0.75" bottom="0.75" header="0.3" footer="0.3"/>
  <pageSetup paperSize="9" scale="59" fitToHeight="0" orientation="portrait" r:id="rId1"/>
  <rowBreaks count="1" manualBreakCount="1">
    <brk id="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8C50-19BA-4DF2-80F9-1EBFADC25BC1}">
  <dimension ref="F17"/>
  <sheetViews>
    <sheetView topLeftCell="A13" workbookViewId="0">
      <selection activeCell="H22" sqref="H22"/>
    </sheetView>
  </sheetViews>
  <sheetFormatPr defaultRowHeight="14.5"/>
  <sheetData>
    <row r="17" spans="6:6">
      <c r="F17" t="s">
        <v>54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3" workbookViewId="0">
      <selection activeCell="H22" sqref="H22"/>
    </sheetView>
  </sheetViews>
  <sheetFormatPr defaultRowHeight="14.5"/>
  <sheetData>
    <row r="17" spans="6:6">
      <c r="F17" t="s">
        <v>54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52E8-1384-4D82-BDD3-B92DEB0347FE}">
  <dimension ref="J13"/>
  <sheetViews>
    <sheetView zoomScale="55" zoomScaleNormal="55" workbookViewId="0">
      <selection activeCell="L20" sqref="L20"/>
    </sheetView>
  </sheetViews>
  <sheetFormatPr defaultRowHeight="14.5"/>
  <sheetData>
    <row r="13" spans="10:10">
      <c r="J13" t="s">
        <v>217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E7FC-08ED-48CB-AAC0-8D99B26138F1}">
  <dimension ref="F4"/>
  <sheetViews>
    <sheetView workbookViewId="0">
      <selection activeCell="H22" sqref="H22"/>
    </sheetView>
  </sheetViews>
  <sheetFormatPr defaultRowHeight="14.5"/>
  <sheetData>
    <row r="4" spans="6:6">
      <c r="F4" t="s">
        <v>54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8D6B-4B22-4878-9C70-5A80F06D215F}">
  <dimension ref="A2:B21"/>
  <sheetViews>
    <sheetView workbookViewId="0">
      <selection activeCell="A4" sqref="A4:B4"/>
    </sheetView>
  </sheetViews>
  <sheetFormatPr defaultRowHeight="14.5"/>
  <cols>
    <col min="1" max="1" width="10.7265625" bestFit="1" customWidth="1"/>
    <col min="2" max="3" width="12.453125" bestFit="1" customWidth="1"/>
  </cols>
  <sheetData>
    <row r="2" spans="1:2">
      <c r="A2" s="112" t="s">
        <v>45</v>
      </c>
      <c r="B2" t="s">
        <v>189</v>
      </c>
    </row>
    <row r="3" spans="1:2">
      <c r="A3" t="s">
        <v>198</v>
      </c>
      <c r="B3">
        <v>17</v>
      </c>
    </row>
    <row r="4" spans="1:2">
      <c r="A4" s="116" t="s">
        <v>199</v>
      </c>
      <c r="B4" s="116">
        <v>20</v>
      </c>
    </row>
    <row r="5" spans="1:2">
      <c r="A5" s="116" t="s">
        <v>200</v>
      </c>
      <c r="B5" s="116">
        <v>92</v>
      </c>
    </row>
    <row r="6" spans="1:2">
      <c r="A6" s="116" t="s">
        <v>205</v>
      </c>
      <c r="B6" s="116">
        <v>48</v>
      </c>
    </row>
    <row r="7" spans="1:2">
      <c r="A7" s="116" t="s">
        <v>204</v>
      </c>
      <c r="B7" s="116">
        <v>26</v>
      </c>
    </row>
    <row r="8" spans="1:2">
      <c r="A8" s="116" t="s">
        <v>191</v>
      </c>
      <c r="B8" s="116">
        <v>46</v>
      </c>
    </row>
    <row r="9" spans="1:2">
      <c r="A9" s="116" t="s">
        <v>207</v>
      </c>
      <c r="B9" s="116">
        <v>174</v>
      </c>
    </row>
    <row r="10" spans="1:2">
      <c r="A10" s="116" t="s">
        <v>201</v>
      </c>
      <c r="B10" s="116">
        <v>39</v>
      </c>
    </row>
    <row r="11" spans="1:2">
      <c r="A11" s="116" t="s">
        <v>202</v>
      </c>
      <c r="B11" s="116">
        <v>73</v>
      </c>
    </row>
    <row r="12" spans="1:2">
      <c r="A12" s="116" t="s">
        <v>196</v>
      </c>
      <c r="B12" s="116">
        <v>36</v>
      </c>
    </row>
    <row r="13" spans="1:2">
      <c r="A13" s="116" t="s">
        <v>190</v>
      </c>
      <c r="B13" s="116">
        <v>58</v>
      </c>
    </row>
    <row r="14" spans="1:2">
      <c r="A14" s="116" t="s">
        <v>194</v>
      </c>
      <c r="B14" s="116">
        <v>43</v>
      </c>
    </row>
    <row r="15" spans="1:2">
      <c r="A15" s="116" t="s">
        <v>206</v>
      </c>
      <c r="B15" s="116">
        <v>37</v>
      </c>
    </row>
    <row r="16" spans="1:2">
      <c r="A16" s="116" t="s">
        <v>195</v>
      </c>
      <c r="B16" s="116">
        <v>36</v>
      </c>
    </row>
    <row r="17" spans="1:2">
      <c r="A17" s="116" t="s">
        <v>193</v>
      </c>
      <c r="B17" s="116">
        <v>41</v>
      </c>
    </row>
    <row r="18" spans="1:2">
      <c r="A18" s="116" t="s">
        <v>203</v>
      </c>
      <c r="B18" s="116">
        <v>119</v>
      </c>
    </row>
    <row r="19" spans="1:2">
      <c r="A19" s="116" t="s">
        <v>197</v>
      </c>
      <c r="B19" s="116">
        <v>192</v>
      </c>
    </row>
    <row r="20" spans="1:2">
      <c r="A20" s="116" t="s">
        <v>192</v>
      </c>
      <c r="B20" s="116">
        <v>98</v>
      </c>
    </row>
    <row r="21" spans="1:2">
      <c r="A21" t="s">
        <v>170</v>
      </c>
      <c r="B21">
        <v>1195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7F0-0151-47D2-85B5-0277AB75C427}">
  <dimension ref="A2:B21"/>
  <sheetViews>
    <sheetView topLeftCell="A4" workbookViewId="0">
      <selection activeCell="A3" sqref="A3:A20"/>
    </sheetView>
  </sheetViews>
  <sheetFormatPr defaultRowHeight="14.5"/>
  <cols>
    <col min="1" max="1" width="33.1796875" bestFit="1" customWidth="1"/>
    <col min="2" max="3" width="32.08984375" bestFit="1" customWidth="1"/>
  </cols>
  <sheetData>
    <row r="2" spans="1:2">
      <c r="A2" s="112" t="s">
        <v>41</v>
      </c>
      <c r="B2" t="s">
        <v>208</v>
      </c>
    </row>
    <row r="3" spans="1:2">
      <c r="A3" t="s">
        <v>171</v>
      </c>
      <c r="B3">
        <v>1888</v>
      </c>
    </row>
    <row r="4" spans="1:2">
      <c r="A4" t="s">
        <v>172</v>
      </c>
      <c r="B4">
        <v>1484</v>
      </c>
    </row>
    <row r="5" spans="1:2">
      <c r="A5" t="s">
        <v>173</v>
      </c>
      <c r="B5">
        <v>3286</v>
      </c>
    </row>
    <row r="6" spans="1:2">
      <c r="A6" t="s">
        <v>174</v>
      </c>
      <c r="B6">
        <v>1338</v>
      </c>
    </row>
    <row r="7" spans="1:2">
      <c r="A7" t="s">
        <v>175</v>
      </c>
      <c r="B7">
        <v>1394</v>
      </c>
    </row>
    <row r="8" spans="1:2">
      <c r="A8" t="s">
        <v>176</v>
      </c>
      <c r="B8">
        <v>1082</v>
      </c>
    </row>
    <row r="9" spans="1:2">
      <c r="A9" t="s">
        <v>177</v>
      </c>
      <c r="B9">
        <v>1140</v>
      </c>
    </row>
    <row r="10" spans="1:2">
      <c r="A10" t="s">
        <v>178</v>
      </c>
      <c r="B10">
        <v>6454</v>
      </c>
    </row>
    <row r="11" spans="1:2">
      <c r="A11" t="s">
        <v>188</v>
      </c>
      <c r="B11">
        <v>556</v>
      </c>
    </row>
    <row r="12" spans="1:2">
      <c r="A12" t="s">
        <v>179</v>
      </c>
      <c r="B12">
        <v>654</v>
      </c>
    </row>
    <row r="13" spans="1:2">
      <c r="A13" t="s">
        <v>180</v>
      </c>
      <c r="B13">
        <v>3112</v>
      </c>
    </row>
    <row r="14" spans="1:2">
      <c r="A14" t="s">
        <v>181</v>
      </c>
      <c r="B14">
        <v>1309</v>
      </c>
    </row>
    <row r="15" spans="1:2">
      <c r="A15" t="s">
        <v>182</v>
      </c>
      <c r="B15">
        <v>2424</v>
      </c>
    </row>
    <row r="16" spans="1:2">
      <c r="A16" t="s">
        <v>183</v>
      </c>
      <c r="B16">
        <v>4000</v>
      </c>
    </row>
    <row r="17" spans="1:2">
      <c r="A17" t="s">
        <v>184</v>
      </c>
      <c r="B17">
        <v>842</v>
      </c>
    </row>
    <row r="18" spans="1:2">
      <c r="A18" t="s">
        <v>185</v>
      </c>
      <c r="B18">
        <v>1572</v>
      </c>
    </row>
    <row r="19" spans="1:2">
      <c r="A19" t="s">
        <v>186</v>
      </c>
      <c r="B19">
        <v>1245</v>
      </c>
    </row>
    <row r="20" spans="1:2">
      <c r="A20" t="s">
        <v>187</v>
      </c>
      <c r="B20">
        <v>5928</v>
      </c>
    </row>
    <row r="21" spans="1:2">
      <c r="A21" t="s">
        <v>170</v>
      </c>
      <c r="B21">
        <v>39708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205C35DE-DB04-40F8-BE7A-B88CC909C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MER.QT-1.BM2</vt:lpstr>
      <vt:lpstr>DETAIL </vt:lpstr>
      <vt:lpstr>DETAIL  (2)</vt:lpstr>
      <vt:lpstr>100% -BASIC</vt:lpstr>
      <vt:lpstr>100% -printable</vt:lpstr>
      <vt:lpstr>LAYOUT</vt:lpstr>
      <vt:lpstr>66% COTTON 34% POLYESTER</vt:lpstr>
      <vt:lpstr>Sheet3</vt:lpstr>
      <vt:lpstr>Sheet5</vt:lpstr>
      <vt:lpstr>'DETAIL '!Print_Area</vt:lpstr>
      <vt:lpstr>'DETAIL  (2)'!Print_Area</vt:lpstr>
      <vt:lpstr>'MER.QT-1.BM2'!Print_Area</vt:lpstr>
      <vt:lpstr>'DETAIL '!Print_Titles</vt:lpstr>
      <vt:lpstr>'DETAIL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2024-07-15T01:35:46Z</cp:lastPrinted>
  <dcterms:created xsi:type="dcterms:W3CDTF">2020-11-11T02:21:38Z</dcterms:created>
  <dcterms:modified xsi:type="dcterms:W3CDTF">2025-11-18T02:07:53Z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