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goc.tran\Desktop\"/>
    </mc:Choice>
  </mc:AlternateContent>
  <xr:revisionPtr revIDLastSave="0" documentId="13_ncr:1_{608E7D67-F8DF-411D-9D01-E38E657D9C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R.QT-1.BM2" sheetId="1" r:id="rId1"/>
    <sheet name="STICKER ." sheetId="27" r:id="rId2"/>
    <sheet name="LAYOUT" sheetId="2" r:id="rId3"/>
  </sheets>
  <definedNames>
    <definedName name="_Fill" localSheetId="2" hidden="1">#REF!</definedName>
    <definedName name="_Fill" hidden="1">#REF!</definedName>
    <definedName name="_xlnm._FilterDatabase" localSheetId="1" hidden="1">'STICKER .'!$A$1:$J$6</definedName>
    <definedName name="COLOR">#REF!</definedName>
    <definedName name="_xlnm.Print_Area" localSheetId="0">'MER.QT-1.BM2'!$A$1:$N$20</definedName>
    <definedName name="QTY">#REF!</definedName>
    <definedName name="STYLE">#REF!</definedName>
    <definedName name="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7" l="1"/>
  <c r="I11" i="1"/>
  <c r="I13" i="1" s="1"/>
  <c r="J2" i="27"/>
  <c r="I6" i="27"/>
  <c r="J3" i="27"/>
  <c r="J4" i="27"/>
  <c r="J5" i="27"/>
  <c r="K11" i="1" l="1"/>
  <c r="M11" i="1" s="1"/>
  <c r="K13" i="1" l="1"/>
  <c r="M13" i="1" l="1"/>
</calcChain>
</file>

<file path=xl/sharedStrings.xml><?xml version="1.0" encoding="utf-8"?>
<sst xmlns="http://schemas.openxmlformats.org/spreadsheetml/2006/main" count="92" uniqueCount="72">
  <si>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</si>
  <si>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</si>
  <si>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</si>
  <si>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</si>
  <si>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</si>
  <si>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</si>
  <si>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</si>
  <si>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</si>
  <si>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</si>
  <si>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</si>
  <si>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</si>
  <si>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</si>
  <si>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</si>
  <si>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</si>
  <si>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</si>
  <si>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</si>
  <si>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</si>
  <si>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</si>
  <si>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</si>
  <si>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</si>
  <si>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</si>
  <si>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</si>
  <si>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</si>
  <si>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</si>
  <si>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</si>
  <si>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</si>
  <si>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</si>
  <si>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</si>
  <si>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</si>
  <si>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</si>
  <si>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</si>
  <si>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</si>
  <si>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</si>
  <si>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</si>
  <si>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</si>
  <si>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PCS</t>
  </si>
  <si>
    <t>ALL STYLE</t>
  </si>
  <si>
    <t>COLOR ADDRESS STICKER</t>
  </si>
  <si>
    <t>4'' X 6''</t>
  </si>
  <si>
    <t>SAME AS QUALITY HO21</t>
  </si>
  <si>
    <t>Style Number</t>
  </si>
  <si>
    <t>Warehouse</t>
  </si>
  <si>
    <t>PUR.QT-2.BM1</t>
  </si>
  <si>
    <t>1</t>
  </si>
  <si>
    <t>STICKER</t>
  </si>
  <si>
    <t>MAGENTA</t>
  </si>
  <si>
    <t>Style Description</t>
  </si>
  <si>
    <t>Size</t>
  </si>
  <si>
    <t>L</t>
  </si>
  <si>
    <t>M</t>
  </si>
  <si>
    <t>S</t>
  </si>
  <si>
    <t>XL</t>
  </si>
  <si>
    <t>SH TRIMS</t>
  </si>
  <si>
    <t>Warehouse Description</t>
  </si>
  <si>
    <t>Color</t>
  </si>
  <si>
    <t>Sum of Original Quantity</t>
  </si>
  <si>
    <t>NGỌC TRẦN</t>
  </si>
  <si>
    <t>PO/Cut Ticket #</t>
  </si>
  <si>
    <t>UPC Code</t>
  </si>
  <si>
    <t>CHỊ LAN ANH</t>
  </si>
  <si>
    <t>Grand Total</t>
  </si>
  <si>
    <t>S20  FA25   G2786</t>
  </si>
  <si>
    <t>316094</t>
  </si>
  <si>
    <t>WB MESH TRACK PANT</t>
  </si>
  <si>
    <t>STUSSY, INC. (01)</t>
  </si>
  <si>
    <t>8947000</t>
  </si>
  <si>
    <t>ROSE</t>
  </si>
  <si>
    <t>195292743015</t>
  </si>
  <si>
    <t>195292743008</t>
  </si>
  <si>
    <t>195292742995</t>
  </si>
  <si>
    <t>195292743022</t>
  </si>
  <si>
    <t>FA25- DROP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</si>
</sst>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name val="Muli"/>
    </font>
    <font>
      <b/>
      <sz val="18"/>
      <color indexed="62"/>
      <name val="Muli"/>
    </font>
    <font>
      <u/>
      <sz val="18"/>
      <color indexed="12"/>
      <name val="Muli"/>
    </font>
    <font>
      <sz val="18"/>
      <name val="Calibri"/>
      <family val="2"/>
      <scheme val="minor"/>
    </font>
    <font>
      <sz val="18"/>
      <color rgb="FFFF0000"/>
      <name val="Muli"/>
    </font>
    <font>
      <b/>
      <sz val="18"/>
      <color rgb="FFFF0000"/>
      <name val="Muli"/>
    </font>
    <font>
      <sz val="18"/>
      <color indexed="8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u/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8" xfId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9" fillId="4" borderId="2" xfId="6" applyFont="1" applyFill="1" applyBorder="1" applyAlignment="1">
      <alignment horizontal="left" vertical="center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4" fontId="6" fillId="4" borderId="8" xfId="6" quotePrefix="1" applyNumberFormat="1" applyFont="1" applyFill="1" applyBorder="1" applyAlignment="1">
      <alignment horizontal="center" vertical="center"/>
    </xf>
    <xf numFmtId="15" fontId="9" fillId="4" borderId="1" xfId="6" quotePrefix="1" applyNumberFormat="1" applyFont="1" applyFill="1" applyBorder="1" applyAlignment="1">
      <alignment horizontal="center" vertical="center"/>
    </xf>
    <xf numFmtId="15" fontId="6" fillId="4" borderId="1" xfId="6" applyNumberFormat="1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left" vertical="center"/>
    </xf>
    <xf numFmtId="0" fontId="11" fillId="4" borderId="2" xfId="8" applyFont="1" applyFill="1" applyBorder="1" applyAlignment="1" applyProtection="1">
      <alignment vertical="top"/>
    </xf>
    <xf numFmtId="0" fontId="6" fillId="0" borderId="1" xfId="0" applyFont="1" applyBorder="1" applyAlignment="1">
      <alignment horizontal="center" vertical="center"/>
    </xf>
    <xf numFmtId="0" fontId="9" fillId="4" borderId="10" xfId="6" applyFont="1" applyFill="1" applyBorder="1" applyAlignment="1">
      <alignment horizontal="left" vertical="center"/>
    </xf>
    <xf numFmtId="0" fontId="11" fillId="4" borderId="10" xfId="8" applyFont="1" applyFill="1" applyBorder="1" applyAlignment="1" applyProtection="1">
      <alignment vertical="top"/>
    </xf>
    <xf numFmtId="165" fontId="6" fillId="4" borderId="0" xfId="6" applyNumberFormat="1" applyFont="1" applyFill="1" applyAlignment="1">
      <alignment horizontal="center" vertical="center"/>
    </xf>
    <xf numFmtId="0" fontId="6" fillId="4" borderId="1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vertical="center"/>
      <protection locked="0"/>
    </xf>
    <xf numFmtId="0" fontId="9" fillId="6" borderId="1" xfId="6" applyFont="1" applyFill="1" applyBorder="1" applyAlignment="1">
      <alignment horizontal="center" vertical="center"/>
    </xf>
    <xf numFmtId="0" fontId="9" fillId="6" borderId="1" xfId="6" applyFont="1" applyFill="1" applyBorder="1" applyAlignment="1">
      <alignment horizontal="center" vertical="center" wrapText="1"/>
    </xf>
    <xf numFmtId="0" fontId="9" fillId="8" borderId="1" xfId="6" applyFont="1" applyFill="1" applyBorder="1" applyAlignment="1">
      <alignment horizontal="center" vertical="center" wrapText="1"/>
    </xf>
    <xf numFmtId="164" fontId="9" fillId="6" borderId="1" xfId="6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1" fontId="6" fillId="3" borderId="1" xfId="3" applyNumberFormat="1" applyFont="1" applyFill="1" applyBorder="1" applyAlignment="1">
      <alignment vertical="center" wrapText="1"/>
    </xf>
    <xf numFmtId="3" fontId="6" fillId="0" borderId="1" xfId="3" applyNumberFormat="1" applyFont="1" applyBorder="1" applyAlignment="1">
      <alignment vertical="center"/>
    </xf>
    <xf numFmtId="3" fontId="6" fillId="0" borderId="1" xfId="3" applyNumberFormat="1" applyFont="1" applyBorder="1" applyAlignment="1">
      <alignment horizontal="center" vertical="center"/>
    </xf>
    <xf numFmtId="164" fontId="6" fillId="3" borderId="1" xfId="9" applyNumberFormat="1" applyFont="1" applyFill="1" applyBorder="1" applyAlignment="1">
      <alignment horizontal="center" vertical="center"/>
    </xf>
    <xf numFmtId="164" fontId="6" fillId="3" borderId="1" xfId="9" applyNumberFormat="1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14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/>
    </xf>
    <xf numFmtId="3" fontId="16" fillId="7" borderId="1" xfId="3" applyNumberFormat="1" applyFont="1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/>
    </xf>
    <xf numFmtId="164" fontId="6" fillId="7" borderId="1" xfId="4" applyNumberFormat="1" applyFont="1" applyFill="1" applyBorder="1" applyAlignment="1">
      <alignment horizontal="center" vertical="center" wrapText="1"/>
    </xf>
    <xf numFmtId="167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3" fontId="9" fillId="5" borderId="1" xfId="2" applyNumberFormat="1" applyFont="1" applyFill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164" fontId="6" fillId="4" borderId="0" xfId="2" applyNumberFormat="1" applyFont="1" applyFill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0" fontId="18" fillId="3" borderId="0" xfId="2" applyFont="1" applyFill="1" applyAlignment="1">
      <alignment horizontal="center" vertical="center"/>
    </xf>
    <xf numFmtId="14" fontId="19" fillId="3" borderId="0" xfId="2" quotePrefix="1" applyNumberFormat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164" fontId="6" fillId="3" borderId="0" xfId="4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6" fillId="0" borderId="1" xfId="7" quotePrefix="1" applyFont="1" applyBorder="1" applyAlignment="1">
      <alignment horizontal="center" vertical="center"/>
    </xf>
    <xf numFmtId="164" fontId="9" fillId="5" borderId="1" xfId="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6" fillId="0" borderId="1" xfId="2" quotePrefix="1" applyFont="1" applyBorder="1" applyAlignment="1">
      <alignment horizontal="center" vertical="center" wrapText="1"/>
    </xf>
    <xf numFmtId="167" fontId="13" fillId="3" borderId="1" xfId="5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top"/>
    </xf>
    <xf numFmtId="0" fontId="6" fillId="4" borderId="4" xfId="6" applyFont="1" applyFill="1" applyBorder="1" applyAlignment="1">
      <alignment horizontal="center" vertical="center" wrapText="1"/>
    </xf>
    <xf numFmtId="0" fontId="6" fillId="4" borderId="5" xfId="6" applyFont="1" applyFill="1" applyBorder="1" applyAlignment="1">
      <alignment horizontal="center" vertical="center" wrapText="1"/>
    </xf>
    <xf numFmtId="0" fontId="9" fillId="4" borderId="4" xfId="6" applyFont="1" applyFill="1" applyBorder="1" applyAlignment="1">
      <alignment horizontal="left" vertical="center"/>
    </xf>
    <xf numFmtId="0" fontId="9" fillId="4" borderId="5" xfId="6" applyFont="1" applyFill="1" applyBorder="1" applyAlignment="1">
      <alignment horizontal="left" vertical="center"/>
    </xf>
    <xf numFmtId="164" fontId="17" fillId="4" borderId="0" xfId="2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4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left" vertical="top"/>
    </xf>
    <xf numFmtId="165" fontId="6" fillId="4" borderId="4" xfId="6" applyNumberFormat="1" applyFont="1" applyFill="1" applyBorder="1" applyAlignment="1">
      <alignment horizontal="center" vertical="center"/>
    </xf>
    <xf numFmtId="165" fontId="6" fillId="4" borderId="5" xfId="6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17" fillId="0" borderId="0" xfId="2" applyFont="1" applyAlignment="1">
      <alignment horizontal="center" vertical="center" wrapText="1"/>
    </xf>
    <xf numFmtId="16" fontId="6" fillId="4" borderId="4" xfId="6" applyNumberFormat="1" applyFont="1" applyFill="1" applyBorder="1" applyAlignment="1">
      <alignment horizontal="center" vertical="center"/>
    </xf>
    <xf numFmtId="16" fontId="6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1" xfId="10" xr:uid="{00000000-0005-0000-0000-000009000000}"/>
    <cellStyle name="Normal_Forms" xfId="1" xr:uid="{00000000-0005-0000-0000-00000A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323169</xdr:colOff>
      <xdr:row>9</xdr:row>
      <xdr:rowOff>423333</xdr:rowOff>
    </xdr:from>
    <xdr:to>
      <xdr:col>21</xdr:col>
      <xdr:colOff>590324</xdr:colOff>
      <xdr:row>16</xdr:row>
      <xdr:rowOff>197556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18AA90-964C-4639-B6ED-E1BEE93F3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8169" y="2935111"/>
          <a:ext cx="4853266" cy="4289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58306</xdr:colOff>
      <xdr:row>0</xdr:row>
      <xdr:rowOff>0</xdr:rowOff>
    </xdr:from>
    <xdr:to>
      <xdr:col>13</xdr:col>
      <xdr:colOff>590283</xdr:colOff>
      <xdr:row>6</xdr:row>
      <xdr:rowOff>84086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F158FD-F10A-4A00-807E-8ED848A1E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827" y="0"/>
          <a:ext cx="1748315" cy="1577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427181</xdr:colOff>
      <xdr:row>2</xdr:row>
      <xdr:rowOff>34636</xdr:rowOff>
    </xdr:from>
    <xdr:to>
      <xdr:col>10</xdr:col>
      <xdr:colOff>611908</xdr:colOff>
      <xdr:row>29</xdr:row>
      <xdr:rowOff>78051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D0818-3963-4013-8E53-DB0EA4F8A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090" y="404091"/>
          <a:ext cx="5691909" cy="5031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abSelected="1" view="pageBreakPreview" zoomScale="45" zoomScaleNormal="55" zoomScaleSheetLayoutView="45" zoomScalePageLayoutView="70" workbookViewId="0">
      <selection activeCell="N6" sqref="N6"/>
    </sheetView>
  </sheetViews>
  <sheetFormatPr defaultColWidth="9.26953125" defaultRowHeight="26.5"/>
  <cols>
    <col min="1" max="1" width="18.453125" style="5" customWidth="1"/>
    <col min="2" max="2" width="12.453125" style="5" customWidth="1"/>
    <col min="3" max="3" width="15.7265625" style="5" customWidth="1"/>
    <col min="4" max="4" width="17.7265625" style="5" customWidth="1"/>
    <col min="5" max="5" width="15.7265625" style="5" customWidth="1"/>
    <col min="6" max="6" width="18" style="5" customWidth="1"/>
    <col min="7" max="7" width="19.1796875" style="5" customWidth="1"/>
    <col min="8" max="8" width="11.54296875" style="5" customWidth="1"/>
    <col min="9" max="9" width="18.81640625" style="5" customWidth="1"/>
    <col min="10" max="10" width="15.26953125" style="5" customWidth="1"/>
    <col min="11" max="11" width="13.453125" style="5" customWidth="1"/>
    <col min="12" max="12" width="22.26953125" style="5" customWidth="1"/>
    <col min="13" max="13" width="31.26953125" style="5" customWidth="1"/>
    <col min="14" max="14" width="33.453125" style="80" customWidth="1"/>
    <col min="15" max="16" width="9.26953125" style="5"/>
    <col min="17" max="17" width="9.81640625" style="5" bestFit="1" customWidth="1"/>
    <col min="18" max="16384" width="9.26953125" style="5"/>
  </cols>
  <sheetData>
    <row r="1" spans="1:14" ht="25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0</v>
      </c>
      <c r="N1" s="4" t="s">
        <v>42</v>
      </c>
    </row>
    <row r="2" spans="1:14" ht="21.4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 t="s">
        <v>1</v>
      </c>
      <c r="N2" s="6" t="s">
        <v>2</v>
      </c>
    </row>
    <row r="3" spans="1:14" ht="19.89999999999999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3" t="s">
        <v>4</v>
      </c>
      <c r="N3" s="9" t="s">
        <v>43</v>
      </c>
    </row>
    <row r="4" spans="1:14" ht="25.15" customHeight="1">
      <c r="A4" s="1"/>
      <c r="B4" s="1"/>
      <c r="C4" s="1"/>
      <c r="D4" s="1"/>
      <c r="E4" s="1"/>
      <c r="F4" s="7"/>
      <c r="G4" s="7"/>
      <c r="H4" s="7"/>
      <c r="I4" s="7"/>
      <c r="J4" s="1"/>
      <c r="K4" s="1"/>
      <c r="L4" s="1"/>
      <c r="M4" s="10"/>
      <c r="N4" s="79"/>
    </row>
    <row r="5" spans="1:14">
      <c r="A5" s="11" t="s">
        <v>5</v>
      </c>
      <c r="B5" s="84" t="s">
        <v>52</v>
      </c>
      <c r="C5" s="84"/>
      <c r="D5" s="84"/>
      <c r="E5" s="12"/>
      <c r="F5" s="87" t="s">
        <v>6</v>
      </c>
      <c r="G5" s="88"/>
      <c r="H5" s="82" t="s">
        <v>34</v>
      </c>
      <c r="I5" s="83"/>
      <c r="J5" s="13"/>
      <c r="K5" s="13"/>
      <c r="L5" s="14"/>
      <c r="M5" s="15" t="s">
        <v>7</v>
      </c>
      <c r="N5" s="16">
        <v>45711</v>
      </c>
    </row>
    <row r="6" spans="1:14" ht="22.5" customHeight="1">
      <c r="A6" s="17" t="s">
        <v>8</v>
      </c>
      <c r="B6" s="91"/>
      <c r="C6" s="91"/>
      <c r="D6" s="91"/>
      <c r="E6" s="12"/>
      <c r="F6" s="87" t="s">
        <v>9</v>
      </c>
      <c r="G6" s="88"/>
      <c r="H6" s="85" t="s">
        <v>71</v>
      </c>
      <c r="I6" s="86"/>
      <c r="J6" s="13"/>
      <c r="K6" s="13"/>
      <c r="L6" s="14"/>
      <c r="M6" s="15" t="s">
        <v>10</v>
      </c>
      <c r="N6" s="70"/>
    </row>
    <row r="7" spans="1:14" ht="22.5" customHeight="1">
      <c r="A7" s="17" t="s">
        <v>11</v>
      </c>
      <c r="B7" s="92"/>
      <c r="C7" s="92"/>
      <c r="D7" s="18"/>
      <c r="E7" s="12"/>
      <c r="F7" s="87" t="s">
        <v>12</v>
      </c>
      <c r="G7" s="88"/>
      <c r="H7" s="97"/>
      <c r="I7" s="98"/>
      <c r="J7" s="13"/>
      <c r="K7" s="13"/>
      <c r="L7" s="14"/>
      <c r="M7" s="15" t="s">
        <v>13</v>
      </c>
      <c r="N7" s="19" t="s">
        <v>61</v>
      </c>
    </row>
    <row r="8" spans="1:14" ht="29" customHeight="1">
      <c r="A8" s="20" t="s">
        <v>14</v>
      </c>
      <c r="B8" s="95" t="s">
        <v>59</v>
      </c>
      <c r="C8" s="95"/>
      <c r="D8" s="21"/>
      <c r="E8" s="12"/>
      <c r="F8" s="87" t="s">
        <v>15</v>
      </c>
      <c r="G8" s="88"/>
      <c r="H8" s="93"/>
      <c r="I8" s="94"/>
      <c r="J8" s="22"/>
      <c r="K8" s="22"/>
      <c r="L8" s="14"/>
      <c r="M8" s="15" t="s">
        <v>16</v>
      </c>
      <c r="N8" s="23" t="s">
        <v>56</v>
      </c>
    </row>
    <row r="9" spans="1:14" ht="5.65" customHeight="1">
      <c r="A9" s="24"/>
      <c r="B9" s="24"/>
      <c r="C9" s="24"/>
      <c r="D9" s="24"/>
      <c r="E9" s="7"/>
      <c r="F9" s="24"/>
      <c r="G9" s="24"/>
      <c r="H9" s="24"/>
      <c r="I9" s="24"/>
      <c r="J9" s="7"/>
      <c r="K9" s="7"/>
      <c r="L9" s="7"/>
      <c r="M9" s="10"/>
      <c r="N9" s="79"/>
    </row>
    <row r="10" spans="1:14" ht="106">
      <c r="A10" s="25" t="s">
        <v>17</v>
      </c>
      <c r="B10" s="26" t="s">
        <v>18</v>
      </c>
      <c r="C10" s="26" t="s">
        <v>19</v>
      </c>
      <c r="D10" s="26" t="s">
        <v>20</v>
      </c>
      <c r="E10" s="26" t="s">
        <v>21</v>
      </c>
      <c r="F10" s="25" t="s">
        <v>22</v>
      </c>
      <c r="G10" s="25" t="s">
        <v>23</v>
      </c>
      <c r="H10" s="25" t="s">
        <v>24</v>
      </c>
      <c r="I10" s="27" t="s">
        <v>25</v>
      </c>
      <c r="J10" s="27" t="s">
        <v>26</v>
      </c>
      <c r="K10" s="27" t="s">
        <v>27</v>
      </c>
      <c r="L10" s="28" t="s">
        <v>28</v>
      </c>
      <c r="M10" s="25" t="s">
        <v>29</v>
      </c>
      <c r="N10" s="25" t="s">
        <v>3</v>
      </c>
    </row>
    <row r="11" spans="1:14" ht="106">
      <c r="A11" s="29" t="s">
        <v>36</v>
      </c>
      <c r="B11" s="30"/>
      <c r="C11" s="31" t="s">
        <v>37</v>
      </c>
      <c r="D11" s="30" t="s">
        <v>38</v>
      </c>
      <c r="E11" s="29" t="s">
        <v>39</v>
      </c>
      <c r="F11" s="77" t="s">
        <v>2</v>
      </c>
      <c r="G11" s="32" t="s">
        <v>45</v>
      </c>
      <c r="H11" s="32" t="s">
        <v>35</v>
      </c>
      <c r="I11" s="33">
        <f>'STICKER .'!J6</f>
        <v>25</v>
      </c>
      <c r="J11" s="33">
        <v>0</v>
      </c>
      <c r="K11" s="34">
        <f t="shared" ref="K11" si="0">I11-J11</f>
        <v>25</v>
      </c>
      <c r="L11" s="35">
        <v>1000</v>
      </c>
      <c r="M11" s="36">
        <f t="shared" ref="M11" si="1">K11*L11</f>
        <v>25000</v>
      </c>
      <c r="N11" s="78"/>
    </row>
    <row r="12" spans="1:14">
      <c r="A12" s="37"/>
      <c r="B12" s="37"/>
      <c r="C12" s="38"/>
      <c r="D12" s="38"/>
      <c r="E12" s="38"/>
      <c r="F12" s="39"/>
      <c r="G12" s="40"/>
      <c r="H12" s="37"/>
      <c r="I12" s="41"/>
      <c r="J12" s="41"/>
      <c r="K12" s="41"/>
      <c r="L12" s="42"/>
      <c r="M12" s="43"/>
      <c r="N12" s="44"/>
    </row>
    <row r="13" spans="1:14" ht="54.5" customHeight="1">
      <c r="A13" s="45"/>
      <c r="B13" s="45"/>
      <c r="C13" s="45"/>
      <c r="D13" s="45"/>
      <c r="E13" s="45"/>
      <c r="F13" s="45"/>
      <c r="G13" s="46"/>
      <c r="H13" s="46" t="s">
        <v>30</v>
      </c>
      <c r="I13" s="47">
        <f>SUM(I11:I12)</f>
        <v>25</v>
      </c>
      <c r="J13" s="48"/>
      <c r="K13" s="47">
        <f>SUM(K11:K12)</f>
        <v>25</v>
      </c>
      <c r="L13" s="49"/>
      <c r="M13" s="71">
        <f>SUM(M11:M12)</f>
        <v>25000</v>
      </c>
      <c r="N13" s="50"/>
    </row>
    <row r="14" spans="1:14" s="55" customFormat="1" ht="21.75" customHeight="1">
      <c r="A14" s="51"/>
      <c r="B14" s="51"/>
      <c r="C14" s="52"/>
      <c r="D14" s="52"/>
      <c r="E14" s="52"/>
      <c r="F14" s="52"/>
      <c r="G14" s="53"/>
      <c r="H14" s="53"/>
      <c r="I14" s="53"/>
      <c r="J14" s="53"/>
      <c r="K14" s="53"/>
      <c r="L14" s="54"/>
      <c r="M14" s="54"/>
      <c r="N14" s="53"/>
    </row>
    <row r="15" spans="1:14" ht="21.75" customHeight="1">
      <c r="A15" s="96" t="s">
        <v>31</v>
      </c>
      <c r="B15" s="96"/>
      <c r="C15" s="56"/>
      <c r="D15" s="57"/>
      <c r="E15" s="90" t="s">
        <v>32</v>
      </c>
      <c r="F15" s="90"/>
      <c r="G15" s="90"/>
      <c r="H15" s="58"/>
      <c r="I15" s="59"/>
      <c r="J15" s="59"/>
      <c r="K15" s="59"/>
      <c r="L15" s="89" t="s">
        <v>33</v>
      </c>
      <c r="M15" s="89"/>
      <c r="N15" s="50"/>
    </row>
    <row r="16" spans="1:14" ht="21.75" customHeight="1">
      <c r="A16" s="60"/>
      <c r="B16" s="61"/>
      <c r="C16" s="60"/>
      <c r="D16" s="60"/>
      <c r="E16" s="60"/>
      <c r="F16" s="60"/>
      <c r="G16" s="60"/>
      <c r="H16" s="62"/>
      <c r="I16" s="62"/>
      <c r="J16" s="62"/>
    </row>
    <row r="17" spans="1:10" ht="21.75" customHeight="1">
      <c r="A17" s="60"/>
      <c r="B17" s="61"/>
      <c r="C17" s="60"/>
      <c r="D17" s="60"/>
      <c r="E17" s="60"/>
      <c r="F17" s="60"/>
      <c r="G17" s="60"/>
      <c r="H17" s="62"/>
      <c r="I17" s="62"/>
      <c r="J17" s="62"/>
    </row>
    <row r="18" spans="1:10" ht="21.75" customHeight="1">
      <c r="A18" s="63"/>
      <c r="B18" s="64"/>
      <c r="C18" s="60"/>
      <c r="D18" s="60"/>
      <c r="E18" s="60"/>
      <c r="F18" s="60"/>
      <c r="G18" s="65"/>
      <c r="H18" s="65"/>
      <c r="I18" s="60"/>
      <c r="J18" s="62"/>
    </row>
    <row r="19" spans="1:10" ht="21.75" customHeight="1">
      <c r="A19" s="62"/>
      <c r="B19" s="66"/>
      <c r="C19" s="67"/>
      <c r="D19" s="62"/>
      <c r="E19" s="68"/>
      <c r="F19" s="68"/>
      <c r="G19" s="62"/>
      <c r="H19" s="69"/>
      <c r="I19" s="69"/>
      <c r="J19" s="62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5">
    <mergeCell ref="H5:I5"/>
    <mergeCell ref="B5:D5"/>
    <mergeCell ref="H6:I6"/>
    <mergeCell ref="F5:G5"/>
    <mergeCell ref="L15:M15"/>
    <mergeCell ref="E15:G15"/>
    <mergeCell ref="B6:D6"/>
    <mergeCell ref="B7:C7"/>
    <mergeCell ref="H8:I8"/>
    <mergeCell ref="B8:C8"/>
    <mergeCell ref="F6:G6"/>
    <mergeCell ref="F7:G7"/>
    <mergeCell ref="F8:G8"/>
    <mergeCell ref="A15:B15"/>
    <mergeCell ref="H7:I7"/>
  </mergeCells>
  <printOptions horizontalCentered="1"/>
  <pageMargins left="0.25" right="0.25" top="1.0416666666666667" bottom="0.75" header="0.3" footer="0.3"/>
  <pageSetup paperSize="9" scale="37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6B397-FE65-4600-8506-B325DB3ED5E1}">
  <dimension ref="A1:J6"/>
  <sheetViews>
    <sheetView zoomScale="71" zoomScaleNormal="71" workbookViewId="0">
      <selection activeCell="J7" sqref="J7"/>
    </sheetView>
  </sheetViews>
  <sheetFormatPr defaultRowHeight="14.5"/>
  <cols>
    <col min="1" max="1" width="10.54296875" customWidth="1"/>
    <col min="2" max="2" width="23.54296875" customWidth="1"/>
    <col min="3" max="3" width="10.1796875" customWidth="1"/>
    <col min="4" max="4" width="32.26953125" bestFit="1" customWidth="1"/>
    <col min="6" max="6" width="14" bestFit="1" customWidth="1"/>
    <col min="8" max="8" width="12.90625" bestFit="1" customWidth="1"/>
    <col min="9" max="9" width="12.81640625" customWidth="1"/>
  </cols>
  <sheetData>
    <row r="1" spans="1:10" ht="43.5">
      <c r="A1" s="74" t="s">
        <v>40</v>
      </c>
      <c r="B1" s="74" t="s">
        <v>46</v>
      </c>
      <c r="C1" s="74" t="s">
        <v>41</v>
      </c>
      <c r="D1" s="74" t="s">
        <v>53</v>
      </c>
      <c r="E1" s="75" t="s">
        <v>57</v>
      </c>
      <c r="F1" s="74" t="s">
        <v>54</v>
      </c>
      <c r="G1" s="74" t="s">
        <v>47</v>
      </c>
      <c r="H1" s="74" t="s">
        <v>58</v>
      </c>
      <c r="I1" s="81" t="s">
        <v>55</v>
      </c>
      <c r="J1" s="76" t="s">
        <v>44</v>
      </c>
    </row>
    <row r="2" spans="1:10">
      <c r="A2" s="73" t="s">
        <v>62</v>
      </c>
      <c r="B2" s="73" t="s">
        <v>63</v>
      </c>
      <c r="C2" s="73" t="s">
        <v>2</v>
      </c>
      <c r="D2" s="73" t="s">
        <v>64</v>
      </c>
      <c r="E2" s="73" t="s">
        <v>65</v>
      </c>
      <c r="F2" s="73" t="s">
        <v>66</v>
      </c>
      <c r="G2" s="73" t="s">
        <v>48</v>
      </c>
      <c r="H2" s="73" t="s">
        <v>67</v>
      </c>
      <c r="I2" s="73">
        <v>78</v>
      </c>
      <c r="J2" s="72">
        <f>ROUNDUP(I2/25*2*1.07,0)</f>
        <v>7</v>
      </c>
    </row>
    <row r="3" spans="1:10">
      <c r="A3" s="73" t="s">
        <v>62</v>
      </c>
      <c r="B3" s="73" t="s">
        <v>63</v>
      </c>
      <c r="C3" s="73" t="s">
        <v>2</v>
      </c>
      <c r="D3" s="73" t="s">
        <v>64</v>
      </c>
      <c r="E3" s="73" t="s">
        <v>65</v>
      </c>
      <c r="F3" s="73" t="s">
        <v>66</v>
      </c>
      <c r="G3" s="73" t="s">
        <v>49</v>
      </c>
      <c r="H3" s="73" t="s">
        <v>68</v>
      </c>
      <c r="I3" s="73">
        <v>83</v>
      </c>
      <c r="J3" s="72">
        <f t="shared" ref="J3:J6" si="0">ROUNDUP(I3/25*2*1.07,0)</f>
        <v>8</v>
      </c>
    </row>
    <row r="4" spans="1:10">
      <c r="A4" s="73" t="s">
        <v>62</v>
      </c>
      <c r="B4" s="73" t="s">
        <v>63</v>
      </c>
      <c r="C4" s="73" t="s">
        <v>2</v>
      </c>
      <c r="D4" s="73" t="s">
        <v>64</v>
      </c>
      <c r="E4" s="73" t="s">
        <v>65</v>
      </c>
      <c r="F4" s="73" t="s">
        <v>66</v>
      </c>
      <c r="G4" s="73" t="s">
        <v>50</v>
      </c>
      <c r="H4" s="73" t="s">
        <v>69</v>
      </c>
      <c r="I4" s="73">
        <v>66</v>
      </c>
      <c r="J4" s="72">
        <f t="shared" si="0"/>
        <v>6</v>
      </c>
    </row>
    <row r="5" spans="1:10">
      <c r="A5" s="73" t="s">
        <v>62</v>
      </c>
      <c r="B5" s="73" t="s">
        <v>63</v>
      </c>
      <c r="C5" s="73" t="s">
        <v>2</v>
      </c>
      <c r="D5" s="73" t="s">
        <v>64</v>
      </c>
      <c r="E5" s="73" t="s">
        <v>65</v>
      </c>
      <c r="F5" s="73" t="s">
        <v>66</v>
      </c>
      <c r="G5" s="73" t="s">
        <v>51</v>
      </c>
      <c r="H5" s="73" t="s">
        <v>70</v>
      </c>
      <c r="I5" s="73">
        <v>36</v>
      </c>
      <c r="J5" s="72">
        <f t="shared" si="0"/>
        <v>4</v>
      </c>
    </row>
    <row r="6" spans="1:10">
      <c r="A6" s="73" t="s">
        <v>60</v>
      </c>
      <c r="B6" s="73"/>
      <c r="C6" s="73"/>
      <c r="D6" s="73"/>
      <c r="E6" s="73"/>
      <c r="F6" s="73"/>
      <c r="G6" s="73"/>
      <c r="H6" s="73"/>
      <c r="I6" s="73">
        <f>SUM(I2:I5)</f>
        <v>263</v>
      </c>
      <c r="J6" s="72">
        <f>SUM(J2:J5)</f>
        <v>25</v>
      </c>
    </row>
  </sheetData>
  <autoFilter ref="A1:J6" xr:uid="{DB06B397-FE65-4600-8506-B325DB3ED5E1}"/>
  <sortState xmlns:xlrd2="http://schemas.microsoft.com/office/spreadsheetml/2017/richdata2" ref="A2:J329">
    <sortCondition ref="C1:C32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I15" sqref="I15:J15"/>
    </sheetView>
  </sheetViews>
  <sheetFormatPr defaultRowHeight="14.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457D9D-66A3-4E11-9D99-147F349D1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716236-9A9E-418D-B43C-42AFBAD0F10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B0B506E3-485C-4F21-A82C-2A00A9C81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MER.QT-1.BM2</vt:lpstr>
      <vt:lpstr>STICKER .</vt:lpstr>
      <vt:lpstr>LAYOUT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Ngoc Tran Thi Nhu</cp:lastModifiedBy>
  <cp:lastPrinted>2024-10-14T06:08:28Z</cp:lastPrinted>
  <dcterms:created xsi:type="dcterms:W3CDTF">2020-11-11T02:21:38Z</dcterms:created>
  <dcterms:modified xsi:type="dcterms:W3CDTF">2025-02-23T14:34:53Z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