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5-SP25/2-PRODUCTION/2-STYLE-FILE/COMMENT/PP COMMENT/"/>
    </mc:Choice>
  </mc:AlternateContent>
  <xr:revisionPtr revIDLastSave="87" documentId="13_ncr:1_{2A073524-62D7-4C13-936D-7CEB9A850A56}" xr6:coauthVersionLast="47" xr6:coauthVersionMax="47" xr10:uidLastSave="{E608B8F9-C949-49A3-919F-94C5FD922CFD}"/>
  <bookViews>
    <workbookView xWindow="-110" yWindow="-110" windowWidth="19420" windowHeight="10300" activeTab="3" xr2:uid="{00000000-000D-0000-FFFF-FFFF00000000}"/>
  </bookViews>
  <sheets>
    <sheet name="COMMENTS" sheetId="1" r:id="rId1"/>
    <sheet name="SMS" sheetId="4" r:id="rId2"/>
    <sheet name="PPS" sheetId="5" r:id="rId3"/>
    <sheet name="GRADING" sheetId="3" r:id="rId4"/>
  </sheets>
  <definedNames>
    <definedName name="_xlnm.Print_Area" localSheetId="0">COMMENTS!$A$1:$K$43</definedName>
    <definedName name="_xlnm.Print_Area" localSheetId="3">GRADING!$A$1:$K$31</definedName>
    <definedName name="_xlnm.Print_Area" localSheetId="2">PPS!$A$1:$H$38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C3" i="5"/>
  <c r="C2" i="5"/>
  <c r="C1" i="5"/>
  <c r="K31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32" i="1"/>
  <c r="K30" i="1"/>
  <c r="K29" i="1"/>
  <c r="K28" i="1"/>
  <c r="E4" i="4"/>
  <c r="C3" i="4"/>
  <c r="C2" i="4"/>
  <c r="C1" i="4"/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C6" i="3"/>
  <c r="C5" i="3"/>
  <c r="C4" i="3"/>
  <c r="C3" i="3"/>
  <c r="C2" i="3"/>
  <c r="C1" i="3"/>
  <c r="I31" i="3"/>
  <c r="K31" i="3" s="1"/>
  <c r="J31" i="3"/>
  <c r="G31" i="3"/>
  <c r="F31" i="3" s="1"/>
  <c r="I30" i="3"/>
  <c r="K30" i="3" s="1"/>
  <c r="J30" i="3"/>
  <c r="G30" i="3"/>
  <c r="F30" i="3" s="1"/>
  <c r="I29" i="3"/>
  <c r="K29" i="3" s="1"/>
  <c r="J29" i="3"/>
  <c r="G29" i="3"/>
  <c r="F29" i="3" s="1"/>
  <c r="I28" i="3"/>
  <c r="K28" i="3" s="1"/>
  <c r="J28" i="3"/>
  <c r="G28" i="3"/>
  <c r="F28" i="3" s="1"/>
  <c r="I27" i="3"/>
  <c r="K27" i="3" s="1"/>
  <c r="J27" i="3"/>
  <c r="G27" i="3"/>
  <c r="F27" i="3" s="1"/>
  <c r="I24" i="3"/>
  <c r="K24" i="3" s="1"/>
  <c r="J24" i="3"/>
  <c r="G24" i="3"/>
  <c r="F24" i="3" s="1"/>
  <c r="I23" i="3"/>
  <c r="K23" i="3" s="1"/>
  <c r="J23" i="3"/>
  <c r="I22" i="3"/>
  <c r="K22" i="3" s="1"/>
  <c r="J22" i="3"/>
  <c r="G22" i="3"/>
  <c r="F22" i="3" s="1"/>
  <c r="I21" i="3"/>
  <c r="K21" i="3" s="1"/>
  <c r="J21" i="3"/>
  <c r="G21" i="3"/>
  <c r="F21" i="3" s="1"/>
  <c r="G20" i="3"/>
  <c r="F20" i="3" s="1"/>
  <c r="I20" i="3"/>
  <c r="K20" i="3"/>
  <c r="J20" i="3"/>
  <c r="I19" i="3"/>
  <c r="K19" i="3" s="1"/>
  <c r="J19" i="3"/>
  <c r="G19" i="3"/>
  <c r="F19" i="3" s="1"/>
  <c r="I17" i="3"/>
  <c r="K17" i="3" s="1"/>
  <c r="J17" i="3"/>
  <c r="G17" i="3"/>
  <c r="F17" i="3" s="1"/>
  <c r="I10" i="3"/>
  <c r="K10" i="3" s="1"/>
  <c r="J10" i="3"/>
  <c r="G10" i="3"/>
  <c r="F10" i="3" s="1"/>
  <c r="I15" i="3"/>
  <c r="K15" i="3" s="1"/>
  <c r="J15" i="3"/>
  <c r="G15" i="3"/>
  <c r="F15" i="3" s="1"/>
  <c r="I18" i="3"/>
  <c r="K18" i="3" s="1"/>
  <c r="J18" i="3"/>
  <c r="G18" i="3"/>
  <c r="F18" i="3" s="1"/>
  <c r="G14" i="3"/>
  <c r="F14" i="3" s="1"/>
  <c r="I14" i="3"/>
  <c r="K14" i="3" s="1"/>
  <c r="J14" i="3"/>
  <c r="G12" i="3"/>
  <c r="F12" i="3" s="1"/>
  <c r="I12" i="3"/>
  <c r="K12" i="3" s="1"/>
  <c r="J12" i="3"/>
  <c r="I16" i="3"/>
  <c r="K16" i="3" s="1"/>
  <c r="G13" i="3"/>
  <c r="F13" i="3" s="1"/>
  <c r="K13" i="3"/>
  <c r="J13" i="3"/>
  <c r="I13" i="3"/>
  <c r="I11" i="3"/>
  <c r="K11" i="3" s="1"/>
  <c r="J11" i="3"/>
  <c r="G11" i="3"/>
  <c r="F11" i="3" s="1"/>
  <c r="G25" i="3"/>
  <c r="F25" i="3" s="1"/>
  <c r="I25" i="3"/>
  <c r="K25" i="3"/>
  <c r="J25" i="3"/>
  <c r="G23" i="3"/>
  <c r="F23" i="3" s="1"/>
  <c r="G16" i="3"/>
  <c r="F16" i="3" s="1"/>
  <c r="G26" i="3"/>
  <c r="F26" i="3" s="1"/>
  <c r="G9" i="3"/>
  <c r="F9" i="3" s="1"/>
  <c r="J16" i="3"/>
  <c r="J26" i="3"/>
  <c r="I26" i="3"/>
  <c r="K26" i="3" s="1"/>
  <c r="J9" i="3"/>
  <c r="I9" i="3"/>
  <c r="K9" i="3" s="1"/>
</calcChain>
</file>

<file path=xl/sharedStrings.xml><?xml version="1.0" encoding="utf-8"?>
<sst xmlns="http://schemas.openxmlformats.org/spreadsheetml/2006/main" count="157" uniqueCount="107">
  <si>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</si>
  <si>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</si>
  <si>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</si>
  <si>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</si>
  <si>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</si>
  <si>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</si>
  <si>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</si>
  <si>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</si>
  <si>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</si>
  <si>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</si>
  <si>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</si>
  <si>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</si>
  <si>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</si>
  <si>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</si>
  <si>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</si>
  <si>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</si>
  <si>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</si>
  <si>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</si>
  <si>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</si>
  <si>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</si>
  <si>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</si>
  <si>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</si>
  <si>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</si>
  <si>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</si>
  <si>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</si>
  <si>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</si>
  <si>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</si>
  <si>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</si>
  <si>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</si>
  <si>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</si>
  <si>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</si>
  <si>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</si>
  <si>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</si>
  <si>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</si>
  <si>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</si>
  <si>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</si>
  <si>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</si>
  <si>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</si>
  <si>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CUFF HEIGHT</t>
  </si>
  <si>
    <t>MUST FOLLOW TECHPACK FOR LABELS, TRIMS &amp; COLOR WAY.</t>
  </si>
  <si>
    <t>BICEP 1" below armhole FLAT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</si>
  <si>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</si>
  <si>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</si>
  <si>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</si>
  <si>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</si>
  <si>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</si>
  <si>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</si>
  <si>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</si>
  <si>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</si>
  <si>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</si>
  <si>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</si>
  <si>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</si>
  <si>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</si>
  <si>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</si>
  <si>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</si>
  <si>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</si>
  <si>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</si>
  <si>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</si>
  <si>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</si>
  <si>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</si>
  <si>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</si>
  <si>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</si>
  <si>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</si>
  <si>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EMB PLACEMENT FROM NECK SEAM</t>
  </si>
  <si>
    <t>FOLLOW REVISED POM ON COLUMN "H"</t>
  </si>
  <si>
    <t>RAGLAN ZIP HOOD</t>
  </si>
  <si>
    <t>ARMHOLE STRAIGHT (FROM NECK SEAM TO BTM OF ARMHOLE)</t>
  </si>
  <si>
    <t>SLEEVE LENGTH FROM NECK SEAM TO SLEEVE EDGE</t>
  </si>
  <si>
    <t>UNAVAILABLE</t>
  </si>
  <si>
    <t>PROCEED TO PP SAMPLE WITH CHANGES.</t>
  </si>
  <si>
    <t>XS</t>
  </si>
  <si>
    <t>SP25</t>
  </si>
  <si>
    <t>COMMENTS 6/17/2024 :</t>
  </si>
  <si>
    <t>SMS</t>
  </si>
  <si>
    <t>REVISED POM</t>
  </si>
  <si>
    <t>PPS</t>
  </si>
  <si>
    <t>DATE: 9/17/2024</t>
  </si>
  <si>
    <t>COMMENTS 9/17/2024 :</t>
  </si>
  <si>
    <t>PROCEED TO BULK WITH CHANGES.</t>
  </si>
  <si>
    <t>FOLLOW REVISED POM ON COLUMN "K"</t>
  </si>
  <si>
    <t>=&gt; QUAY LẠI ĐÚNG NHƯ THÔNG SỐ NHƯ PHẦN TÔ MÀU VÀNG</t>
  </si>
  <si>
    <t>=&gt; THEO THÔNG SỐ CHỈNH SỬA CỘT REVISED POM NGÀY 17/09/24</t>
  </si>
  <si>
    <t>=&gt; CẦN THEO TECH PACK CHO NHÃN, PHỤ LIỆU VÀ MÀU SẮC</t>
  </si>
  <si>
    <t>=&gt; TIẾN HÀNH SẢN XUẤT SỐ LƯỢNG LỚN VỚI NHỮNG THAY ĐỔI</t>
  </si>
  <si>
    <t>NGANG CỔ ( TỪ ĐƯỜNG MAY ĐẾN ĐƯỜNG MAY)</t>
  </si>
  <si>
    <t>NGỰC TẠI ĐIỂM DƯỚI NÁCH 1''- ĐO ÊM</t>
  </si>
  <si>
    <t>NGANG LAI ĐO ÊM TẠI MÉP BO</t>
  </si>
  <si>
    <t>DÀI THÂN TRC TỪ ĐỈNH VAI</t>
  </si>
  <si>
    <t>NÁCH ĐO THẲNG</t>
  </si>
  <si>
    <t>BẮP TAY TẠI ĐIỂM DƯỚI ANSCH 1'' ĐO ÊM</t>
  </si>
  <si>
    <t>DÀI TAY TỪ ĐƯỜNG MAY CỔ ĐẾN MÉP TAY</t>
  </si>
  <si>
    <t>CỬA TAY</t>
  </si>
  <si>
    <t>CAO BO TAY</t>
  </si>
  <si>
    <t>CAO BO LAI</t>
  </si>
  <si>
    <t>CAO NÓN</t>
  </si>
  <si>
    <t>SÂU NÓN  - 4INCH TỪ ĐỈNH NÓN</t>
  </si>
  <si>
    <t>NGANG TÚI TẠI CẠNH TRÊN</t>
  </si>
  <si>
    <t>NAGNG TÚI TẠI CẠNH DƯỚI</t>
  </si>
  <si>
    <t>CAO TÚI TẠI GIỮA</t>
  </si>
  <si>
    <t>MIỆNG TÚI</t>
  </si>
  <si>
    <t>HẠ CỔ TRƯỚC ( ĐỈNH VAI ĐẾN ĐƯỜNG MAY CỔ)</t>
  </si>
  <si>
    <t>HẠ CỔ SAU ( ĐỈNH VAI ĐẾN ĐƯỜNG MAY CỔ)</t>
  </si>
  <si>
    <t>KHỦY TAY TẠI ĐIỂM 8'' DƯỚI NÁCH</t>
  </si>
  <si>
    <t>CẲNG TAY TẠI 4'' TRÊN ĐƯỜNG MAY BO TAY</t>
  </si>
  <si>
    <t>CỬA TAY TẠI ĐƯỜNG MAY BO TAY</t>
  </si>
  <si>
    <t>NGANG LAI TẠI ĐƯỜNG MAY BO ĐO CĂNG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</si>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</sst>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b/>
      <sz val="2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2" fontId="22" fillId="5" borderId="37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38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7" xfId="0" applyNumberFormat="1" applyFont="1" applyFill="1" applyBorder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38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12" fontId="7" fillId="7" borderId="28" xfId="0" applyNumberFormat="1" applyFont="1" applyFill="1" applyBorder="1" applyAlignment="1">
      <alignment horizontal="center" vertical="center" wrapText="1"/>
    </xf>
    <xf numFmtId="14" fontId="9" fillId="7" borderId="37" xfId="0" applyNumberFormat="1" applyFont="1" applyFill="1" applyBorder="1" applyAlignment="1">
      <alignment horizontal="center" vertical="center"/>
    </xf>
    <xf numFmtId="12" fontId="25" fillId="7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2" fontId="9" fillId="5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12" fontId="25" fillId="7" borderId="26" xfId="0" applyNumberFormat="1" applyFont="1" applyFill="1" applyBorder="1" applyAlignment="1">
      <alignment horizontal="center" vertical="center"/>
    </xf>
    <xf numFmtId="12" fontId="7" fillId="8" borderId="38" xfId="0" applyNumberFormat="1" applyFont="1" applyFill="1" applyBorder="1" applyAlignment="1">
      <alignment horizontal="center" vertical="center" wrapText="1"/>
    </xf>
    <xf numFmtId="14" fontId="9" fillId="8" borderId="23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15" fillId="8" borderId="28" xfId="0" applyNumberFormat="1" applyFont="1" applyFill="1" applyBorder="1" applyAlignment="1">
      <alignment horizontal="center" vertical="center"/>
    </xf>
    <xf numFmtId="12" fontId="22" fillId="8" borderId="37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5" fillId="0" borderId="20" xfId="0" applyFont="1" applyBorder="1"/>
    <xf numFmtId="0" fontId="5" fillId="0" borderId="23" xfId="0" applyFont="1" applyBorder="1"/>
    <xf numFmtId="0" fontId="11" fillId="2" borderId="11" xfId="0" applyFont="1" applyFill="1" applyBorder="1" applyAlignment="1">
      <alignment horizontal="left"/>
    </xf>
    <xf numFmtId="0" fontId="11" fillId="9" borderId="11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vertical="center"/>
    </xf>
    <xf numFmtId="12" fontId="22" fillId="9" borderId="11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24" fillId="9" borderId="11" xfId="0" applyNumberFormat="1" applyFont="1" applyFill="1" applyBorder="1" applyAlignment="1">
      <alignment horizontal="center" vertical="center"/>
    </xf>
    <xf numFmtId="12" fontId="26" fillId="0" borderId="0" xfId="0" applyNumberFormat="1" applyFont="1" applyAlignment="1">
      <alignment vertical="center"/>
    </xf>
    <xf numFmtId="12" fontId="27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2" fontId="27" fillId="0" borderId="0" xfId="0" quotePrefix="1" applyNumberFormat="1" applyFont="1" applyAlignment="1">
      <alignment vertical="center"/>
    </xf>
    <xf numFmtId="0" fontId="11" fillId="2" borderId="26" xfId="0" applyFont="1" applyFill="1" applyBorder="1" applyAlignment="1">
      <alignment wrapText="1"/>
    </xf>
    <xf numFmtId="0" fontId="11" fillId="9" borderId="11" xfId="0" applyFont="1" applyFill="1" applyBorder="1" applyAlignment="1">
      <alignment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vertical="center" wrapText="1"/>
    </xf>
    <xf numFmtId="0" fontId="11" fillId="9" borderId="11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left" wrapText="1"/>
    </xf>
    <xf numFmtId="0" fontId="11" fillId="9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wrapText="1"/>
    </xf>
    <xf numFmtId="0" fontId="18" fillId="0" borderId="0" xfId="0" applyFont="1" applyAlignment="1">
      <alignment horizontal="left" vertical="center"/>
    </xf>
    <xf numFmtId="0" fontId="5" fillId="0" borderId="0" xfId="0" applyFont="1"/>
    <xf numFmtId="0" fontId="11" fillId="2" borderId="12" xfId="0" applyFont="1" applyFill="1" applyBorder="1" applyAlignment="1">
      <alignment vertical="center"/>
    </xf>
    <xf numFmtId="0" fontId="5" fillId="0" borderId="21" xfId="0" applyFont="1" applyBorder="1"/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2" borderId="11" xfId="0" applyFont="1" applyFill="1" applyBorder="1" applyAlignment="1">
      <alignment horizontal="left"/>
    </xf>
    <xf numFmtId="0" fontId="11" fillId="9" borderId="11" xfId="0" applyFont="1" applyFill="1" applyBorder="1" applyAlignment="1">
      <alignment vertical="center"/>
    </xf>
    <xf numFmtId="0" fontId="11" fillId="9" borderId="11" xfId="0" applyFont="1" applyFill="1" applyBorder="1"/>
    <xf numFmtId="0" fontId="11" fillId="9" borderId="11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39" xfId="0" applyFont="1" applyBorder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1.jpg"/><Relationship Id="rId1" Type="http://schemas.openxmlformats.org/officeDocument/2006/relationships/image" Target="../media/image5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3007</xdr:colOff>
      <xdr:row>0</xdr:row>
      <xdr:rowOff>0</xdr:rowOff>
    </xdr:from>
    <xdr:to>
      <xdr:col>6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738DFA03-EB8F-4A11-837B-51D254D5C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56565</xdr:colOff>
      <xdr:row>6</xdr:row>
      <xdr:rowOff>14747</xdr:rowOff>
    </xdr:from>
    <xdr:to>
      <xdr:col>2</xdr:col>
      <xdr:colOff>1664645</xdr:colOff>
      <xdr:row>26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0FED46-A4A0-48DC-9D39-FC5B9A494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565" y="2122947"/>
          <a:ext cx="3792480" cy="5941553"/>
        </a:xfrm>
        <a:prstGeom prst="rect">
          <a:avLst/>
        </a:prstGeom>
      </xdr:spPr>
    </xdr:pic>
    <xdr:clientData/>
  </xdr:twoCellAnchor>
  <xdr:twoCellAnchor editAs="oneCell">
    <xdr:from>
      <xdr:col>2</xdr:col>
      <xdr:colOff>1688127</xdr:colOff>
      <xdr:row>6</xdr:row>
      <xdr:rowOff>31343</xdr:rowOff>
    </xdr:from>
    <xdr:to>
      <xdr:col>3</xdr:col>
      <xdr:colOff>504308</xdr:colOff>
      <xdr:row>26</xdr:row>
      <xdr:rowOff>164678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CAE897-59F5-43A0-BCE7-9FD93B70D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72527" y="2139543"/>
          <a:ext cx="2410281" cy="5899135"/>
        </a:xfrm>
        <a:prstGeom prst="rect">
          <a:avLst/>
        </a:prstGeom>
      </xdr:spPr>
    </xdr:pic>
    <xdr:clientData/>
  </xdr:twoCellAnchor>
  <xdr:twoCellAnchor editAs="oneCell">
    <xdr:from>
      <xdr:col>3</xdr:col>
      <xdr:colOff>667636</xdr:colOff>
      <xdr:row>6</xdr:row>
      <xdr:rowOff>20354</xdr:rowOff>
    </xdr:from>
    <xdr:to>
      <xdr:col>6</xdr:col>
      <xdr:colOff>29887</xdr:colOff>
      <xdr:row>26</xdr:row>
      <xdr:rowOff>203200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593C5B-0B7D-43F0-B67F-519D8F980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46136" y="2128554"/>
          <a:ext cx="3400851" cy="5948646"/>
        </a:xfrm>
        <a:prstGeom prst="rect">
          <a:avLst/>
        </a:prstGeom>
      </xdr:spPr>
    </xdr:pic>
    <xdr:clientData/>
  </xdr:twoCellAnchor>
  <xdr:twoCellAnchor>
    <xdr:from>
      <xdr:col>4</xdr:col>
      <xdr:colOff>596900</xdr:colOff>
      <xdr:row>6</xdr:row>
      <xdr:rowOff>431800</xdr:rowOff>
    </xdr:from>
    <xdr:to>
      <xdr:col>5</xdr:col>
      <xdr:colOff>419100</xdr:colOff>
      <xdr:row>11</xdr:row>
      <xdr:rowOff>177800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B9E8A513-6FF8-4DBD-A49A-3DF53A578897}"/>
            </a:ext>
          </a:extLst>
        </xdr:cNvPr>
        <xdr:cNvSpPr/>
      </xdr:nvSpPr>
      <xdr:spPr>
        <a:xfrm>
          <a:off x="7594600" y="2540000"/>
          <a:ext cx="1041400" cy="13208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1053127</xdr:colOff>
      <xdr:row>5</xdr:row>
      <xdr:rowOff>472357</xdr:rowOff>
    </xdr:from>
    <xdr:to>
      <xdr:col>4</xdr:col>
      <xdr:colOff>47986</xdr:colOff>
      <xdr:row>23</xdr:row>
      <xdr:rowOff>114302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046EF9-306C-43F1-A485-2E23C1576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602834" y="2707250"/>
          <a:ext cx="5077545" cy="3808159"/>
        </a:xfrm>
        <a:prstGeom prst="rect">
          <a:avLst/>
        </a:prstGeom>
      </xdr:spPr>
    </xdr:pic>
    <xdr:clientData/>
  </xdr:twoCellAnchor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CC5DD6B6-ABC5-4A35-A48D-1314110A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482603</xdr:rowOff>
    </xdr:from>
    <xdr:to>
      <xdr:col>2</xdr:col>
      <xdr:colOff>1608080</xdr:colOff>
      <xdr:row>23</xdr:row>
      <xdr:rowOff>103643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C3F9A0-22DE-4462-BECE-F1C103D89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32080" y="2714883"/>
          <a:ext cx="5056640" cy="3792480"/>
        </a:xfrm>
        <a:prstGeom prst="rect">
          <a:avLst/>
        </a:prstGeom>
      </xdr:spPr>
    </xdr:pic>
    <xdr:clientData/>
  </xdr:twoCellAnchor>
  <xdr:twoCellAnchor editAs="oneCell">
    <xdr:from>
      <xdr:col>3</xdr:col>
      <xdr:colOff>731136</xdr:colOff>
      <xdr:row>5</xdr:row>
      <xdr:rowOff>486145</xdr:rowOff>
    </xdr:from>
    <xdr:to>
      <xdr:col>6</xdr:col>
      <xdr:colOff>507999</xdr:colOff>
      <xdr:row>23</xdr:row>
      <xdr:rowOff>137829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014938-683E-4FF3-BAA4-978683B5B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5873726" y="2722255"/>
          <a:ext cx="5087284" cy="3815463"/>
        </a:xfrm>
        <a:prstGeom prst="rect">
          <a:avLst/>
        </a:prstGeom>
      </xdr:spPr>
    </xdr:pic>
    <xdr:clientData/>
  </xdr:twoCellAnchor>
  <xdr:twoCellAnchor>
    <xdr:from>
      <xdr:col>4</xdr:col>
      <xdr:colOff>1054100</xdr:colOff>
      <xdr:row>6</xdr:row>
      <xdr:rowOff>444500</xdr:rowOff>
    </xdr:from>
    <xdr:to>
      <xdr:col>5</xdr:col>
      <xdr:colOff>558800</xdr:colOff>
      <xdr:row>10</xdr:row>
      <xdr:rowOff>38100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A98F9E85-9778-4F93-B80E-6224E3BE4A91}"/>
            </a:ext>
          </a:extLst>
        </xdr:cNvPr>
        <xdr:cNvSpPr/>
      </xdr:nvSpPr>
      <xdr:spPr>
        <a:xfrm>
          <a:off x="8051800" y="2552700"/>
          <a:ext cx="723900" cy="8890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588537</xdr:colOff>
      <xdr:row>0</xdr:row>
      <xdr:rowOff>0</xdr:rowOff>
    </xdr:from>
    <xdr:to>
      <xdr:col>8</xdr:col>
      <xdr:colOff>989773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87317" y="0"/>
          <a:ext cx="1624772" cy="8887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42"/>
  <sheetViews>
    <sheetView tabSelected="1" view="pageBreakPreview" zoomScale="47" zoomScaleNormal="40" zoomScaleSheetLayoutView="47" workbookViewId="0">
      <pane xSplit="11" ySplit="5" topLeftCell="L17" activePane="bottomRight" state="frozen"/>
      <selection activeCell="L1" sqref="L1:L1048576"/>
      <selection pane="topRight" activeCell="L1" sqref="L1:L1048576"/>
      <selection pane="bottomLeft" activeCell="L1" sqref="L1:L1048576"/>
      <selection pane="bottomRight" activeCell="L1" sqref="L1:L1048576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4" width="59.1796875" customWidth="1"/>
    <col min="5" max="5" width="12.36328125" style="7" customWidth="1"/>
    <col min="6" max="6" width="17.453125" style="24" customWidth="1"/>
    <col min="7" max="7" width="19.1796875" style="10" customWidth="1"/>
    <col min="8" max="8" width="12.453125" style="10" customWidth="1"/>
    <col min="9" max="10" width="19.1796875" style="10" customWidth="1"/>
    <col min="11" max="11" width="12.453125" style="10" customWidth="1"/>
    <col min="12" max="13" width="22.36328125" customWidth="1"/>
  </cols>
  <sheetData>
    <row r="1" spans="1:13" ht="32.25" customHeight="1" thickBot="1" x14ac:dyDescent="1.05">
      <c r="A1" s="134" t="s">
        <v>9</v>
      </c>
      <c r="B1" s="134"/>
      <c r="C1" s="65">
        <v>118571</v>
      </c>
      <c r="D1" s="112"/>
      <c r="F1" s="132"/>
      <c r="G1" s="132"/>
      <c r="H1" s="132"/>
      <c r="I1" s="14"/>
      <c r="J1" s="14"/>
      <c r="K1" s="14"/>
    </row>
    <row r="2" spans="1:13" ht="24.75" customHeight="1" thickBot="1" x14ac:dyDescent="1.05">
      <c r="A2" s="134" t="s">
        <v>10</v>
      </c>
      <c r="B2" s="134"/>
      <c r="C2" s="42" t="s">
        <v>65</v>
      </c>
      <c r="D2" s="113"/>
      <c r="F2" s="133"/>
      <c r="G2" s="133"/>
      <c r="H2" s="133"/>
      <c r="I2" s="14"/>
      <c r="J2" s="14"/>
      <c r="K2" s="14"/>
    </row>
    <row r="3" spans="1:13" ht="24.75" customHeight="1" thickBot="1" x14ac:dyDescent="1.05">
      <c r="A3" s="138" t="s">
        <v>28</v>
      </c>
      <c r="B3" s="139"/>
      <c r="C3" s="27" t="s">
        <v>68</v>
      </c>
      <c r="D3" s="114"/>
      <c r="F3" s="23"/>
      <c r="G3" s="14"/>
      <c r="H3" s="14"/>
      <c r="I3" s="14"/>
      <c r="J3" s="14"/>
      <c r="K3" s="14"/>
    </row>
    <row r="4" spans="1:13" ht="22.75" customHeight="1" thickBot="1" x14ac:dyDescent="0.55000000000000004">
      <c r="A4" s="134" t="s">
        <v>35</v>
      </c>
      <c r="B4" s="134"/>
      <c r="C4" s="25" t="s">
        <v>71</v>
      </c>
      <c r="D4" s="82"/>
      <c r="F4" s="24" t="s">
        <v>76</v>
      </c>
      <c r="H4" s="13"/>
      <c r="K4" s="13"/>
    </row>
    <row r="5" spans="1:13" ht="22.75" customHeight="1" thickBot="1" x14ac:dyDescent="0.55000000000000004">
      <c r="A5" s="137" t="s">
        <v>11</v>
      </c>
      <c r="B5" s="137"/>
      <c r="C5" s="15" t="s">
        <v>13</v>
      </c>
      <c r="D5" s="54"/>
      <c r="H5" s="13"/>
      <c r="K5" s="13"/>
    </row>
    <row r="6" spans="1:13" ht="24.75" customHeight="1" thickBot="1" x14ac:dyDescent="1.05">
      <c r="A6" s="135" t="s">
        <v>8</v>
      </c>
      <c r="B6" s="136"/>
      <c r="C6" s="44"/>
      <c r="D6" s="114"/>
      <c r="F6" s="23"/>
      <c r="G6" s="14"/>
      <c r="H6" s="14"/>
      <c r="I6" s="14"/>
      <c r="J6" s="14"/>
      <c r="K6" s="14"/>
    </row>
    <row r="7" spans="1:13" ht="39.75" customHeight="1" thickBot="1" x14ac:dyDescent="0.4">
      <c r="A7" s="45"/>
      <c r="B7" s="140" t="s">
        <v>4</v>
      </c>
      <c r="C7" s="141"/>
      <c r="D7" s="101"/>
      <c r="E7" s="48"/>
      <c r="F7" s="52" t="s">
        <v>12</v>
      </c>
      <c r="G7" s="50" t="s">
        <v>73</v>
      </c>
      <c r="H7" s="28"/>
      <c r="I7" s="83" t="s">
        <v>74</v>
      </c>
      <c r="J7" s="94" t="s">
        <v>75</v>
      </c>
      <c r="K7" s="98"/>
      <c r="L7" s="5"/>
      <c r="M7" s="5"/>
    </row>
    <row r="8" spans="1:13" ht="44" customHeight="1" thickBot="1" x14ac:dyDescent="0.4">
      <c r="A8" s="46" t="s">
        <v>5</v>
      </c>
      <c r="B8" s="142" t="s">
        <v>51</v>
      </c>
      <c r="C8" s="143"/>
      <c r="D8" s="102"/>
      <c r="E8" s="49" t="s">
        <v>18</v>
      </c>
      <c r="F8" s="53" t="s">
        <v>13</v>
      </c>
      <c r="G8" s="51">
        <v>45461</v>
      </c>
      <c r="H8" s="47" t="s">
        <v>34</v>
      </c>
      <c r="I8" s="84">
        <v>45461</v>
      </c>
      <c r="J8" s="95">
        <v>45552</v>
      </c>
      <c r="K8" s="99" t="s">
        <v>34</v>
      </c>
      <c r="L8" s="5"/>
      <c r="M8" s="5"/>
    </row>
    <row r="9" spans="1:13" s="54" customFormat="1" ht="45" customHeight="1" x14ac:dyDescent="0.5">
      <c r="A9" s="90">
        <v>1</v>
      </c>
      <c r="B9" s="144" t="s">
        <v>29</v>
      </c>
      <c r="C9" s="145"/>
      <c r="D9" s="116" t="s">
        <v>84</v>
      </c>
      <c r="E9" s="64">
        <v>0.25</v>
      </c>
      <c r="F9" s="68">
        <v>8</v>
      </c>
      <c r="G9" s="91">
        <v>8</v>
      </c>
      <c r="H9" s="92">
        <f t="shared" ref="H9" si="0">G9-F9</f>
        <v>0</v>
      </c>
      <c r="I9" s="93"/>
      <c r="J9" s="96">
        <v>8.125</v>
      </c>
      <c r="K9" s="92">
        <f>J9-F9</f>
        <v>0.125</v>
      </c>
      <c r="L9" s="6"/>
      <c r="M9" s="6"/>
    </row>
    <row r="10" spans="1:13" s="54" customFormat="1" ht="25" customHeight="1" x14ac:dyDescent="0.5">
      <c r="A10" s="104">
        <v>3</v>
      </c>
      <c r="B10" s="147" t="s">
        <v>30</v>
      </c>
      <c r="C10" s="148"/>
      <c r="D10" s="117" t="s">
        <v>85</v>
      </c>
      <c r="E10" s="106">
        <v>0.75</v>
      </c>
      <c r="F10" s="107">
        <v>23.5</v>
      </c>
      <c r="G10" s="108">
        <v>23.5</v>
      </c>
      <c r="H10" s="109">
        <f t="shared" ref="H10" si="1">G10-F10</f>
        <v>0</v>
      </c>
      <c r="I10" s="107"/>
      <c r="J10" s="108">
        <v>23.25</v>
      </c>
      <c r="K10" s="109">
        <f>J10-F10</f>
        <v>-0.25</v>
      </c>
      <c r="L10" s="6"/>
      <c r="M10" s="6"/>
    </row>
    <row r="11" spans="1:13" s="54" customFormat="1" ht="25" customHeight="1" x14ac:dyDescent="0.5">
      <c r="A11" s="43">
        <v>4</v>
      </c>
      <c r="B11" s="79" t="s">
        <v>56</v>
      </c>
      <c r="C11" s="79"/>
      <c r="D11" s="118" t="s">
        <v>86</v>
      </c>
      <c r="E11" s="55">
        <v>0.75</v>
      </c>
      <c r="F11" s="74">
        <v>18.5</v>
      </c>
      <c r="G11" s="56">
        <v>18</v>
      </c>
      <c r="H11" s="57">
        <f t="shared" ref="H11:H17" si="2">G11-F11</f>
        <v>-0.5</v>
      </c>
      <c r="I11" s="85"/>
      <c r="J11" s="97">
        <v>18.5</v>
      </c>
      <c r="K11" s="57">
        <f t="shared" ref="K11:K27" si="3">J11-F11</f>
        <v>0</v>
      </c>
      <c r="L11" s="6"/>
      <c r="M11" s="6"/>
    </row>
    <row r="12" spans="1:13" s="54" customFormat="1" ht="25" customHeight="1" x14ac:dyDescent="0.5">
      <c r="A12" s="43">
        <v>5</v>
      </c>
      <c r="B12" s="79" t="s">
        <v>14</v>
      </c>
      <c r="C12" s="79"/>
      <c r="D12" s="118" t="s">
        <v>87</v>
      </c>
      <c r="E12" s="55">
        <v>0.75</v>
      </c>
      <c r="F12" s="68">
        <v>26</v>
      </c>
      <c r="G12" s="56">
        <v>25.5</v>
      </c>
      <c r="H12" s="57">
        <f t="shared" si="2"/>
        <v>-0.5</v>
      </c>
      <c r="I12" s="85"/>
      <c r="J12" s="97">
        <v>26</v>
      </c>
      <c r="K12" s="57">
        <f t="shared" si="3"/>
        <v>0</v>
      </c>
      <c r="L12" s="6"/>
      <c r="M12" s="6"/>
    </row>
    <row r="13" spans="1:13" s="54" customFormat="1" ht="25" customHeight="1" x14ac:dyDescent="0.5">
      <c r="A13" s="43">
        <v>6</v>
      </c>
      <c r="B13" s="79" t="s">
        <v>37</v>
      </c>
      <c r="C13" s="79"/>
      <c r="D13" s="118" t="s">
        <v>88</v>
      </c>
      <c r="E13" s="55">
        <v>0.375</v>
      </c>
      <c r="F13" s="74">
        <v>15.5</v>
      </c>
      <c r="G13" s="56">
        <v>15.5</v>
      </c>
      <c r="H13" s="57">
        <f t="shared" si="2"/>
        <v>0</v>
      </c>
      <c r="I13" s="85"/>
      <c r="J13" s="97">
        <v>15.5</v>
      </c>
      <c r="K13" s="57">
        <f t="shared" si="3"/>
        <v>0</v>
      </c>
      <c r="L13" s="6"/>
      <c r="M13" s="6"/>
    </row>
    <row r="14" spans="1:13" s="54" customFormat="1" ht="25" customHeight="1" x14ac:dyDescent="0.5">
      <c r="A14" s="43">
        <v>7</v>
      </c>
      <c r="B14" s="131" t="s">
        <v>40</v>
      </c>
      <c r="C14" s="131"/>
      <c r="D14" s="119" t="s">
        <v>89</v>
      </c>
      <c r="E14" s="55">
        <v>0.375</v>
      </c>
      <c r="F14" s="74">
        <v>10.5</v>
      </c>
      <c r="G14" s="56">
        <v>10.125</v>
      </c>
      <c r="H14" s="57">
        <f t="shared" si="2"/>
        <v>-0.375</v>
      </c>
      <c r="I14" s="85"/>
      <c r="J14" s="97">
        <v>10.625</v>
      </c>
      <c r="K14" s="57">
        <f t="shared" si="3"/>
        <v>0.125</v>
      </c>
      <c r="L14" s="6"/>
      <c r="M14" s="6"/>
    </row>
    <row r="15" spans="1:13" s="54" customFormat="1" ht="25" customHeight="1" x14ac:dyDescent="0.5">
      <c r="A15" s="104">
        <v>8</v>
      </c>
      <c r="B15" s="105" t="s">
        <v>17</v>
      </c>
      <c r="C15" s="105"/>
      <c r="D15" s="120" t="s">
        <v>90</v>
      </c>
      <c r="E15" s="106">
        <v>0.75</v>
      </c>
      <c r="F15" s="107">
        <v>31.5</v>
      </c>
      <c r="G15" s="108">
        <v>33</v>
      </c>
      <c r="H15" s="109">
        <f t="shared" si="2"/>
        <v>1.5</v>
      </c>
      <c r="I15" s="107"/>
      <c r="J15" s="108">
        <v>31</v>
      </c>
      <c r="K15" s="109">
        <f t="shared" si="3"/>
        <v>-0.5</v>
      </c>
      <c r="L15" s="6"/>
      <c r="M15" s="6"/>
    </row>
    <row r="16" spans="1:13" s="54" customFormat="1" ht="25" customHeight="1" x14ac:dyDescent="0.5">
      <c r="A16" s="104">
        <v>9</v>
      </c>
      <c r="B16" s="150" t="s">
        <v>41</v>
      </c>
      <c r="C16" s="150"/>
      <c r="D16" s="121" t="s">
        <v>91</v>
      </c>
      <c r="E16" s="106">
        <v>0.25</v>
      </c>
      <c r="F16" s="107">
        <v>3.5</v>
      </c>
      <c r="G16" s="108">
        <v>3</v>
      </c>
      <c r="H16" s="109">
        <f t="shared" si="2"/>
        <v>-0.5</v>
      </c>
      <c r="I16" s="107"/>
      <c r="J16" s="108">
        <v>3.25</v>
      </c>
      <c r="K16" s="109">
        <f t="shared" si="3"/>
        <v>-0.25</v>
      </c>
      <c r="L16" s="6"/>
      <c r="M16" s="6"/>
    </row>
    <row r="17" spans="1:13" s="54" customFormat="1" ht="25" customHeight="1" x14ac:dyDescent="0.5">
      <c r="A17" s="43">
        <v>10</v>
      </c>
      <c r="B17" s="146" t="s">
        <v>42</v>
      </c>
      <c r="C17" s="146"/>
      <c r="D17" s="122" t="s">
        <v>92</v>
      </c>
      <c r="E17" s="55">
        <v>0.125</v>
      </c>
      <c r="F17" s="74">
        <v>3</v>
      </c>
      <c r="G17" s="56">
        <v>3</v>
      </c>
      <c r="H17" s="57">
        <f t="shared" si="2"/>
        <v>0</v>
      </c>
      <c r="I17" s="85"/>
      <c r="J17" s="97">
        <v>3</v>
      </c>
      <c r="K17" s="57">
        <f t="shared" si="3"/>
        <v>0</v>
      </c>
      <c r="L17" s="6"/>
      <c r="M17" s="6"/>
    </row>
    <row r="18" spans="1:13" s="54" customFormat="1" ht="25" customHeight="1" x14ac:dyDescent="0.5">
      <c r="A18" s="43">
        <v>11</v>
      </c>
      <c r="B18" s="131" t="s">
        <v>43</v>
      </c>
      <c r="C18" s="131"/>
      <c r="D18" s="119" t="s">
        <v>93</v>
      </c>
      <c r="E18" s="55">
        <v>0.125</v>
      </c>
      <c r="F18" s="68">
        <v>3</v>
      </c>
      <c r="G18" s="56">
        <v>2.875</v>
      </c>
      <c r="H18" s="57">
        <f t="shared" ref="H18" si="4">G18-F18</f>
        <v>-0.125</v>
      </c>
      <c r="I18" s="85"/>
      <c r="J18" s="97">
        <v>3</v>
      </c>
      <c r="K18" s="57">
        <f t="shared" si="3"/>
        <v>0</v>
      </c>
      <c r="L18" s="6"/>
      <c r="M18" s="6"/>
    </row>
    <row r="19" spans="1:13" s="54" customFormat="1" ht="25" customHeight="1" x14ac:dyDescent="0.5">
      <c r="A19" s="104">
        <v>12</v>
      </c>
      <c r="B19" s="105" t="s">
        <v>44</v>
      </c>
      <c r="C19" s="105"/>
      <c r="D19" s="120" t="s">
        <v>94</v>
      </c>
      <c r="E19" s="106">
        <v>0.25</v>
      </c>
      <c r="F19" s="107">
        <v>15.25</v>
      </c>
      <c r="G19" s="108">
        <v>16</v>
      </c>
      <c r="H19" s="109">
        <f>G19-F19</f>
        <v>0.75</v>
      </c>
      <c r="I19" s="107"/>
      <c r="J19" s="108">
        <v>15.5</v>
      </c>
      <c r="K19" s="109">
        <f t="shared" si="3"/>
        <v>0.25</v>
      </c>
      <c r="L19" s="6"/>
      <c r="M19" s="6"/>
    </row>
    <row r="20" spans="1:13" s="54" customFormat="1" ht="25" customHeight="1" x14ac:dyDescent="0.5">
      <c r="A20" s="43">
        <v>13</v>
      </c>
      <c r="B20" s="146" t="s">
        <v>45</v>
      </c>
      <c r="C20" s="146"/>
      <c r="D20" s="122" t="s">
        <v>95</v>
      </c>
      <c r="E20" s="55">
        <v>0.25</v>
      </c>
      <c r="F20" s="74">
        <v>11</v>
      </c>
      <c r="G20" s="56">
        <v>11</v>
      </c>
      <c r="H20" s="57">
        <f>G20-F20</f>
        <v>0</v>
      </c>
      <c r="I20" s="85"/>
      <c r="J20" s="97">
        <v>11</v>
      </c>
      <c r="K20" s="57">
        <f t="shared" si="3"/>
        <v>0</v>
      </c>
      <c r="L20" s="6"/>
      <c r="M20" s="6"/>
    </row>
    <row r="21" spans="1:13" s="54" customFormat="1" ht="25" customHeight="1" x14ac:dyDescent="0.5">
      <c r="A21" s="104">
        <v>14</v>
      </c>
      <c r="B21" s="150" t="s">
        <v>46</v>
      </c>
      <c r="C21" s="150"/>
      <c r="D21" s="121" t="s">
        <v>96</v>
      </c>
      <c r="E21" s="106">
        <v>0.375</v>
      </c>
      <c r="F21" s="107">
        <v>11</v>
      </c>
      <c r="G21" s="108">
        <v>11.125</v>
      </c>
      <c r="H21" s="109">
        <f t="shared" ref="H21" si="5">G21-F21</f>
        <v>0.125</v>
      </c>
      <c r="I21" s="107"/>
      <c r="J21" s="108">
        <v>10.75</v>
      </c>
      <c r="K21" s="109">
        <f t="shared" si="3"/>
        <v>-0.25</v>
      </c>
      <c r="L21" s="6"/>
      <c r="M21" s="6"/>
    </row>
    <row r="22" spans="1:13" s="54" customFormat="1" ht="25" customHeight="1" x14ac:dyDescent="0.5">
      <c r="A22" s="104">
        <v>15</v>
      </c>
      <c r="B22" s="149" t="s">
        <v>47</v>
      </c>
      <c r="C22" s="149"/>
      <c r="D22" s="123" t="s">
        <v>97</v>
      </c>
      <c r="E22" s="106">
        <v>0.375</v>
      </c>
      <c r="F22" s="107">
        <v>12</v>
      </c>
      <c r="G22" s="108">
        <v>12</v>
      </c>
      <c r="H22" s="109">
        <f t="shared" ref="H22:H24" si="6">G22-F22</f>
        <v>0</v>
      </c>
      <c r="I22" s="107"/>
      <c r="J22" s="108">
        <v>11.5</v>
      </c>
      <c r="K22" s="109">
        <f t="shared" si="3"/>
        <v>-0.5</v>
      </c>
      <c r="L22" s="6"/>
      <c r="M22" s="6"/>
    </row>
    <row r="23" spans="1:13" s="54" customFormat="1" ht="25" customHeight="1" x14ac:dyDescent="0.5">
      <c r="A23" s="43">
        <v>16</v>
      </c>
      <c r="B23" s="131" t="s">
        <v>48</v>
      </c>
      <c r="C23" s="131"/>
      <c r="D23" s="119" t="s">
        <v>98</v>
      </c>
      <c r="E23" s="55">
        <v>0.25</v>
      </c>
      <c r="F23" s="74">
        <v>8.75</v>
      </c>
      <c r="G23" s="56">
        <v>8.75</v>
      </c>
      <c r="H23" s="57">
        <f t="shared" si="6"/>
        <v>0</v>
      </c>
      <c r="I23" s="85"/>
      <c r="J23" s="97">
        <v>8.75</v>
      </c>
      <c r="K23" s="57">
        <f t="shared" si="3"/>
        <v>0</v>
      </c>
      <c r="L23" s="6"/>
      <c r="M23" s="6"/>
    </row>
    <row r="24" spans="1:13" s="54" customFormat="1" ht="25" customHeight="1" x14ac:dyDescent="0.5">
      <c r="A24" s="43">
        <v>17</v>
      </c>
      <c r="B24" s="79" t="s">
        <v>49</v>
      </c>
      <c r="C24" s="79"/>
      <c r="D24" s="118" t="s">
        <v>99</v>
      </c>
      <c r="E24" s="55">
        <v>0.25</v>
      </c>
      <c r="F24" s="74">
        <v>6</v>
      </c>
      <c r="G24" s="56">
        <v>6.25</v>
      </c>
      <c r="H24" s="57">
        <f t="shared" si="6"/>
        <v>0.25</v>
      </c>
      <c r="I24" s="85"/>
      <c r="J24" s="97">
        <v>6</v>
      </c>
      <c r="K24" s="57">
        <f t="shared" si="3"/>
        <v>0</v>
      </c>
      <c r="L24" s="6"/>
      <c r="M24" s="6"/>
    </row>
    <row r="25" spans="1:13" s="54" customFormat="1" ht="45" customHeight="1" x14ac:dyDescent="0.5">
      <c r="A25" s="43">
        <v>18</v>
      </c>
      <c r="B25" s="151" t="s">
        <v>15</v>
      </c>
      <c r="C25" s="152"/>
      <c r="D25" s="124" t="s">
        <v>100</v>
      </c>
      <c r="E25" s="55">
        <v>0.125</v>
      </c>
      <c r="F25" s="74">
        <v>3.75</v>
      </c>
      <c r="G25" s="56">
        <v>3.25</v>
      </c>
      <c r="H25" s="57">
        <f>G25-F25</f>
        <v>-0.5</v>
      </c>
      <c r="I25" s="85"/>
      <c r="J25" s="97">
        <v>3.625</v>
      </c>
      <c r="K25" s="57">
        <f t="shared" si="3"/>
        <v>-0.125</v>
      </c>
      <c r="L25" s="6"/>
      <c r="M25" s="6"/>
    </row>
    <row r="26" spans="1:13" s="54" customFormat="1" ht="25" customHeight="1" x14ac:dyDescent="0.5">
      <c r="A26" s="43">
        <v>19</v>
      </c>
      <c r="B26" s="151" t="s">
        <v>16</v>
      </c>
      <c r="C26" s="152"/>
      <c r="D26" s="124" t="s">
        <v>101</v>
      </c>
      <c r="E26" s="55">
        <v>0.125</v>
      </c>
      <c r="F26" s="74">
        <v>0.5</v>
      </c>
      <c r="G26" s="56">
        <v>0.25</v>
      </c>
      <c r="H26" s="57">
        <f>G26-F26</f>
        <v>-0.25</v>
      </c>
      <c r="I26" s="85"/>
      <c r="J26" s="97">
        <v>0.5</v>
      </c>
      <c r="K26" s="57">
        <f t="shared" si="3"/>
        <v>0</v>
      </c>
      <c r="L26" s="6"/>
      <c r="M26" s="6"/>
    </row>
    <row r="27" spans="1:13" s="54" customFormat="1" ht="25" customHeight="1" x14ac:dyDescent="0.5">
      <c r="A27" s="43">
        <v>22</v>
      </c>
      <c r="B27" s="131" t="s">
        <v>52</v>
      </c>
      <c r="C27" s="131"/>
      <c r="D27" s="119" t="s">
        <v>102</v>
      </c>
      <c r="E27" s="55">
        <v>0.25</v>
      </c>
      <c r="F27" s="74">
        <v>8.5</v>
      </c>
      <c r="G27" s="56">
        <v>8</v>
      </c>
      <c r="H27" s="57">
        <f t="shared" ref="H27" si="7">G27-F27</f>
        <v>-0.5</v>
      </c>
      <c r="I27" s="85"/>
      <c r="J27" s="97">
        <v>8.5</v>
      </c>
      <c r="K27" s="57">
        <f t="shared" si="3"/>
        <v>0</v>
      </c>
      <c r="L27" s="6"/>
      <c r="M27" s="6"/>
    </row>
    <row r="28" spans="1:13" s="54" customFormat="1" ht="25" customHeight="1" x14ac:dyDescent="0.5">
      <c r="A28" s="43">
        <v>23</v>
      </c>
      <c r="B28" s="131" t="s">
        <v>54</v>
      </c>
      <c r="C28" s="131"/>
      <c r="D28" s="119" t="s">
        <v>103</v>
      </c>
      <c r="E28" s="55">
        <v>0.25</v>
      </c>
      <c r="F28" s="74">
        <v>6.75</v>
      </c>
      <c r="G28" s="56">
        <v>6.5</v>
      </c>
      <c r="H28" s="57">
        <f t="shared" ref="H28" si="8">G28-F28</f>
        <v>-0.25</v>
      </c>
      <c r="I28" s="85">
        <v>7</v>
      </c>
      <c r="J28" s="97">
        <v>7</v>
      </c>
      <c r="K28" s="57">
        <f t="shared" ref="K28:K32" si="9">J28-I28</f>
        <v>0</v>
      </c>
      <c r="L28" s="6"/>
      <c r="M28" s="6"/>
    </row>
    <row r="29" spans="1:13" s="54" customFormat="1" ht="25" customHeight="1" x14ac:dyDescent="0.5">
      <c r="A29" s="104">
        <v>24</v>
      </c>
      <c r="B29" s="149" t="s">
        <v>53</v>
      </c>
      <c r="C29" s="149"/>
      <c r="D29" s="123" t="s">
        <v>104</v>
      </c>
      <c r="E29" s="106">
        <v>0.25</v>
      </c>
      <c r="F29" s="107">
        <v>5.5</v>
      </c>
      <c r="G29" s="108">
        <v>5</v>
      </c>
      <c r="H29" s="109">
        <f t="shared" ref="H29:H30" si="10">G29-F29</f>
        <v>-0.5</v>
      </c>
      <c r="I29" s="107">
        <v>5.75</v>
      </c>
      <c r="J29" s="108">
        <v>5.5</v>
      </c>
      <c r="K29" s="109">
        <f t="shared" si="9"/>
        <v>-0.25</v>
      </c>
      <c r="L29" s="6"/>
      <c r="M29" s="6"/>
    </row>
    <row r="30" spans="1:13" s="54" customFormat="1" ht="25" customHeight="1" x14ac:dyDescent="0.5">
      <c r="A30" s="104">
        <v>25</v>
      </c>
      <c r="B30" s="105" t="s">
        <v>57</v>
      </c>
      <c r="C30" s="105"/>
      <c r="D30" s="120" t="s">
        <v>105</v>
      </c>
      <c r="E30" s="106">
        <v>0.75</v>
      </c>
      <c r="F30" s="107">
        <v>21.5</v>
      </c>
      <c r="G30" s="108">
        <v>21.5</v>
      </c>
      <c r="H30" s="109">
        <f t="shared" si="10"/>
        <v>0</v>
      </c>
      <c r="I30" s="107">
        <v>22</v>
      </c>
      <c r="J30" s="108">
        <v>21.5</v>
      </c>
      <c r="K30" s="109">
        <f t="shared" si="9"/>
        <v>-0.5</v>
      </c>
      <c r="L30" s="6"/>
      <c r="M30" s="6"/>
    </row>
    <row r="31" spans="1:13" s="54" customFormat="1" ht="25" customHeight="1" x14ac:dyDescent="0.5">
      <c r="A31" s="104">
        <v>26</v>
      </c>
      <c r="B31" s="105" t="s">
        <v>61</v>
      </c>
      <c r="C31" s="105"/>
      <c r="D31" s="120" t="s">
        <v>106</v>
      </c>
      <c r="E31" s="106">
        <v>0.5</v>
      </c>
      <c r="F31" s="107">
        <v>46</v>
      </c>
      <c r="G31" s="108">
        <v>49</v>
      </c>
      <c r="H31" s="109">
        <f t="shared" ref="H31:H32" si="11">G31-F31</f>
        <v>3</v>
      </c>
      <c r="I31" s="107"/>
      <c r="J31" s="108">
        <v>50</v>
      </c>
      <c r="K31" s="109">
        <f t="shared" ref="K31" si="12">J31-F31</f>
        <v>4</v>
      </c>
      <c r="L31" s="6"/>
      <c r="M31" s="6"/>
    </row>
    <row r="32" spans="1:13" s="54" customFormat="1" ht="25" hidden="1" customHeight="1" x14ac:dyDescent="0.5">
      <c r="A32" s="43">
        <v>28</v>
      </c>
      <c r="B32" s="131" t="s">
        <v>63</v>
      </c>
      <c r="C32" s="131"/>
      <c r="D32" s="100"/>
      <c r="E32" s="55">
        <v>0.125</v>
      </c>
      <c r="F32" s="87"/>
      <c r="G32" s="56"/>
      <c r="H32" s="57">
        <f t="shared" si="11"/>
        <v>0</v>
      </c>
      <c r="I32" s="56"/>
      <c r="J32" s="56"/>
      <c r="K32" s="57">
        <f t="shared" si="9"/>
        <v>0</v>
      </c>
      <c r="L32" s="6"/>
      <c r="M32" s="6"/>
    </row>
    <row r="33" spans="1:16" ht="19" customHeight="1" x14ac:dyDescent="0.35">
      <c r="A33" s="5"/>
      <c r="B33" s="81" t="s">
        <v>72</v>
      </c>
      <c r="C33" s="5"/>
      <c r="D33" s="5"/>
      <c r="E33" s="8"/>
      <c r="F33" s="11"/>
      <c r="G33" s="8"/>
      <c r="H33" s="8"/>
      <c r="I33" s="8"/>
      <c r="J33" s="8"/>
      <c r="K33" s="8"/>
      <c r="L33" s="5"/>
      <c r="M33" s="5"/>
    </row>
    <row r="34" spans="1:16" ht="19" customHeight="1" x14ac:dyDescent="0.35">
      <c r="A34" s="5">
        <v>1</v>
      </c>
      <c r="B34" s="88" t="s">
        <v>33</v>
      </c>
      <c r="C34" s="5"/>
      <c r="D34" s="5"/>
      <c r="E34" s="8"/>
      <c r="F34" s="11"/>
      <c r="G34" s="8"/>
      <c r="H34" s="8"/>
      <c r="I34" s="8"/>
      <c r="J34" s="8"/>
      <c r="K34" s="8"/>
      <c r="L34" s="5"/>
    </row>
    <row r="35" spans="1:16" ht="19" customHeight="1" x14ac:dyDescent="0.35">
      <c r="A35" s="5">
        <v>2</v>
      </c>
      <c r="B35" s="88" t="s">
        <v>64</v>
      </c>
      <c r="C35" s="5"/>
      <c r="D35" s="5"/>
      <c r="E35" s="8"/>
      <c r="F35" s="11"/>
      <c r="G35" s="8"/>
      <c r="H35" s="8"/>
      <c r="I35" s="8"/>
      <c r="J35" s="8"/>
      <c r="K35" s="8"/>
      <c r="L35" s="5"/>
    </row>
    <row r="36" spans="1:16" ht="19" customHeight="1" x14ac:dyDescent="0.35">
      <c r="A36" s="5">
        <v>3</v>
      </c>
      <c r="B36" s="89" t="s">
        <v>39</v>
      </c>
      <c r="C36" s="5"/>
      <c r="D36" s="5"/>
      <c r="E36" s="8"/>
      <c r="F36" s="11"/>
      <c r="G36" s="8"/>
      <c r="H36" s="8"/>
      <c r="I36" s="8"/>
      <c r="J36" s="8"/>
      <c r="K36" s="8"/>
      <c r="L36" s="5"/>
      <c r="M36" s="5"/>
      <c r="N36" s="5"/>
      <c r="O36" s="5"/>
      <c r="P36" s="5"/>
    </row>
    <row r="37" spans="1:16" ht="19" customHeight="1" x14ac:dyDescent="0.35">
      <c r="A37" s="5">
        <v>4</v>
      </c>
      <c r="B37" s="88" t="s">
        <v>69</v>
      </c>
      <c r="C37" s="5"/>
      <c r="D37" s="5"/>
      <c r="E37" s="8"/>
      <c r="F37" s="11"/>
      <c r="G37" s="8"/>
      <c r="H37" s="8"/>
      <c r="I37" s="8"/>
      <c r="J37" s="8"/>
      <c r="K37" s="8"/>
      <c r="L37" s="5"/>
    </row>
    <row r="38" spans="1:16" ht="19" customHeight="1" x14ac:dyDescent="0.35">
      <c r="A38" s="5"/>
      <c r="B38" s="81" t="s">
        <v>77</v>
      </c>
      <c r="C38" s="5"/>
      <c r="D38" s="5"/>
      <c r="E38" s="8"/>
      <c r="F38" s="11"/>
      <c r="G38" s="8"/>
      <c r="H38" s="8"/>
      <c r="I38" s="8"/>
      <c r="J38" s="8"/>
      <c r="K38" s="8"/>
      <c r="L38" s="5"/>
      <c r="M38" s="5"/>
      <c r="N38" s="5"/>
      <c r="O38" s="5"/>
    </row>
    <row r="39" spans="1:16" ht="32" customHeight="1" x14ac:dyDescent="0.35">
      <c r="A39" s="5">
        <v>1</v>
      </c>
      <c r="B39" s="88" t="s">
        <v>33</v>
      </c>
      <c r="C39" s="5"/>
      <c r="D39" s="115" t="s">
        <v>80</v>
      </c>
      <c r="E39" s="111"/>
      <c r="F39" s="111"/>
      <c r="G39" s="110"/>
      <c r="H39" s="110"/>
      <c r="I39" s="110"/>
      <c r="J39" s="110"/>
      <c r="K39" s="110"/>
      <c r="L39" s="5"/>
      <c r="M39" s="5"/>
      <c r="N39" s="5"/>
      <c r="O39" s="5"/>
    </row>
    <row r="40" spans="1:16" ht="34.5" customHeight="1" x14ac:dyDescent="0.35">
      <c r="A40" s="5">
        <v>2</v>
      </c>
      <c r="B40" s="88" t="s">
        <v>79</v>
      </c>
      <c r="C40" s="5"/>
      <c r="D40" s="115" t="s">
        <v>81</v>
      </c>
      <c r="E40" s="111"/>
      <c r="F40" s="111"/>
      <c r="G40" s="8"/>
      <c r="H40" s="8"/>
      <c r="I40" s="8"/>
      <c r="J40" s="8"/>
      <c r="K40" s="8"/>
      <c r="L40" s="5"/>
    </row>
    <row r="41" spans="1:16" ht="38.5" customHeight="1" x14ac:dyDescent="0.35">
      <c r="A41" s="5">
        <v>3</v>
      </c>
      <c r="B41" s="88" t="s">
        <v>39</v>
      </c>
      <c r="C41" s="5"/>
      <c r="D41" s="115" t="s">
        <v>82</v>
      </c>
      <c r="E41" s="111"/>
      <c r="F41" s="111"/>
      <c r="G41" s="8"/>
      <c r="H41" s="8"/>
      <c r="I41" s="8"/>
      <c r="J41" s="8"/>
      <c r="K41" s="8"/>
      <c r="L41" s="5"/>
      <c r="M41" s="5"/>
      <c r="N41" s="5"/>
      <c r="O41" s="5"/>
    </row>
    <row r="42" spans="1:16" ht="34.5" customHeight="1" x14ac:dyDescent="0.35">
      <c r="A42" s="5">
        <v>4</v>
      </c>
      <c r="B42" s="88" t="s">
        <v>78</v>
      </c>
      <c r="C42" s="5"/>
      <c r="D42" s="115" t="s">
        <v>83</v>
      </c>
      <c r="E42" s="111"/>
      <c r="F42" s="111"/>
      <c r="G42" s="8"/>
      <c r="H42" s="8"/>
      <c r="I42" s="8"/>
      <c r="J42" s="8"/>
      <c r="K42" s="8"/>
      <c r="L42" s="5"/>
      <c r="M42" s="5"/>
      <c r="N42" s="5"/>
      <c r="O42" s="5"/>
    </row>
    <row r="43" spans="1:16" ht="19" customHeight="1" x14ac:dyDescent="0.35">
      <c r="A43" s="5"/>
      <c r="B43" s="89"/>
      <c r="C43" s="5"/>
      <c r="D43" s="5"/>
      <c r="E43" s="8"/>
      <c r="F43" s="11"/>
      <c r="G43" s="8"/>
      <c r="H43" s="8"/>
      <c r="I43" s="8"/>
      <c r="J43" s="8"/>
      <c r="K43" s="8"/>
      <c r="L43" s="5"/>
      <c r="M43" s="5"/>
      <c r="N43" s="5"/>
      <c r="O43" s="5"/>
    </row>
    <row r="44" spans="1:16" ht="19" customHeight="1" x14ac:dyDescent="0.35">
      <c r="A44" s="5"/>
      <c r="B44" s="81"/>
      <c r="C44" s="5"/>
      <c r="D44" s="5"/>
      <c r="E44" s="8"/>
      <c r="F44" s="11"/>
      <c r="G44" s="8"/>
      <c r="H44" s="8"/>
      <c r="I44" s="8"/>
      <c r="J44" s="8"/>
      <c r="K44" s="8"/>
      <c r="L44" s="5"/>
    </row>
    <row r="45" spans="1:16" ht="19" customHeight="1" x14ac:dyDescent="0.35">
      <c r="A45" s="5"/>
      <c r="B45" s="26"/>
      <c r="C45" s="5"/>
      <c r="D45" s="5"/>
      <c r="E45" s="8"/>
      <c r="F45" s="11"/>
      <c r="G45" s="8"/>
      <c r="H45" s="8"/>
      <c r="I45" s="8"/>
      <c r="J45" s="8"/>
      <c r="K45" s="8"/>
      <c r="L45" s="5"/>
    </row>
    <row r="46" spans="1:16" ht="19" customHeight="1" x14ac:dyDescent="0.35">
      <c r="A46" s="5"/>
      <c r="B46" s="86"/>
      <c r="C46" s="5"/>
      <c r="D46" s="5"/>
      <c r="E46" s="8"/>
      <c r="F46" s="11"/>
      <c r="G46" s="8"/>
      <c r="H46" s="8"/>
      <c r="I46" s="8"/>
      <c r="J46" s="8"/>
      <c r="K46" s="8"/>
      <c r="L46" s="5"/>
    </row>
    <row r="47" spans="1:16" ht="19" customHeight="1" x14ac:dyDescent="0.35">
      <c r="A47" s="5"/>
      <c r="B47" s="86"/>
      <c r="C47" s="5"/>
      <c r="D47" s="5"/>
      <c r="E47" s="8"/>
      <c r="F47" s="11"/>
      <c r="G47" s="8"/>
      <c r="H47" s="8"/>
      <c r="I47" s="8"/>
      <c r="J47" s="8"/>
      <c r="K47" s="8"/>
      <c r="L47" s="5"/>
    </row>
    <row r="48" spans="1:16" ht="19" customHeight="1" x14ac:dyDescent="0.35">
      <c r="A48" s="5"/>
      <c r="B48" s="26"/>
      <c r="C48" s="5"/>
      <c r="D48" s="5"/>
      <c r="E48" s="8"/>
      <c r="F48" s="11"/>
      <c r="G48" s="8"/>
      <c r="H48" s="8"/>
      <c r="I48" s="8"/>
      <c r="J48" s="8"/>
      <c r="K48" s="8"/>
      <c r="L48" s="5"/>
    </row>
    <row r="49" spans="1:13" ht="19" customHeight="1" x14ac:dyDescent="0.35">
      <c r="A49" s="5"/>
      <c r="B49" s="26"/>
      <c r="C49" s="5"/>
      <c r="D49" s="5"/>
      <c r="E49" s="8"/>
      <c r="F49" s="11"/>
      <c r="G49" s="8"/>
      <c r="H49" s="8"/>
      <c r="I49" s="8"/>
      <c r="J49" s="8"/>
      <c r="K49" s="8"/>
      <c r="L49" s="5"/>
    </row>
    <row r="50" spans="1:13" ht="19" customHeight="1" x14ac:dyDescent="0.35">
      <c r="A50" s="5"/>
      <c r="B50" s="26"/>
      <c r="C50" s="5"/>
      <c r="D50" s="5"/>
      <c r="E50" s="8"/>
      <c r="F50" s="11"/>
      <c r="G50" s="8"/>
      <c r="H50" s="8"/>
      <c r="I50" s="8"/>
      <c r="J50" s="8"/>
      <c r="K50" s="8"/>
      <c r="L50" s="5"/>
      <c r="M50" s="5"/>
    </row>
    <row r="51" spans="1:13" ht="19" customHeight="1" x14ac:dyDescent="0.35">
      <c r="A51" s="5"/>
      <c r="B51" s="26"/>
      <c r="C51" s="5"/>
      <c r="D51" s="5"/>
      <c r="E51" s="8"/>
      <c r="F51" s="11"/>
      <c r="G51" s="8"/>
      <c r="H51" s="8"/>
      <c r="I51" s="8"/>
      <c r="J51" s="8"/>
      <c r="K51" s="8"/>
      <c r="L51" s="5"/>
      <c r="M51" s="5"/>
    </row>
    <row r="52" spans="1:13" ht="19" customHeight="1" x14ac:dyDescent="0.35">
      <c r="A52" s="5"/>
      <c r="B52" s="26"/>
      <c r="C52" s="5"/>
      <c r="D52" s="5"/>
      <c r="E52" s="8"/>
      <c r="F52" s="11"/>
      <c r="G52" s="8"/>
      <c r="H52" s="8"/>
      <c r="I52" s="8"/>
      <c r="J52" s="8"/>
      <c r="K52" s="8"/>
      <c r="L52" s="5"/>
      <c r="M52" s="5"/>
    </row>
    <row r="53" spans="1:13" ht="19" customHeight="1" x14ac:dyDescent="0.35">
      <c r="A53" s="5"/>
      <c r="B53" s="5"/>
      <c r="C53" s="5"/>
      <c r="D53" s="5"/>
      <c r="E53" s="8"/>
      <c r="F53" s="11"/>
      <c r="G53" s="8"/>
      <c r="H53" s="8"/>
      <c r="I53" s="8"/>
      <c r="J53" s="8"/>
      <c r="K53" s="8"/>
      <c r="L53" s="5"/>
      <c r="M53" s="5"/>
    </row>
    <row r="54" spans="1:13" ht="19" customHeight="1" x14ac:dyDescent="0.35">
      <c r="A54" s="5"/>
      <c r="B54" s="5"/>
      <c r="C54" s="5"/>
      <c r="D54" s="5"/>
      <c r="E54" s="8"/>
      <c r="F54" s="11"/>
      <c r="G54" s="8"/>
      <c r="H54" s="8"/>
      <c r="I54" s="8"/>
      <c r="J54" s="8"/>
      <c r="K54" s="8"/>
      <c r="L54" s="5"/>
      <c r="M54" s="5"/>
    </row>
    <row r="55" spans="1:13" ht="19" customHeight="1" x14ac:dyDescent="0.35">
      <c r="A55" s="5"/>
      <c r="B55" s="5"/>
      <c r="C55" s="5"/>
      <c r="D55" s="5"/>
      <c r="E55" s="8"/>
      <c r="F55" s="11"/>
      <c r="G55" s="8"/>
      <c r="H55" s="8"/>
      <c r="I55" s="8"/>
      <c r="J55" s="8"/>
      <c r="K55" s="8"/>
      <c r="L55" s="5"/>
      <c r="M55" s="5"/>
    </row>
    <row r="56" spans="1:13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8"/>
      <c r="K56" s="8"/>
      <c r="L56" s="5"/>
      <c r="M56" s="5"/>
    </row>
    <row r="57" spans="1:13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8"/>
      <c r="K57" s="8"/>
      <c r="L57" s="5"/>
      <c r="M57" s="5"/>
    </row>
    <row r="58" spans="1:13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8"/>
      <c r="K58" s="8"/>
      <c r="L58" s="5"/>
      <c r="M58" s="5"/>
    </row>
    <row r="59" spans="1:13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8"/>
      <c r="K59" s="8"/>
      <c r="L59" s="5"/>
      <c r="M59" s="5"/>
    </row>
    <row r="60" spans="1:13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8"/>
      <c r="K60" s="8"/>
      <c r="L60" s="5"/>
      <c r="M60" s="5"/>
    </row>
    <row r="61" spans="1:13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8"/>
      <c r="K61" s="8"/>
      <c r="L61" s="5"/>
      <c r="M61" s="5"/>
    </row>
    <row r="62" spans="1:13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8"/>
      <c r="K62" s="8"/>
      <c r="L62" s="5"/>
      <c r="M62" s="5"/>
    </row>
    <row r="63" spans="1:13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8"/>
      <c r="K63" s="8"/>
      <c r="L63" s="5"/>
      <c r="M63" s="5"/>
    </row>
    <row r="64" spans="1:13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8"/>
      <c r="K64" s="8"/>
      <c r="L64" s="5"/>
      <c r="M64" s="5"/>
    </row>
    <row r="65" spans="1:13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8"/>
      <c r="K65" s="8"/>
      <c r="L65" s="5"/>
      <c r="M65" s="5"/>
    </row>
    <row r="66" spans="1:13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8"/>
      <c r="K66" s="8"/>
      <c r="L66" s="5"/>
      <c r="M66" s="5"/>
    </row>
    <row r="67" spans="1:13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8"/>
      <c r="K67" s="8"/>
      <c r="L67" s="5"/>
      <c r="M67" s="5"/>
    </row>
    <row r="68" spans="1:13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8"/>
      <c r="K68" s="8"/>
      <c r="L68" s="5"/>
      <c r="M68" s="5"/>
    </row>
    <row r="69" spans="1:13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8"/>
      <c r="K69" s="8"/>
      <c r="L69" s="5"/>
      <c r="M69" s="5"/>
    </row>
    <row r="70" spans="1:13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8"/>
      <c r="K70" s="8"/>
      <c r="L70" s="5"/>
      <c r="M70" s="5"/>
    </row>
    <row r="71" spans="1:13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8"/>
      <c r="K71" s="8"/>
      <c r="L71" s="5"/>
      <c r="M71" s="5"/>
    </row>
    <row r="72" spans="1:13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8"/>
      <c r="K72" s="8"/>
      <c r="L72" s="5"/>
      <c r="M72" s="5"/>
    </row>
    <row r="73" spans="1:13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8"/>
      <c r="K73" s="8"/>
      <c r="L73" s="5"/>
      <c r="M73" s="5"/>
    </row>
    <row r="74" spans="1:13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8"/>
      <c r="K74" s="8"/>
      <c r="L74" s="5"/>
      <c r="M74" s="5"/>
    </row>
    <row r="75" spans="1:13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8"/>
      <c r="K75" s="8"/>
      <c r="L75" s="5"/>
      <c r="M75" s="5"/>
    </row>
    <row r="76" spans="1:13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8"/>
      <c r="K76" s="8"/>
      <c r="L76" s="5"/>
      <c r="M76" s="5"/>
    </row>
    <row r="77" spans="1:13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8"/>
      <c r="K77" s="8"/>
      <c r="L77" s="5"/>
      <c r="M77" s="5"/>
    </row>
    <row r="78" spans="1:13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8"/>
      <c r="K78" s="8"/>
      <c r="L78" s="5"/>
      <c r="M78" s="5"/>
    </row>
    <row r="79" spans="1:13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8"/>
      <c r="K79" s="8"/>
      <c r="L79" s="5"/>
      <c r="M79" s="5"/>
    </row>
    <row r="80" spans="1:13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8"/>
      <c r="K80" s="8"/>
      <c r="L80" s="5"/>
      <c r="M80" s="5"/>
    </row>
    <row r="81" spans="1:13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8"/>
      <c r="K81" s="8"/>
      <c r="L81" s="5"/>
      <c r="M81" s="5"/>
    </row>
    <row r="82" spans="1:13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8"/>
      <c r="K82" s="8"/>
      <c r="L82" s="5"/>
      <c r="M82" s="5"/>
    </row>
    <row r="83" spans="1:13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8"/>
      <c r="K83" s="8"/>
      <c r="L83" s="5"/>
      <c r="M83" s="5"/>
    </row>
    <row r="84" spans="1:13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8"/>
      <c r="K84" s="8"/>
      <c r="L84" s="5"/>
      <c r="M84" s="5"/>
    </row>
    <row r="85" spans="1:13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8"/>
      <c r="K85" s="8"/>
      <c r="L85" s="5"/>
      <c r="M85" s="5"/>
    </row>
    <row r="86" spans="1:13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8"/>
      <c r="K86" s="8"/>
      <c r="L86" s="5"/>
      <c r="M86" s="5"/>
    </row>
    <row r="87" spans="1:13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8"/>
      <c r="K87" s="8"/>
      <c r="L87" s="5"/>
      <c r="M87" s="5"/>
    </row>
    <row r="88" spans="1:13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8"/>
      <c r="K88" s="8"/>
      <c r="L88" s="5"/>
      <c r="M88" s="5"/>
    </row>
    <row r="89" spans="1:13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8"/>
      <c r="K89" s="8"/>
      <c r="L89" s="5"/>
      <c r="M89" s="5"/>
    </row>
    <row r="90" spans="1:13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8"/>
      <c r="K90" s="8"/>
      <c r="L90" s="5"/>
      <c r="M90" s="5"/>
    </row>
    <row r="91" spans="1:13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8"/>
      <c r="K91" s="8"/>
      <c r="L91" s="5"/>
      <c r="M91" s="5"/>
    </row>
    <row r="92" spans="1:13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8"/>
      <c r="K92" s="8"/>
      <c r="L92" s="5"/>
      <c r="M92" s="5"/>
    </row>
    <row r="93" spans="1:13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8"/>
      <c r="K93" s="8"/>
      <c r="L93" s="5"/>
      <c r="M93" s="5"/>
    </row>
    <row r="94" spans="1:13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8"/>
      <c r="K94" s="8"/>
      <c r="L94" s="5"/>
      <c r="M94" s="5"/>
    </row>
    <row r="95" spans="1:13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8"/>
      <c r="K95" s="8"/>
      <c r="L95" s="5"/>
      <c r="M95" s="5"/>
    </row>
    <row r="96" spans="1:13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8"/>
      <c r="K96" s="8"/>
      <c r="L96" s="5"/>
      <c r="M96" s="5"/>
    </row>
    <row r="97" spans="1:13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8"/>
      <c r="K97" s="8"/>
      <c r="L97" s="5"/>
      <c r="M97" s="5"/>
    </row>
    <row r="98" spans="1:13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8"/>
      <c r="K98" s="8"/>
      <c r="L98" s="5"/>
      <c r="M98" s="5"/>
    </row>
    <row r="99" spans="1:13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8"/>
      <c r="K99" s="8"/>
      <c r="L99" s="5"/>
      <c r="M99" s="5"/>
    </row>
    <row r="100" spans="1:13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8"/>
      <c r="K100" s="8"/>
      <c r="L100" s="5"/>
      <c r="M100" s="5"/>
    </row>
    <row r="101" spans="1:13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8"/>
      <c r="K101" s="8"/>
      <c r="L101" s="5"/>
      <c r="M101" s="5"/>
    </row>
    <row r="102" spans="1:13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8"/>
      <c r="K102" s="8"/>
      <c r="L102" s="5"/>
      <c r="M102" s="5"/>
    </row>
    <row r="103" spans="1:13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8"/>
      <c r="K103" s="8"/>
      <c r="L103" s="5"/>
      <c r="M103" s="5"/>
    </row>
    <row r="104" spans="1:13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8"/>
      <c r="K104" s="8"/>
      <c r="L104" s="5"/>
      <c r="M104" s="5"/>
    </row>
    <row r="105" spans="1:13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8"/>
      <c r="K105" s="8"/>
      <c r="L105" s="5"/>
      <c r="M105" s="5"/>
    </row>
    <row r="106" spans="1:13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8"/>
      <c r="K106" s="8"/>
      <c r="L106" s="5"/>
      <c r="M106" s="5"/>
    </row>
    <row r="107" spans="1:13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8"/>
      <c r="K107" s="8"/>
      <c r="L107" s="5"/>
      <c r="M107" s="5"/>
    </row>
    <row r="108" spans="1:13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8"/>
      <c r="K108" s="8"/>
      <c r="L108" s="5"/>
      <c r="M108" s="5"/>
    </row>
    <row r="109" spans="1:13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8"/>
      <c r="K109" s="8"/>
      <c r="L109" s="5"/>
      <c r="M109" s="5"/>
    </row>
    <row r="110" spans="1:13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8"/>
      <c r="K110" s="8"/>
      <c r="L110" s="5"/>
      <c r="M110" s="5"/>
    </row>
    <row r="111" spans="1:13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8"/>
      <c r="K111" s="8"/>
      <c r="L111" s="5"/>
      <c r="M111" s="5"/>
    </row>
    <row r="112" spans="1:13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8"/>
      <c r="K112" s="8"/>
      <c r="L112" s="5"/>
      <c r="M112" s="5"/>
    </row>
    <row r="113" spans="1:13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8"/>
      <c r="K113" s="8"/>
      <c r="L113" s="5"/>
      <c r="M113" s="5"/>
    </row>
    <row r="114" spans="1:13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8"/>
      <c r="K114" s="8"/>
      <c r="L114" s="5"/>
      <c r="M114" s="5"/>
    </row>
    <row r="115" spans="1:13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8"/>
      <c r="K115" s="8"/>
      <c r="L115" s="5"/>
      <c r="M115" s="5"/>
    </row>
    <row r="116" spans="1:13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8"/>
      <c r="K116" s="8"/>
      <c r="L116" s="5"/>
      <c r="M116" s="5"/>
    </row>
    <row r="117" spans="1:13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8"/>
      <c r="K117" s="8"/>
      <c r="L117" s="5"/>
      <c r="M117" s="5"/>
    </row>
    <row r="118" spans="1:13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8"/>
      <c r="K118" s="8"/>
      <c r="L118" s="5"/>
      <c r="M118" s="5"/>
    </row>
    <row r="119" spans="1:13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8"/>
      <c r="K119" s="8"/>
      <c r="L119" s="5"/>
      <c r="M119" s="5"/>
    </row>
    <row r="120" spans="1:13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8"/>
      <c r="K120" s="8"/>
      <c r="L120" s="5"/>
      <c r="M120" s="5"/>
    </row>
    <row r="121" spans="1:13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8"/>
      <c r="K121" s="8"/>
      <c r="L121" s="5"/>
      <c r="M121" s="5"/>
    </row>
    <row r="122" spans="1:13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8"/>
      <c r="K122" s="8"/>
      <c r="L122" s="5"/>
      <c r="M122" s="5"/>
    </row>
    <row r="123" spans="1:13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8"/>
      <c r="K123" s="8"/>
      <c r="L123" s="5"/>
      <c r="M123" s="5"/>
    </row>
    <row r="124" spans="1:13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8"/>
      <c r="K124" s="8"/>
      <c r="L124" s="5"/>
      <c r="M124" s="5"/>
    </row>
    <row r="125" spans="1:13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8"/>
      <c r="K125" s="8"/>
      <c r="L125" s="5"/>
      <c r="M125" s="5"/>
    </row>
    <row r="126" spans="1:13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8"/>
      <c r="K126" s="8"/>
      <c r="L126" s="5"/>
      <c r="M126" s="5"/>
    </row>
    <row r="127" spans="1:13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8"/>
      <c r="K127" s="8"/>
      <c r="L127" s="5"/>
      <c r="M127" s="5"/>
    </row>
    <row r="128" spans="1:13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8"/>
      <c r="K128" s="8"/>
      <c r="L128" s="5"/>
      <c r="M128" s="5"/>
    </row>
    <row r="129" spans="1:13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8"/>
      <c r="K129" s="8"/>
      <c r="L129" s="5"/>
      <c r="M129" s="5"/>
    </row>
    <row r="130" spans="1:13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8"/>
      <c r="K130" s="8"/>
      <c r="L130" s="5"/>
      <c r="M130" s="5"/>
    </row>
    <row r="131" spans="1:13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8"/>
      <c r="K131" s="8"/>
      <c r="L131" s="5"/>
      <c r="M131" s="5"/>
    </row>
    <row r="132" spans="1:13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8"/>
      <c r="K132" s="8"/>
      <c r="L132" s="5"/>
      <c r="M132" s="5"/>
    </row>
    <row r="133" spans="1:13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8"/>
      <c r="K133" s="8"/>
      <c r="L133" s="5"/>
      <c r="M133" s="5"/>
    </row>
    <row r="134" spans="1:13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8"/>
      <c r="K134" s="8"/>
      <c r="L134" s="5"/>
      <c r="M134" s="5"/>
    </row>
    <row r="135" spans="1:13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8"/>
      <c r="K135" s="8"/>
      <c r="L135" s="5"/>
      <c r="M135" s="5"/>
    </row>
    <row r="136" spans="1:13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8"/>
      <c r="K136" s="8"/>
      <c r="L136" s="5"/>
      <c r="M136" s="5"/>
    </row>
    <row r="137" spans="1:13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8"/>
      <c r="K137" s="8"/>
      <c r="L137" s="5"/>
      <c r="M137" s="5"/>
    </row>
    <row r="138" spans="1:13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8"/>
      <c r="K138" s="8"/>
      <c r="L138" s="5"/>
      <c r="M138" s="5"/>
    </row>
    <row r="139" spans="1:13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8"/>
      <c r="K139" s="8"/>
      <c r="L139" s="5"/>
      <c r="M139" s="5"/>
    </row>
    <row r="140" spans="1:13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8"/>
      <c r="K140" s="8"/>
      <c r="L140" s="5"/>
      <c r="M140" s="5"/>
    </row>
    <row r="141" spans="1:13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8"/>
      <c r="K141" s="8"/>
      <c r="L141" s="5"/>
      <c r="M141" s="5"/>
    </row>
    <row r="142" spans="1:13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8"/>
      <c r="K142" s="8"/>
      <c r="L142" s="5"/>
      <c r="M142" s="5"/>
    </row>
    <row r="143" spans="1:13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8"/>
      <c r="K143" s="8"/>
      <c r="L143" s="5"/>
      <c r="M143" s="5"/>
    </row>
    <row r="144" spans="1:13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8"/>
      <c r="K144" s="8"/>
      <c r="L144" s="5"/>
      <c r="M144" s="5"/>
    </row>
    <row r="145" spans="1:13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8"/>
      <c r="K145" s="8"/>
      <c r="L145" s="5"/>
      <c r="M145" s="5"/>
    </row>
    <row r="146" spans="1:13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8"/>
      <c r="K146" s="8"/>
      <c r="L146" s="5"/>
      <c r="M146" s="5"/>
    </row>
    <row r="147" spans="1:13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8"/>
      <c r="K147" s="8"/>
      <c r="L147" s="5"/>
      <c r="M147" s="5"/>
    </row>
    <row r="148" spans="1:13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8"/>
      <c r="K148" s="8"/>
      <c r="L148" s="5"/>
      <c r="M148" s="5"/>
    </row>
    <row r="149" spans="1:13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8"/>
      <c r="K149" s="8"/>
      <c r="L149" s="5"/>
      <c r="M149" s="5"/>
    </row>
    <row r="150" spans="1:13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8"/>
      <c r="K150" s="8"/>
      <c r="L150" s="5"/>
      <c r="M150" s="5"/>
    </row>
    <row r="151" spans="1:13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8"/>
      <c r="K151" s="8"/>
      <c r="L151" s="5"/>
      <c r="M151" s="5"/>
    </row>
    <row r="152" spans="1:13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8"/>
      <c r="K152" s="8"/>
      <c r="L152" s="5"/>
      <c r="M152" s="5"/>
    </row>
    <row r="153" spans="1:13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8"/>
      <c r="K153" s="8"/>
      <c r="L153" s="5"/>
      <c r="M153" s="5"/>
    </row>
    <row r="154" spans="1:13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8"/>
      <c r="K154" s="8"/>
      <c r="L154" s="5"/>
      <c r="M154" s="5"/>
    </row>
    <row r="155" spans="1:13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8"/>
      <c r="K155" s="8"/>
      <c r="L155" s="5"/>
      <c r="M155" s="5"/>
    </row>
    <row r="156" spans="1:13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8"/>
      <c r="K156" s="8"/>
      <c r="L156" s="5"/>
      <c r="M156" s="5"/>
    </row>
    <row r="157" spans="1:13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8"/>
      <c r="K157" s="8"/>
      <c r="L157" s="5"/>
      <c r="M157" s="5"/>
    </row>
    <row r="158" spans="1:13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8"/>
      <c r="K158" s="8"/>
      <c r="L158" s="5"/>
      <c r="M158" s="5"/>
    </row>
    <row r="159" spans="1:13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8"/>
      <c r="K159" s="8"/>
      <c r="L159" s="5"/>
      <c r="M159" s="5"/>
    </row>
    <row r="160" spans="1:13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8"/>
      <c r="K160" s="8"/>
      <c r="L160" s="5"/>
      <c r="M160" s="5"/>
    </row>
    <row r="161" spans="1:13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8"/>
      <c r="K161" s="8"/>
      <c r="L161" s="5"/>
      <c r="M161" s="5"/>
    </row>
    <row r="162" spans="1:13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8"/>
      <c r="K162" s="8"/>
      <c r="L162" s="5"/>
      <c r="M162" s="5"/>
    </row>
    <row r="163" spans="1:13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8"/>
      <c r="K163" s="8"/>
      <c r="L163" s="5"/>
      <c r="M163" s="5"/>
    </row>
    <row r="164" spans="1:13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8"/>
      <c r="K164" s="8"/>
      <c r="L164" s="5"/>
      <c r="M164" s="5"/>
    </row>
    <row r="165" spans="1:13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8"/>
      <c r="K165" s="8"/>
      <c r="L165" s="5"/>
      <c r="M165" s="5"/>
    </row>
    <row r="166" spans="1:13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8"/>
      <c r="K166" s="8"/>
      <c r="L166" s="5"/>
      <c r="M166" s="5"/>
    </row>
    <row r="167" spans="1:13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8"/>
      <c r="K167" s="8"/>
      <c r="L167" s="5"/>
      <c r="M167" s="5"/>
    </row>
    <row r="168" spans="1:13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8"/>
      <c r="K168" s="8"/>
      <c r="L168" s="5"/>
      <c r="M168" s="5"/>
    </row>
    <row r="169" spans="1:13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8"/>
      <c r="K169" s="8"/>
      <c r="L169" s="5"/>
      <c r="M169" s="5"/>
    </row>
    <row r="170" spans="1:13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8"/>
      <c r="K170" s="8"/>
      <c r="L170" s="5"/>
      <c r="M170" s="5"/>
    </row>
    <row r="171" spans="1:13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8"/>
      <c r="K171" s="8"/>
      <c r="L171" s="5"/>
      <c r="M171" s="5"/>
    </row>
    <row r="172" spans="1:13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8"/>
      <c r="K172" s="8"/>
      <c r="L172" s="5"/>
      <c r="M172" s="5"/>
    </row>
    <row r="173" spans="1:13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8"/>
      <c r="K173" s="8"/>
      <c r="L173" s="5"/>
      <c r="M173" s="5"/>
    </row>
    <row r="174" spans="1:13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8"/>
      <c r="K174" s="8"/>
      <c r="L174" s="5"/>
      <c r="M174" s="5"/>
    </row>
    <row r="175" spans="1:13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8"/>
      <c r="K175" s="8"/>
      <c r="L175" s="5"/>
      <c r="M175" s="5"/>
    </row>
    <row r="176" spans="1:13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8"/>
      <c r="K176" s="8"/>
      <c r="L176" s="5"/>
      <c r="M176" s="5"/>
    </row>
    <row r="177" spans="1:13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8"/>
      <c r="K177" s="8"/>
      <c r="L177" s="5"/>
      <c r="M177" s="5"/>
    </row>
    <row r="178" spans="1:13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8"/>
      <c r="K178" s="8"/>
      <c r="L178" s="5"/>
      <c r="M178" s="5"/>
    </row>
    <row r="179" spans="1:13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8"/>
      <c r="K179" s="8"/>
      <c r="L179" s="5"/>
      <c r="M179" s="5"/>
    </row>
    <row r="180" spans="1:13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8"/>
      <c r="K180" s="8"/>
      <c r="L180" s="5"/>
      <c r="M180" s="5"/>
    </row>
    <row r="181" spans="1:13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8"/>
      <c r="K181" s="8"/>
      <c r="L181" s="5"/>
      <c r="M181" s="5"/>
    </row>
    <row r="182" spans="1:13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8"/>
      <c r="K182" s="8"/>
      <c r="L182" s="5"/>
      <c r="M182" s="5"/>
    </row>
    <row r="183" spans="1:13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8"/>
      <c r="K183" s="8"/>
      <c r="L183" s="5"/>
      <c r="M183" s="5"/>
    </row>
    <row r="184" spans="1:13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8"/>
      <c r="K184" s="8"/>
      <c r="L184" s="5"/>
      <c r="M184" s="5"/>
    </row>
    <row r="185" spans="1:13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8"/>
      <c r="K185" s="8"/>
      <c r="L185" s="5"/>
      <c r="M185" s="5"/>
    </row>
    <row r="186" spans="1:13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8"/>
      <c r="K186" s="8"/>
      <c r="L186" s="5"/>
      <c r="M186" s="5"/>
    </row>
    <row r="187" spans="1:13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8"/>
      <c r="K187" s="8"/>
      <c r="L187" s="5"/>
      <c r="M187" s="5"/>
    </row>
    <row r="188" spans="1:13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8"/>
      <c r="K188" s="8"/>
      <c r="L188" s="5"/>
      <c r="M188" s="5"/>
    </row>
    <row r="189" spans="1:13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8"/>
      <c r="K189" s="8"/>
      <c r="L189" s="5"/>
      <c r="M189" s="5"/>
    </row>
    <row r="190" spans="1:13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8"/>
      <c r="K190" s="8"/>
      <c r="L190" s="5"/>
      <c r="M190" s="5"/>
    </row>
    <row r="191" spans="1:13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8"/>
      <c r="K191" s="8"/>
      <c r="L191" s="5"/>
      <c r="M191" s="5"/>
    </row>
    <row r="192" spans="1:13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8"/>
      <c r="K192" s="8"/>
      <c r="L192" s="5"/>
      <c r="M192" s="5"/>
    </row>
    <row r="193" spans="1:13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8"/>
      <c r="K193" s="8"/>
      <c r="L193" s="5"/>
      <c r="M193" s="5"/>
    </row>
    <row r="194" spans="1:13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8"/>
      <c r="K194" s="8"/>
      <c r="L194" s="5"/>
      <c r="M194" s="5"/>
    </row>
    <row r="195" spans="1:13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8"/>
      <c r="K195" s="8"/>
      <c r="L195" s="5"/>
      <c r="M195" s="5"/>
    </row>
    <row r="196" spans="1:13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8"/>
      <c r="K196" s="8"/>
      <c r="L196" s="5"/>
      <c r="M196" s="5"/>
    </row>
    <row r="197" spans="1:13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8"/>
      <c r="K197" s="8"/>
      <c r="L197" s="5"/>
      <c r="M197" s="5"/>
    </row>
    <row r="198" spans="1:13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8"/>
      <c r="K198" s="8"/>
      <c r="L198" s="5"/>
      <c r="M198" s="5"/>
    </row>
    <row r="199" spans="1:13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8"/>
      <c r="K199" s="8"/>
      <c r="L199" s="5"/>
      <c r="M199" s="5"/>
    </row>
    <row r="200" spans="1:13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8"/>
      <c r="K200" s="8"/>
      <c r="L200" s="5"/>
      <c r="M200" s="5"/>
    </row>
    <row r="201" spans="1:13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8"/>
      <c r="K201" s="8"/>
      <c r="L201" s="5"/>
      <c r="M201" s="5"/>
    </row>
    <row r="202" spans="1:13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8"/>
      <c r="K202" s="8"/>
      <c r="L202" s="5"/>
      <c r="M202" s="5"/>
    </row>
    <row r="203" spans="1:13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8"/>
      <c r="K203" s="8"/>
      <c r="L203" s="5"/>
      <c r="M203" s="5"/>
    </row>
    <row r="204" spans="1:13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8"/>
      <c r="K204" s="8"/>
      <c r="L204" s="5"/>
      <c r="M204" s="5"/>
    </row>
    <row r="205" spans="1:13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8"/>
      <c r="K205" s="8"/>
      <c r="L205" s="5"/>
      <c r="M205" s="5"/>
    </row>
    <row r="206" spans="1:13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8"/>
      <c r="K206" s="8"/>
      <c r="L206" s="5"/>
      <c r="M206" s="5"/>
    </row>
    <row r="207" spans="1:13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8"/>
      <c r="K207" s="8"/>
      <c r="L207" s="5"/>
      <c r="M207" s="5"/>
    </row>
    <row r="208" spans="1:13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8"/>
      <c r="K208" s="8"/>
      <c r="L208" s="5"/>
      <c r="M208" s="5"/>
    </row>
    <row r="209" spans="1:13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8"/>
      <c r="K209" s="8"/>
      <c r="L209" s="5"/>
      <c r="M209" s="5"/>
    </row>
    <row r="210" spans="1:13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8"/>
      <c r="K210" s="8"/>
      <c r="L210" s="5"/>
      <c r="M210" s="5"/>
    </row>
    <row r="211" spans="1:13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8"/>
      <c r="K211" s="8"/>
      <c r="L211" s="5"/>
      <c r="M211" s="5"/>
    </row>
    <row r="212" spans="1:13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8"/>
      <c r="K212" s="8"/>
      <c r="L212" s="5"/>
      <c r="M212" s="5"/>
    </row>
    <row r="213" spans="1:13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8"/>
      <c r="K213" s="8"/>
      <c r="L213" s="5"/>
      <c r="M213" s="5"/>
    </row>
    <row r="214" spans="1:13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8"/>
      <c r="K214" s="8"/>
      <c r="L214" s="5"/>
      <c r="M214" s="5"/>
    </row>
    <row r="215" spans="1:13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8"/>
      <c r="K215" s="8"/>
      <c r="L215" s="5"/>
      <c r="M215" s="5"/>
    </row>
    <row r="216" spans="1:13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8"/>
      <c r="K216" s="8"/>
      <c r="L216" s="5"/>
      <c r="M216" s="5"/>
    </row>
    <row r="217" spans="1:13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8"/>
      <c r="K217" s="8"/>
      <c r="L217" s="5"/>
      <c r="M217" s="5"/>
    </row>
    <row r="218" spans="1:13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8"/>
      <c r="K218" s="8"/>
      <c r="L218" s="5"/>
      <c r="M218" s="5"/>
    </row>
    <row r="219" spans="1:13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8"/>
      <c r="K219" s="8"/>
      <c r="L219" s="5"/>
      <c r="M219" s="5"/>
    </row>
    <row r="220" spans="1:13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8"/>
      <c r="K220" s="8"/>
      <c r="L220" s="5"/>
      <c r="M220" s="5"/>
    </row>
    <row r="221" spans="1:13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8"/>
      <c r="K221" s="8"/>
      <c r="L221" s="5"/>
      <c r="M221" s="5"/>
    </row>
    <row r="222" spans="1:13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8"/>
      <c r="K222" s="8"/>
      <c r="L222" s="5"/>
      <c r="M222" s="5"/>
    </row>
    <row r="223" spans="1:13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8"/>
      <c r="K223" s="8"/>
      <c r="L223" s="5"/>
      <c r="M223" s="5"/>
    </row>
    <row r="224" spans="1:13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8"/>
      <c r="K224" s="8"/>
      <c r="L224" s="5"/>
      <c r="M224" s="5"/>
    </row>
    <row r="225" spans="1:13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8"/>
      <c r="K225" s="8"/>
      <c r="L225" s="5"/>
      <c r="M225" s="5"/>
    </row>
    <row r="226" spans="1:13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8"/>
      <c r="K226" s="8"/>
      <c r="L226" s="5"/>
      <c r="M226" s="5"/>
    </row>
    <row r="227" spans="1:13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8"/>
      <c r="K227" s="8"/>
      <c r="L227" s="5"/>
      <c r="M227" s="5"/>
    </row>
    <row r="228" spans="1:13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8"/>
      <c r="K228" s="8"/>
      <c r="L228" s="5"/>
      <c r="M228" s="5"/>
    </row>
    <row r="229" spans="1:13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8"/>
      <c r="K229" s="8"/>
      <c r="L229" s="5"/>
      <c r="M229" s="5"/>
    </row>
    <row r="230" spans="1:13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8"/>
      <c r="K230" s="8"/>
      <c r="L230" s="5"/>
      <c r="M230" s="5"/>
    </row>
    <row r="231" spans="1:13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8"/>
      <c r="K231" s="8"/>
      <c r="L231" s="5"/>
      <c r="M231" s="5"/>
    </row>
    <row r="232" spans="1:13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8"/>
      <c r="K232" s="8"/>
      <c r="L232" s="5"/>
      <c r="M232" s="5"/>
    </row>
    <row r="233" spans="1:13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8"/>
      <c r="K233" s="8"/>
      <c r="L233" s="5"/>
      <c r="M233" s="5"/>
    </row>
    <row r="234" spans="1:13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8"/>
      <c r="K234" s="8"/>
      <c r="L234" s="5"/>
      <c r="M234" s="5"/>
    </row>
    <row r="235" spans="1:13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8"/>
      <c r="K235" s="8"/>
      <c r="L235" s="5"/>
      <c r="M235" s="5"/>
    </row>
    <row r="236" spans="1:13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8"/>
      <c r="K236" s="8"/>
      <c r="L236" s="5"/>
      <c r="M236" s="5"/>
    </row>
    <row r="237" spans="1:13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8"/>
      <c r="K237" s="8"/>
      <c r="L237" s="5"/>
      <c r="M237" s="5"/>
    </row>
    <row r="238" spans="1:13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8"/>
      <c r="K238" s="8"/>
      <c r="L238" s="5"/>
      <c r="M238" s="5"/>
    </row>
    <row r="239" spans="1:13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8"/>
      <c r="K239" s="8"/>
      <c r="L239" s="5"/>
      <c r="M239" s="5"/>
    </row>
    <row r="240" spans="1:13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8"/>
      <c r="K240" s="8"/>
      <c r="L240" s="5"/>
      <c r="M240" s="5"/>
    </row>
    <row r="241" spans="1:13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8"/>
      <c r="K241" s="8"/>
      <c r="L241" s="5"/>
      <c r="M241" s="5"/>
    </row>
    <row r="242" spans="1:13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8"/>
      <c r="K242" s="8"/>
      <c r="L242" s="5"/>
      <c r="M242" s="5"/>
    </row>
    <row r="243" spans="1:13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8"/>
      <c r="K243" s="8"/>
      <c r="L243" s="5"/>
      <c r="M243" s="5"/>
    </row>
    <row r="244" spans="1:13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8"/>
      <c r="K244" s="8"/>
      <c r="L244" s="5"/>
      <c r="M244" s="5"/>
    </row>
    <row r="245" spans="1:13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8"/>
      <c r="K245" s="8"/>
      <c r="L245" s="5"/>
      <c r="M245" s="5"/>
    </row>
    <row r="246" spans="1:13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8"/>
      <c r="K246" s="8"/>
      <c r="L246" s="5"/>
      <c r="M246" s="5"/>
    </row>
    <row r="247" spans="1:13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8"/>
      <c r="K247" s="8"/>
      <c r="L247" s="5"/>
      <c r="M247" s="5"/>
    </row>
    <row r="248" spans="1:13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8"/>
      <c r="K248" s="8"/>
      <c r="L248" s="5"/>
      <c r="M248" s="5"/>
    </row>
    <row r="249" spans="1:13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8"/>
      <c r="K249" s="8"/>
      <c r="L249" s="5"/>
      <c r="M249" s="5"/>
    </row>
    <row r="250" spans="1:13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8"/>
      <c r="K250" s="8"/>
      <c r="L250" s="5"/>
      <c r="M250" s="5"/>
    </row>
    <row r="251" spans="1:13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8"/>
      <c r="K251" s="8"/>
      <c r="L251" s="5"/>
      <c r="M251" s="5"/>
    </row>
    <row r="252" spans="1:13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8"/>
      <c r="K252" s="8"/>
      <c r="L252" s="5"/>
      <c r="M252" s="5"/>
    </row>
    <row r="253" spans="1:13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8"/>
      <c r="K253" s="8"/>
      <c r="L253" s="5"/>
      <c r="M253" s="5"/>
    </row>
    <row r="254" spans="1:13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8"/>
      <c r="K254" s="8"/>
      <c r="L254" s="5"/>
      <c r="M254" s="5"/>
    </row>
    <row r="255" spans="1:13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8"/>
      <c r="K255" s="8"/>
      <c r="L255" s="5"/>
      <c r="M255" s="5"/>
    </row>
    <row r="256" spans="1:13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8"/>
      <c r="K256" s="8"/>
      <c r="L256" s="5"/>
      <c r="M256" s="5"/>
    </row>
    <row r="257" spans="1:13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8"/>
      <c r="K257" s="8"/>
      <c r="L257" s="5"/>
      <c r="M257" s="5"/>
    </row>
    <row r="258" spans="1:13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8"/>
      <c r="K258" s="8"/>
      <c r="L258" s="5"/>
      <c r="M258" s="5"/>
    </row>
    <row r="259" spans="1:13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8"/>
      <c r="K259" s="8"/>
      <c r="L259" s="5"/>
      <c r="M259" s="5"/>
    </row>
    <row r="260" spans="1:13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8"/>
      <c r="K260" s="8"/>
      <c r="L260" s="5"/>
      <c r="M260" s="5"/>
    </row>
    <row r="261" spans="1:13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8"/>
      <c r="K261" s="8"/>
      <c r="L261" s="5"/>
      <c r="M261" s="5"/>
    </row>
    <row r="262" spans="1:13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8"/>
      <c r="K262" s="8"/>
      <c r="L262" s="5"/>
      <c r="M262" s="5"/>
    </row>
    <row r="263" spans="1:13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8"/>
      <c r="K263" s="8"/>
      <c r="L263" s="5"/>
      <c r="M263" s="5"/>
    </row>
    <row r="264" spans="1:13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8"/>
      <c r="K264" s="8"/>
      <c r="L264" s="5"/>
      <c r="M264" s="5"/>
    </row>
    <row r="265" spans="1:13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8"/>
      <c r="K265" s="8"/>
      <c r="L265" s="5"/>
      <c r="M265" s="5"/>
    </row>
    <row r="266" spans="1:13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8"/>
      <c r="K266" s="8"/>
      <c r="L266" s="5"/>
      <c r="M266" s="5"/>
    </row>
    <row r="267" spans="1:13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8"/>
      <c r="K267" s="8"/>
      <c r="L267" s="5"/>
      <c r="M267" s="5"/>
    </row>
    <row r="268" spans="1:13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8"/>
      <c r="K268" s="8"/>
      <c r="L268" s="5"/>
      <c r="M268" s="5"/>
    </row>
    <row r="269" spans="1:13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8"/>
      <c r="K269" s="8"/>
      <c r="L269" s="5"/>
      <c r="M269" s="5"/>
    </row>
    <row r="270" spans="1:13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8"/>
      <c r="K270" s="8"/>
      <c r="L270" s="5"/>
      <c r="M270" s="5"/>
    </row>
    <row r="271" spans="1:13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8"/>
      <c r="K271" s="8"/>
      <c r="L271" s="5"/>
      <c r="M271" s="5"/>
    </row>
    <row r="272" spans="1:13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8"/>
      <c r="K272" s="8"/>
      <c r="L272" s="5"/>
      <c r="M272" s="5"/>
    </row>
    <row r="273" spans="1:13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8"/>
      <c r="K273" s="8"/>
      <c r="L273" s="5"/>
      <c r="M273" s="5"/>
    </row>
    <row r="274" spans="1:13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8"/>
      <c r="K274" s="8"/>
      <c r="L274" s="5"/>
      <c r="M274" s="5"/>
    </row>
    <row r="275" spans="1:13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8"/>
      <c r="K275" s="8"/>
      <c r="L275" s="5"/>
      <c r="M275" s="5"/>
    </row>
    <row r="276" spans="1:13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8"/>
      <c r="K276" s="8"/>
      <c r="L276" s="5"/>
      <c r="M276" s="5"/>
    </row>
    <row r="277" spans="1:13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8"/>
      <c r="K277" s="8"/>
      <c r="L277" s="5"/>
      <c r="M277" s="5"/>
    </row>
    <row r="278" spans="1:13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8"/>
      <c r="K278" s="8"/>
      <c r="L278" s="5"/>
      <c r="M278" s="5"/>
    </row>
    <row r="279" spans="1:13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8"/>
      <c r="K279" s="8"/>
      <c r="L279" s="5"/>
      <c r="M279" s="5"/>
    </row>
    <row r="280" spans="1:13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8"/>
      <c r="K280" s="8"/>
      <c r="L280" s="5"/>
      <c r="M280" s="5"/>
    </row>
    <row r="281" spans="1:13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8"/>
      <c r="K281" s="8"/>
      <c r="L281" s="5"/>
      <c r="M281" s="5"/>
    </row>
    <row r="282" spans="1:13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8"/>
      <c r="K282" s="8"/>
      <c r="L282" s="5"/>
      <c r="M282" s="5"/>
    </row>
    <row r="283" spans="1:13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8"/>
      <c r="K283" s="8"/>
      <c r="L283" s="5"/>
      <c r="M283" s="5"/>
    </row>
    <row r="284" spans="1:13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8"/>
      <c r="K284" s="8"/>
      <c r="L284" s="5"/>
      <c r="M284" s="5"/>
    </row>
    <row r="285" spans="1:13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8"/>
      <c r="K285" s="8"/>
      <c r="L285" s="5"/>
      <c r="M285" s="5"/>
    </row>
    <row r="286" spans="1:13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8"/>
      <c r="K286" s="8"/>
      <c r="L286" s="5"/>
      <c r="M286" s="5"/>
    </row>
    <row r="287" spans="1:13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8"/>
      <c r="K287" s="8"/>
      <c r="L287" s="5"/>
      <c r="M287" s="5"/>
    </row>
    <row r="288" spans="1:13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8"/>
      <c r="K288" s="8"/>
      <c r="L288" s="5"/>
      <c r="M288" s="5"/>
    </row>
    <row r="289" spans="1:13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8"/>
      <c r="K289" s="8"/>
      <c r="L289" s="5"/>
      <c r="M289" s="5"/>
    </row>
    <row r="290" spans="1:13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8"/>
      <c r="K290" s="8"/>
      <c r="L290" s="5"/>
      <c r="M290" s="5"/>
    </row>
    <row r="291" spans="1:13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8"/>
      <c r="K291" s="8"/>
      <c r="L291" s="5"/>
      <c r="M291" s="5"/>
    </row>
    <row r="292" spans="1:13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8"/>
      <c r="K292" s="8"/>
      <c r="L292" s="5"/>
      <c r="M292" s="5"/>
    </row>
    <row r="293" spans="1:13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8"/>
      <c r="K293" s="8"/>
      <c r="L293" s="5"/>
      <c r="M293" s="5"/>
    </row>
    <row r="294" spans="1:13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8"/>
      <c r="K294" s="8"/>
      <c r="L294" s="5"/>
      <c r="M294" s="5"/>
    </row>
    <row r="295" spans="1:13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8"/>
      <c r="K295" s="8"/>
      <c r="L295" s="5"/>
      <c r="M295" s="5"/>
    </row>
    <row r="296" spans="1:13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8"/>
      <c r="K296" s="8"/>
      <c r="L296" s="5"/>
      <c r="M296" s="5"/>
    </row>
    <row r="297" spans="1:13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8"/>
      <c r="K297" s="8"/>
      <c r="L297" s="5"/>
      <c r="M297" s="5"/>
    </row>
    <row r="298" spans="1:13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8"/>
      <c r="K298" s="8"/>
      <c r="L298" s="5"/>
      <c r="M298" s="5"/>
    </row>
    <row r="299" spans="1:13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8"/>
      <c r="K299" s="8"/>
      <c r="L299" s="5"/>
      <c r="M299" s="5"/>
    </row>
    <row r="300" spans="1:13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8"/>
      <c r="K300" s="8"/>
      <c r="L300" s="5"/>
      <c r="M300" s="5"/>
    </row>
    <row r="301" spans="1:13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8"/>
      <c r="K301" s="8"/>
      <c r="L301" s="5"/>
      <c r="M301" s="5"/>
    </row>
    <row r="302" spans="1:13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8"/>
      <c r="K302" s="8"/>
      <c r="L302" s="5"/>
      <c r="M302" s="5"/>
    </row>
    <row r="303" spans="1:13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8"/>
      <c r="K303" s="8"/>
      <c r="L303" s="5"/>
      <c r="M303" s="5"/>
    </row>
    <row r="304" spans="1:13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8"/>
      <c r="K304" s="8"/>
      <c r="L304" s="5"/>
      <c r="M304" s="5"/>
    </row>
    <row r="305" spans="1:13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8"/>
      <c r="K305" s="8"/>
      <c r="L305" s="5"/>
      <c r="M305" s="5"/>
    </row>
    <row r="306" spans="1:13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8"/>
      <c r="K306" s="8"/>
      <c r="L306" s="5"/>
      <c r="M306" s="5"/>
    </row>
    <row r="307" spans="1:13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8"/>
      <c r="K307" s="8"/>
      <c r="L307" s="5"/>
      <c r="M307" s="5"/>
    </row>
    <row r="308" spans="1:13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8"/>
      <c r="K308" s="8"/>
      <c r="L308" s="5"/>
      <c r="M308" s="5"/>
    </row>
    <row r="309" spans="1:13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8"/>
      <c r="K309" s="8"/>
      <c r="L309" s="5"/>
      <c r="M309" s="5"/>
    </row>
    <row r="310" spans="1:13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8"/>
      <c r="K310" s="8"/>
      <c r="L310" s="5"/>
      <c r="M310" s="5"/>
    </row>
    <row r="311" spans="1:13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8"/>
      <c r="K311" s="8"/>
      <c r="L311" s="5"/>
      <c r="M311" s="5"/>
    </row>
    <row r="312" spans="1:13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8"/>
      <c r="K312" s="8"/>
      <c r="L312" s="5"/>
      <c r="M312" s="5"/>
    </row>
    <row r="313" spans="1:13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8"/>
      <c r="K313" s="8"/>
      <c r="L313" s="5"/>
      <c r="M313" s="5"/>
    </row>
    <row r="314" spans="1:13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8"/>
      <c r="K314" s="8"/>
      <c r="L314" s="5"/>
      <c r="M314" s="5"/>
    </row>
    <row r="315" spans="1:13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8"/>
      <c r="K315" s="8"/>
      <c r="L315" s="5"/>
      <c r="M315" s="5"/>
    </row>
    <row r="316" spans="1:13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8"/>
      <c r="K316" s="8"/>
      <c r="L316" s="5"/>
      <c r="M316" s="5"/>
    </row>
    <row r="317" spans="1:13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8"/>
      <c r="K317" s="8"/>
      <c r="L317" s="5"/>
      <c r="M317" s="5"/>
    </row>
    <row r="318" spans="1:13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8"/>
      <c r="K318" s="8"/>
      <c r="L318" s="5"/>
      <c r="M318" s="5"/>
    </row>
    <row r="319" spans="1:13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8"/>
      <c r="K319" s="8"/>
      <c r="L319" s="5"/>
      <c r="M319" s="5"/>
    </row>
    <row r="320" spans="1:13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8"/>
      <c r="K320" s="8"/>
      <c r="L320" s="5"/>
      <c r="M320" s="5"/>
    </row>
    <row r="321" spans="1:13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8"/>
      <c r="K321" s="8"/>
      <c r="L321" s="5"/>
      <c r="M321" s="5"/>
    </row>
    <row r="322" spans="1:13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8"/>
      <c r="K322" s="8"/>
      <c r="L322" s="5"/>
      <c r="M322" s="5"/>
    </row>
    <row r="323" spans="1:13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8"/>
      <c r="K323" s="8"/>
      <c r="L323" s="5"/>
      <c r="M323" s="5"/>
    </row>
    <row r="324" spans="1:13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8"/>
      <c r="K324" s="8"/>
      <c r="L324" s="5"/>
      <c r="M324" s="5"/>
    </row>
    <row r="325" spans="1:13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8"/>
      <c r="K325" s="8"/>
      <c r="L325" s="5"/>
      <c r="M325" s="5"/>
    </row>
    <row r="326" spans="1:13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8"/>
      <c r="K326" s="8"/>
      <c r="L326" s="5"/>
      <c r="M326" s="5"/>
    </row>
    <row r="327" spans="1:13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8"/>
      <c r="K327" s="8"/>
      <c r="L327" s="5"/>
      <c r="M327" s="5"/>
    </row>
    <row r="328" spans="1:13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8"/>
      <c r="K328" s="8"/>
      <c r="L328" s="5"/>
      <c r="M328" s="5"/>
    </row>
    <row r="329" spans="1:13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8"/>
      <c r="K329" s="8"/>
      <c r="L329" s="5"/>
      <c r="M329" s="5"/>
    </row>
    <row r="330" spans="1:13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8"/>
      <c r="K330" s="8"/>
      <c r="L330" s="5"/>
      <c r="M330" s="5"/>
    </row>
    <row r="331" spans="1:13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8"/>
      <c r="K331" s="8"/>
      <c r="L331" s="5"/>
      <c r="M331" s="5"/>
    </row>
    <row r="332" spans="1:13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8"/>
      <c r="K332" s="8"/>
      <c r="L332" s="5"/>
      <c r="M332" s="5"/>
    </row>
    <row r="333" spans="1:13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8"/>
      <c r="K333" s="8"/>
      <c r="L333" s="5"/>
      <c r="M333" s="5"/>
    </row>
    <row r="334" spans="1:13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8"/>
      <c r="K334" s="8"/>
      <c r="L334" s="5"/>
      <c r="M334" s="5"/>
    </row>
    <row r="335" spans="1:13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8"/>
      <c r="K335" s="8"/>
      <c r="L335" s="5"/>
      <c r="M335" s="5"/>
    </row>
    <row r="336" spans="1:13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8"/>
      <c r="K336" s="8"/>
      <c r="L336" s="5"/>
      <c r="M336" s="5"/>
    </row>
    <row r="337" spans="1:13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8"/>
      <c r="K337" s="8"/>
      <c r="L337" s="5"/>
      <c r="M337" s="5"/>
    </row>
    <row r="338" spans="1:13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8"/>
      <c r="K338" s="8"/>
      <c r="L338" s="5"/>
      <c r="M338" s="5"/>
    </row>
    <row r="339" spans="1:13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8"/>
      <c r="K339" s="8"/>
      <c r="L339" s="5"/>
      <c r="M339" s="5"/>
    </row>
    <row r="340" spans="1:13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8"/>
      <c r="K340" s="8"/>
      <c r="L340" s="5"/>
      <c r="M340" s="5"/>
    </row>
    <row r="341" spans="1:13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8"/>
      <c r="K341" s="8"/>
      <c r="L341" s="5"/>
      <c r="M341" s="5"/>
    </row>
    <row r="342" spans="1:13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8"/>
      <c r="K342" s="8"/>
      <c r="L342" s="5"/>
      <c r="M342" s="5"/>
    </row>
    <row r="343" spans="1:13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8"/>
      <c r="K343" s="8"/>
      <c r="L343" s="5"/>
      <c r="M343" s="5"/>
    </row>
    <row r="344" spans="1:13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8"/>
      <c r="K344" s="8"/>
      <c r="L344" s="5"/>
      <c r="M344" s="5"/>
    </row>
    <row r="345" spans="1:13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8"/>
      <c r="K345" s="8"/>
      <c r="L345" s="5"/>
      <c r="M345" s="5"/>
    </row>
    <row r="346" spans="1:13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8"/>
      <c r="K346" s="8"/>
      <c r="L346" s="5"/>
      <c r="M346" s="5"/>
    </row>
    <row r="347" spans="1:13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8"/>
      <c r="K347" s="8"/>
      <c r="L347" s="5"/>
      <c r="M347" s="5"/>
    </row>
    <row r="348" spans="1:13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8"/>
      <c r="K348" s="8"/>
      <c r="L348" s="5"/>
      <c r="M348" s="5"/>
    </row>
    <row r="349" spans="1:13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8"/>
      <c r="K349" s="8"/>
      <c r="L349" s="5"/>
      <c r="M349" s="5"/>
    </row>
    <row r="350" spans="1:13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8"/>
      <c r="K350" s="8"/>
      <c r="L350" s="5"/>
      <c r="M350" s="5"/>
    </row>
    <row r="351" spans="1:13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8"/>
      <c r="K351" s="8"/>
      <c r="L351" s="5"/>
      <c r="M351" s="5"/>
    </row>
    <row r="352" spans="1:13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8"/>
      <c r="K352" s="8"/>
      <c r="L352" s="5"/>
      <c r="M352" s="5"/>
    </row>
    <row r="353" spans="1:13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8"/>
      <c r="K353" s="8"/>
      <c r="L353" s="5"/>
      <c r="M353" s="5"/>
    </row>
    <row r="354" spans="1:13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8"/>
      <c r="K354" s="8"/>
      <c r="L354" s="5"/>
      <c r="M354" s="5"/>
    </row>
    <row r="355" spans="1:13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8"/>
      <c r="K355" s="8"/>
      <c r="L355" s="5"/>
      <c r="M355" s="5"/>
    </row>
    <row r="356" spans="1:13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8"/>
      <c r="K356" s="8"/>
      <c r="L356" s="5"/>
      <c r="M356" s="5"/>
    </row>
    <row r="357" spans="1:13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8"/>
      <c r="K357" s="8"/>
      <c r="L357" s="5"/>
      <c r="M357" s="5"/>
    </row>
    <row r="358" spans="1:13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8"/>
      <c r="K358" s="8"/>
      <c r="L358" s="5"/>
      <c r="M358" s="5"/>
    </row>
    <row r="359" spans="1:13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8"/>
      <c r="K359" s="8"/>
      <c r="L359" s="5"/>
      <c r="M359" s="5"/>
    </row>
    <row r="360" spans="1:13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8"/>
      <c r="K360" s="8"/>
      <c r="L360" s="5"/>
      <c r="M360" s="5"/>
    </row>
    <row r="361" spans="1:13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8"/>
      <c r="K361" s="8"/>
      <c r="L361" s="5"/>
      <c r="M361" s="5"/>
    </row>
    <row r="362" spans="1:13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8"/>
      <c r="K362" s="8"/>
      <c r="L362" s="5"/>
      <c r="M362" s="5"/>
    </row>
    <row r="363" spans="1:13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8"/>
      <c r="K363" s="8"/>
      <c r="L363" s="5"/>
      <c r="M363" s="5"/>
    </row>
    <row r="364" spans="1:13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8"/>
      <c r="K364" s="8"/>
      <c r="L364" s="5"/>
      <c r="M364" s="5"/>
    </row>
    <row r="365" spans="1:13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8"/>
      <c r="K365" s="8"/>
      <c r="L365" s="5"/>
      <c r="M365" s="5"/>
    </row>
    <row r="366" spans="1:13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8"/>
      <c r="K366" s="8"/>
      <c r="L366" s="5"/>
      <c r="M366" s="5"/>
    </row>
    <row r="367" spans="1:13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8"/>
      <c r="K367" s="8"/>
      <c r="L367" s="5"/>
      <c r="M367" s="5"/>
    </row>
    <row r="368" spans="1:13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8"/>
      <c r="K368" s="8"/>
      <c r="L368" s="5"/>
      <c r="M368" s="5"/>
    </row>
    <row r="369" spans="1:13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8"/>
      <c r="K369" s="8"/>
      <c r="L369" s="5"/>
      <c r="M369" s="5"/>
    </row>
    <row r="370" spans="1:13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8"/>
      <c r="K370" s="8"/>
      <c r="L370" s="5"/>
      <c r="M370" s="5"/>
    </row>
    <row r="371" spans="1:13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8"/>
      <c r="K371" s="8"/>
      <c r="L371" s="5"/>
      <c r="M371" s="5"/>
    </row>
    <row r="372" spans="1:13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8"/>
      <c r="K372" s="8"/>
      <c r="L372" s="5"/>
      <c r="M372" s="5"/>
    </row>
    <row r="373" spans="1:13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8"/>
      <c r="K373" s="8"/>
      <c r="L373" s="5"/>
      <c r="M373" s="5"/>
    </row>
    <row r="374" spans="1:13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8"/>
      <c r="K374" s="8"/>
      <c r="L374" s="5"/>
      <c r="M374" s="5"/>
    </row>
    <row r="375" spans="1:13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8"/>
      <c r="K375" s="8"/>
      <c r="L375" s="5"/>
      <c r="M375" s="5"/>
    </row>
    <row r="376" spans="1:13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8"/>
      <c r="K376" s="8"/>
      <c r="L376" s="5"/>
      <c r="M376" s="5"/>
    </row>
    <row r="377" spans="1:13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8"/>
      <c r="K377" s="8"/>
      <c r="L377" s="5"/>
      <c r="M377" s="5"/>
    </row>
    <row r="378" spans="1:13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8"/>
      <c r="K378" s="8"/>
      <c r="L378" s="5"/>
      <c r="M378" s="5"/>
    </row>
    <row r="379" spans="1:13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8"/>
      <c r="K379" s="8"/>
      <c r="L379" s="5"/>
      <c r="M379" s="5"/>
    </row>
    <row r="380" spans="1:13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8"/>
      <c r="K380" s="8"/>
      <c r="L380" s="5"/>
      <c r="M380" s="5"/>
    </row>
    <row r="381" spans="1:13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8"/>
      <c r="K381" s="8"/>
      <c r="L381" s="5"/>
      <c r="M381" s="5"/>
    </row>
    <row r="382" spans="1:13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8"/>
      <c r="K382" s="8"/>
      <c r="L382" s="5"/>
      <c r="M382" s="5"/>
    </row>
    <row r="383" spans="1:13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8"/>
      <c r="K383" s="8"/>
      <c r="L383" s="5"/>
      <c r="M383" s="5"/>
    </row>
    <row r="384" spans="1:13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8"/>
      <c r="K384" s="8"/>
      <c r="L384" s="5"/>
      <c r="M384" s="5"/>
    </row>
    <row r="385" spans="1:13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8"/>
      <c r="K385" s="8"/>
      <c r="L385" s="5"/>
      <c r="M385" s="5"/>
    </row>
    <row r="386" spans="1:13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8"/>
      <c r="K386" s="8"/>
      <c r="L386" s="5"/>
      <c r="M386" s="5"/>
    </row>
    <row r="387" spans="1:13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8"/>
      <c r="K387" s="8"/>
      <c r="L387" s="5"/>
      <c r="M387" s="5"/>
    </row>
    <row r="388" spans="1:13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8"/>
      <c r="K388" s="8"/>
      <c r="L388" s="5"/>
      <c r="M388" s="5"/>
    </row>
    <row r="389" spans="1:13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8"/>
      <c r="K389" s="8"/>
      <c r="L389" s="5"/>
      <c r="M389" s="5"/>
    </row>
    <row r="390" spans="1:13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8"/>
      <c r="K390" s="8"/>
      <c r="L390" s="5"/>
      <c r="M390" s="5"/>
    </row>
    <row r="391" spans="1:13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8"/>
      <c r="K391" s="8"/>
      <c r="L391" s="5"/>
      <c r="M391" s="5"/>
    </row>
    <row r="392" spans="1:13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8"/>
      <c r="K392" s="8"/>
      <c r="L392" s="5"/>
      <c r="M392" s="5"/>
    </row>
    <row r="393" spans="1:13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8"/>
      <c r="K393" s="8"/>
      <c r="L393" s="5"/>
      <c r="M393" s="5"/>
    </row>
    <row r="394" spans="1:13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8"/>
      <c r="K394" s="8"/>
      <c r="L394" s="5"/>
      <c r="M394" s="5"/>
    </row>
    <row r="395" spans="1:13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8"/>
      <c r="K395" s="8"/>
      <c r="L395" s="5"/>
      <c r="M395" s="5"/>
    </row>
    <row r="396" spans="1:13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8"/>
      <c r="K396" s="8"/>
      <c r="L396" s="5"/>
      <c r="M396" s="5"/>
    </row>
    <row r="397" spans="1:13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8"/>
      <c r="K397" s="8"/>
      <c r="L397" s="5"/>
      <c r="M397" s="5"/>
    </row>
    <row r="398" spans="1:13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8"/>
      <c r="K398" s="8"/>
      <c r="L398" s="5"/>
      <c r="M398" s="5"/>
    </row>
    <row r="399" spans="1:13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8"/>
      <c r="K399" s="8"/>
      <c r="L399" s="5"/>
      <c r="M399" s="5"/>
    </row>
    <row r="400" spans="1:13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8"/>
      <c r="K400" s="8"/>
      <c r="L400" s="5"/>
      <c r="M400" s="5"/>
    </row>
    <row r="401" spans="1:13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8"/>
      <c r="K401" s="8"/>
      <c r="L401" s="5"/>
      <c r="M401" s="5"/>
    </row>
    <row r="402" spans="1:13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8"/>
      <c r="K402" s="8"/>
      <c r="L402" s="5"/>
      <c r="M402" s="5"/>
    </row>
    <row r="403" spans="1:13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8"/>
      <c r="K403" s="8"/>
      <c r="L403" s="5"/>
      <c r="M403" s="5"/>
    </row>
    <row r="404" spans="1:13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8"/>
      <c r="K404" s="8"/>
      <c r="L404" s="5"/>
      <c r="M404" s="5"/>
    </row>
    <row r="405" spans="1:13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8"/>
      <c r="K405" s="8"/>
      <c r="L405" s="5"/>
      <c r="M405" s="5"/>
    </row>
    <row r="406" spans="1:13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8"/>
      <c r="K406" s="8"/>
      <c r="L406" s="5"/>
      <c r="M406" s="5"/>
    </row>
    <row r="407" spans="1:13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8"/>
      <c r="K407" s="8"/>
      <c r="L407" s="5"/>
      <c r="M407" s="5"/>
    </row>
    <row r="408" spans="1:13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8"/>
      <c r="K408" s="8"/>
      <c r="L408" s="5"/>
      <c r="M408" s="5"/>
    </row>
    <row r="409" spans="1:13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8"/>
      <c r="K409" s="8"/>
      <c r="L409" s="5"/>
      <c r="M409" s="5"/>
    </row>
    <row r="410" spans="1:13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8"/>
      <c r="K410" s="8"/>
      <c r="L410" s="5"/>
      <c r="M410" s="5"/>
    </row>
    <row r="411" spans="1:13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8"/>
      <c r="K411" s="8"/>
      <c r="L411" s="5"/>
      <c r="M411" s="5"/>
    </row>
    <row r="412" spans="1:13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8"/>
      <c r="K412" s="8"/>
      <c r="L412" s="5"/>
      <c r="M412" s="5"/>
    </row>
    <row r="413" spans="1:13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8"/>
      <c r="K413" s="8"/>
      <c r="L413" s="5"/>
      <c r="M413" s="5"/>
    </row>
    <row r="414" spans="1:13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8"/>
      <c r="K414" s="8"/>
      <c r="L414" s="5"/>
      <c r="M414" s="5"/>
    </row>
    <row r="415" spans="1:13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8"/>
      <c r="K415" s="8"/>
      <c r="L415" s="5"/>
      <c r="M415" s="5"/>
    </row>
    <row r="416" spans="1:13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8"/>
      <c r="K416" s="8"/>
      <c r="L416" s="5"/>
      <c r="M416" s="5"/>
    </row>
    <row r="417" spans="1:13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8"/>
      <c r="K417" s="8"/>
      <c r="L417" s="5"/>
      <c r="M417" s="5"/>
    </row>
    <row r="418" spans="1:13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8"/>
      <c r="K418" s="8"/>
      <c r="L418" s="5"/>
      <c r="M418" s="5"/>
    </row>
    <row r="419" spans="1:13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8"/>
      <c r="K419" s="8"/>
      <c r="L419" s="5"/>
      <c r="M419" s="5"/>
    </row>
    <row r="420" spans="1:13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8"/>
      <c r="K420" s="8"/>
      <c r="L420" s="5"/>
      <c r="M420" s="5"/>
    </row>
    <row r="421" spans="1:13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8"/>
      <c r="K421" s="8"/>
      <c r="L421" s="5"/>
      <c r="M421" s="5"/>
    </row>
    <row r="422" spans="1:13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8"/>
      <c r="K422" s="8"/>
      <c r="L422" s="5"/>
      <c r="M422" s="5"/>
    </row>
    <row r="423" spans="1:13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8"/>
      <c r="K423" s="8"/>
      <c r="L423" s="5"/>
      <c r="M423" s="5"/>
    </row>
    <row r="424" spans="1:13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8"/>
      <c r="K424" s="8"/>
      <c r="L424" s="5"/>
      <c r="M424" s="5"/>
    </row>
    <row r="425" spans="1:13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8"/>
      <c r="K425" s="8"/>
      <c r="L425" s="5"/>
      <c r="M425" s="5"/>
    </row>
    <row r="426" spans="1:13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8"/>
      <c r="K426" s="8"/>
      <c r="L426" s="5"/>
      <c r="M426" s="5"/>
    </row>
    <row r="427" spans="1:13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8"/>
      <c r="K427" s="8"/>
      <c r="L427" s="5"/>
      <c r="M427" s="5"/>
    </row>
    <row r="428" spans="1:13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8"/>
      <c r="K428" s="8"/>
      <c r="L428" s="5"/>
      <c r="M428" s="5"/>
    </row>
    <row r="429" spans="1:13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8"/>
      <c r="K429" s="8"/>
      <c r="L429" s="5"/>
      <c r="M429" s="5"/>
    </row>
    <row r="430" spans="1:13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8"/>
      <c r="K430" s="8"/>
      <c r="L430" s="5"/>
      <c r="M430" s="5"/>
    </row>
    <row r="431" spans="1:13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8"/>
      <c r="K431" s="8"/>
      <c r="L431" s="5"/>
      <c r="M431" s="5"/>
    </row>
    <row r="432" spans="1:13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8"/>
      <c r="K432" s="8"/>
      <c r="L432" s="5"/>
      <c r="M432" s="5"/>
    </row>
    <row r="433" spans="1:13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8"/>
      <c r="K433" s="8"/>
      <c r="L433" s="5"/>
      <c r="M433" s="5"/>
    </row>
    <row r="434" spans="1:13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8"/>
      <c r="K434" s="8"/>
      <c r="L434" s="5"/>
      <c r="M434" s="5"/>
    </row>
    <row r="435" spans="1:13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8"/>
      <c r="K435" s="8"/>
      <c r="L435" s="5"/>
      <c r="M435" s="5"/>
    </row>
    <row r="436" spans="1:13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8"/>
      <c r="K436" s="8"/>
      <c r="L436" s="5"/>
      <c r="M436" s="5"/>
    </row>
    <row r="437" spans="1:13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8"/>
      <c r="K437" s="8"/>
      <c r="L437" s="5"/>
      <c r="M437" s="5"/>
    </row>
    <row r="438" spans="1:13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8"/>
      <c r="K438" s="8"/>
      <c r="L438" s="5"/>
      <c r="M438" s="5"/>
    </row>
    <row r="439" spans="1:13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8"/>
      <c r="K439" s="8"/>
      <c r="L439" s="5"/>
      <c r="M439" s="5"/>
    </row>
    <row r="440" spans="1:13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8"/>
      <c r="K440" s="8"/>
      <c r="L440" s="5"/>
      <c r="M440" s="5"/>
    </row>
    <row r="441" spans="1:13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8"/>
      <c r="K441" s="8"/>
      <c r="L441" s="5"/>
      <c r="M441" s="5"/>
    </row>
    <row r="442" spans="1:13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8"/>
      <c r="K442" s="8"/>
      <c r="L442" s="5"/>
      <c r="M442" s="5"/>
    </row>
    <row r="443" spans="1:13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8"/>
      <c r="K443" s="8"/>
      <c r="L443" s="5"/>
      <c r="M443" s="5"/>
    </row>
    <row r="444" spans="1:13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8"/>
      <c r="K444" s="8"/>
      <c r="L444" s="5"/>
      <c r="M444" s="5"/>
    </row>
    <row r="445" spans="1:13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8"/>
      <c r="K445" s="8"/>
      <c r="L445" s="5"/>
      <c r="M445" s="5"/>
    </row>
    <row r="446" spans="1:13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8"/>
      <c r="K446" s="8"/>
      <c r="L446" s="5"/>
      <c r="M446" s="5"/>
    </row>
    <row r="447" spans="1:13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8"/>
      <c r="K447" s="8"/>
      <c r="L447" s="5"/>
      <c r="M447" s="5"/>
    </row>
    <row r="448" spans="1:13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8"/>
      <c r="K448" s="8"/>
      <c r="L448" s="5"/>
      <c r="M448" s="5"/>
    </row>
    <row r="449" spans="1:13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8"/>
      <c r="K449" s="8"/>
      <c r="L449" s="5"/>
      <c r="M449" s="5"/>
    </row>
    <row r="450" spans="1:13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8"/>
      <c r="K450" s="8"/>
      <c r="L450" s="5"/>
      <c r="M450" s="5"/>
    </row>
    <row r="451" spans="1:13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8"/>
      <c r="K451" s="8"/>
      <c r="L451" s="5"/>
      <c r="M451" s="5"/>
    </row>
    <row r="452" spans="1:13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8"/>
      <c r="K452" s="8"/>
      <c r="L452" s="5"/>
      <c r="M452" s="5"/>
    </row>
    <row r="453" spans="1:13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8"/>
      <c r="K453" s="8"/>
      <c r="L453" s="5"/>
      <c r="M453" s="5"/>
    </row>
    <row r="454" spans="1:13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8"/>
      <c r="K454" s="8"/>
      <c r="L454" s="5"/>
      <c r="M454" s="5"/>
    </row>
    <row r="455" spans="1:13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8"/>
      <c r="K455" s="8"/>
      <c r="L455" s="5"/>
      <c r="M455" s="5"/>
    </row>
    <row r="456" spans="1:13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8"/>
      <c r="K456" s="8"/>
      <c r="L456" s="5"/>
      <c r="M456" s="5"/>
    </row>
    <row r="457" spans="1:13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8"/>
      <c r="K457" s="8"/>
      <c r="L457" s="5"/>
      <c r="M457" s="5"/>
    </row>
    <row r="458" spans="1:13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8"/>
      <c r="K458" s="8"/>
      <c r="L458" s="5"/>
      <c r="M458" s="5"/>
    </row>
    <row r="459" spans="1:13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8"/>
      <c r="K459" s="8"/>
      <c r="L459" s="5"/>
      <c r="M459" s="5"/>
    </row>
    <row r="460" spans="1:13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8"/>
      <c r="K460" s="8"/>
      <c r="L460" s="5"/>
      <c r="M460" s="5"/>
    </row>
    <row r="461" spans="1:13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8"/>
      <c r="K461" s="8"/>
      <c r="L461" s="5"/>
      <c r="M461" s="5"/>
    </row>
    <row r="462" spans="1:13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8"/>
      <c r="K462" s="8"/>
      <c r="L462" s="5"/>
      <c r="M462" s="5"/>
    </row>
    <row r="463" spans="1:13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8"/>
      <c r="K463" s="8"/>
      <c r="L463" s="5"/>
      <c r="M463" s="5"/>
    </row>
    <row r="464" spans="1:13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8"/>
      <c r="K464" s="8"/>
      <c r="L464" s="5"/>
      <c r="M464" s="5"/>
    </row>
    <row r="465" spans="1:13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8"/>
      <c r="K465" s="8"/>
      <c r="L465" s="5"/>
      <c r="M465" s="5"/>
    </row>
    <row r="466" spans="1:13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8"/>
      <c r="K466" s="8"/>
      <c r="L466" s="5"/>
      <c r="M466" s="5"/>
    </row>
    <row r="467" spans="1:13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8"/>
      <c r="K467" s="8"/>
      <c r="L467" s="5"/>
      <c r="M467" s="5"/>
    </row>
    <row r="468" spans="1:13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8"/>
      <c r="K468" s="8"/>
      <c r="L468" s="5"/>
      <c r="M468" s="5"/>
    </row>
    <row r="469" spans="1:13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8"/>
      <c r="K469" s="8"/>
      <c r="L469" s="5"/>
      <c r="M469" s="5"/>
    </row>
    <row r="470" spans="1:13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8"/>
      <c r="K470" s="8"/>
      <c r="L470" s="5"/>
      <c r="M470" s="5"/>
    </row>
    <row r="471" spans="1:13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8"/>
      <c r="K471" s="8"/>
      <c r="L471" s="5"/>
      <c r="M471" s="5"/>
    </row>
    <row r="472" spans="1:13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8"/>
      <c r="K472" s="8"/>
      <c r="L472" s="5"/>
      <c r="M472" s="5"/>
    </row>
    <row r="473" spans="1:13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8"/>
      <c r="K473" s="8"/>
      <c r="L473" s="5"/>
      <c r="M473" s="5"/>
    </row>
    <row r="474" spans="1:13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8"/>
      <c r="K474" s="8"/>
      <c r="L474" s="5"/>
      <c r="M474" s="5"/>
    </row>
    <row r="475" spans="1:13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8"/>
      <c r="K475" s="8"/>
      <c r="L475" s="5"/>
      <c r="M475" s="5"/>
    </row>
    <row r="476" spans="1:13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8"/>
      <c r="K476" s="8"/>
      <c r="L476" s="5"/>
      <c r="M476" s="5"/>
    </row>
    <row r="477" spans="1:13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8"/>
      <c r="K477" s="8"/>
      <c r="L477" s="5"/>
      <c r="M477" s="5"/>
    </row>
    <row r="478" spans="1:13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8"/>
      <c r="K478" s="8"/>
      <c r="L478" s="5"/>
      <c r="M478" s="5"/>
    </row>
    <row r="479" spans="1:13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8"/>
      <c r="K479" s="8"/>
      <c r="L479" s="5"/>
      <c r="M479" s="5"/>
    </row>
    <row r="480" spans="1:13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8"/>
      <c r="K480" s="8"/>
      <c r="L480" s="5"/>
      <c r="M480" s="5"/>
    </row>
    <row r="481" spans="1:13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8"/>
      <c r="K481" s="8"/>
      <c r="L481" s="5"/>
      <c r="M481" s="5"/>
    </row>
    <row r="482" spans="1:13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8"/>
      <c r="K482" s="8"/>
      <c r="L482" s="5"/>
      <c r="M482" s="5"/>
    </row>
    <row r="483" spans="1:13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8"/>
      <c r="K483" s="8"/>
      <c r="L483" s="5"/>
      <c r="M483" s="5"/>
    </row>
    <row r="484" spans="1:13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8"/>
      <c r="K484" s="8"/>
      <c r="L484" s="5"/>
      <c r="M484" s="5"/>
    </row>
    <row r="485" spans="1:13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8"/>
      <c r="K485" s="8"/>
      <c r="L485" s="5"/>
      <c r="M485" s="5"/>
    </row>
    <row r="486" spans="1:13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8"/>
      <c r="K486" s="8"/>
      <c r="L486" s="5"/>
      <c r="M486" s="5"/>
    </row>
    <row r="487" spans="1:13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8"/>
      <c r="K487" s="8"/>
      <c r="L487" s="5"/>
      <c r="M487" s="5"/>
    </row>
    <row r="488" spans="1:13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8"/>
      <c r="K488" s="8"/>
      <c r="L488" s="5"/>
      <c r="M488" s="5"/>
    </row>
    <row r="489" spans="1:13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8"/>
      <c r="K489" s="8"/>
      <c r="L489" s="5"/>
      <c r="M489" s="5"/>
    </row>
    <row r="490" spans="1:13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8"/>
      <c r="K490" s="8"/>
      <c r="L490" s="5"/>
      <c r="M490" s="5"/>
    </row>
    <row r="491" spans="1:13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8"/>
      <c r="K491" s="8"/>
      <c r="L491" s="5"/>
      <c r="M491" s="5"/>
    </row>
    <row r="492" spans="1:13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8"/>
      <c r="K492" s="8"/>
      <c r="L492" s="5"/>
      <c r="M492" s="5"/>
    </row>
    <row r="493" spans="1:13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8"/>
      <c r="K493" s="8"/>
      <c r="L493" s="5"/>
      <c r="M493" s="5"/>
    </row>
    <row r="494" spans="1:13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8"/>
      <c r="K494" s="8"/>
      <c r="L494" s="5"/>
      <c r="M494" s="5"/>
    </row>
    <row r="495" spans="1:13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8"/>
      <c r="K495" s="8"/>
      <c r="L495" s="5"/>
      <c r="M495" s="5"/>
    </row>
    <row r="496" spans="1:13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8"/>
      <c r="K496" s="8"/>
      <c r="L496" s="5"/>
      <c r="M496" s="5"/>
    </row>
    <row r="497" spans="1:13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8"/>
      <c r="K497" s="8"/>
      <c r="L497" s="5"/>
      <c r="M497" s="5"/>
    </row>
    <row r="498" spans="1:13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8"/>
      <c r="K498" s="8"/>
      <c r="L498" s="5"/>
      <c r="M498" s="5"/>
    </row>
    <row r="499" spans="1:13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8"/>
      <c r="K499" s="8"/>
      <c r="L499" s="5"/>
      <c r="M499" s="5"/>
    </row>
    <row r="500" spans="1:13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8"/>
      <c r="K500" s="8"/>
      <c r="L500" s="5"/>
      <c r="M500" s="5"/>
    </row>
    <row r="501" spans="1:13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8"/>
      <c r="K501" s="8"/>
      <c r="L501" s="5"/>
      <c r="M501" s="5"/>
    </row>
    <row r="502" spans="1:13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8"/>
      <c r="K502" s="8"/>
      <c r="L502" s="5"/>
      <c r="M502" s="5"/>
    </row>
    <row r="503" spans="1:13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8"/>
      <c r="K503" s="8"/>
      <c r="L503" s="5"/>
      <c r="M503" s="5"/>
    </row>
    <row r="504" spans="1:13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8"/>
      <c r="K504" s="8"/>
      <c r="L504" s="5"/>
      <c r="M504" s="5"/>
    </row>
    <row r="505" spans="1:13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8"/>
      <c r="K505" s="8"/>
      <c r="L505" s="5"/>
      <c r="M505" s="5"/>
    </row>
    <row r="506" spans="1:13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8"/>
      <c r="K506" s="8"/>
      <c r="L506" s="5"/>
      <c r="M506" s="5"/>
    </row>
    <row r="507" spans="1:13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8"/>
      <c r="K507" s="8"/>
      <c r="L507" s="5"/>
      <c r="M507" s="5"/>
    </row>
    <row r="508" spans="1:13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8"/>
      <c r="K508" s="8"/>
      <c r="L508" s="5"/>
      <c r="M508" s="5"/>
    </row>
    <row r="509" spans="1:13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8"/>
      <c r="K509" s="8"/>
      <c r="L509" s="5"/>
      <c r="M509" s="5"/>
    </row>
    <row r="510" spans="1:13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8"/>
      <c r="K510" s="8"/>
      <c r="L510" s="5"/>
      <c r="M510" s="5"/>
    </row>
    <row r="511" spans="1:13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8"/>
      <c r="K511" s="8"/>
      <c r="L511" s="5"/>
      <c r="M511" s="5"/>
    </row>
    <row r="512" spans="1:13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8"/>
      <c r="K512" s="8"/>
      <c r="L512" s="5"/>
      <c r="M512" s="5"/>
    </row>
    <row r="513" spans="1:13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8"/>
      <c r="K513" s="8"/>
      <c r="L513" s="5"/>
      <c r="M513" s="5"/>
    </row>
    <row r="514" spans="1:13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8"/>
      <c r="K514" s="8"/>
      <c r="L514" s="5"/>
      <c r="M514" s="5"/>
    </row>
    <row r="515" spans="1:13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8"/>
      <c r="K515" s="8"/>
      <c r="L515" s="5"/>
      <c r="M515" s="5"/>
    </row>
    <row r="516" spans="1:13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8"/>
      <c r="K516" s="8"/>
      <c r="L516" s="5"/>
      <c r="M516" s="5"/>
    </row>
    <row r="517" spans="1:13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8"/>
      <c r="K517" s="8"/>
      <c r="L517" s="5"/>
      <c r="M517" s="5"/>
    </row>
    <row r="518" spans="1:13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8"/>
      <c r="K518" s="8"/>
      <c r="L518" s="5"/>
      <c r="M518" s="5"/>
    </row>
    <row r="519" spans="1:13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8"/>
      <c r="K519" s="8"/>
      <c r="L519" s="5"/>
      <c r="M519" s="5"/>
    </row>
    <row r="520" spans="1:13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8"/>
      <c r="K520" s="8"/>
      <c r="L520" s="5"/>
      <c r="M520" s="5"/>
    </row>
    <row r="521" spans="1:13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8"/>
      <c r="K521" s="8"/>
      <c r="L521" s="5"/>
      <c r="M521" s="5"/>
    </row>
    <row r="522" spans="1:13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8"/>
      <c r="K522" s="8"/>
      <c r="L522" s="5"/>
      <c r="M522" s="5"/>
    </row>
    <row r="523" spans="1:13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8"/>
      <c r="K523" s="8"/>
      <c r="L523" s="5"/>
      <c r="M523" s="5"/>
    </row>
    <row r="524" spans="1:13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8"/>
      <c r="K524" s="8"/>
      <c r="L524" s="5"/>
      <c r="M524" s="5"/>
    </row>
    <row r="525" spans="1:13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8"/>
      <c r="K525" s="8"/>
      <c r="L525" s="5"/>
      <c r="M525" s="5"/>
    </row>
    <row r="526" spans="1:13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8"/>
      <c r="K526" s="8"/>
      <c r="L526" s="5"/>
      <c r="M526" s="5"/>
    </row>
    <row r="527" spans="1:13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8"/>
      <c r="K527" s="8"/>
      <c r="L527" s="5"/>
      <c r="M527" s="5"/>
    </row>
    <row r="528" spans="1:13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8"/>
      <c r="K528" s="8"/>
      <c r="L528" s="5"/>
      <c r="M528" s="5"/>
    </row>
    <row r="529" spans="1:13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8"/>
      <c r="K529" s="8"/>
      <c r="L529" s="5"/>
      <c r="M529" s="5"/>
    </row>
    <row r="530" spans="1:13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8"/>
      <c r="K530" s="8"/>
      <c r="L530" s="5"/>
      <c r="M530" s="5"/>
    </row>
    <row r="531" spans="1:13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8"/>
      <c r="K531" s="8"/>
      <c r="L531" s="5"/>
      <c r="M531" s="5"/>
    </row>
    <row r="532" spans="1:13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8"/>
      <c r="K532" s="8"/>
      <c r="L532" s="5"/>
      <c r="M532" s="5"/>
    </row>
    <row r="533" spans="1:13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8"/>
      <c r="K533" s="8"/>
      <c r="L533" s="5"/>
      <c r="M533" s="5"/>
    </row>
    <row r="534" spans="1:13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8"/>
      <c r="K534" s="8"/>
      <c r="L534" s="5"/>
      <c r="M534" s="5"/>
    </row>
    <row r="535" spans="1:13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8"/>
      <c r="K535" s="8"/>
      <c r="L535" s="5"/>
      <c r="M535" s="5"/>
    </row>
    <row r="536" spans="1:13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8"/>
      <c r="K536" s="8"/>
      <c r="L536" s="5"/>
      <c r="M536" s="5"/>
    </row>
    <row r="537" spans="1:13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8"/>
      <c r="K537" s="8"/>
      <c r="L537" s="5"/>
      <c r="M537" s="5"/>
    </row>
    <row r="538" spans="1:13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8"/>
      <c r="K538" s="8"/>
      <c r="L538" s="5"/>
      <c r="M538" s="5"/>
    </row>
    <row r="539" spans="1:13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8"/>
      <c r="K539" s="8"/>
      <c r="L539" s="5"/>
      <c r="M539" s="5"/>
    </row>
    <row r="540" spans="1:13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8"/>
      <c r="K540" s="8"/>
      <c r="L540" s="5"/>
      <c r="M540" s="5"/>
    </row>
    <row r="541" spans="1:13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8"/>
      <c r="K541" s="8"/>
      <c r="L541" s="5"/>
      <c r="M541" s="5"/>
    </row>
    <row r="542" spans="1:13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8"/>
      <c r="K542" s="8"/>
      <c r="L542" s="5"/>
      <c r="M542" s="5"/>
    </row>
    <row r="543" spans="1:13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8"/>
      <c r="K543" s="8"/>
      <c r="L543" s="5"/>
      <c r="M543" s="5"/>
    </row>
    <row r="544" spans="1:13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8"/>
      <c r="K544" s="8"/>
      <c r="L544" s="5"/>
      <c r="M544" s="5"/>
    </row>
    <row r="545" spans="1:13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8"/>
      <c r="K545" s="8"/>
      <c r="L545" s="5"/>
      <c r="M545" s="5"/>
    </row>
    <row r="546" spans="1:13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8"/>
      <c r="K546" s="8"/>
      <c r="L546" s="5"/>
      <c r="M546" s="5"/>
    </row>
    <row r="547" spans="1:13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8"/>
      <c r="K547" s="8"/>
      <c r="L547" s="5"/>
      <c r="M547" s="5"/>
    </row>
    <row r="548" spans="1:13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8"/>
      <c r="K548" s="8"/>
      <c r="L548" s="5"/>
      <c r="M548" s="5"/>
    </row>
    <row r="549" spans="1:13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8"/>
      <c r="K549" s="8"/>
      <c r="L549" s="5"/>
      <c r="M549" s="5"/>
    </row>
    <row r="550" spans="1:13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8"/>
      <c r="K550" s="8"/>
      <c r="L550" s="5"/>
      <c r="M550" s="5"/>
    </row>
    <row r="551" spans="1:13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8"/>
      <c r="K551" s="8"/>
      <c r="L551" s="5"/>
      <c r="M551" s="5"/>
    </row>
    <row r="552" spans="1:13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8"/>
      <c r="K552" s="8"/>
      <c r="L552" s="5"/>
      <c r="M552" s="5"/>
    </row>
    <row r="553" spans="1:13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8"/>
      <c r="K553" s="8"/>
      <c r="L553" s="5"/>
      <c r="M553" s="5"/>
    </row>
    <row r="554" spans="1:13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8"/>
      <c r="K554" s="8"/>
      <c r="L554" s="5"/>
      <c r="M554" s="5"/>
    </row>
    <row r="555" spans="1:13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8"/>
      <c r="K555" s="8"/>
      <c r="L555" s="5"/>
      <c r="M555" s="5"/>
    </row>
    <row r="556" spans="1:13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8"/>
      <c r="K556" s="8"/>
      <c r="L556" s="5"/>
      <c r="M556" s="5"/>
    </row>
    <row r="557" spans="1:13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8"/>
      <c r="K557" s="8"/>
      <c r="L557" s="5"/>
      <c r="M557" s="5"/>
    </row>
    <row r="558" spans="1:13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8"/>
      <c r="K558" s="8"/>
      <c r="L558" s="5"/>
      <c r="M558" s="5"/>
    </row>
    <row r="559" spans="1:13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8"/>
      <c r="K559" s="8"/>
      <c r="L559" s="5"/>
      <c r="M559" s="5"/>
    </row>
    <row r="560" spans="1:13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8"/>
      <c r="K560" s="8"/>
      <c r="L560" s="5"/>
      <c r="M560" s="5"/>
    </row>
    <row r="561" spans="1:13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8"/>
      <c r="K561" s="8"/>
      <c r="L561" s="5"/>
      <c r="M561" s="5"/>
    </row>
    <row r="562" spans="1:13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8"/>
      <c r="K562" s="8"/>
      <c r="L562" s="5"/>
      <c r="M562" s="5"/>
    </row>
    <row r="563" spans="1:13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8"/>
      <c r="K563" s="8"/>
      <c r="L563" s="5"/>
      <c r="M563" s="5"/>
    </row>
    <row r="564" spans="1:13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8"/>
      <c r="K564" s="8"/>
      <c r="L564" s="5"/>
      <c r="M564" s="5"/>
    </row>
    <row r="565" spans="1:13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8"/>
      <c r="K565" s="8"/>
      <c r="L565" s="5"/>
      <c r="M565" s="5"/>
    </row>
    <row r="566" spans="1:13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8"/>
      <c r="K566" s="8"/>
      <c r="L566" s="5"/>
      <c r="M566" s="5"/>
    </row>
    <row r="567" spans="1:13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8"/>
      <c r="K567" s="8"/>
      <c r="L567" s="5"/>
      <c r="M567" s="5"/>
    </row>
    <row r="568" spans="1:13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8"/>
      <c r="K568" s="8"/>
      <c r="L568" s="5"/>
      <c r="M568" s="5"/>
    </row>
    <row r="569" spans="1:13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8"/>
      <c r="K569" s="8"/>
      <c r="L569" s="5"/>
      <c r="M569" s="5"/>
    </row>
    <row r="570" spans="1:13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8"/>
      <c r="K570" s="8"/>
      <c r="L570" s="5"/>
      <c r="M570" s="5"/>
    </row>
    <row r="571" spans="1:13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8"/>
      <c r="K571" s="8"/>
      <c r="L571" s="5"/>
      <c r="M571" s="5"/>
    </row>
    <row r="572" spans="1:13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8"/>
      <c r="K572" s="8"/>
      <c r="L572" s="5"/>
      <c r="M572" s="5"/>
    </row>
    <row r="573" spans="1:13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8"/>
      <c r="K573" s="8"/>
      <c r="L573" s="5"/>
      <c r="M573" s="5"/>
    </row>
    <row r="574" spans="1:13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8"/>
      <c r="K574" s="8"/>
      <c r="L574" s="5"/>
      <c r="M574" s="5"/>
    </row>
    <row r="575" spans="1:13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8"/>
      <c r="K575" s="8"/>
      <c r="L575" s="5"/>
      <c r="M575" s="5"/>
    </row>
    <row r="576" spans="1:13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8"/>
      <c r="K576" s="8"/>
      <c r="L576" s="5"/>
      <c r="M576" s="5"/>
    </row>
    <row r="577" spans="1:13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8"/>
      <c r="K577" s="8"/>
      <c r="L577" s="5"/>
      <c r="M577" s="5"/>
    </row>
    <row r="578" spans="1:13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8"/>
      <c r="K578" s="8"/>
      <c r="L578" s="5"/>
      <c r="M578" s="5"/>
    </row>
    <row r="579" spans="1:13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8"/>
      <c r="K579" s="8"/>
      <c r="L579" s="5"/>
      <c r="M579" s="5"/>
    </row>
    <row r="580" spans="1:13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8"/>
      <c r="K580" s="8"/>
      <c r="L580" s="5"/>
      <c r="M580" s="5"/>
    </row>
    <row r="581" spans="1:13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8"/>
      <c r="K581" s="8"/>
      <c r="L581" s="5"/>
      <c r="M581" s="5"/>
    </row>
    <row r="582" spans="1:13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8"/>
      <c r="K582" s="8"/>
      <c r="L582" s="5"/>
      <c r="M582" s="5"/>
    </row>
    <row r="583" spans="1:13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8"/>
      <c r="K583" s="8"/>
      <c r="L583" s="5"/>
      <c r="M583" s="5"/>
    </row>
    <row r="584" spans="1:13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8"/>
      <c r="K584" s="8"/>
      <c r="L584" s="5"/>
      <c r="M584" s="5"/>
    </row>
    <row r="585" spans="1:13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8"/>
      <c r="K585" s="8"/>
      <c r="L585" s="5"/>
      <c r="M585" s="5"/>
    </row>
    <row r="586" spans="1:13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8"/>
      <c r="K586" s="8"/>
      <c r="L586" s="5"/>
      <c r="M586" s="5"/>
    </row>
    <row r="587" spans="1:13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8"/>
      <c r="K587" s="8"/>
      <c r="L587" s="5"/>
      <c r="M587" s="5"/>
    </row>
    <row r="588" spans="1:13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8"/>
      <c r="K588" s="8"/>
      <c r="L588" s="5"/>
      <c r="M588" s="5"/>
    </row>
    <row r="589" spans="1:13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8"/>
      <c r="K589" s="8"/>
      <c r="L589" s="5"/>
      <c r="M589" s="5"/>
    </row>
    <row r="590" spans="1:13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8"/>
      <c r="K590" s="8"/>
      <c r="L590" s="5"/>
      <c r="M590" s="5"/>
    </row>
    <row r="591" spans="1:13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8"/>
      <c r="K591" s="8"/>
      <c r="L591" s="5"/>
      <c r="M591" s="5"/>
    </row>
    <row r="592" spans="1:13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8"/>
      <c r="K592" s="8"/>
      <c r="L592" s="5"/>
      <c r="M592" s="5"/>
    </row>
    <row r="593" spans="1:13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8"/>
      <c r="K593" s="8"/>
      <c r="L593" s="5"/>
      <c r="M593" s="5"/>
    </row>
    <row r="594" spans="1:13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8"/>
      <c r="K594" s="8"/>
      <c r="L594" s="5"/>
      <c r="M594" s="5"/>
    </row>
    <row r="595" spans="1:13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8"/>
      <c r="K595" s="8"/>
      <c r="L595" s="5"/>
      <c r="M595" s="5"/>
    </row>
    <row r="596" spans="1:13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8"/>
      <c r="K596" s="8"/>
      <c r="L596" s="5"/>
      <c r="M596" s="5"/>
    </row>
    <row r="597" spans="1:13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8"/>
      <c r="K597" s="8"/>
      <c r="L597" s="5"/>
      <c r="M597" s="5"/>
    </row>
    <row r="598" spans="1:13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8"/>
      <c r="K598" s="8"/>
      <c r="L598" s="5"/>
      <c r="M598" s="5"/>
    </row>
    <row r="599" spans="1:13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8"/>
      <c r="K599" s="8"/>
      <c r="L599" s="5"/>
      <c r="M599" s="5"/>
    </row>
    <row r="600" spans="1:13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8"/>
      <c r="K600" s="8"/>
      <c r="L600" s="5"/>
      <c r="M600" s="5"/>
    </row>
    <row r="601" spans="1:13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8"/>
      <c r="K601" s="8"/>
      <c r="L601" s="5"/>
      <c r="M601" s="5"/>
    </row>
    <row r="602" spans="1:13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8"/>
      <c r="K602" s="8"/>
      <c r="L602" s="5"/>
      <c r="M602" s="5"/>
    </row>
    <row r="603" spans="1:13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8"/>
      <c r="K603" s="8"/>
      <c r="L603" s="5"/>
      <c r="M603" s="5"/>
    </row>
    <row r="604" spans="1:13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8"/>
      <c r="K604" s="8"/>
      <c r="L604" s="5"/>
      <c r="M604" s="5"/>
    </row>
    <row r="605" spans="1:13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8"/>
      <c r="K605" s="8"/>
      <c r="L605" s="5"/>
      <c r="M605" s="5"/>
    </row>
    <row r="606" spans="1:13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8"/>
      <c r="K606" s="8"/>
      <c r="L606" s="5"/>
      <c r="M606" s="5"/>
    </row>
    <row r="607" spans="1:13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8"/>
      <c r="K607" s="8"/>
      <c r="L607" s="5"/>
      <c r="M607" s="5"/>
    </row>
    <row r="608" spans="1:13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8"/>
      <c r="K608" s="8"/>
      <c r="L608" s="5"/>
      <c r="M608" s="5"/>
    </row>
    <row r="609" spans="1:13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8"/>
      <c r="K609" s="8"/>
      <c r="L609" s="5"/>
      <c r="M609" s="5"/>
    </row>
    <row r="610" spans="1:13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8"/>
      <c r="K610" s="8"/>
      <c r="L610" s="5"/>
      <c r="M610" s="5"/>
    </row>
    <row r="611" spans="1:13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8"/>
      <c r="K611" s="8"/>
      <c r="L611" s="5"/>
      <c r="M611" s="5"/>
    </row>
    <row r="612" spans="1:13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8"/>
      <c r="K612" s="8"/>
      <c r="L612" s="5"/>
      <c r="M612" s="5"/>
    </row>
    <row r="613" spans="1:13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8"/>
      <c r="K613" s="8"/>
      <c r="L613" s="5"/>
      <c r="M613" s="5"/>
    </row>
    <row r="614" spans="1:13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8"/>
      <c r="K614" s="8"/>
      <c r="L614" s="5"/>
      <c r="M614" s="5"/>
    </row>
    <row r="615" spans="1:13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8"/>
      <c r="K615" s="8"/>
      <c r="L615" s="5"/>
      <c r="M615" s="5"/>
    </row>
    <row r="616" spans="1:13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8"/>
      <c r="K616" s="8"/>
      <c r="L616" s="5"/>
      <c r="M616" s="5"/>
    </row>
    <row r="617" spans="1:13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8"/>
      <c r="K617" s="8"/>
      <c r="L617" s="5"/>
      <c r="M617" s="5"/>
    </row>
    <row r="618" spans="1:13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8"/>
      <c r="K618" s="8"/>
      <c r="L618" s="5"/>
      <c r="M618" s="5"/>
    </row>
    <row r="619" spans="1:13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8"/>
      <c r="K619" s="8"/>
      <c r="L619" s="5"/>
      <c r="M619" s="5"/>
    </row>
    <row r="620" spans="1:13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8"/>
      <c r="K620" s="8"/>
      <c r="L620" s="5"/>
      <c r="M620" s="5"/>
    </row>
    <row r="621" spans="1:13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8"/>
      <c r="K621" s="8"/>
      <c r="L621" s="5"/>
      <c r="M621" s="5"/>
    </row>
    <row r="622" spans="1:13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8"/>
      <c r="K622" s="8"/>
      <c r="L622" s="5"/>
      <c r="M622" s="5"/>
    </row>
    <row r="623" spans="1:13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8"/>
      <c r="K623" s="8"/>
      <c r="L623" s="5"/>
      <c r="M623" s="5"/>
    </row>
    <row r="624" spans="1:13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8"/>
      <c r="K624" s="8"/>
      <c r="L624" s="5"/>
      <c r="M624" s="5"/>
    </row>
    <row r="625" spans="1:13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8"/>
      <c r="K625" s="8"/>
      <c r="L625" s="5"/>
      <c r="M625" s="5"/>
    </row>
    <row r="626" spans="1:13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8"/>
      <c r="K626" s="8"/>
      <c r="L626" s="5"/>
      <c r="M626" s="5"/>
    </row>
    <row r="627" spans="1:13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8"/>
      <c r="K627" s="8"/>
      <c r="L627" s="5"/>
      <c r="M627" s="5"/>
    </row>
    <row r="628" spans="1:13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8"/>
      <c r="K628" s="8"/>
      <c r="L628" s="5"/>
      <c r="M628" s="5"/>
    </row>
    <row r="629" spans="1:13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8"/>
      <c r="K629" s="8"/>
      <c r="L629" s="5"/>
      <c r="M629" s="5"/>
    </row>
    <row r="630" spans="1:13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8"/>
      <c r="K630" s="8"/>
      <c r="L630" s="5"/>
      <c r="M630" s="5"/>
    </row>
    <row r="631" spans="1:13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8"/>
      <c r="K631" s="8"/>
      <c r="L631" s="5"/>
      <c r="M631" s="5"/>
    </row>
    <row r="632" spans="1:13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8"/>
      <c r="K632" s="8"/>
      <c r="L632" s="5"/>
      <c r="M632" s="5"/>
    </row>
    <row r="633" spans="1:13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8"/>
      <c r="K633" s="8"/>
      <c r="L633" s="5"/>
      <c r="M633" s="5"/>
    </row>
    <row r="634" spans="1:13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8"/>
      <c r="K634" s="8"/>
      <c r="L634" s="5"/>
      <c r="M634" s="5"/>
    </row>
    <row r="635" spans="1:13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8"/>
      <c r="K635" s="8"/>
      <c r="L635" s="5"/>
      <c r="M635" s="5"/>
    </row>
    <row r="636" spans="1:13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8"/>
      <c r="K636" s="8"/>
      <c r="L636" s="5"/>
      <c r="M636" s="5"/>
    </row>
    <row r="637" spans="1:13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8"/>
      <c r="K637" s="8"/>
      <c r="L637" s="5"/>
      <c r="M637" s="5"/>
    </row>
    <row r="638" spans="1:13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8"/>
      <c r="K638" s="8"/>
      <c r="L638" s="5"/>
      <c r="M638" s="5"/>
    </row>
    <row r="639" spans="1:13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8"/>
      <c r="K639" s="8"/>
      <c r="L639" s="5"/>
      <c r="M639" s="5"/>
    </row>
    <row r="640" spans="1:13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8"/>
      <c r="K640" s="8"/>
      <c r="L640" s="5"/>
      <c r="M640" s="5"/>
    </row>
    <row r="641" spans="1:13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8"/>
      <c r="K641" s="8"/>
      <c r="L641" s="5"/>
      <c r="M641" s="5"/>
    </row>
    <row r="642" spans="1:13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8"/>
      <c r="K642" s="8"/>
      <c r="L642" s="5"/>
      <c r="M642" s="5"/>
    </row>
    <row r="643" spans="1:13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8"/>
      <c r="K643" s="8"/>
      <c r="L643" s="5"/>
      <c r="M643" s="5"/>
    </row>
    <row r="644" spans="1:13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8"/>
      <c r="K644" s="8"/>
      <c r="L644" s="5"/>
      <c r="M644" s="5"/>
    </row>
    <row r="645" spans="1:13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8"/>
      <c r="K645" s="8"/>
      <c r="L645" s="5"/>
      <c r="M645" s="5"/>
    </row>
    <row r="646" spans="1:13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8"/>
      <c r="K646" s="8"/>
      <c r="L646" s="5"/>
      <c r="M646" s="5"/>
    </row>
    <row r="647" spans="1:13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8"/>
      <c r="K647" s="8"/>
      <c r="L647" s="5"/>
      <c r="M647" s="5"/>
    </row>
    <row r="648" spans="1:13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8"/>
      <c r="K648" s="8"/>
      <c r="L648" s="5"/>
      <c r="M648" s="5"/>
    </row>
    <row r="649" spans="1:13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8"/>
      <c r="K649" s="8"/>
      <c r="L649" s="5"/>
      <c r="M649" s="5"/>
    </row>
    <row r="650" spans="1:13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8"/>
      <c r="K650" s="8"/>
      <c r="L650" s="5"/>
      <c r="M650" s="5"/>
    </row>
    <row r="651" spans="1:13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8"/>
      <c r="K651" s="8"/>
      <c r="L651" s="5"/>
      <c r="M651" s="5"/>
    </row>
    <row r="652" spans="1:13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8"/>
      <c r="K652" s="8"/>
      <c r="L652" s="5"/>
      <c r="M652" s="5"/>
    </row>
    <row r="653" spans="1:13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8"/>
      <c r="K653" s="8"/>
      <c r="L653" s="5"/>
      <c r="M653" s="5"/>
    </row>
    <row r="654" spans="1:13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8"/>
      <c r="K654" s="8"/>
      <c r="L654" s="5"/>
      <c r="M654" s="5"/>
    </row>
    <row r="655" spans="1:13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8"/>
      <c r="K655" s="8"/>
      <c r="L655" s="5"/>
      <c r="M655" s="5"/>
    </row>
    <row r="656" spans="1:13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8"/>
      <c r="K656" s="8"/>
      <c r="L656" s="5"/>
      <c r="M656" s="5"/>
    </row>
    <row r="657" spans="1:13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8"/>
      <c r="K657" s="8"/>
      <c r="L657" s="5"/>
      <c r="M657" s="5"/>
    </row>
    <row r="658" spans="1:13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8"/>
      <c r="K658" s="8"/>
      <c r="L658" s="5"/>
      <c r="M658" s="5"/>
    </row>
    <row r="659" spans="1:13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8"/>
      <c r="K659" s="8"/>
      <c r="L659" s="5"/>
      <c r="M659" s="5"/>
    </row>
    <row r="660" spans="1:13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8"/>
      <c r="K660" s="8"/>
      <c r="L660" s="5"/>
      <c r="M660" s="5"/>
    </row>
    <row r="661" spans="1:13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8"/>
      <c r="K661" s="8"/>
      <c r="L661" s="5"/>
      <c r="M661" s="5"/>
    </row>
    <row r="662" spans="1:13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8"/>
      <c r="K662" s="8"/>
      <c r="L662" s="5"/>
      <c r="M662" s="5"/>
    </row>
    <row r="663" spans="1:13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8"/>
      <c r="K663" s="8"/>
      <c r="L663" s="5"/>
      <c r="M663" s="5"/>
    </row>
    <row r="664" spans="1:13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8"/>
      <c r="K664" s="8"/>
      <c r="L664" s="5"/>
      <c r="M664" s="5"/>
    </row>
    <row r="665" spans="1:13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8"/>
      <c r="K665" s="8"/>
      <c r="L665" s="5"/>
      <c r="M665" s="5"/>
    </row>
    <row r="666" spans="1:13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8"/>
      <c r="K666" s="8"/>
      <c r="L666" s="5"/>
      <c r="M666" s="5"/>
    </row>
    <row r="667" spans="1:13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8"/>
      <c r="K667" s="8"/>
      <c r="L667" s="5"/>
      <c r="M667" s="5"/>
    </row>
    <row r="668" spans="1:13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8"/>
      <c r="K668" s="8"/>
      <c r="L668" s="5"/>
      <c r="M668" s="5"/>
    </row>
    <row r="669" spans="1:13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8"/>
      <c r="K669" s="8"/>
      <c r="L669" s="5"/>
      <c r="M669" s="5"/>
    </row>
    <row r="670" spans="1:13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8"/>
      <c r="K670" s="8"/>
      <c r="L670" s="5"/>
      <c r="M670" s="5"/>
    </row>
    <row r="671" spans="1:13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8"/>
      <c r="K671" s="8"/>
      <c r="L671" s="5"/>
      <c r="M671" s="5"/>
    </row>
    <row r="672" spans="1:13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8"/>
      <c r="K672" s="8"/>
      <c r="L672" s="5"/>
      <c r="M672" s="5"/>
    </row>
    <row r="673" spans="1:13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8"/>
      <c r="K673" s="8"/>
      <c r="L673" s="5"/>
      <c r="M673" s="5"/>
    </row>
    <row r="674" spans="1:13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8"/>
      <c r="K674" s="8"/>
      <c r="L674" s="5"/>
      <c r="M674" s="5"/>
    </row>
    <row r="675" spans="1:13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8"/>
      <c r="K675" s="8"/>
      <c r="L675" s="5"/>
      <c r="M675" s="5"/>
    </row>
    <row r="676" spans="1:13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8"/>
      <c r="K676" s="8"/>
      <c r="L676" s="5"/>
      <c r="M676" s="5"/>
    </row>
    <row r="677" spans="1:13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8"/>
      <c r="K677" s="8"/>
      <c r="L677" s="5"/>
      <c r="M677" s="5"/>
    </row>
    <row r="678" spans="1:13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8"/>
      <c r="K678" s="8"/>
      <c r="L678" s="5"/>
      <c r="M678" s="5"/>
    </row>
    <row r="679" spans="1:13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8"/>
      <c r="K679" s="8"/>
      <c r="L679" s="5"/>
      <c r="M679" s="5"/>
    </row>
    <row r="680" spans="1:13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8"/>
      <c r="K680" s="8"/>
      <c r="L680" s="5"/>
      <c r="M680" s="5"/>
    </row>
    <row r="681" spans="1:13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8"/>
      <c r="K681" s="8"/>
      <c r="L681" s="5"/>
      <c r="M681" s="5"/>
    </row>
    <row r="682" spans="1:13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8"/>
      <c r="K682" s="8"/>
      <c r="L682" s="5"/>
      <c r="M682" s="5"/>
    </row>
    <row r="683" spans="1:13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8"/>
      <c r="K683" s="8"/>
      <c r="L683" s="5"/>
      <c r="M683" s="5"/>
    </row>
    <row r="684" spans="1:13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8"/>
      <c r="K684" s="8"/>
      <c r="L684" s="5"/>
      <c r="M684" s="5"/>
    </row>
    <row r="685" spans="1:13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8"/>
      <c r="K685" s="8"/>
      <c r="L685" s="5"/>
      <c r="M685" s="5"/>
    </row>
    <row r="686" spans="1:13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8"/>
      <c r="K686" s="8"/>
      <c r="L686" s="5"/>
      <c r="M686" s="5"/>
    </row>
    <row r="687" spans="1:13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8"/>
      <c r="K687" s="8"/>
      <c r="L687" s="5"/>
      <c r="M687" s="5"/>
    </row>
    <row r="688" spans="1:13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8"/>
      <c r="K688" s="8"/>
      <c r="L688" s="5"/>
      <c r="M688" s="5"/>
    </row>
    <row r="689" spans="1:13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8"/>
      <c r="K689" s="8"/>
      <c r="L689" s="5"/>
      <c r="M689" s="5"/>
    </row>
    <row r="690" spans="1:13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8"/>
      <c r="K690" s="8"/>
      <c r="L690" s="5"/>
      <c r="M690" s="5"/>
    </row>
    <row r="691" spans="1:13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8"/>
      <c r="K691" s="8"/>
      <c r="L691" s="5"/>
      <c r="M691" s="5"/>
    </row>
    <row r="692" spans="1:13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8"/>
      <c r="K692" s="8"/>
      <c r="L692" s="5"/>
      <c r="M692" s="5"/>
    </row>
    <row r="693" spans="1:13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8"/>
      <c r="K693" s="8"/>
      <c r="L693" s="5"/>
      <c r="M693" s="5"/>
    </row>
    <row r="694" spans="1:13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8"/>
      <c r="K694" s="8"/>
      <c r="L694" s="5"/>
      <c r="M694" s="5"/>
    </row>
    <row r="695" spans="1:13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8"/>
      <c r="K695" s="8"/>
      <c r="L695" s="5"/>
      <c r="M695" s="5"/>
    </row>
    <row r="696" spans="1:13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8"/>
      <c r="K696" s="8"/>
      <c r="L696" s="5"/>
      <c r="M696" s="5"/>
    </row>
    <row r="697" spans="1:13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8"/>
      <c r="K697" s="8"/>
      <c r="L697" s="5"/>
      <c r="M697" s="5"/>
    </row>
    <row r="698" spans="1:13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8"/>
      <c r="K698" s="8"/>
      <c r="L698" s="5"/>
      <c r="M698" s="5"/>
    </row>
    <row r="699" spans="1:13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8"/>
      <c r="K699" s="8"/>
      <c r="L699" s="5"/>
      <c r="M699" s="5"/>
    </row>
    <row r="700" spans="1:13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8"/>
      <c r="K700" s="8"/>
      <c r="L700" s="5"/>
      <c r="M700" s="5"/>
    </row>
    <row r="701" spans="1:13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8"/>
      <c r="K701" s="8"/>
      <c r="L701" s="5"/>
      <c r="M701" s="5"/>
    </row>
    <row r="702" spans="1:13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8"/>
      <c r="K702" s="8"/>
      <c r="L702" s="5"/>
      <c r="M702" s="5"/>
    </row>
    <row r="703" spans="1:13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8"/>
      <c r="K703" s="8"/>
      <c r="L703" s="5"/>
      <c r="M703" s="5"/>
    </row>
    <row r="704" spans="1:13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8"/>
      <c r="K704" s="8"/>
      <c r="L704" s="5"/>
      <c r="M704" s="5"/>
    </row>
    <row r="705" spans="1:13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8"/>
      <c r="K705" s="8"/>
      <c r="L705" s="5"/>
      <c r="M705" s="5"/>
    </row>
    <row r="706" spans="1:13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8"/>
      <c r="K706" s="8"/>
      <c r="L706" s="5"/>
      <c r="M706" s="5"/>
    </row>
    <row r="707" spans="1:13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8"/>
      <c r="K707" s="8"/>
      <c r="L707" s="5"/>
      <c r="M707" s="5"/>
    </row>
    <row r="708" spans="1:13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8"/>
      <c r="K708" s="8"/>
      <c r="L708" s="5"/>
      <c r="M708" s="5"/>
    </row>
    <row r="709" spans="1:13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8"/>
      <c r="K709" s="8"/>
      <c r="L709" s="5"/>
      <c r="M709" s="5"/>
    </row>
    <row r="710" spans="1:13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8"/>
      <c r="K710" s="8"/>
      <c r="L710" s="5"/>
      <c r="M710" s="5"/>
    </row>
    <row r="711" spans="1:13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8"/>
      <c r="K711" s="8"/>
      <c r="L711" s="5"/>
      <c r="M711" s="5"/>
    </row>
    <row r="712" spans="1:13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8"/>
      <c r="K712" s="8"/>
      <c r="L712" s="5"/>
      <c r="M712" s="5"/>
    </row>
    <row r="713" spans="1:13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8"/>
      <c r="K713" s="8"/>
      <c r="L713" s="5"/>
      <c r="M713" s="5"/>
    </row>
    <row r="714" spans="1:13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8"/>
      <c r="K714" s="8"/>
      <c r="L714" s="5"/>
      <c r="M714" s="5"/>
    </row>
    <row r="715" spans="1:13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8"/>
      <c r="K715" s="8"/>
      <c r="L715" s="5"/>
      <c r="M715" s="5"/>
    </row>
    <row r="716" spans="1:13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8"/>
      <c r="K716" s="8"/>
      <c r="L716" s="5"/>
      <c r="M716" s="5"/>
    </row>
    <row r="717" spans="1:13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8"/>
      <c r="K717" s="8"/>
      <c r="L717" s="5"/>
      <c r="M717" s="5"/>
    </row>
    <row r="718" spans="1:13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8"/>
      <c r="K718" s="8"/>
      <c r="L718" s="5"/>
      <c r="M718" s="5"/>
    </row>
    <row r="719" spans="1:13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8"/>
      <c r="K719" s="8"/>
      <c r="L719" s="5"/>
      <c r="M719" s="5"/>
    </row>
    <row r="720" spans="1:13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8"/>
      <c r="K720" s="8"/>
      <c r="L720" s="5"/>
      <c r="M720" s="5"/>
    </row>
    <row r="721" spans="1:13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8"/>
      <c r="K721" s="8"/>
      <c r="L721" s="5"/>
      <c r="M721" s="5"/>
    </row>
    <row r="722" spans="1:13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8"/>
      <c r="K722" s="8"/>
      <c r="L722" s="5"/>
      <c r="M722" s="5"/>
    </row>
    <row r="723" spans="1:13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8"/>
      <c r="K723" s="8"/>
      <c r="L723" s="5"/>
      <c r="M723" s="5"/>
    </row>
    <row r="724" spans="1:13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8"/>
      <c r="K724" s="8"/>
      <c r="L724" s="5"/>
      <c r="M724" s="5"/>
    </row>
    <row r="725" spans="1:13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8"/>
      <c r="K725" s="8"/>
      <c r="L725" s="5"/>
      <c r="M725" s="5"/>
    </row>
    <row r="726" spans="1:13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8"/>
      <c r="K726" s="8"/>
      <c r="L726" s="5"/>
      <c r="M726" s="5"/>
    </row>
    <row r="727" spans="1:13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8"/>
      <c r="K727" s="8"/>
      <c r="L727" s="5"/>
      <c r="M727" s="5"/>
    </row>
    <row r="728" spans="1:13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8"/>
      <c r="K728" s="8"/>
      <c r="L728" s="5"/>
      <c r="M728" s="5"/>
    </row>
    <row r="729" spans="1:13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8"/>
      <c r="K729" s="8"/>
      <c r="L729" s="5"/>
      <c r="M729" s="5"/>
    </row>
    <row r="730" spans="1:13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8"/>
      <c r="K730" s="8"/>
      <c r="L730" s="5"/>
      <c r="M730" s="5"/>
    </row>
    <row r="731" spans="1:13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8"/>
      <c r="K731" s="8"/>
      <c r="L731" s="5"/>
      <c r="M731" s="5"/>
    </row>
    <row r="732" spans="1:13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8"/>
      <c r="K732" s="8"/>
      <c r="L732" s="5"/>
      <c r="M732" s="5"/>
    </row>
    <row r="733" spans="1:13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8"/>
      <c r="K733" s="8"/>
      <c r="L733" s="5"/>
      <c r="M733" s="5"/>
    </row>
    <row r="734" spans="1:13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8"/>
      <c r="K734" s="8"/>
      <c r="L734" s="5"/>
      <c r="M734" s="5"/>
    </row>
    <row r="735" spans="1:13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8"/>
      <c r="K735" s="8"/>
      <c r="L735" s="5"/>
      <c r="M735" s="5"/>
    </row>
    <row r="736" spans="1:13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8"/>
      <c r="K736" s="8"/>
      <c r="L736" s="5"/>
      <c r="M736" s="5"/>
    </row>
    <row r="737" spans="1:13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8"/>
      <c r="K737" s="8"/>
      <c r="L737" s="5"/>
      <c r="M737" s="5"/>
    </row>
    <row r="738" spans="1:13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8"/>
      <c r="K738" s="8"/>
      <c r="L738" s="5"/>
      <c r="M738" s="5"/>
    </row>
    <row r="739" spans="1:13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8"/>
      <c r="K739" s="8"/>
      <c r="L739" s="5"/>
      <c r="M739" s="5"/>
    </row>
    <row r="740" spans="1:13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8"/>
      <c r="K740" s="8"/>
      <c r="L740" s="5"/>
      <c r="M740" s="5"/>
    </row>
    <row r="741" spans="1:13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8"/>
      <c r="K741" s="8"/>
      <c r="L741" s="5"/>
      <c r="M741" s="5"/>
    </row>
    <row r="742" spans="1:13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8"/>
      <c r="K742" s="8"/>
      <c r="L742" s="5"/>
      <c r="M742" s="5"/>
    </row>
    <row r="743" spans="1:13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8"/>
      <c r="K743" s="8"/>
      <c r="L743" s="5"/>
      <c r="M743" s="5"/>
    </row>
    <row r="744" spans="1:13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8"/>
      <c r="K744" s="8"/>
      <c r="L744" s="5"/>
      <c r="M744" s="5"/>
    </row>
    <row r="745" spans="1:13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8"/>
      <c r="K745" s="8"/>
      <c r="L745" s="5"/>
      <c r="M745" s="5"/>
    </row>
    <row r="746" spans="1:13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8"/>
      <c r="K746" s="8"/>
      <c r="L746" s="5"/>
      <c r="M746" s="5"/>
    </row>
    <row r="747" spans="1:13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8"/>
      <c r="K747" s="8"/>
      <c r="L747" s="5"/>
      <c r="M747" s="5"/>
    </row>
    <row r="748" spans="1:13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8"/>
      <c r="K748" s="8"/>
      <c r="L748" s="5"/>
      <c r="M748" s="5"/>
    </row>
    <row r="749" spans="1:13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8"/>
      <c r="K749" s="8"/>
      <c r="L749" s="5"/>
      <c r="M749" s="5"/>
    </row>
    <row r="750" spans="1:13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8"/>
      <c r="K750" s="8"/>
      <c r="L750" s="5"/>
      <c r="M750" s="5"/>
    </row>
    <row r="751" spans="1:13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8"/>
      <c r="K751" s="8"/>
      <c r="L751" s="5"/>
      <c r="M751" s="5"/>
    </row>
    <row r="752" spans="1:13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8"/>
      <c r="K752" s="8"/>
      <c r="L752" s="5"/>
      <c r="M752" s="5"/>
    </row>
    <row r="753" spans="1:13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8"/>
      <c r="K753" s="8"/>
      <c r="L753" s="5"/>
      <c r="M753" s="5"/>
    </row>
    <row r="754" spans="1:13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8"/>
      <c r="K754" s="8"/>
      <c r="L754" s="5"/>
      <c r="M754" s="5"/>
    </row>
    <row r="755" spans="1:13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8"/>
      <c r="K755" s="8"/>
      <c r="L755" s="5"/>
      <c r="M755" s="5"/>
    </row>
    <row r="756" spans="1:13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8"/>
      <c r="K756" s="8"/>
      <c r="L756" s="5"/>
      <c r="M756" s="5"/>
    </row>
    <row r="757" spans="1:13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8"/>
      <c r="K757" s="8"/>
      <c r="L757" s="5"/>
      <c r="M757" s="5"/>
    </row>
    <row r="758" spans="1:13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8"/>
      <c r="K758" s="8"/>
      <c r="L758" s="5"/>
      <c r="M758" s="5"/>
    </row>
    <row r="759" spans="1:13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8"/>
      <c r="K759" s="8"/>
      <c r="L759" s="5"/>
      <c r="M759" s="5"/>
    </row>
    <row r="760" spans="1:13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8"/>
      <c r="K760" s="8"/>
      <c r="L760" s="5"/>
      <c r="M760" s="5"/>
    </row>
    <row r="761" spans="1:13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8"/>
      <c r="K761" s="8"/>
      <c r="L761" s="5"/>
      <c r="M761" s="5"/>
    </row>
    <row r="762" spans="1:13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8"/>
      <c r="K762" s="8"/>
      <c r="L762" s="5"/>
      <c r="M762" s="5"/>
    </row>
    <row r="763" spans="1:13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8"/>
      <c r="K763" s="8"/>
      <c r="L763" s="5"/>
      <c r="M763" s="5"/>
    </row>
    <row r="764" spans="1:13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8"/>
      <c r="K764" s="8"/>
      <c r="L764" s="5"/>
      <c r="M764" s="5"/>
    </row>
    <row r="765" spans="1:13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8"/>
      <c r="K765" s="8"/>
      <c r="L765" s="5"/>
      <c r="M765" s="5"/>
    </row>
    <row r="766" spans="1:13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8"/>
      <c r="K766" s="8"/>
      <c r="L766" s="5"/>
      <c r="M766" s="5"/>
    </row>
    <row r="767" spans="1:13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8"/>
      <c r="K767" s="8"/>
      <c r="L767" s="5"/>
      <c r="M767" s="5"/>
    </row>
    <row r="768" spans="1:13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8"/>
      <c r="K768" s="8"/>
      <c r="L768" s="5"/>
      <c r="M768" s="5"/>
    </row>
    <row r="769" spans="1:13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8"/>
      <c r="K769" s="8"/>
      <c r="L769" s="5"/>
      <c r="M769" s="5"/>
    </row>
    <row r="770" spans="1:13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8"/>
      <c r="K770" s="8"/>
      <c r="L770" s="5"/>
      <c r="M770" s="5"/>
    </row>
    <row r="771" spans="1:13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8"/>
      <c r="K771" s="8"/>
      <c r="L771" s="5"/>
      <c r="M771" s="5"/>
    </row>
    <row r="772" spans="1:13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8"/>
      <c r="K772" s="8"/>
      <c r="L772" s="5"/>
      <c r="M772" s="5"/>
    </row>
    <row r="773" spans="1:13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8"/>
      <c r="K773" s="8"/>
      <c r="L773" s="5"/>
      <c r="M773" s="5"/>
    </row>
    <row r="774" spans="1:13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8"/>
      <c r="K774" s="8"/>
      <c r="L774" s="5"/>
      <c r="M774" s="5"/>
    </row>
    <row r="775" spans="1:13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8"/>
      <c r="K775" s="8"/>
      <c r="L775" s="5"/>
      <c r="M775" s="5"/>
    </row>
    <row r="776" spans="1:13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8"/>
      <c r="K776" s="8"/>
      <c r="L776" s="5"/>
      <c r="M776" s="5"/>
    </row>
    <row r="777" spans="1:13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8"/>
      <c r="K777" s="8"/>
      <c r="L777" s="5"/>
      <c r="M777" s="5"/>
    </row>
    <row r="778" spans="1:13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8"/>
      <c r="K778" s="8"/>
      <c r="L778" s="5"/>
      <c r="M778" s="5"/>
    </row>
    <row r="779" spans="1:13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8"/>
      <c r="K779" s="8"/>
      <c r="L779" s="5"/>
      <c r="M779" s="5"/>
    </row>
    <row r="780" spans="1:13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8"/>
      <c r="K780" s="8"/>
      <c r="L780" s="5"/>
      <c r="M780" s="5"/>
    </row>
    <row r="781" spans="1:13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8"/>
      <c r="K781" s="8"/>
      <c r="L781" s="5"/>
      <c r="M781" s="5"/>
    </row>
    <row r="782" spans="1:13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8"/>
      <c r="K782" s="8"/>
      <c r="L782" s="5"/>
      <c r="M782" s="5"/>
    </row>
    <row r="783" spans="1:13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8"/>
      <c r="K783" s="8"/>
      <c r="L783" s="5"/>
      <c r="M783" s="5"/>
    </row>
    <row r="784" spans="1:13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8"/>
      <c r="K784" s="8"/>
      <c r="L784" s="5"/>
      <c r="M784" s="5"/>
    </row>
    <row r="785" spans="1:13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8"/>
      <c r="K785" s="8"/>
      <c r="L785" s="5"/>
      <c r="M785" s="5"/>
    </row>
    <row r="786" spans="1:13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8"/>
      <c r="K786" s="8"/>
      <c r="L786" s="5"/>
      <c r="M786" s="5"/>
    </row>
    <row r="787" spans="1:13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8"/>
      <c r="K787" s="8"/>
      <c r="L787" s="5"/>
      <c r="M787" s="5"/>
    </row>
    <row r="788" spans="1:13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8"/>
      <c r="K788" s="8"/>
      <c r="L788" s="5"/>
      <c r="M788" s="5"/>
    </row>
    <row r="789" spans="1:13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8"/>
      <c r="K789" s="8"/>
      <c r="L789" s="5"/>
      <c r="M789" s="5"/>
    </row>
    <row r="790" spans="1:13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8"/>
      <c r="K790" s="8"/>
      <c r="L790" s="5"/>
      <c r="M790" s="5"/>
    </row>
    <row r="791" spans="1:13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8"/>
      <c r="K791" s="8"/>
      <c r="L791" s="5"/>
      <c r="M791" s="5"/>
    </row>
    <row r="792" spans="1:13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8"/>
      <c r="K792" s="8"/>
      <c r="L792" s="5"/>
      <c r="M792" s="5"/>
    </row>
    <row r="793" spans="1:13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8"/>
      <c r="K793" s="8"/>
      <c r="L793" s="5"/>
      <c r="M793" s="5"/>
    </row>
    <row r="794" spans="1:13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8"/>
      <c r="K794" s="8"/>
      <c r="L794" s="5"/>
      <c r="M794" s="5"/>
    </row>
    <row r="795" spans="1:13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8"/>
      <c r="K795" s="8"/>
      <c r="L795" s="5"/>
      <c r="M795" s="5"/>
    </row>
    <row r="796" spans="1:13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8"/>
      <c r="K796" s="8"/>
      <c r="L796" s="5"/>
      <c r="M796" s="5"/>
    </row>
    <row r="797" spans="1:13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8"/>
      <c r="K797" s="8"/>
      <c r="L797" s="5"/>
      <c r="M797" s="5"/>
    </row>
    <row r="798" spans="1:13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8"/>
      <c r="K798" s="8"/>
      <c r="L798" s="5"/>
      <c r="M798" s="5"/>
    </row>
    <row r="799" spans="1:13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8"/>
      <c r="K799" s="8"/>
      <c r="L799" s="5"/>
      <c r="M799" s="5"/>
    </row>
    <row r="800" spans="1:13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8"/>
      <c r="K800" s="8"/>
      <c r="L800" s="5"/>
      <c r="M800" s="5"/>
    </row>
    <row r="801" spans="1:13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8"/>
      <c r="K801" s="8"/>
      <c r="L801" s="5"/>
      <c r="M801" s="5"/>
    </row>
    <row r="802" spans="1:13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8"/>
      <c r="K802" s="8"/>
      <c r="L802" s="5"/>
      <c r="M802" s="5"/>
    </row>
    <row r="803" spans="1:13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8"/>
      <c r="K803" s="8"/>
      <c r="L803" s="5"/>
      <c r="M803" s="5"/>
    </row>
    <row r="804" spans="1:13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8"/>
      <c r="K804" s="8"/>
      <c r="L804" s="5"/>
      <c r="M804" s="5"/>
    </row>
    <row r="805" spans="1:13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8"/>
      <c r="K805" s="8"/>
      <c r="L805" s="5"/>
      <c r="M805" s="5"/>
    </row>
    <row r="806" spans="1:13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8"/>
      <c r="K806" s="8"/>
      <c r="L806" s="5"/>
      <c r="M806" s="5"/>
    </row>
    <row r="807" spans="1:13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8"/>
      <c r="K807" s="8"/>
      <c r="L807" s="5"/>
      <c r="M807" s="5"/>
    </row>
    <row r="808" spans="1:13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8"/>
      <c r="K808" s="8"/>
      <c r="L808" s="5"/>
      <c r="M808" s="5"/>
    </row>
    <row r="809" spans="1:13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8"/>
      <c r="K809" s="8"/>
      <c r="L809" s="5"/>
      <c r="M809" s="5"/>
    </row>
    <row r="810" spans="1:13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8"/>
      <c r="K810" s="8"/>
      <c r="L810" s="5"/>
      <c r="M810" s="5"/>
    </row>
    <row r="811" spans="1:13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8"/>
      <c r="K811" s="8"/>
      <c r="L811" s="5"/>
      <c r="M811" s="5"/>
    </row>
    <row r="812" spans="1:13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8"/>
      <c r="K812" s="8"/>
      <c r="L812" s="5"/>
      <c r="M812" s="5"/>
    </row>
    <row r="813" spans="1:13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8"/>
      <c r="K813" s="8"/>
      <c r="L813" s="5"/>
      <c r="M813" s="5"/>
    </row>
    <row r="814" spans="1:13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8"/>
      <c r="K814" s="8"/>
      <c r="L814" s="5"/>
      <c r="M814" s="5"/>
    </row>
    <row r="815" spans="1:13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8"/>
      <c r="K815" s="8"/>
      <c r="L815" s="5"/>
      <c r="M815" s="5"/>
    </row>
    <row r="816" spans="1:13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8"/>
      <c r="K816" s="8"/>
      <c r="L816" s="5"/>
      <c r="M816" s="5"/>
    </row>
    <row r="817" spans="1:13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8"/>
      <c r="K817" s="8"/>
      <c r="L817" s="5"/>
      <c r="M817" s="5"/>
    </row>
    <row r="818" spans="1:13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8"/>
      <c r="K818" s="8"/>
      <c r="L818" s="5"/>
      <c r="M818" s="5"/>
    </row>
    <row r="819" spans="1:13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8"/>
      <c r="K819" s="8"/>
      <c r="L819" s="5"/>
      <c r="M819" s="5"/>
    </row>
    <row r="820" spans="1:13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8"/>
      <c r="K820" s="8"/>
      <c r="L820" s="5"/>
      <c r="M820" s="5"/>
    </row>
    <row r="821" spans="1:13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8"/>
      <c r="K821" s="8"/>
      <c r="L821" s="5"/>
      <c r="M821" s="5"/>
    </row>
    <row r="822" spans="1:13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8"/>
      <c r="K822" s="8"/>
      <c r="L822" s="5"/>
      <c r="M822" s="5"/>
    </row>
    <row r="823" spans="1:13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8"/>
      <c r="K823" s="8"/>
      <c r="L823" s="5"/>
      <c r="M823" s="5"/>
    </row>
    <row r="824" spans="1:13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8"/>
      <c r="K824" s="8"/>
      <c r="L824" s="5"/>
      <c r="M824" s="5"/>
    </row>
    <row r="825" spans="1:13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8"/>
      <c r="K825" s="8"/>
      <c r="L825" s="5"/>
      <c r="M825" s="5"/>
    </row>
    <row r="826" spans="1:13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8"/>
      <c r="K826" s="8"/>
      <c r="L826" s="5"/>
      <c r="M826" s="5"/>
    </row>
    <row r="827" spans="1:13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8"/>
      <c r="K827" s="8"/>
      <c r="L827" s="5"/>
      <c r="M827" s="5"/>
    </row>
    <row r="828" spans="1:13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8"/>
      <c r="K828" s="8"/>
      <c r="L828" s="5"/>
      <c r="M828" s="5"/>
    </row>
    <row r="829" spans="1:13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8"/>
      <c r="K829" s="8"/>
      <c r="L829" s="5"/>
      <c r="M829" s="5"/>
    </row>
    <row r="830" spans="1:13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8"/>
      <c r="K830" s="8"/>
      <c r="L830" s="5"/>
      <c r="M830" s="5"/>
    </row>
    <row r="831" spans="1:13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8"/>
      <c r="K831" s="8"/>
      <c r="L831" s="5"/>
      <c r="M831" s="5"/>
    </row>
    <row r="832" spans="1:13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8"/>
      <c r="K832" s="8"/>
      <c r="L832" s="5"/>
      <c r="M832" s="5"/>
    </row>
    <row r="833" spans="1:13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8"/>
      <c r="K833" s="8"/>
      <c r="L833" s="5"/>
      <c r="M833" s="5"/>
    </row>
    <row r="834" spans="1:13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8"/>
      <c r="K834" s="8"/>
      <c r="L834" s="5"/>
      <c r="M834" s="5"/>
    </row>
    <row r="835" spans="1:13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8"/>
      <c r="K835" s="8"/>
      <c r="L835" s="5"/>
      <c r="M835" s="5"/>
    </row>
    <row r="836" spans="1:13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8"/>
      <c r="K836" s="8"/>
      <c r="L836" s="5"/>
      <c r="M836" s="5"/>
    </row>
    <row r="837" spans="1:13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8"/>
      <c r="K837" s="8"/>
      <c r="L837" s="5"/>
      <c r="M837" s="5"/>
    </row>
    <row r="838" spans="1:13" ht="19" customHeight="1" x14ac:dyDescent="0.35">
      <c r="A838" s="5"/>
      <c r="B838" s="5"/>
      <c r="C838" s="5"/>
      <c r="D838" s="5"/>
      <c r="E838" s="8"/>
      <c r="F838" s="11"/>
      <c r="G838" s="8"/>
      <c r="H838" s="8"/>
      <c r="J838" s="8"/>
      <c r="K838" s="8"/>
      <c r="L838" s="5"/>
      <c r="M838" s="5"/>
    </row>
    <row r="839" spans="1:13" ht="19" customHeight="1" x14ac:dyDescent="0.35">
      <c r="A839" s="5"/>
      <c r="B839" s="5"/>
      <c r="C839" s="5"/>
      <c r="D839" s="5"/>
      <c r="E839" s="8"/>
      <c r="F839" s="11"/>
      <c r="G839" s="8"/>
      <c r="H839" s="8"/>
      <c r="J839" s="8"/>
      <c r="K839" s="8"/>
      <c r="L839" s="5"/>
      <c r="M839" s="5"/>
    </row>
    <row r="840" spans="1:13" ht="19" customHeight="1" x14ac:dyDescent="0.35">
      <c r="A840" s="5"/>
      <c r="B840" s="5"/>
      <c r="C840" s="5"/>
      <c r="D840" s="5"/>
      <c r="E840" s="8"/>
      <c r="F840" s="11"/>
      <c r="G840" s="8"/>
      <c r="H840" s="8"/>
      <c r="J840" s="8"/>
      <c r="K840" s="8"/>
      <c r="L840" s="5"/>
      <c r="M840" s="5"/>
    </row>
    <row r="841" spans="1:13" ht="19" customHeight="1" x14ac:dyDescent="0.35">
      <c r="A841" s="5"/>
      <c r="B841" s="5"/>
      <c r="C841" s="5"/>
      <c r="D841" s="5"/>
      <c r="E841" s="8"/>
      <c r="F841" s="11"/>
      <c r="G841" s="8"/>
      <c r="H841" s="8"/>
      <c r="J841" s="8"/>
      <c r="K841" s="8"/>
      <c r="L841" s="5"/>
      <c r="M841" s="5"/>
    </row>
    <row r="842" spans="1:13" ht="19" customHeight="1" x14ac:dyDescent="0.35">
      <c r="A842" s="5"/>
      <c r="B842" s="5"/>
      <c r="C842" s="5"/>
      <c r="D842" s="5"/>
      <c r="E842" s="8"/>
      <c r="F842" s="11"/>
      <c r="G842" s="8"/>
      <c r="H842" s="8"/>
      <c r="J842" s="8"/>
      <c r="K842" s="8"/>
      <c r="L842" s="5"/>
      <c r="M842" s="5"/>
    </row>
  </sheetData>
  <mergeCells count="25">
    <mergeCell ref="B28:C28"/>
    <mergeCell ref="B29:C29"/>
    <mergeCell ref="B16:C16"/>
    <mergeCell ref="B18:C18"/>
    <mergeCell ref="B21:C21"/>
    <mergeCell ref="B25:C25"/>
    <mergeCell ref="B22:C22"/>
    <mergeCell ref="B23:C23"/>
    <mergeCell ref="B26:C26"/>
    <mergeCell ref="B32:C32"/>
    <mergeCell ref="F1:H2"/>
    <mergeCell ref="A2:B2"/>
    <mergeCell ref="A4:B4"/>
    <mergeCell ref="A6:B6"/>
    <mergeCell ref="A5:B5"/>
    <mergeCell ref="A3:B3"/>
    <mergeCell ref="A1:B1"/>
    <mergeCell ref="B7:C7"/>
    <mergeCell ref="B8:C8"/>
    <mergeCell ref="B9:C9"/>
    <mergeCell ref="B20:C20"/>
    <mergeCell ref="B17:C17"/>
    <mergeCell ref="B14:C14"/>
    <mergeCell ref="B10:C10"/>
    <mergeCell ref="B27:C27"/>
  </mergeCells>
  <printOptions horizontalCentered="1"/>
  <pageMargins left="0.2" right="0.2" top="0.5" bottom="0.25" header="0.3" footer="0.3"/>
  <pageSetup scale="5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2DB0E-12C1-438C-B1B2-7B5A60D130F1}">
  <sheetPr>
    <pageSetUpPr fitToPage="1"/>
  </sheetPr>
  <dimension ref="A1:V857"/>
  <sheetViews>
    <sheetView zoomScale="50" zoomScaleNormal="50" zoomScaleSheetLayoutView="44" workbookViewId="0">
      <pane xSplit="8" ySplit="4" topLeftCell="I6" activePane="bottomRight" state="frozen"/>
      <selection activeCell="B18" sqref="B18:C18"/>
      <selection pane="topRight" activeCell="B18" sqref="B18:C18"/>
      <selection pane="bottomLeft" activeCell="B18" sqref="B18:C18"/>
      <selection pane="bottomRight" activeCell="M14" sqref="M14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4" t="s">
        <v>0</v>
      </c>
      <c r="B1" s="134"/>
      <c r="C1" s="25">
        <f>COMMENTS!C1</f>
        <v>118571</v>
      </c>
      <c r="E1" s="162"/>
      <c r="F1" s="132"/>
      <c r="G1" s="132"/>
      <c r="H1" s="16"/>
    </row>
    <row r="2" spans="1:22" ht="24.75" customHeight="1" thickBot="1" x14ac:dyDescent="0.55000000000000004">
      <c r="A2" s="134" t="s">
        <v>1</v>
      </c>
      <c r="B2" s="134"/>
      <c r="C2" s="1" t="str">
        <f>COMMENTS!C2</f>
        <v>RAGLAN ZIP HOOD</v>
      </c>
      <c r="E2" s="163"/>
      <c r="F2" s="133"/>
      <c r="G2" s="133"/>
      <c r="H2" s="17"/>
    </row>
    <row r="3" spans="1:22" ht="22.75" customHeight="1" thickBot="1" x14ac:dyDescent="0.55000000000000004">
      <c r="A3" s="134" t="s">
        <v>2</v>
      </c>
      <c r="B3" s="134"/>
      <c r="C3" s="1" t="str">
        <f>COMMENTS!C4</f>
        <v>SP25</v>
      </c>
      <c r="G3" s="13"/>
      <c r="H3" s="17"/>
    </row>
    <row r="4" spans="1:22" ht="22.75" customHeight="1" thickBot="1" x14ac:dyDescent="0.55000000000000004">
      <c r="A4" s="137" t="s">
        <v>3</v>
      </c>
      <c r="B4" s="137"/>
      <c r="C4" s="15" t="s">
        <v>13</v>
      </c>
      <c r="E4" s="82" t="str">
        <f>COMMENTS!F4</f>
        <v>DATE: 9/17/2024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64" t="s">
        <v>7</v>
      </c>
      <c r="C6" s="165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3"/>
      <c r="B7" s="154"/>
      <c r="C7" s="154"/>
      <c r="D7" s="154"/>
      <c r="E7" s="154"/>
      <c r="F7" s="154"/>
      <c r="G7" s="154"/>
      <c r="H7" s="15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56"/>
      <c r="B8" s="157"/>
      <c r="C8" s="157"/>
      <c r="D8" s="157"/>
      <c r="E8" s="157"/>
      <c r="F8" s="157"/>
      <c r="G8" s="157"/>
      <c r="H8" s="15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56"/>
      <c r="B9" s="157"/>
      <c r="C9" s="157"/>
      <c r="D9" s="157"/>
      <c r="E9" s="157"/>
      <c r="F9" s="157"/>
      <c r="G9" s="157"/>
      <c r="H9" s="15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56"/>
      <c r="B10" s="157"/>
      <c r="C10" s="157"/>
      <c r="D10" s="157"/>
      <c r="E10" s="157"/>
      <c r="F10" s="157"/>
      <c r="G10" s="157"/>
      <c r="H10" s="15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56"/>
      <c r="B11" s="157"/>
      <c r="C11" s="157"/>
      <c r="D11" s="157"/>
      <c r="E11" s="157"/>
      <c r="F11" s="157"/>
      <c r="G11" s="157"/>
      <c r="H11" s="15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56"/>
      <c r="B12" s="157"/>
      <c r="C12" s="157"/>
      <c r="D12" s="157"/>
      <c r="E12" s="157"/>
      <c r="F12" s="157"/>
      <c r="G12" s="157"/>
      <c r="H12" s="15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56"/>
      <c r="B13" s="157"/>
      <c r="C13" s="157"/>
      <c r="D13" s="157"/>
      <c r="E13" s="157"/>
      <c r="F13" s="157"/>
      <c r="G13" s="157"/>
      <c r="H13" s="15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56"/>
      <c r="B14" s="157"/>
      <c r="C14" s="157"/>
      <c r="D14" s="157"/>
      <c r="E14" s="157"/>
      <c r="F14" s="157"/>
      <c r="G14" s="157"/>
      <c r="H14" s="15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56"/>
      <c r="B15" s="157"/>
      <c r="C15" s="157"/>
      <c r="D15" s="157"/>
      <c r="E15" s="157"/>
      <c r="F15" s="157"/>
      <c r="G15" s="157"/>
      <c r="H15" s="15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56"/>
      <c r="B16" s="157"/>
      <c r="C16" s="157"/>
      <c r="D16" s="157"/>
      <c r="E16" s="157"/>
      <c r="F16" s="157"/>
      <c r="G16" s="157"/>
      <c r="H16" s="15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56"/>
      <c r="B17" s="157"/>
      <c r="C17" s="157"/>
      <c r="D17" s="157"/>
      <c r="E17" s="157"/>
      <c r="F17" s="157"/>
      <c r="G17" s="157"/>
      <c r="H17" s="15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56"/>
      <c r="B18" s="157"/>
      <c r="C18" s="157"/>
      <c r="D18" s="157"/>
      <c r="E18" s="157"/>
      <c r="F18" s="157"/>
      <c r="G18" s="157"/>
      <c r="H18" s="15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56"/>
      <c r="B19" s="157"/>
      <c r="C19" s="157"/>
      <c r="D19" s="157"/>
      <c r="E19" s="157"/>
      <c r="F19" s="157"/>
      <c r="G19" s="157"/>
      <c r="H19" s="15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56"/>
      <c r="B20" s="157"/>
      <c r="C20" s="157"/>
      <c r="D20" s="157"/>
      <c r="E20" s="157"/>
      <c r="F20" s="157"/>
      <c r="G20" s="157"/>
      <c r="H20" s="15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56"/>
      <c r="B21" s="157"/>
      <c r="C21" s="157"/>
      <c r="D21" s="157"/>
      <c r="E21" s="157"/>
      <c r="F21" s="157"/>
      <c r="G21" s="157"/>
      <c r="H21" s="15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56"/>
      <c r="B22" s="157"/>
      <c r="C22" s="157"/>
      <c r="D22" s="157"/>
      <c r="E22" s="157"/>
      <c r="F22" s="157"/>
      <c r="G22" s="157"/>
      <c r="H22" s="15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56"/>
      <c r="B23" s="157"/>
      <c r="C23" s="157"/>
      <c r="D23" s="157"/>
      <c r="E23" s="157"/>
      <c r="F23" s="157"/>
      <c r="G23" s="157"/>
      <c r="H23" s="15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56"/>
      <c r="B24" s="157"/>
      <c r="C24" s="157"/>
      <c r="D24" s="157"/>
      <c r="E24" s="157"/>
      <c r="F24" s="157"/>
      <c r="G24" s="157"/>
      <c r="H24" s="15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56"/>
      <c r="B25" s="157"/>
      <c r="C25" s="157"/>
      <c r="D25" s="157"/>
      <c r="E25" s="157"/>
      <c r="F25" s="157"/>
      <c r="G25" s="157"/>
      <c r="H25" s="15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56"/>
      <c r="B26" s="157"/>
      <c r="C26" s="157"/>
      <c r="D26" s="157"/>
      <c r="E26" s="157"/>
      <c r="F26" s="157"/>
      <c r="G26" s="157"/>
      <c r="H26" s="15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56"/>
      <c r="B27" s="157"/>
      <c r="C27" s="157"/>
      <c r="D27" s="157"/>
      <c r="E27" s="157"/>
      <c r="F27" s="157"/>
      <c r="G27" s="157"/>
      <c r="H27" s="15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56"/>
      <c r="B28" s="157"/>
      <c r="C28" s="157"/>
      <c r="D28" s="157"/>
      <c r="E28" s="157"/>
      <c r="F28" s="157"/>
      <c r="G28" s="157"/>
      <c r="H28" s="15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56"/>
      <c r="B29" s="157"/>
      <c r="C29" s="157"/>
      <c r="D29" s="157"/>
      <c r="E29" s="157"/>
      <c r="F29" s="157"/>
      <c r="G29" s="157"/>
      <c r="H29" s="15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56"/>
      <c r="B30" s="157"/>
      <c r="C30" s="157"/>
      <c r="D30" s="157"/>
      <c r="E30" s="157"/>
      <c r="F30" s="157"/>
      <c r="G30" s="157"/>
      <c r="H30" s="15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56"/>
      <c r="B31" s="157"/>
      <c r="C31" s="157"/>
      <c r="D31" s="157"/>
      <c r="E31" s="157"/>
      <c r="F31" s="157"/>
      <c r="G31" s="157"/>
      <c r="H31" s="15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56"/>
      <c r="B32" s="157"/>
      <c r="C32" s="157"/>
      <c r="D32" s="157"/>
      <c r="E32" s="157"/>
      <c r="F32" s="157"/>
      <c r="G32" s="157"/>
      <c r="H32" s="15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56"/>
      <c r="B33" s="157"/>
      <c r="C33" s="157"/>
      <c r="D33" s="157"/>
      <c r="E33" s="157"/>
      <c r="F33" s="157"/>
      <c r="G33" s="157"/>
      <c r="H33" s="15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56"/>
      <c r="B34" s="157"/>
      <c r="C34" s="157"/>
      <c r="D34" s="157"/>
      <c r="E34" s="157"/>
      <c r="F34" s="157"/>
      <c r="G34" s="157"/>
      <c r="H34" s="15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56"/>
      <c r="B35" s="157"/>
      <c r="C35" s="157"/>
      <c r="D35" s="157"/>
      <c r="E35" s="157"/>
      <c r="F35" s="157"/>
      <c r="G35" s="157"/>
      <c r="H35" s="15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56"/>
      <c r="B36" s="157"/>
      <c r="C36" s="157"/>
      <c r="D36" s="157"/>
      <c r="E36" s="157"/>
      <c r="F36" s="157"/>
      <c r="G36" s="157"/>
      <c r="H36" s="15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56"/>
      <c r="B37" s="157"/>
      <c r="C37" s="157"/>
      <c r="D37" s="157"/>
      <c r="E37" s="157"/>
      <c r="F37" s="157"/>
      <c r="G37" s="157"/>
      <c r="H37" s="15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59"/>
      <c r="B38" s="160"/>
      <c r="C38" s="160"/>
      <c r="D38" s="160"/>
      <c r="E38" s="160"/>
      <c r="F38" s="160"/>
      <c r="G38" s="160"/>
      <c r="H38" s="16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4B98-AD37-4E28-9521-EA6CE08FEE2C}">
  <sheetPr>
    <pageSetUpPr fitToPage="1"/>
  </sheetPr>
  <dimension ref="A1:K857"/>
  <sheetViews>
    <sheetView tabSelected="1" zoomScale="50" zoomScaleNormal="50" zoomScaleSheetLayoutView="44" workbookViewId="0">
      <pane xSplit="8" ySplit="4" topLeftCell="I6" activePane="bottomRight" state="frozen"/>
      <selection activeCell="L1" sqref="L1:L1048576"/>
      <selection pane="topRight" activeCell="L1" sqref="L1:L1048576"/>
      <selection pane="bottomLeft" activeCell="L1" sqref="L1:L1048576"/>
      <selection pane="bottomRight" activeCell="L1" sqref="L1:L1048576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</cols>
  <sheetData>
    <row r="1" spans="1:11" ht="32.25" customHeight="1" thickBot="1" x14ac:dyDescent="0.55000000000000004">
      <c r="A1" s="134" t="s">
        <v>0</v>
      </c>
      <c r="B1" s="134"/>
      <c r="C1" s="25">
        <f>COMMENTS!C1</f>
        <v>118571</v>
      </c>
      <c r="E1" s="162"/>
      <c r="F1" s="132"/>
      <c r="G1" s="132"/>
      <c r="H1" s="16"/>
    </row>
    <row r="2" spans="1:11" ht="24.75" customHeight="1" thickBot="1" x14ac:dyDescent="0.55000000000000004">
      <c r="A2" s="134" t="s">
        <v>1</v>
      </c>
      <c r="B2" s="134"/>
      <c r="C2" s="1" t="str">
        <f>COMMENTS!C2</f>
        <v>RAGLAN ZIP HOOD</v>
      </c>
      <c r="E2" s="163"/>
      <c r="F2" s="133"/>
      <c r="G2" s="133"/>
      <c r="H2" s="17"/>
    </row>
    <row r="3" spans="1:11" ht="22.75" customHeight="1" thickBot="1" x14ac:dyDescent="0.55000000000000004">
      <c r="A3" s="134" t="s">
        <v>2</v>
      </c>
      <c r="B3" s="134"/>
      <c r="C3" s="1" t="str">
        <f>COMMENTS!C4</f>
        <v>SP25</v>
      </c>
      <c r="G3" s="13"/>
      <c r="H3" s="17"/>
    </row>
    <row r="4" spans="1:11" ht="22.75" customHeight="1" thickBot="1" x14ac:dyDescent="0.55000000000000004">
      <c r="A4" s="137" t="s">
        <v>3</v>
      </c>
      <c r="B4" s="137"/>
      <c r="C4" s="15" t="s">
        <v>13</v>
      </c>
      <c r="E4" s="82" t="str">
        <f>COMMENTS!F4</f>
        <v>DATE: 9/17/2024</v>
      </c>
      <c r="G4" s="13"/>
      <c r="H4" s="17"/>
    </row>
    <row r="5" spans="1:11" ht="22.75" customHeight="1" thickBot="1" x14ac:dyDescent="0.55000000000000004">
      <c r="A5" s="2"/>
      <c r="B5" s="3"/>
      <c r="C5" s="3"/>
      <c r="G5" s="13"/>
      <c r="H5" s="17"/>
    </row>
    <row r="6" spans="1:11" ht="39.75" customHeight="1" thickBot="1" x14ac:dyDescent="0.4">
      <c r="A6" s="9"/>
      <c r="B6" s="164" t="s">
        <v>7</v>
      </c>
      <c r="C6" s="165"/>
      <c r="D6" s="18"/>
      <c r="E6" s="19"/>
      <c r="F6" s="20"/>
      <c r="G6" s="21"/>
      <c r="H6" s="22"/>
      <c r="I6" s="4"/>
      <c r="J6" s="5"/>
      <c r="K6" s="5"/>
    </row>
    <row r="7" spans="1:11" ht="36" customHeight="1" x14ac:dyDescent="0.35">
      <c r="A7" s="153"/>
      <c r="B7" s="154"/>
      <c r="C7" s="154"/>
      <c r="D7" s="154"/>
      <c r="E7" s="154"/>
      <c r="F7" s="154"/>
      <c r="G7" s="154"/>
      <c r="H7" s="155"/>
      <c r="I7" s="4"/>
      <c r="K7" s="5"/>
    </row>
    <row r="8" spans="1:11" ht="22" customHeight="1" x14ac:dyDescent="0.35">
      <c r="A8" s="156"/>
      <c r="B8" s="157"/>
      <c r="C8" s="157"/>
      <c r="D8" s="157"/>
      <c r="E8" s="157"/>
      <c r="F8" s="157"/>
      <c r="G8" s="157"/>
      <c r="H8" s="158"/>
      <c r="I8" s="4"/>
      <c r="K8" s="5"/>
    </row>
    <row r="9" spans="1:11" ht="22" customHeight="1" x14ac:dyDescent="0.35">
      <c r="A9" s="156"/>
      <c r="B9" s="157"/>
      <c r="C9" s="157"/>
      <c r="D9" s="157"/>
      <c r="E9" s="157"/>
      <c r="F9" s="157"/>
      <c r="G9" s="157"/>
      <c r="H9" s="158"/>
      <c r="I9" s="4"/>
      <c r="K9" s="5"/>
    </row>
    <row r="10" spans="1:11" ht="22" customHeight="1" x14ac:dyDescent="0.35">
      <c r="A10" s="156"/>
      <c r="B10" s="157"/>
      <c r="C10" s="157"/>
      <c r="D10" s="157"/>
      <c r="E10" s="157"/>
      <c r="F10" s="157"/>
      <c r="G10" s="157"/>
      <c r="H10" s="158"/>
      <c r="I10" s="4"/>
      <c r="K10" s="5"/>
    </row>
    <row r="11" spans="1:11" ht="22" customHeight="1" x14ac:dyDescent="0.35">
      <c r="A11" s="156"/>
      <c r="B11" s="157"/>
      <c r="C11" s="157"/>
      <c r="D11" s="157"/>
      <c r="E11" s="157"/>
      <c r="F11" s="157"/>
      <c r="G11" s="157"/>
      <c r="H11" s="158"/>
      <c r="I11" s="4"/>
      <c r="K11" s="5"/>
    </row>
    <row r="12" spans="1:11" ht="22" customHeight="1" x14ac:dyDescent="0.35">
      <c r="A12" s="156"/>
      <c r="B12" s="157"/>
      <c r="C12" s="157"/>
      <c r="D12" s="157"/>
      <c r="E12" s="157"/>
      <c r="F12" s="157"/>
      <c r="G12" s="157"/>
      <c r="H12" s="158"/>
      <c r="I12" s="4"/>
      <c r="K12" s="5"/>
    </row>
    <row r="13" spans="1:11" ht="22" customHeight="1" x14ac:dyDescent="0.35">
      <c r="A13" s="156"/>
      <c r="B13" s="157"/>
      <c r="C13" s="157"/>
      <c r="D13" s="157"/>
      <c r="E13" s="157"/>
      <c r="F13" s="157"/>
      <c r="G13" s="157"/>
      <c r="H13" s="158"/>
      <c r="I13" s="4"/>
      <c r="K13" s="5"/>
    </row>
    <row r="14" spans="1:11" ht="22" customHeight="1" x14ac:dyDescent="0.35">
      <c r="A14" s="156"/>
      <c r="B14" s="157"/>
      <c r="C14" s="157"/>
      <c r="D14" s="157"/>
      <c r="E14" s="157"/>
      <c r="F14" s="157"/>
      <c r="G14" s="157"/>
      <c r="H14" s="158"/>
      <c r="I14" s="4"/>
      <c r="K14" s="5"/>
    </row>
    <row r="15" spans="1:11" ht="22" customHeight="1" x14ac:dyDescent="0.35">
      <c r="A15" s="156"/>
      <c r="B15" s="157"/>
      <c r="C15" s="157"/>
      <c r="D15" s="157"/>
      <c r="E15" s="157"/>
      <c r="F15" s="157"/>
      <c r="G15" s="157"/>
      <c r="H15" s="158"/>
      <c r="I15" s="4"/>
      <c r="K15" s="5"/>
    </row>
    <row r="16" spans="1:11" ht="22" customHeight="1" x14ac:dyDescent="0.35">
      <c r="A16" s="156"/>
      <c r="B16" s="157"/>
      <c r="C16" s="157"/>
      <c r="D16" s="157"/>
      <c r="E16" s="157"/>
      <c r="F16" s="157"/>
      <c r="G16" s="157"/>
      <c r="H16" s="158"/>
      <c r="I16" s="4"/>
      <c r="K16" s="5"/>
    </row>
    <row r="17" spans="1:11" ht="22" customHeight="1" x14ac:dyDescent="0.35">
      <c r="A17" s="156"/>
      <c r="B17" s="157"/>
      <c r="C17" s="157"/>
      <c r="D17" s="157"/>
      <c r="E17" s="157"/>
      <c r="F17" s="157"/>
      <c r="G17" s="157"/>
      <c r="H17" s="158"/>
      <c r="I17" s="4"/>
      <c r="K17" s="5"/>
    </row>
    <row r="18" spans="1:11" ht="22" customHeight="1" x14ac:dyDescent="0.35">
      <c r="A18" s="156"/>
      <c r="B18" s="157"/>
      <c r="C18" s="157"/>
      <c r="D18" s="157"/>
      <c r="E18" s="157"/>
      <c r="F18" s="157"/>
      <c r="G18" s="157"/>
      <c r="H18" s="158"/>
      <c r="I18" s="4"/>
      <c r="K18" s="5"/>
    </row>
    <row r="19" spans="1:11" ht="22" customHeight="1" x14ac:dyDescent="0.35">
      <c r="A19" s="156"/>
      <c r="B19" s="157"/>
      <c r="C19" s="157"/>
      <c r="D19" s="157"/>
      <c r="E19" s="157"/>
      <c r="F19" s="157"/>
      <c r="G19" s="157"/>
      <c r="H19" s="158"/>
      <c r="I19" s="4"/>
      <c r="K19" s="5"/>
    </row>
    <row r="20" spans="1:11" ht="22" customHeight="1" x14ac:dyDescent="0.35">
      <c r="A20" s="156"/>
      <c r="B20" s="157"/>
      <c r="C20" s="157"/>
      <c r="D20" s="157"/>
      <c r="E20" s="157"/>
      <c r="F20" s="157"/>
      <c r="G20" s="157"/>
      <c r="H20" s="158"/>
      <c r="I20" s="4"/>
      <c r="K20" s="5"/>
    </row>
    <row r="21" spans="1:11" ht="22" customHeight="1" x14ac:dyDescent="0.35">
      <c r="A21" s="156"/>
      <c r="B21" s="157"/>
      <c r="C21" s="157"/>
      <c r="D21" s="157"/>
      <c r="E21" s="157"/>
      <c r="F21" s="157"/>
      <c r="G21" s="157"/>
      <c r="H21" s="158"/>
      <c r="I21" s="4"/>
      <c r="K21" s="5"/>
    </row>
    <row r="22" spans="1:11" ht="22" customHeight="1" x14ac:dyDescent="0.35">
      <c r="A22" s="156"/>
      <c r="B22" s="157"/>
      <c r="C22" s="157"/>
      <c r="D22" s="157"/>
      <c r="E22" s="157"/>
      <c r="F22" s="157"/>
      <c r="G22" s="157"/>
      <c r="H22" s="158"/>
      <c r="I22" s="4"/>
      <c r="K22" s="5"/>
    </row>
    <row r="23" spans="1:11" ht="22" customHeight="1" x14ac:dyDescent="0.35">
      <c r="A23" s="156"/>
      <c r="B23" s="157"/>
      <c r="C23" s="157"/>
      <c r="D23" s="157"/>
      <c r="E23" s="157"/>
      <c r="F23" s="157"/>
      <c r="G23" s="157"/>
      <c r="H23" s="158"/>
      <c r="I23" s="4"/>
      <c r="K23" s="6"/>
    </row>
    <row r="24" spans="1:11" ht="22" customHeight="1" x14ac:dyDescent="0.35">
      <c r="A24" s="156"/>
      <c r="B24" s="157"/>
      <c r="C24" s="157"/>
      <c r="D24" s="157"/>
      <c r="E24" s="157"/>
      <c r="F24" s="157"/>
      <c r="G24" s="157"/>
      <c r="H24" s="158"/>
      <c r="I24" s="4"/>
      <c r="K24" s="6"/>
    </row>
    <row r="25" spans="1:11" ht="22" customHeight="1" x14ac:dyDescent="0.35">
      <c r="A25" s="156"/>
      <c r="B25" s="157"/>
      <c r="C25" s="157"/>
      <c r="D25" s="157"/>
      <c r="E25" s="157"/>
      <c r="F25" s="157"/>
      <c r="G25" s="157"/>
      <c r="H25" s="158"/>
      <c r="I25" s="4"/>
      <c r="K25" s="6"/>
    </row>
    <row r="26" spans="1:11" ht="22" customHeight="1" x14ac:dyDescent="0.35">
      <c r="A26" s="156"/>
      <c r="B26" s="157"/>
      <c r="C26" s="157"/>
      <c r="D26" s="157"/>
      <c r="E26" s="157"/>
      <c r="F26" s="157"/>
      <c r="G26" s="157"/>
      <c r="H26" s="158"/>
      <c r="I26" s="4"/>
      <c r="K26" s="6"/>
    </row>
    <row r="27" spans="1:11" ht="22" customHeight="1" x14ac:dyDescent="0.35">
      <c r="A27" s="156"/>
      <c r="B27" s="157"/>
      <c r="C27" s="157"/>
      <c r="D27" s="157"/>
      <c r="E27" s="157"/>
      <c r="F27" s="157"/>
      <c r="G27" s="157"/>
      <c r="H27" s="158"/>
      <c r="I27" s="4"/>
      <c r="K27" s="6"/>
    </row>
    <row r="28" spans="1:11" ht="22" customHeight="1" x14ac:dyDescent="0.35">
      <c r="A28" s="156"/>
      <c r="B28" s="157"/>
      <c r="C28" s="157"/>
      <c r="D28" s="157"/>
      <c r="E28" s="157"/>
      <c r="F28" s="157"/>
      <c r="G28" s="157"/>
      <c r="H28" s="158"/>
      <c r="I28" s="4"/>
      <c r="K28" s="6"/>
    </row>
    <row r="29" spans="1:11" ht="22" customHeight="1" x14ac:dyDescent="0.35">
      <c r="A29" s="156"/>
      <c r="B29" s="157"/>
      <c r="C29" s="157"/>
      <c r="D29" s="157"/>
      <c r="E29" s="157"/>
      <c r="F29" s="157"/>
      <c r="G29" s="157"/>
      <c r="H29" s="158"/>
      <c r="I29" s="4"/>
      <c r="K29" s="6"/>
    </row>
    <row r="30" spans="1:11" ht="22" customHeight="1" x14ac:dyDescent="0.35">
      <c r="A30" s="156"/>
      <c r="B30" s="157"/>
      <c r="C30" s="157"/>
      <c r="D30" s="157"/>
      <c r="E30" s="157"/>
      <c r="F30" s="157"/>
      <c r="G30" s="157"/>
      <c r="H30" s="158"/>
      <c r="I30" s="4"/>
      <c r="K30" s="6"/>
    </row>
    <row r="31" spans="1:11" ht="22" customHeight="1" x14ac:dyDescent="0.35">
      <c r="A31" s="156"/>
      <c r="B31" s="157"/>
      <c r="C31" s="157"/>
      <c r="D31" s="157"/>
      <c r="E31" s="157"/>
      <c r="F31" s="157"/>
      <c r="G31" s="157"/>
      <c r="H31" s="158"/>
      <c r="I31" s="4"/>
      <c r="K31" s="6"/>
    </row>
    <row r="32" spans="1:11" ht="22" customHeight="1" x14ac:dyDescent="0.35">
      <c r="A32" s="156"/>
      <c r="B32" s="157"/>
      <c r="C32" s="157"/>
      <c r="D32" s="157"/>
      <c r="E32" s="157"/>
      <c r="F32" s="157"/>
      <c r="G32" s="157"/>
      <c r="H32" s="158"/>
      <c r="I32" s="4"/>
      <c r="K32" s="6"/>
    </row>
    <row r="33" spans="1:11" ht="22" customHeight="1" x14ac:dyDescent="0.35">
      <c r="A33" s="156"/>
      <c r="B33" s="157"/>
      <c r="C33" s="157"/>
      <c r="D33" s="157"/>
      <c r="E33" s="157"/>
      <c r="F33" s="157"/>
      <c r="G33" s="157"/>
      <c r="H33" s="158"/>
      <c r="I33" s="4"/>
      <c r="K33" s="6"/>
    </row>
    <row r="34" spans="1:11" ht="22" customHeight="1" x14ac:dyDescent="0.35">
      <c r="A34" s="156"/>
      <c r="B34" s="157"/>
      <c r="C34" s="157"/>
      <c r="D34" s="157"/>
      <c r="E34" s="157"/>
      <c r="F34" s="157"/>
      <c r="G34" s="157"/>
      <c r="H34" s="158"/>
      <c r="I34" s="4"/>
      <c r="K34" s="6"/>
    </row>
    <row r="35" spans="1:11" ht="22" customHeight="1" x14ac:dyDescent="0.35">
      <c r="A35" s="156"/>
      <c r="B35" s="157"/>
      <c r="C35" s="157"/>
      <c r="D35" s="157"/>
      <c r="E35" s="157"/>
      <c r="F35" s="157"/>
      <c r="G35" s="157"/>
      <c r="H35" s="158"/>
      <c r="I35" s="4"/>
      <c r="K35" s="6"/>
    </row>
    <row r="36" spans="1:11" ht="22" customHeight="1" x14ac:dyDescent="0.35">
      <c r="A36" s="156"/>
      <c r="B36" s="157"/>
      <c r="C36" s="157"/>
      <c r="D36" s="157"/>
      <c r="E36" s="157"/>
      <c r="F36" s="157"/>
      <c r="G36" s="157"/>
      <c r="H36" s="158"/>
      <c r="I36" s="4"/>
      <c r="K36" s="6"/>
    </row>
    <row r="37" spans="1:11" ht="22" customHeight="1" x14ac:dyDescent="0.35">
      <c r="A37" s="156"/>
      <c r="B37" s="157"/>
      <c r="C37" s="157"/>
      <c r="D37" s="157"/>
      <c r="E37" s="157"/>
      <c r="F37" s="157"/>
      <c r="G37" s="157"/>
      <c r="H37" s="158"/>
      <c r="I37" s="5"/>
      <c r="J37" s="5"/>
      <c r="K37" s="5"/>
    </row>
    <row r="38" spans="1:11" ht="22" customHeight="1" thickBot="1" x14ac:dyDescent="0.4">
      <c r="A38" s="159"/>
      <c r="B38" s="160"/>
      <c r="C38" s="160"/>
      <c r="D38" s="160"/>
      <c r="E38" s="160"/>
      <c r="F38" s="160"/>
      <c r="G38" s="160"/>
      <c r="H38" s="161"/>
      <c r="I38" s="5"/>
      <c r="J38" s="5"/>
      <c r="K38" s="5"/>
    </row>
    <row r="39" spans="1:11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</row>
    <row r="40" spans="1:11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</row>
    <row r="41" spans="1:11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</row>
    <row r="42" spans="1:11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</row>
    <row r="43" spans="1:11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</row>
    <row r="44" spans="1:11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</row>
    <row r="45" spans="1:11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</row>
    <row r="46" spans="1:11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</row>
    <row r="47" spans="1:11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</row>
    <row r="48" spans="1:11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</row>
    <row r="49" spans="1:11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</row>
    <row r="50" spans="1:11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</row>
    <row r="51" spans="1:11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</row>
    <row r="52" spans="1:11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</row>
    <row r="53" spans="1:11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</row>
    <row r="54" spans="1:11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</row>
    <row r="55" spans="1:11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</row>
    <row r="56" spans="1:11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</row>
    <row r="57" spans="1:11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</row>
    <row r="58" spans="1:11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</row>
    <row r="59" spans="1:11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</row>
    <row r="60" spans="1:11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</row>
    <row r="61" spans="1:11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</row>
    <row r="62" spans="1:11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</row>
    <row r="63" spans="1:11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</row>
    <row r="64" spans="1:11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</row>
    <row r="65" spans="1:11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</row>
    <row r="66" spans="1:11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</row>
    <row r="67" spans="1:11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</row>
    <row r="68" spans="1:11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</row>
    <row r="69" spans="1:11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</row>
    <row r="70" spans="1:11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</row>
    <row r="71" spans="1:11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</row>
    <row r="72" spans="1:11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</row>
    <row r="73" spans="1:11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</row>
    <row r="74" spans="1:11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</row>
    <row r="75" spans="1:11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</row>
    <row r="76" spans="1:11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</row>
    <row r="77" spans="1:11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</row>
    <row r="78" spans="1:11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</row>
    <row r="79" spans="1:11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</row>
    <row r="80" spans="1:11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</row>
    <row r="81" spans="1:11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</row>
    <row r="82" spans="1:11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</row>
    <row r="83" spans="1:11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</row>
    <row r="84" spans="1:11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</row>
    <row r="85" spans="1:11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</row>
    <row r="86" spans="1:11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</row>
    <row r="87" spans="1:11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</row>
    <row r="88" spans="1:11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</row>
    <row r="89" spans="1:11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</row>
    <row r="90" spans="1:11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</row>
    <row r="91" spans="1:11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</row>
    <row r="92" spans="1:11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</row>
    <row r="93" spans="1:11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</row>
    <row r="94" spans="1:11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</row>
    <row r="95" spans="1:11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</row>
    <row r="96" spans="1:11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</row>
    <row r="97" spans="1:11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</row>
    <row r="98" spans="1:11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</row>
    <row r="99" spans="1:11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</row>
    <row r="100" spans="1:11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</row>
    <row r="101" spans="1:11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</row>
    <row r="102" spans="1:11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</row>
    <row r="103" spans="1:11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</row>
    <row r="104" spans="1:11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</row>
    <row r="105" spans="1:11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</row>
    <row r="106" spans="1:11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</row>
    <row r="107" spans="1:11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</row>
    <row r="108" spans="1:11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</row>
    <row r="109" spans="1:11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</row>
    <row r="110" spans="1:11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</row>
    <row r="111" spans="1:11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</row>
    <row r="112" spans="1:11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</row>
    <row r="113" spans="1:11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</row>
    <row r="114" spans="1:11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</row>
    <row r="115" spans="1:11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</row>
    <row r="116" spans="1:11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</row>
    <row r="117" spans="1:11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</row>
    <row r="118" spans="1:11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</row>
    <row r="119" spans="1:11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</row>
    <row r="120" spans="1:11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</row>
    <row r="121" spans="1:11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</row>
    <row r="122" spans="1:11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</row>
    <row r="123" spans="1:11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</row>
    <row r="124" spans="1:11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</row>
    <row r="125" spans="1:11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</row>
    <row r="126" spans="1:11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</row>
    <row r="127" spans="1:11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</row>
    <row r="128" spans="1:11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</row>
    <row r="129" spans="1:11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</row>
    <row r="130" spans="1:11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</row>
    <row r="131" spans="1:11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</row>
    <row r="132" spans="1:11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</row>
    <row r="133" spans="1:11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</row>
    <row r="134" spans="1:11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</row>
    <row r="135" spans="1:11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</row>
    <row r="136" spans="1:11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</row>
    <row r="137" spans="1:11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</row>
    <row r="138" spans="1:11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</row>
    <row r="139" spans="1:11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</row>
    <row r="140" spans="1:11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</row>
    <row r="141" spans="1:11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</row>
    <row r="142" spans="1:11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</row>
    <row r="143" spans="1:11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</row>
    <row r="144" spans="1:11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</row>
    <row r="145" spans="1:11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</row>
    <row r="146" spans="1:11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</row>
    <row r="147" spans="1:11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</row>
    <row r="148" spans="1:11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</row>
    <row r="149" spans="1:11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</row>
    <row r="150" spans="1:11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</row>
    <row r="151" spans="1:11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</row>
    <row r="152" spans="1:11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</row>
    <row r="153" spans="1:11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</row>
    <row r="154" spans="1:11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</row>
    <row r="155" spans="1:11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</row>
    <row r="156" spans="1:11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</row>
    <row r="157" spans="1:11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</row>
    <row r="158" spans="1:11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</row>
    <row r="159" spans="1:11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</row>
    <row r="160" spans="1:11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</row>
    <row r="161" spans="1:11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</row>
    <row r="162" spans="1:11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</row>
    <row r="163" spans="1:11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</row>
    <row r="164" spans="1:11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</row>
    <row r="165" spans="1:11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</row>
    <row r="166" spans="1:11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</row>
    <row r="167" spans="1:11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</row>
    <row r="168" spans="1:11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</row>
    <row r="169" spans="1:11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</row>
    <row r="170" spans="1:11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</row>
    <row r="171" spans="1:11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</row>
    <row r="172" spans="1:11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</row>
    <row r="173" spans="1:11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</row>
    <row r="174" spans="1:11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</row>
    <row r="175" spans="1:11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</row>
    <row r="176" spans="1:11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</row>
    <row r="177" spans="1:11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</row>
    <row r="178" spans="1:11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</row>
    <row r="179" spans="1:11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</row>
    <row r="180" spans="1:11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</row>
    <row r="181" spans="1:11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</row>
    <row r="182" spans="1:11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</row>
    <row r="183" spans="1:11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</row>
    <row r="184" spans="1:11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</row>
    <row r="185" spans="1:11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</row>
    <row r="186" spans="1:11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</row>
    <row r="187" spans="1:11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</row>
    <row r="188" spans="1:11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</row>
    <row r="189" spans="1:11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</row>
    <row r="190" spans="1:11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</row>
    <row r="191" spans="1:11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</row>
    <row r="192" spans="1:11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</row>
    <row r="193" spans="1:11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</row>
    <row r="194" spans="1:11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</row>
    <row r="195" spans="1:11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</row>
    <row r="196" spans="1:11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</row>
    <row r="197" spans="1:11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</row>
    <row r="198" spans="1:11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</row>
    <row r="199" spans="1:11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</row>
    <row r="200" spans="1:11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</row>
    <row r="201" spans="1:11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</row>
    <row r="202" spans="1:11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</row>
    <row r="203" spans="1:11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</row>
    <row r="204" spans="1:11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</row>
    <row r="205" spans="1:11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</row>
    <row r="206" spans="1:11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</row>
    <row r="207" spans="1:11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</row>
    <row r="208" spans="1:11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</row>
    <row r="209" spans="1:11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</row>
    <row r="210" spans="1:11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</row>
    <row r="211" spans="1:11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</row>
    <row r="212" spans="1:11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</row>
    <row r="213" spans="1:11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</row>
    <row r="214" spans="1:11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</row>
    <row r="215" spans="1:11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</row>
    <row r="216" spans="1:11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</row>
    <row r="217" spans="1:11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</row>
    <row r="218" spans="1:11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</row>
    <row r="219" spans="1:11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</row>
    <row r="220" spans="1:11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</row>
    <row r="221" spans="1:11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</row>
    <row r="222" spans="1:11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</row>
    <row r="223" spans="1:11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</row>
    <row r="224" spans="1:11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</row>
    <row r="225" spans="1:11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</row>
    <row r="226" spans="1:11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</row>
    <row r="227" spans="1:11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</row>
    <row r="228" spans="1:11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</row>
    <row r="229" spans="1:11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</row>
    <row r="230" spans="1:11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</row>
    <row r="231" spans="1:11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</row>
    <row r="232" spans="1:11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</row>
    <row r="233" spans="1:11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</row>
    <row r="234" spans="1:11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</row>
    <row r="235" spans="1:11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</row>
    <row r="236" spans="1:11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</row>
    <row r="237" spans="1:11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</row>
    <row r="238" spans="1:11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</row>
    <row r="239" spans="1:11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</row>
    <row r="240" spans="1:11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</row>
    <row r="241" spans="1:11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</row>
    <row r="242" spans="1:11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</row>
    <row r="243" spans="1:11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</row>
    <row r="244" spans="1:11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</row>
    <row r="245" spans="1:11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</row>
    <row r="246" spans="1:11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</row>
    <row r="247" spans="1:11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</row>
    <row r="248" spans="1:11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</row>
    <row r="249" spans="1:11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</row>
    <row r="250" spans="1:11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</row>
    <row r="251" spans="1:11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</row>
    <row r="252" spans="1:11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</row>
    <row r="253" spans="1:11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</row>
    <row r="254" spans="1:11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</row>
    <row r="255" spans="1:11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</row>
    <row r="256" spans="1:11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</row>
    <row r="257" spans="1:11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</row>
    <row r="258" spans="1:11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</row>
    <row r="259" spans="1:11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</row>
    <row r="260" spans="1:11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</row>
    <row r="261" spans="1:11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</row>
    <row r="262" spans="1:11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</row>
    <row r="263" spans="1:11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</row>
    <row r="264" spans="1:11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</row>
    <row r="265" spans="1:11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</row>
    <row r="266" spans="1:11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</row>
    <row r="267" spans="1:11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</row>
    <row r="268" spans="1:11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</row>
    <row r="269" spans="1:11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</row>
    <row r="270" spans="1:11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</row>
    <row r="271" spans="1:11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</row>
    <row r="272" spans="1:11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</row>
    <row r="273" spans="1:11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</row>
    <row r="274" spans="1:11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</row>
    <row r="275" spans="1:11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</row>
    <row r="276" spans="1:11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</row>
    <row r="277" spans="1:11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</row>
    <row r="278" spans="1:11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</row>
    <row r="279" spans="1:11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</row>
    <row r="280" spans="1:11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</row>
    <row r="281" spans="1:11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</row>
    <row r="282" spans="1:11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</row>
    <row r="283" spans="1:11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</row>
    <row r="284" spans="1:11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</row>
    <row r="285" spans="1:11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</row>
    <row r="286" spans="1:11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</row>
    <row r="287" spans="1:11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</row>
    <row r="288" spans="1:11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</row>
    <row r="289" spans="1:11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</row>
    <row r="290" spans="1:11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</row>
    <row r="291" spans="1:11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</row>
    <row r="292" spans="1:11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</row>
    <row r="293" spans="1:11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</row>
    <row r="294" spans="1:11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</row>
    <row r="295" spans="1:11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</row>
    <row r="296" spans="1:11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</row>
    <row r="297" spans="1:11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</row>
    <row r="298" spans="1:11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</row>
    <row r="299" spans="1:11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</row>
    <row r="300" spans="1:11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</row>
    <row r="301" spans="1:11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</row>
    <row r="302" spans="1:11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</row>
    <row r="303" spans="1:11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</row>
    <row r="304" spans="1:11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</row>
    <row r="305" spans="1:11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</row>
    <row r="306" spans="1:11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</row>
    <row r="307" spans="1:11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</row>
    <row r="308" spans="1:11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</row>
    <row r="309" spans="1:11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</row>
    <row r="310" spans="1:11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</row>
    <row r="311" spans="1:11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</row>
    <row r="312" spans="1:11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</row>
    <row r="313" spans="1:11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</row>
    <row r="314" spans="1:11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</row>
    <row r="315" spans="1:11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</row>
    <row r="316" spans="1:11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</row>
    <row r="317" spans="1:11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</row>
    <row r="318" spans="1:11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</row>
    <row r="319" spans="1:11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</row>
    <row r="320" spans="1:11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</row>
    <row r="321" spans="1:11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</row>
    <row r="322" spans="1:11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</row>
    <row r="323" spans="1:11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</row>
    <row r="324" spans="1:11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</row>
    <row r="325" spans="1:11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</row>
    <row r="326" spans="1:11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</row>
    <row r="327" spans="1:11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</row>
    <row r="328" spans="1:11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</row>
    <row r="329" spans="1:11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</row>
    <row r="330" spans="1:11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</row>
    <row r="331" spans="1:11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</row>
    <row r="332" spans="1:11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</row>
    <row r="333" spans="1:11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</row>
    <row r="334" spans="1:11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</row>
    <row r="335" spans="1:11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</row>
    <row r="336" spans="1:11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</row>
    <row r="337" spans="1:11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</row>
    <row r="338" spans="1:11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</row>
    <row r="339" spans="1:11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</row>
    <row r="340" spans="1:11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</row>
    <row r="341" spans="1:11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</row>
    <row r="342" spans="1:11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</row>
    <row r="343" spans="1:11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</row>
    <row r="344" spans="1:11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</row>
    <row r="345" spans="1:11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</row>
    <row r="346" spans="1:11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</row>
    <row r="347" spans="1:11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</row>
    <row r="348" spans="1:11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</row>
    <row r="349" spans="1:11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</row>
    <row r="350" spans="1:11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</row>
    <row r="351" spans="1:11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</row>
    <row r="352" spans="1:11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</row>
    <row r="353" spans="1:11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</row>
    <row r="354" spans="1:11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</row>
    <row r="355" spans="1:11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</row>
    <row r="356" spans="1:11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</row>
    <row r="357" spans="1:11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</row>
    <row r="358" spans="1:11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</row>
    <row r="359" spans="1:11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</row>
    <row r="360" spans="1:11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</row>
    <row r="361" spans="1:11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</row>
    <row r="362" spans="1:11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</row>
    <row r="363" spans="1:11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</row>
    <row r="364" spans="1:11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</row>
    <row r="365" spans="1:11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</row>
    <row r="366" spans="1:11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</row>
    <row r="367" spans="1:11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</row>
    <row r="368" spans="1:11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</row>
    <row r="369" spans="1:11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</row>
    <row r="370" spans="1:11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</row>
    <row r="371" spans="1:11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</row>
    <row r="372" spans="1:11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</row>
    <row r="373" spans="1:11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</row>
    <row r="374" spans="1:11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</row>
    <row r="375" spans="1:11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</row>
    <row r="376" spans="1:11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</row>
    <row r="377" spans="1:11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</row>
    <row r="378" spans="1:11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</row>
    <row r="379" spans="1:11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</row>
    <row r="380" spans="1:11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</row>
    <row r="381" spans="1:11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</row>
    <row r="382" spans="1:11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</row>
    <row r="383" spans="1:11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</row>
    <row r="384" spans="1:11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</row>
    <row r="385" spans="1:11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</row>
    <row r="386" spans="1:11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</row>
    <row r="387" spans="1:11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</row>
    <row r="388" spans="1:11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</row>
    <row r="389" spans="1:11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</row>
    <row r="390" spans="1:11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</row>
    <row r="391" spans="1:11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</row>
    <row r="392" spans="1:11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</row>
    <row r="393" spans="1:11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</row>
    <row r="394" spans="1:11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</row>
    <row r="395" spans="1:11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</row>
    <row r="396" spans="1:11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</row>
    <row r="397" spans="1:11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</row>
    <row r="398" spans="1:11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</row>
    <row r="399" spans="1:11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</row>
    <row r="400" spans="1:11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</row>
    <row r="401" spans="1:11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</row>
    <row r="402" spans="1:11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</row>
    <row r="403" spans="1:11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</row>
    <row r="404" spans="1:11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</row>
    <row r="405" spans="1:11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</row>
    <row r="406" spans="1:11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</row>
    <row r="407" spans="1:11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</row>
    <row r="408" spans="1:11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</row>
    <row r="409" spans="1:11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</row>
    <row r="410" spans="1:11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</row>
    <row r="411" spans="1:11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</row>
    <row r="412" spans="1:11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</row>
    <row r="413" spans="1:11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</row>
    <row r="414" spans="1:11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</row>
    <row r="415" spans="1:11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</row>
    <row r="416" spans="1:11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</row>
    <row r="417" spans="1:11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</row>
    <row r="418" spans="1:11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</row>
    <row r="419" spans="1:11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</row>
    <row r="420" spans="1:11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</row>
    <row r="421" spans="1:11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</row>
    <row r="422" spans="1:11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</row>
    <row r="423" spans="1:11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</row>
    <row r="424" spans="1:11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</row>
    <row r="425" spans="1:11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</row>
    <row r="426" spans="1:11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</row>
    <row r="427" spans="1:11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</row>
    <row r="428" spans="1:11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</row>
    <row r="429" spans="1:11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</row>
    <row r="430" spans="1:11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</row>
    <row r="431" spans="1:11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</row>
    <row r="432" spans="1:11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</row>
    <row r="433" spans="1:11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</row>
    <row r="434" spans="1:11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</row>
    <row r="435" spans="1:11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</row>
    <row r="436" spans="1:11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</row>
    <row r="437" spans="1:11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</row>
    <row r="438" spans="1:11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</row>
    <row r="439" spans="1:11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</row>
    <row r="440" spans="1:11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</row>
    <row r="441" spans="1:11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</row>
    <row r="442" spans="1:11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</row>
    <row r="443" spans="1:11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</row>
    <row r="444" spans="1:11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</row>
    <row r="445" spans="1:11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</row>
    <row r="446" spans="1:11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</row>
    <row r="447" spans="1:11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</row>
    <row r="448" spans="1:11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</row>
    <row r="449" spans="1:11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</row>
    <row r="450" spans="1:11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</row>
    <row r="451" spans="1:11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</row>
    <row r="452" spans="1:11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</row>
    <row r="453" spans="1:11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</row>
    <row r="454" spans="1:11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</row>
    <row r="455" spans="1:11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</row>
    <row r="456" spans="1:11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</row>
    <row r="457" spans="1:11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</row>
    <row r="458" spans="1:11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</row>
    <row r="459" spans="1:11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</row>
    <row r="460" spans="1:11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</row>
    <row r="461" spans="1:11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</row>
    <row r="462" spans="1:11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</row>
    <row r="463" spans="1:11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</row>
    <row r="464" spans="1:11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</row>
    <row r="465" spans="1:11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</row>
    <row r="466" spans="1:11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</row>
    <row r="467" spans="1:11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</row>
    <row r="468" spans="1:11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</row>
    <row r="469" spans="1:11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</row>
    <row r="470" spans="1:11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</row>
    <row r="471" spans="1:11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</row>
    <row r="472" spans="1:11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</row>
    <row r="473" spans="1:11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</row>
    <row r="474" spans="1:11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</row>
    <row r="475" spans="1:11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</row>
    <row r="476" spans="1:11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</row>
    <row r="477" spans="1:11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</row>
    <row r="478" spans="1:11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</row>
    <row r="479" spans="1:11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</row>
    <row r="480" spans="1:11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</row>
    <row r="481" spans="1:11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</row>
    <row r="482" spans="1:11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</row>
    <row r="483" spans="1:11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</row>
    <row r="484" spans="1:11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</row>
    <row r="485" spans="1:11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</row>
    <row r="486" spans="1:11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</row>
    <row r="487" spans="1:11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</row>
    <row r="488" spans="1:11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</row>
    <row r="489" spans="1:11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</row>
    <row r="490" spans="1:11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</row>
    <row r="491" spans="1:11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</row>
    <row r="492" spans="1:11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</row>
    <row r="493" spans="1:11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</row>
    <row r="494" spans="1:11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</row>
    <row r="495" spans="1:11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</row>
    <row r="496" spans="1:11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</row>
    <row r="497" spans="1:11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</row>
    <row r="498" spans="1:11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</row>
    <row r="499" spans="1:11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</row>
    <row r="500" spans="1:11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</row>
    <row r="501" spans="1:11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</row>
    <row r="502" spans="1:11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</row>
    <row r="503" spans="1:11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</row>
    <row r="504" spans="1:11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</row>
    <row r="505" spans="1:11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</row>
    <row r="506" spans="1:11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</row>
    <row r="507" spans="1:11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</row>
    <row r="508" spans="1:11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</row>
    <row r="509" spans="1:11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</row>
    <row r="510" spans="1:11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</row>
    <row r="511" spans="1:11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</row>
    <row r="512" spans="1:11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</row>
    <row r="513" spans="1:11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</row>
    <row r="514" spans="1:11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</row>
    <row r="515" spans="1:11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</row>
    <row r="516" spans="1:11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</row>
    <row r="517" spans="1:11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</row>
    <row r="518" spans="1:11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</row>
    <row r="519" spans="1:11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</row>
    <row r="520" spans="1:11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</row>
    <row r="521" spans="1:11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</row>
    <row r="522" spans="1:11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</row>
    <row r="523" spans="1:11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</row>
    <row r="524" spans="1:11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</row>
    <row r="525" spans="1:11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</row>
    <row r="526" spans="1:11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</row>
    <row r="527" spans="1:11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</row>
    <row r="528" spans="1:11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</row>
    <row r="529" spans="1:11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</row>
    <row r="530" spans="1:11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</row>
    <row r="531" spans="1:11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</row>
    <row r="532" spans="1:11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</row>
    <row r="533" spans="1:11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</row>
    <row r="534" spans="1:11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</row>
    <row r="535" spans="1:11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</row>
    <row r="536" spans="1:11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</row>
    <row r="537" spans="1:11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</row>
    <row r="538" spans="1:11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</row>
    <row r="539" spans="1:11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</row>
    <row r="540" spans="1:11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</row>
    <row r="541" spans="1:11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</row>
    <row r="542" spans="1:11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</row>
    <row r="543" spans="1:11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</row>
    <row r="544" spans="1:11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</row>
    <row r="545" spans="1:11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</row>
    <row r="546" spans="1:11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</row>
    <row r="547" spans="1:11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</row>
    <row r="548" spans="1:11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</row>
    <row r="549" spans="1:11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</row>
    <row r="550" spans="1:11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</row>
    <row r="551" spans="1:11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</row>
    <row r="552" spans="1:11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</row>
    <row r="553" spans="1:11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</row>
    <row r="554" spans="1:11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</row>
    <row r="555" spans="1:11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</row>
    <row r="556" spans="1:11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</row>
    <row r="557" spans="1:11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</row>
    <row r="558" spans="1:11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</row>
    <row r="559" spans="1:11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</row>
    <row r="560" spans="1:11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</row>
    <row r="561" spans="1:11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</row>
    <row r="562" spans="1:11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</row>
    <row r="563" spans="1:11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</row>
    <row r="564" spans="1:11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</row>
    <row r="565" spans="1:11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</row>
    <row r="566" spans="1:11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</row>
    <row r="567" spans="1:11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</row>
    <row r="568" spans="1:11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</row>
    <row r="569" spans="1:11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</row>
    <row r="570" spans="1:11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</row>
    <row r="571" spans="1:11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</row>
    <row r="572" spans="1:11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</row>
    <row r="573" spans="1:11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</row>
    <row r="574" spans="1:11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</row>
    <row r="575" spans="1:11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</row>
    <row r="576" spans="1:11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</row>
    <row r="577" spans="1:11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</row>
    <row r="578" spans="1:11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</row>
    <row r="579" spans="1:11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</row>
    <row r="580" spans="1:11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</row>
    <row r="581" spans="1:11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</row>
    <row r="582" spans="1:11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</row>
    <row r="583" spans="1:11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</row>
    <row r="584" spans="1:11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</row>
    <row r="585" spans="1:11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</row>
    <row r="586" spans="1:11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</row>
    <row r="587" spans="1:11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</row>
    <row r="588" spans="1:11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</row>
    <row r="589" spans="1:11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</row>
    <row r="590" spans="1:11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</row>
    <row r="591" spans="1:11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</row>
    <row r="592" spans="1:11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</row>
    <row r="593" spans="1:11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</row>
    <row r="594" spans="1:11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</row>
    <row r="595" spans="1:11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</row>
    <row r="596" spans="1:11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</row>
    <row r="597" spans="1:11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</row>
    <row r="598" spans="1:11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</row>
    <row r="599" spans="1:11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</row>
    <row r="600" spans="1:11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</row>
    <row r="601" spans="1:11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</row>
    <row r="602" spans="1:11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</row>
    <row r="603" spans="1:11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</row>
    <row r="604" spans="1:11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</row>
    <row r="605" spans="1:11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</row>
    <row r="606" spans="1:11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</row>
    <row r="607" spans="1:11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</row>
    <row r="608" spans="1:11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</row>
    <row r="609" spans="1:11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</row>
    <row r="610" spans="1:11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</row>
    <row r="611" spans="1:11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</row>
    <row r="612" spans="1:11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</row>
    <row r="613" spans="1:11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</row>
    <row r="614" spans="1:11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</row>
    <row r="615" spans="1:11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</row>
    <row r="616" spans="1:11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</row>
    <row r="617" spans="1:11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</row>
    <row r="618" spans="1:11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</row>
    <row r="619" spans="1:11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</row>
    <row r="620" spans="1:11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</row>
    <row r="621" spans="1:11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</row>
    <row r="622" spans="1:11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</row>
    <row r="623" spans="1:11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</row>
    <row r="624" spans="1:11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</row>
    <row r="625" spans="1:11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</row>
    <row r="626" spans="1:11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</row>
    <row r="627" spans="1:11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</row>
    <row r="628" spans="1:11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</row>
    <row r="629" spans="1:11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</row>
    <row r="630" spans="1:11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</row>
    <row r="631" spans="1:11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</row>
    <row r="632" spans="1:11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</row>
    <row r="633" spans="1:11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</row>
    <row r="634" spans="1:11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</row>
    <row r="635" spans="1:11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</row>
    <row r="636" spans="1:11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</row>
    <row r="637" spans="1:11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</row>
    <row r="638" spans="1:11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</row>
    <row r="639" spans="1:11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</row>
    <row r="640" spans="1:11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</row>
    <row r="641" spans="1:11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</row>
    <row r="642" spans="1:11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</row>
    <row r="643" spans="1:11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</row>
    <row r="644" spans="1:11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</row>
    <row r="645" spans="1:11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</row>
    <row r="646" spans="1:11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</row>
    <row r="647" spans="1:11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</row>
    <row r="648" spans="1:11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</row>
    <row r="649" spans="1:11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</row>
    <row r="650" spans="1:11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</row>
    <row r="651" spans="1:11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</row>
    <row r="652" spans="1:11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</row>
    <row r="653" spans="1:11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</row>
    <row r="654" spans="1:11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</row>
    <row r="655" spans="1:11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</row>
    <row r="656" spans="1:11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</row>
    <row r="657" spans="1:11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</row>
    <row r="658" spans="1:11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</row>
    <row r="659" spans="1:11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</row>
    <row r="660" spans="1:11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</row>
    <row r="661" spans="1:11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</row>
    <row r="662" spans="1:11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</row>
    <row r="663" spans="1:11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</row>
    <row r="664" spans="1:11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</row>
    <row r="665" spans="1:11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</row>
    <row r="666" spans="1:11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</row>
    <row r="667" spans="1:11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</row>
    <row r="668" spans="1:11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</row>
    <row r="669" spans="1:11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</row>
    <row r="670" spans="1:11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</row>
    <row r="671" spans="1:11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</row>
    <row r="672" spans="1:11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</row>
    <row r="673" spans="1:11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</row>
    <row r="674" spans="1:11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</row>
    <row r="675" spans="1:11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</row>
    <row r="676" spans="1:11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</row>
    <row r="677" spans="1:11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</row>
    <row r="678" spans="1:11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</row>
    <row r="679" spans="1:11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</row>
    <row r="680" spans="1:11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</row>
    <row r="681" spans="1:11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</row>
    <row r="682" spans="1:11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</row>
    <row r="683" spans="1:11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</row>
    <row r="684" spans="1:11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</row>
    <row r="685" spans="1:11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</row>
    <row r="686" spans="1:11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</row>
    <row r="687" spans="1:11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</row>
    <row r="688" spans="1:11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</row>
    <row r="689" spans="1:11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</row>
    <row r="690" spans="1:11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</row>
    <row r="691" spans="1:11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</row>
    <row r="692" spans="1:11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</row>
    <row r="693" spans="1:11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</row>
    <row r="694" spans="1:11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</row>
    <row r="695" spans="1:11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</row>
    <row r="696" spans="1:11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</row>
    <row r="697" spans="1:11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</row>
    <row r="698" spans="1:11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</row>
    <row r="699" spans="1:11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</row>
    <row r="700" spans="1:11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</row>
    <row r="701" spans="1:11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</row>
    <row r="702" spans="1:11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</row>
    <row r="703" spans="1:11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</row>
    <row r="704" spans="1:11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</row>
    <row r="705" spans="1:11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</row>
    <row r="706" spans="1:11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</row>
    <row r="707" spans="1:11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</row>
    <row r="708" spans="1:11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</row>
    <row r="709" spans="1:11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</row>
    <row r="710" spans="1:11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</row>
    <row r="711" spans="1:11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</row>
    <row r="712" spans="1:11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</row>
    <row r="713" spans="1:11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</row>
    <row r="714" spans="1:11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</row>
    <row r="715" spans="1:11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</row>
    <row r="716" spans="1:11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</row>
    <row r="717" spans="1:11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</row>
    <row r="718" spans="1:11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</row>
    <row r="719" spans="1:11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</row>
    <row r="720" spans="1:11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</row>
    <row r="721" spans="1:11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</row>
    <row r="722" spans="1:11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</row>
    <row r="723" spans="1:11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</row>
    <row r="724" spans="1:11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</row>
    <row r="725" spans="1:11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</row>
    <row r="726" spans="1:11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</row>
    <row r="727" spans="1:11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</row>
    <row r="728" spans="1:11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</row>
    <row r="729" spans="1:11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</row>
    <row r="730" spans="1:11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</row>
    <row r="731" spans="1:11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</row>
    <row r="732" spans="1:11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</row>
    <row r="733" spans="1:11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</row>
    <row r="734" spans="1:11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</row>
    <row r="735" spans="1:11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</row>
    <row r="736" spans="1:11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</row>
    <row r="737" spans="1:11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</row>
    <row r="738" spans="1:11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</row>
    <row r="739" spans="1:11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</row>
    <row r="740" spans="1:11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</row>
    <row r="741" spans="1:11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</row>
    <row r="742" spans="1:11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</row>
    <row r="743" spans="1:11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</row>
    <row r="744" spans="1:11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</row>
    <row r="745" spans="1:11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</row>
    <row r="746" spans="1:11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</row>
    <row r="747" spans="1:11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</row>
    <row r="748" spans="1:11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</row>
    <row r="749" spans="1:11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</row>
    <row r="750" spans="1:11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</row>
    <row r="751" spans="1:11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</row>
    <row r="752" spans="1:11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</row>
    <row r="753" spans="1:11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</row>
    <row r="754" spans="1:11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</row>
    <row r="755" spans="1:11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</row>
    <row r="756" spans="1:11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</row>
    <row r="757" spans="1:11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</row>
    <row r="758" spans="1:11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</row>
    <row r="759" spans="1:11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</row>
    <row r="760" spans="1:11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</row>
    <row r="761" spans="1:11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</row>
    <row r="762" spans="1:11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</row>
    <row r="763" spans="1:11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</row>
    <row r="764" spans="1:11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</row>
    <row r="765" spans="1:11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</row>
    <row r="766" spans="1:11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</row>
    <row r="767" spans="1:11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</row>
    <row r="768" spans="1:11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</row>
    <row r="769" spans="1:11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</row>
    <row r="770" spans="1:11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</row>
    <row r="771" spans="1:11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</row>
    <row r="772" spans="1:11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</row>
    <row r="773" spans="1:11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</row>
    <row r="774" spans="1:11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</row>
    <row r="775" spans="1:11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</row>
    <row r="776" spans="1:11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</row>
    <row r="777" spans="1:11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</row>
    <row r="778" spans="1:11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</row>
    <row r="779" spans="1:11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</row>
    <row r="780" spans="1:11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</row>
    <row r="781" spans="1:11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</row>
    <row r="782" spans="1:11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</row>
    <row r="783" spans="1:11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</row>
    <row r="784" spans="1:11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</row>
    <row r="785" spans="1:11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</row>
    <row r="786" spans="1:11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</row>
    <row r="787" spans="1:11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</row>
    <row r="788" spans="1:11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</row>
    <row r="789" spans="1:11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</row>
    <row r="790" spans="1:11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</row>
    <row r="791" spans="1:11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</row>
    <row r="792" spans="1:11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</row>
    <row r="793" spans="1:11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</row>
    <row r="794" spans="1:11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</row>
    <row r="795" spans="1:11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</row>
    <row r="796" spans="1:11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</row>
    <row r="797" spans="1:11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</row>
    <row r="798" spans="1:11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</row>
    <row r="799" spans="1:11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</row>
    <row r="800" spans="1:11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</row>
    <row r="801" spans="1:11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</row>
    <row r="802" spans="1:11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</row>
    <row r="803" spans="1:11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</row>
    <row r="804" spans="1:11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</row>
    <row r="805" spans="1:11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</row>
    <row r="806" spans="1:11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</row>
    <row r="807" spans="1:11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</row>
    <row r="808" spans="1:11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</row>
    <row r="809" spans="1:11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</row>
    <row r="810" spans="1:11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</row>
    <row r="811" spans="1:11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</row>
    <row r="812" spans="1:11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</row>
    <row r="813" spans="1:11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</row>
    <row r="814" spans="1:11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</row>
    <row r="815" spans="1:11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</row>
    <row r="816" spans="1:11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</row>
    <row r="817" spans="1:11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</row>
    <row r="818" spans="1:11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</row>
    <row r="819" spans="1:11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</row>
    <row r="820" spans="1:11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</row>
    <row r="821" spans="1:11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</row>
    <row r="822" spans="1:11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</row>
    <row r="823" spans="1:11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</row>
    <row r="824" spans="1:11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</row>
    <row r="825" spans="1:11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</row>
    <row r="826" spans="1:11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</row>
    <row r="827" spans="1:11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</row>
    <row r="828" spans="1:11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</row>
    <row r="829" spans="1:11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</row>
    <row r="830" spans="1:11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</row>
    <row r="831" spans="1:11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</row>
    <row r="832" spans="1:11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</row>
    <row r="833" spans="1:11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</row>
    <row r="834" spans="1:11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</row>
    <row r="835" spans="1:11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</row>
    <row r="836" spans="1:11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</row>
    <row r="837" spans="1:11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</row>
    <row r="838" spans="1:11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</row>
    <row r="839" spans="1:11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</row>
    <row r="840" spans="1:11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</row>
    <row r="841" spans="1:11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</row>
    <row r="842" spans="1:11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</row>
    <row r="843" spans="1:11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</row>
    <row r="844" spans="1:11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</row>
    <row r="845" spans="1:11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</row>
    <row r="846" spans="1:11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</row>
    <row r="847" spans="1:11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</row>
    <row r="848" spans="1:11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</row>
    <row r="849" spans="1:11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</row>
    <row r="850" spans="1:11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</row>
    <row r="851" spans="1:11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</row>
    <row r="852" spans="1:11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</row>
    <row r="853" spans="1:11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</row>
    <row r="854" spans="1:11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</row>
    <row r="855" spans="1:11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</row>
    <row r="856" spans="1:11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</row>
    <row r="857" spans="1:11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K846"/>
  <sheetViews>
    <sheetView tabSelected="1" view="pageBreakPreview" zoomScale="46" zoomScaleNormal="41" zoomScaleSheetLayoutView="46" workbookViewId="0">
      <pane xSplit="10" ySplit="5" topLeftCell="K6" activePane="bottomRight" state="frozen"/>
      <selection activeCell="D9" sqref="D9:D31"/>
      <selection pane="topRight" activeCell="D9" sqref="D9:D31"/>
      <selection pane="bottomLeft" activeCell="D9" sqref="D9:D31"/>
      <selection pane="bottomRight" activeCell="L1" sqref="L1:L1048576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3" width="60.1796875" customWidth="1"/>
    <col min="4" max="4" width="56.816406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3" customWidth="1"/>
    <col min="11" max="11" width="16.6328125" customWidth="1"/>
  </cols>
  <sheetData>
    <row r="1" spans="1:11" ht="24.75" customHeight="1" thickBot="1" x14ac:dyDescent="1.05">
      <c r="A1" s="134" t="s">
        <v>9</v>
      </c>
      <c r="B1" s="134"/>
      <c r="C1" s="80">
        <f>COMMENTS!C1</f>
        <v>118571</v>
      </c>
      <c r="D1" s="125"/>
      <c r="E1" s="29"/>
      <c r="F1" s="30"/>
      <c r="G1" s="30"/>
      <c r="H1" s="14"/>
      <c r="I1" s="14"/>
      <c r="J1" s="14"/>
    </row>
    <row r="2" spans="1:11" ht="24.75" customHeight="1" thickBot="1" x14ac:dyDescent="1.05">
      <c r="A2" s="134" t="s">
        <v>10</v>
      </c>
      <c r="B2" s="134"/>
      <c r="C2" s="25" t="str">
        <f>COMMENTS!C2</f>
        <v>RAGLAN ZIP HOOD</v>
      </c>
      <c r="D2" s="82"/>
      <c r="F2" s="7"/>
      <c r="G2" s="7"/>
      <c r="H2" s="14"/>
      <c r="I2" s="14"/>
      <c r="J2" s="14"/>
    </row>
    <row r="3" spans="1:11" ht="22.75" customHeight="1" thickBot="1" x14ac:dyDescent="0.55000000000000004">
      <c r="A3" s="138" t="s">
        <v>28</v>
      </c>
      <c r="B3" s="139"/>
      <c r="C3" s="25" t="str">
        <f>COMMENTS!C3</f>
        <v>UNAVAILABLE</v>
      </c>
      <c r="D3" s="82"/>
      <c r="F3" s="31"/>
      <c r="G3" s="31"/>
      <c r="H3" s="32"/>
    </row>
    <row r="4" spans="1:11" ht="22.75" customHeight="1" thickBot="1" x14ac:dyDescent="0.55000000000000004">
      <c r="A4" s="134" t="s">
        <v>35</v>
      </c>
      <c r="B4" s="134"/>
      <c r="C4" s="25" t="str">
        <f>COMMENTS!C4</f>
        <v>SP25</v>
      </c>
      <c r="D4" s="82"/>
      <c r="F4" s="82"/>
      <c r="G4" s="82"/>
      <c r="H4" s="32"/>
    </row>
    <row r="5" spans="1:11" ht="22.75" customHeight="1" thickBot="1" x14ac:dyDescent="0.55000000000000004">
      <c r="A5" s="137" t="s">
        <v>11</v>
      </c>
      <c r="B5" s="137"/>
      <c r="C5" s="25" t="str">
        <f>COMMENTS!C5</f>
        <v>M</v>
      </c>
      <c r="D5" s="82"/>
      <c r="F5" s="31"/>
      <c r="G5" s="31"/>
    </row>
    <row r="6" spans="1:11" ht="22.75" customHeight="1" thickBot="1" x14ac:dyDescent="0.55000000000000004">
      <c r="A6" s="138" t="s">
        <v>8</v>
      </c>
      <c r="B6" s="139"/>
      <c r="C6" s="25">
        <f>COMMENTS!C6</f>
        <v>0</v>
      </c>
      <c r="D6" s="82"/>
      <c r="J6" s="34"/>
    </row>
    <row r="7" spans="1:11" ht="39.75" customHeight="1" thickBot="1" x14ac:dyDescent="0.4">
      <c r="A7" s="35"/>
      <c r="B7" s="164" t="s">
        <v>4</v>
      </c>
      <c r="C7" s="168"/>
      <c r="D7" s="126"/>
      <c r="E7" s="36" t="s">
        <v>18</v>
      </c>
      <c r="F7" s="37"/>
      <c r="G7" s="37"/>
      <c r="H7" s="37" t="s">
        <v>19</v>
      </c>
      <c r="I7" s="38"/>
      <c r="J7" s="39"/>
      <c r="K7" s="40"/>
    </row>
    <row r="8" spans="1:11" ht="36" customHeight="1" thickBot="1" x14ac:dyDescent="0.4">
      <c r="A8" s="58"/>
      <c r="B8" s="169" t="s">
        <v>6</v>
      </c>
      <c r="C8" s="170"/>
      <c r="D8" s="128"/>
      <c r="E8" s="59"/>
      <c r="F8" s="60" t="s">
        <v>70</v>
      </c>
      <c r="G8" s="60" t="s">
        <v>20</v>
      </c>
      <c r="H8" s="61" t="s">
        <v>13</v>
      </c>
      <c r="I8" s="62" t="s">
        <v>21</v>
      </c>
      <c r="J8" s="63" t="s">
        <v>22</v>
      </c>
      <c r="K8" s="63" t="s">
        <v>23</v>
      </c>
    </row>
    <row r="9" spans="1:11" ht="43.5" customHeight="1" x14ac:dyDescent="0.35">
      <c r="A9" s="66">
        <v>1</v>
      </c>
      <c r="B9" s="171" t="s">
        <v>24</v>
      </c>
      <c r="C9" s="172"/>
      <c r="D9" s="130" t="s">
        <v>84</v>
      </c>
      <c r="E9" s="64">
        <v>0.25</v>
      </c>
      <c r="F9" s="67">
        <f>G9-1/4</f>
        <v>7.5</v>
      </c>
      <c r="G9" s="67">
        <f>H9-1/4</f>
        <v>7.75</v>
      </c>
      <c r="H9" s="68">
        <v>8</v>
      </c>
      <c r="I9" s="69">
        <f>H9+1/4</f>
        <v>8.25</v>
      </c>
      <c r="J9" s="69">
        <f>H9+0.5</f>
        <v>8.5</v>
      </c>
      <c r="K9" s="70">
        <f>I9+0.5</f>
        <v>8.75</v>
      </c>
    </row>
    <row r="10" spans="1:11" ht="25" customHeight="1" x14ac:dyDescent="0.35">
      <c r="A10" s="71">
        <v>2</v>
      </c>
      <c r="B10" s="167" t="s">
        <v>31</v>
      </c>
      <c r="C10" s="167"/>
      <c r="D10" s="129" t="s">
        <v>85</v>
      </c>
      <c r="E10" s="55">
        <v>0.75</v>
      </c>
      <c r="F10" s="73">
        <f t="shared" ref="F10:G12" si="0">G10-1</f>
        <v>22</v>
      </c>
      <c r="G10" s="73">
        <f t="shared" si="0"/>
        <v>23</v>
      </c>
      <c r="H10" s="74">
        <v>24</v>
      </c>
      <c r="I10" s="75">
        <f>H10+1</f>
        <v>25</v>
      </c>
      <c r="J10" s="75">
        <f t="shared" ref="J10" si="1">H10+2</f>
        <v>26</v>
      </c>
      <c r="K10" s="76">
        <f t="shared" ref="K10" si="2">I10+2</f>
        <v>27</v>
      </c>
    </row>
    <row r="11" spans="1:11" ht="25" customHeight="1" x14ac:dyDescent="0.35">
      <c r="A11" s="71">
        <v>3</v>
      </c>
      <c r="B11" s="166" t="s">
        <v>58</v>
      </c>
      <c r="C11" s="167"/>
      <c r="D11" s="129" t="s">
        <v>86</v>
      </c>
      <c r="E11" s="55">
        <v>0.75</v>
      </c>
      <c r="F11" s="73">
        <f t="shared" si="0"/>
        <v>16.5</v>
      </c>
      <c r="G11" s="73">
        <f t="shared" si="0"/>
        <v>17.5</v>
      </c>
      <c r="H11" s="74">
        <v>18.5</v>
      </c>
      <c r="I11" s="75">
        <f>H11+1</f>
        <v>19.5</v>
      </c>
      <c r="J11" s="75">
        <f t="shared" ref="J11:K11" si="3">H11+2</f>
        <v>20.5</v>
      </c>
      <c r="K11" s="76">
        <f t="shared" si="3"/>
        <v>21.5</v>
      </c>
    </row>
    <row r="12" spans="1:11" ht="25" customHeight="1" x14ac:dyDescent="0.35">
      <c r="A12" s="66">
        <v>4</v>
      </c>
      <c r="B12" s="171" t="s">
        <v>27</v>
      </c>
      <c r="C12" s="172"/>
      <c r="D12" s="129" t="s">
        <v>87</v>
      </c>
      <c r="E12" s="55">
        <v>0.75</v>
      </c>
      <c r="F12" s="67">
        <f t="shared" si="0"/>
        <v>24</v>
      </c>
      <c r="G12" s="67">
        <f t="shared" si="0"/>
        <v>25</v>
      </c>
      <c r="H12" s="68">
        <v>26</v>
      </c>
      <c r="I12" s="69">
        <f>H12+1</f>
        <v>27</v>
      </c>
      <c r="J12" s="69">
        <f>H12+2</f>
        <v>28</v>
      </c>
      <c r="K12" s="70">
        <f>I12+2</f>
        <v>29</v>
      </c>
    </row>
    <row r="13" spans="1:11" ht="25" customHeight="1" x14ac:dyDescent="0.35">
      <c r="A13" s="71">
        <v>5</v>
      </c>
      <c r="B13" s="77" t="s">
        <v>66</v>
      </c>
      <c r="C13" s="78"/>
      <c r="D13" s="129" t="s">
        <v>88</v>
      </c>
      <c r="E13" s="55">
        <v>0.375</v>
      </c>
      <c r="F13" s="73">
        <f>G13-0.5</f>
        <v>14.5</v>
      </c>
      <c r="G13" s="73">
        <f>H13-0.5</f>
        <v>15</v>
      </c>
      <c r="H13" s="74">
        <v>15.5</v>
      </c>
      <c r="I13" s="75">
        <f>H13+0.5</f>
        <v>16</v>
      </c>
      <c r="J13" s="75">
        <f>H13+1</f>
        <v>16.5</v>
      </c>
      <c r="K13" s="76">
        <f>H13+1.5</f>
        <v>17</v>
      </c>
    </row>
    <row r="14" spans="1:11" ht="25" customHeight="1" x14ac:dyDescent="0.35">
      <c r="A14" s="71">
        <v>6</v>
      </c>
      <c r="B14" s="166" t="s">
        <v>32</v>
      </c>
      <c r="C14" s="167"/>
      <c r="D14" s="129" t="s">
        <v>89</v>
      </c>
      <c r="E14" s="55">
        <v>0.375</v>
      </c>
      <c r="F14" s="73">
        <f>G14-0.5</f>
        <v>9.5</v>
      </c>
      <c r="G14" s="73">
        <f>H14-0.5</f>
        <v>10</v>
      </c>
      <c r="H14" s="74">
        <v>10.5</v>
      </c>
      <c r="I14" s="75">
        <f>H14+0.5</f>
        <v>11</v>
      </c>
      <c r="J14" s="75">
        <f>H14+1</f>
        <v>11.5</v>
      </c>
      <c r="K14" s="76">
        <f>I14+1</f>
        <v>12</v>
      </c>
    </row>
    <row r="15" spans="1:11" ht="25" customHeight="1" x14ac:dyDescent="0.35">
      <c r="A15" s="71">
        <v>7</v>
      </c>
      <c r="B15" s="166" t="s">
        <v>67</v>
      </c>
      <c r="C15" s="167"/>
      <c r="D15" s="129" t="s">
        <v>90</v>
      </c>
      <c r="E15" s="55">
        <v>0.75</v>
      </c>
      <c r="F15" s="73">
        <f>G15-1</f>
        <v>29</v>
      </c>
      <c r="G15" s="73">
        <f>H15-1</f>
        <v>30</v>
      </c>
      <c r="H15" s="74">
        <v>31</v>
      </c>
      <c r="I15" s="75">
        <f>H15+1</f>
        <v>32</v>
      </c>
      <c r="J15" s="75">
        <f>H15+2</f>
        <v>33</v>
      </c>
      <c r="K15" s="76">
        <f>I15+2</f>
        <v>34</v>
      </c>
    </row>
    <row r="16" spans="1:11" ht="25" customHeight="1" x14ac:dyDescent="0.35">
      <c r="A16" s="71">
        <v>8</v>
      </c>
      <c r="B16" s="166" t="s">
        <v>36</v>
      </c>
      <c r="C16" s="167"/>
      <c r="D16" s="129" t="s">
        <v>91</v>
      </c>
      <c r="E16" s="55">
        <v>0.25</v>
      </c>
      <c r="F16" s="73">
        <f>G16-1/4</f>
        <v>3</v>
      </c>
      <c r="G16" s="73">
        <f>H16-1/4</f>
        <v>3.25</v>
      </c>
      <c r="H16" s="74">
        <v>3.5</v>
      </c>
      <c r="I16" s="75">
        <f>H16+1/4</f>
        <v>3.75</v>
      </c>
      <c r="J16" s="75">
        <f>H16+0.5</f>
        <v>4</v>
      </c>
      <c r="K16" s="76">
        <f>I16+0.5</f>
        <v>4.25</v>
      </c>
    </row>
    <row r="17" spans="1:11" ht="25" customHeight="1" x14ac:dyDescent="0.35">
      <c r="A17" s="71">
        <v>9</v>
      </c>
      <c r="B17" s="166" t="s">
        <v>38</v>
      </c>
      <c r="C17" s="167"/>
      <c r="D17" s="129" t="s">
        <v>92</v>
      </c>
      <c r="E17" s="55">
        <v>0.125</v>
      </c>
      <c r="F17" s="73">
        <f>G17-0</f>
        <v>3</v>
      </c>
      <c r="G17" s="73">
        <f>H17-0</f>
        <v>3</v>
      </c>
      <c r="H17" s="74">
        <v>3</v>
      </c>
      <c r="I17" s="75">
        <f>H17+0</f>
        <v>3</v>
      </c>
      <c r="J17" s="75">
        <f>H17+0</f>
        <v>3</v>
      </c>
      <c r="K17" s="76">
        <f>I17+0</f>
        <v>3</v>
      </c>
    </row>
    <row r="18" spans="1:11" ht="25" customHeight="1" x14ac:dyDescent="0.35">
      <c r="A18" s="66">
        <v>10</v>
      </c>
      <c r="B18" s="174" t="s">
        <v>50</v>
      </c>
      <c r="C18" s="175"/>
      <c r="D18" s="100" t="s">
        <v>93</v>
      </c>
      <c r="E18" s="55">
        <v>0.125</v>
      </c>
      <c r="F18" s="67">
        <f>G18-0</f>
        <v>3</v>
      </c>
      <c r="G18" s="67">
        <f>H18-0</f>
        <v>3</v>
      </c>
      <c r="H18" s="68">
        <v>3</v>
      </c>
      <c r="I18" s="69">
        <f>H18+0</f>
        <v>3</v>
      </c>
      <c r="J18" s="69">
        <f>H18+0</f>
        <v>3</v>
      </c>
      <c r="K18" s="70">
        <f>I18+0</f>
        <v>3</v>
      </c>
    </row>
    <row r="19" spans="1:11" ht="25" customHeight="1" x14ac:dyDescent="0.35">
      <c r="A19" s="71">
        <v>11</v>
      </c>
      <c r="B19" s="79" t="s">
        <v>44</v>
      </c>
      <c r="C19" s="127"/>
      <c r="D19" s="79" t="s">
        <v>94</v>
      </c>
      <c r="E19" s="55">
        <v>0.25</v>
      </c>
      <c r="F19" s="73">
        <f>G19-1/4</f>
        <v>14.75</v>
      </c>
      <c r="G19" s="73">
        <f>H19-1/4</f>
        <v>15</v>
      </c>
      <c r="H19" s="74">
        <v>15.25</v>
      </c>
      <c r="I19" s="75">
        <f>H19+1/4</f>
        <v>15.5</v>
      </c>
      <c r="J19" s="75">
        <f>H19+1/2</f>
        <v>15.75</v>
      </c>
      <c r="K19" s="76">
        <f>I19+0.5</f>
        <v>16</v>
      </c>
    </row>
    <row r="20" spans="1:11" ht="25" customHeight="1" x14ac:dyDescent="0.5">
      <c r="A20" s="71">
        <v>12</v>
      </c>
      <c r="B20" s="146" t="s">
        <v>45</v>
      </c>
      <c r="C20" s="173"/>
      <c r="D20" s="103" t="s">
        <v>95</v>
      </c>
      <c r="E20" s="55">
        <v>0.25</v>
      </c>
      <c r="F20" s="73">
        <f>G20-0.25</f>
        <v>10.5</v>
      </c>
      <c r="G20" s="73">
        <f>H20-0.25</f>
        <v>10.75</v>
      </c>
      <c r="H20" s="74">
        <v>11</v>
      </c>
      <c r="I20" s="75">
        <f>H20+1/4</f>
        <v>11.25</v>
      </c>
      <c r="J20" s="75">
        <f>H20+1/2</f>
        <v>11.5</v>
      </c>
      <c r="K20" s="76">
        <f>I20+0.5</f>
        <v>11.75</v>
      </c>
    </row>
    <row r="21" spans="1:11" ht="25" customHeight="1" x14ac:dyDescent="0.35">
      <c r="A21" s="71">
        <v>13</v>
      </c>
      <c r="B21" s="79" t="s">
        <v>46</v>
      </c>
      <c r="C21" s="127"/>
      <c r="D21" s="79" t="s">
        <v>96</v>
      </c>
      <c r="E21" s="55">
        <v>0.375</v>
      </c>
      <c r="F21" s="73">
        <f t="shared" ref="F21:G23" si="4">G21-0</f>
        <v>11</v>
      </c>
      <c r="G21" s="73">
        <f t="shared" si="4"/>
        <v>11</v>
      </c>
      <c r="H21" s="74">
        <v>11</v>
      </c>
      <c r="I21" s="75">
        <f>H21+0.5</f>
        <v>11.5</v>
      </c>
      <c r="J21" s="75">
        <f>H21+0.5</f>
        <v>11.5</v>
      </c>
      <c r="K21" s="76">
        <f>I21+1</f>
        <v>12.5</v>
      </c>
    </row>
    <row r="22" spans="1:11" ht="25" customHeight="1" x14ac:dyDescent="0.5">
      <c r="A22" s="71">
        <v>14</v>
      </c>
      <c r="B22" s="173" t="s">
        <v>47</v>
      </c>
      <c r="C22" s="176"/>
      <c r="D22" s="103" t="s">
        <v>97</v>
      </c>
      <c r="E22" s="55">
        <v>0.375</v>
      </c>
      <c r="F22" s="73">
        <f t="shared" si="4"/>
        <v>12</v>
      </c>
      <c r="G22" s="73">
        <f t="shared" si="4"/>
        <v>12</v>
      </c>
      <c r="H22" s="74">
        <v>12</v>
      </c>
      <c r="I22" s="75">
        <f>H22+0.5</f>
        <v>12.5</v>
      </c>
      <c r="J22" s="75">
        <f>H22+0.5</f>
        <v>12.5</v>
      </c>
      <c r="K22" s="76">
        <f>I22+1</f>
        <v>13.5</v>
      </c>
    </row>
    <row r="23" spans="1:11" ht="25" customHeight="1" x14ac:dyDescent="0.35">
      <c r="A23" s="71">
        <v>15</v>
      </c>
      <c r="B23" s="166" t="s">
        <v>48</v>
      </c>
      <c r="C23" s="167"/>
      <c r="D23" s="129" t="s">
        <v>98</v>
      </c>
      <c r="E23" s="55">
        <v>0.25</v>
      </c>
      <c r="F23" s="73">
        <f t="shared" si="4"/>
        <v>8.75</v>
      </c>
      <c r="G23" s="73">
        <f t="shared" si="4"/>
        <v>8.75</v>
      </c>
      <c r="H23" s="74">
        <v>8.75</v>
      </c>
      <c r="I23" s="75">
        <f>H23+0.5</f>
        <v>9.25</v>
      </c>
      <c r="J23" s="75">
        <f>H23+0.5</f>
        <v>9.25</v>
      </c>
      <c r="K23" s="76">
        <f>I23+0.5</f>
        <v>9.75</v>
      </c>
    </row>
    <row r="24" spans="1:11" ht="25" customHeight="1" x14ac:dyDescent="0.35">
      <c r="A24" s="71">
        <v>16</v>
      </c>
      <c r="B24" s="166" t="s">
        <v>49</v>
      </c>
      <c r="C24" s="167"/>
      <c r="D24" s="129" t="s">
        <v>99</v>
      </c>
      <c r="E24" s="55">
        <v>0.25</v>
      </c>
      <c r="F24" s="73">
        <f>G24-0.25</f>
        <v>5.75</v>
      </c>
      <c r="G24" s="73">
        <f>H24</f>
        <v>6</v>
      </c>
      <c r="H24" s="74">
        <v>6</v>
      </c>
      <c r="I24" s="75">
        <f>H24+0.25</f>
        <v>6.25</v>
      </c>
      <c r="J24" s="75">
        <f>H24+0.25</f>
        <v>6.25</v>
      </c>
      <c r="K24" s="76">
        <f>I24+0.5</f>
        <v>6.75</v>
      </c>
    </row>
    <row r="25" spans="1:11" ht="46" customHeight="1" x14ac:dyDescent="0.35">
      <c r="A25" s="71">
        <v>17</v>
      </c>
      <c r="B25" s="166" t="s">
        <v>25</v>
      </c>
      <c r="C25" s="167"/>
      <c r="D25" s="130" t="s">
        <v>100</v>
      </c>
      <c r="E25" s="55">
        <v>0.125</v>
      </c>
      <c r="F25" s="73">
        <f>G25-1/4</f>
        <v>3.25</v>
      </c>
      <c r="G25" s="73">
        <f>H25-1/4</f>
        <v>3.5</v>
      </c>
      <c r="H25" s="74">
        <v>3.75</v>
      </c>
      <c r="I25" s="75">
        <f>H25+1/4</f>
        <v>4</v>
      </c>
      <c r="J25" s="75">
        <f>H25+1/2</f>
        <v>4.25</v>
      </c>
      <c r="K25" s="76">
        <f>I25+0.5</f>
        <v>4.5</v>
      </c>
    </row>
    <row r="26" spans="1:11" ht="25" customHeight="1" x14ac:dyDescent="0.35">
      <c r="A26" s="71">
        <v>18</v>
      </c>
      <c r="B26" s="166" t="s">
        <v>26</v>
      </c>
      <c r="C26" s="167"/>
      <c r="D26" s="129" t="s">
        <v>101</v>
      </c>
      <c r="E26" s="55">
        <v>0.125</v>
      </c>
      <c r="F26" s="73">
        <f>G26-0</f>
        <v>0.5</v>
      </c>
      <c r="G26" s="73">
        <f>H26-0</f>
        <v>0.5</v>
      </c>
      <c r="H26" s="74">
        <v>0.5</v>
      </c>
      <c r="I26" s="75">
        <f>H26+0</f>
        <v>0.5</v>
      </c>
      <c r="J26" s="75">
        <f t="shared" ref="J26:K26" si="5">H26+0</f>
        <v>0.5</v>
      </c>
      <c r="K26" s="76">
        <f t="shared" si="5"/>
        <v>0.5</v>
      </c>
    </row>
    <row r="27" spans="1:11" ht="25" customHeight="1" x14ac:dyDescent="0.35">
      <c r="A27" s="71">
        <v>19</v>
      </c>
      <c r="B27" s="166" t="s">
        <v>60</v>
      </c>
      <c r="C27" s="167"/>
      <c r="D27" s="129" t="s">
        <v>102</v>
      </c>
      <c r="E27" s="55">
        <v>0.25</v>
      </c>
      <c r="F27" s="73">
        <f>G27-3/8</f>
        <v>7.75</v>
      </c>
      <c r="G27" s="73">
        <f>H27-3/8</f>
        <v>8.125</v>
      </c>
      <c r="H27" s="74">
        <v>8.5</v>
      </c>
      <c r="I27" s="75">
        <f>H27+0.375</f>
        <v>8.875</v>
      </c>
      <c r="J27" s="75">
        <f>H27+0.75</f>
        <v>9.25</v>
      </c>
      <c r="K27" s="76">
        <f>I27+3/4</f>
        <v>9.625</v>
      </c>
    </row>
    <row r="28" spans="1:11" ht="25" customHeight="1" x14ac:dyDescent="0.35">
      <c r="A28" s="71">
        <v>20</v>
      </c>
      <c r="B28" s="166" t="s">
        <v>62</v>
      </c>
      <c r="C28" s="167"/>
      <c r="D28" s="129" t="s">
        <v>103</v>
      </c>
      <c r="E28" s="55">
        <v>0.25</v>
      </c>
      <c r="F28" s="73">
        <f>G28-0.375</f>
        <v>6.25</v>
      </c>
      <c r="G28" s="73">
        <f>H28-0.375</f>
        <v>6.625</v>
      </c>
      <c r="H28" s="74">
        <v>7</v>
      </c>
      <c r="I28" s="75">
        <f>H28+0.375</f>
        <v>7.375</v>
      </c>
      <c r="J28" s="75">
        <f>H28+0.75</f>
        <v>7.75</v>
      </c>
      <c r="K28" s="76">
        <f>I28+0.75</f>
        <v>8.125</v>
      </c>
    </row>
    <row r="29" spans="1:11" ht="25" customHeight="1" x14ac:dyDescent="0.35">
      <c r="A29" s="71">
        <v>21</v>
      </c>
      <c r="B29" s="166" t="s">
        <v>55</v>
      </c>
      <c r="C29" s="167"/>
      <c r="D29" s="129" t="s">
        <v>104</v>
      </c>
      <c r="E29" s="55">
        <v>0.25</v>
      </c>
      <c r="F29" s="73">
        <f>G29-1/4</f>
        <v>5.25</v>
      </c>
      <c r="G29" s="73">
        <f>H29-1/4</f>
        <v>5.5</v>
      </c>
      <c r="H29" s="74">
        <v>5.75</v>
      </c>
      <c r="I29" s="75">
        <f>H29+1/4</f>
        <v>6</v>
      </c>
      <c r="J29" s="75">
        <f>H29+0.5</f>
        <v>6.25</v>
      </c>
      <c r="K29" s="76">
        <f>I29+0.5</f>
        <v>6.5</v>
      </c>
    </row>
    <row r="30" spans="1:11" ht="25" customHeight="1" x14ac:dyDescent="0.35">
      <c r="A30" s="71">
        <v>22</v>
      </c>
      <c r="B30" s="166" t="s">
        <v>59</v>
      </c>
      <c r="C30" s="167"/>
      <c r="D30" s="129" t="s">
        <v>105</v>
      </c>
      <c r="E30" s="55">
        <v>0.75</v>
      </c>
      <c r="F30" s="73">
        <f>G30-1</f>
        <v>20</v>
      </c>
      <c r="G30" s="73">
        <f>H30-1</f>
        <v>21</v>
      </c>
      <c r="H30" s="74">
        <v>22</v>
      </c>
      <c r="I30" s="75">
        <f>H30+1</f>
        <v>23</v>
      </c>
      <c r="J30" s="75">
        <f t="shared" ref="J30" si="6">H30+2</f>
        <v>24</v>
      </c>
      <c r="K30" s="76">
        <f t="shared" ref="K30" si="7">I30+2</f>
        <v>25</v>
      </c>
    </row>
    <row r="31" spans="1:11" ht="25" customHeight="1" x14ac:dyDescent="0.35">
      <c r="A31" s="71">
        <v>23</v>
      </c>
      <c r="B31" s="166" t="s">
        <v>61</v>
      </c>
      <c r="C31" s="167"/>
      <c r="D31" s="129" t="s">
        <v>106</v>
      </c>
      <c r="E31" s="72">
        <v>0.375</v>
      </c>
      <c r="F31" s="73">
        <f>G31-0.5</f>
        <v>45</v>
      </c>
      <c r="G31" s="73">
        <f>H31-0.5</f>
        <v>45.5</v>
      </c>
      <c r="H31" s="74">
        <v>46</v>
      </c>
      <c r="I31" s="75">
        <f>H31+0.5</f>
        <v>46.5</v>
      </c>
      <c r="J31" s="75">
        <f>H31+1</f>
        <v>47</v>
      </c>
      <c r="K31" s="76">
        <f>I31+1</f>
        <v>47.5</v>
      </c>
    </row>
    <row r="32" spans="1:1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41"/>
      <c r="K32" s="5"/>
    </row>
    <row r="33" spans="1:1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41"/>
      <c r="K33" s="5"/>
    </row>
    <row r="34" spans="1:1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41"/>
      <c r="K34" s="5"/>
    </row>
    <row r="35" spans="1:1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1"/>
      <c r="K35" s="5"/>
    </row>
    <row r="36" spans="1:1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1"/>
      <c r="K36" s="5"/>
    </row>
    <row r="37" spans="1:1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1"/>
      <c r="K37" s="5"/>
    </row>
    <row r="38" spans="1:1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1"/>
      <c r="K38" s="5"/>
    </row>
    <row r="39" spans="1:1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1"/>
      <c r="K39" s="5"/>
    </row>
    <row r="40" spans="1:1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1"/>
      <c r="K40" s="5"/>
    </row>
    <row r="41" spans="1:1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1"/>
      <c r="K41" s="5"/>
    </row>
    <row r="42" spans="1:1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1"/>
      <c r="K42" s="5"/>
    </row>
    <row r="43" spans="1:1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1"/>
      <c r="K43" s="5"/>
    </row>
    <row r="44" spans="1:1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1"/>
      <c r="K44" s="5"/>
    </row>
    <row r="45" spans="1:1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1"/>
      <c r="K45" s="5"/>
    </row>
    <row r="46" spans="1:1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1"/>
      <c r="K46" s="5"/>
    </row>
    <row r="47" spans="1:1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1"/>
      <c r="K47" s="5"/>
    </row>
    <row r="48" spans="1:1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1"/>
      <c r="K48" s="5"/>
    </row>
    <row r="49" spans="1:1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1"/>
      <c r="K49" s="5"/>
    </row>
    <row r="50" spans="1:1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1"/>
      <c r="K50" s="5"/>
    </row>
    <row r="51" spans="1:1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1"/>
      <c r="K51" s="5"/>
    </row>
    <row r="52" spans="1:1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1"/>
      <c r="K52" s="5"/>
    </row>
    <row r="53" spans="1:1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1"/>
      <c r="K53" s="5"/>
    </row>
    <row r="54" spans="1:1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1"/>
      <c r="K54" s="5"/>
    </row>
    <row r="55" spans="1:1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1"/>
      <c r="K55" s="5"/>
    </row>
    <row r="56" spans="1:1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1"/>
      <c r="K56" s="5"/>
    </row>
    <row r="57" spans="1:1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1"/>
      <c r="K57" s="5"/>
    </row>
    <row r="58" spans="1:1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1"/>
      <c r="K58" s="5"/>
    </row>
    <row r="59" spans="1:1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1"/>
      <c r="K59" s="5"/>
    </row>
    <row r="60" spans="1:1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1"/>
      <c r="K60" s="5"/>
    </row>
    <row r="61" spans="1:1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1"/>
      <c r="K61" s="5"/>
    </row>
    <row r="62" spans="1:1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1"/>
      <c r="K62" s="5"/>
    </row>
    <row r="63" spans="1:1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1"/>
      <c r="K63" s="5"/>
    </row>
    <row r="64" spans="1:1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1"/>
      <c r="K64" s="5"/>
    </row>
    <row r="65" spans="1:1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1"/>
      <c r="K65" s="5"/>
    </row>
    <row r="66" spans="1:1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1"/>
      <c r="K66" s="5"/>
    </row>
    <row r="67" spans="1:1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1"/>
      <c r="K67" s="5"/>
    </row>
    <row r="68" spans="1:1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1"/>
      <c r="K68" s="5"/>
    </row>
    <row r="69" spans="1:1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1"/>
      <c r="K69" s="5"/>
    </row>
    <row r="70" spans="1:1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1"/>
      <c r="K70" s="5"/>
    </row>
    <row r="71" spans="1:1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1"/>
      <c r="K71" s="5"/>
    </row>
    <row r="72" spans="1:1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1"/>
      <c r="K72" s="5"/>
    </row>
    <row r="73" spans="1:1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1"/>
      <c r="K73" s="5"/>
    </row>
    <row r="74" spans="1:1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1"/>
      <c r="K74" s="5"/>
    </row>
    <row r="75" spans="1:1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1"/>
      <c r="K75" s="5"/>
    </row>
    <row r="76" spans="1:1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1"/>
      <c r="K76" s="5"/>
    </row>
    <row r="77" spans="1:1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1"/>
      <c r="K77" s="5"/>
    </row>
    <row r="78" spans="1:1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1"/>
      <c r="K78" s="5"/>
    </row>
    <row r="79" spans="1:1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1"/>
      <c r="K79" s="5"/>
    </row>
    <row r="80" spans="1:1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1"/>
      <c r="K80" s="5"/>
    </row>
    <row r="81" spans="1:1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1"/>
      <c r="K81" s="5"/>
    </row>
    <row r="82" spans="1:1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1"/>
      <c r="K82" s="5"/>
    </row>
    <row r="83" spans="1:1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1"/>
      <c r="K83" s="5"/>
    </row>
    <row r="84" spans="1:1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1"/>
      <c r="K84" s="5"/>
    </row>
    <row r="85" spans="1:1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1"/>
      <c r="K85" s="5"/>
    </row>
    <row r="86" spans="1:1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1"/>
      <c r="K86" s="5"/>
    </row>
    <row r="87" spans="1:1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1"/>
      <c r="K87" s="5"/>
    </row>
    <row r="88" spans="1:1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1"/>
      <c r="K88" s="5"/>
    </row>
    <row r="89" spans="1:1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1"/>
      <c r="K89" s="5"/>
    </row>
    <row r="90" spans="1:1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1"/>
      <c r="K90" s="5"/>
    </row>
    <row r="91" spans="1:1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1"/>
      <c r="K91" s="5"/>
    </row>
    <row r="92" spans="1:1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1"/>
      <c r="K92" s="5"/>
    </row>
    <row r="93" spans="1:1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1"/>
      <c r="K93" s="5"/>
    </row>
    <row r="94" spans="1:1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1"/>
      <c r="K94" s="5"/>
    </row>
    <row r="95" spans="1:1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1"/>
      <c r="K95" s="5"/>
    </row>
    <row r="96" spans="1:1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1"/>
      <c r="K96" s="5"/>
    </row>
    <row r="97" spans="1:1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1"/>
      <c r="K97" s="5"/>
    </row>
    <row r="98" spans="1:1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1"/>
      <c r="K98" s="5"/>
    </row>
    <row r="99" spans="1:1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1"/>
      <c r="K99" s="5"/>
    </row>
    <row r="100" spans="1:1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1"/>
      <c r="K100" s="5"/>
    </row>
    <row r="101" spans="1:1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1"/>
      <c r="K101" s="5"/>
    </row>
    <row r="102" spans="1:1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1"/>
      <c r="K102" s="5"/>
    </row>
    <row r="103" spans="1:1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1"/>
      <c r="K103" s="5"/>
    </row>
    <row r="104" spans="1:1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1"/>
      <c r="K104" s="5"/>
    </row>
    <row r="105" spans="1:1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1"/>
      <c r="K105" s="5"/>
    </row>
    <row r="106" spans="1:1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1"/>
      <c r="K106" s="5"/>
    </row>
    <row r="107" spans="1:1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1"/>
      <c r="K107" s="5"/>
    </row>
    <row r="108" spans="1:1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1"/>
      <c r="K108" s="5"/>
    </row>
    <row r="109" spans="1:1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1"/>
      <c r="K109" s="5"/>
    </row>
    <row r="110" spans="1:1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1"/>
      <c r="K110" s="5"/>
    </row>
    <row r="111" spans="1:1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1"/>
      <c r="K111" s="5"/>
    </row>
    <row r="112" spans="1:1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1"/>
      <c r="K112" s="5"/>
    </row>
    <row r="113" spans="1:1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1"/>
      <c r="K113" s="5"/>
    </row>
    <row r="114" spans="1:1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1"/>
      <c r="K114" s="5"/>
    </row>
    <row r="115" spans="1:1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1"/>
      <c r="K115" s="5"/>
    </row>
    <row r="116" spans="1:1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1"/>
      <c r="K116" s="5"/>
    </row>
    <row r="117" spans="1:1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1"/>
      <c r="K117" s="5"/>
    </row>
    <row r="118" spans="1:1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1"/>
      <c r="K118" s="5"/>
    </row>
    <row r="119" spans="1:1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1"/>
      <c r="K119" s="5"/>
    </row>
    <row r="120" spans="1:1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1"/>
      <c r="K120" s="5"/>
    </row>
    <row r="121" spans="1:1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1"/>
      <c r="K121" s="5"/>
    </row>
    <row r="122" spans="1:1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1"/>
      <c r="K122" s="5"/>
    </row>
    <row r="123" spans="1:1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1"/>
      <c r="K123" s="5"/>
    </row>
    <row r="124" spans="1:1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1"/>
      <c r="K124" s="5"/>
    </row>
    <row r="125" spans="1:1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1"/>
      <c r="K125" s="5"/>
    </row>
    <row r="126" spans="1:1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1"/>
      <c r="K126" s="5"/>
    </row>
    <row r="127" spans="1:1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1"/>
      <c r="K127" s="5"/>
    </row>
    <row r="128" spans="1:1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1"/>
      <c r="K128" s="5"/>
    </row>
    <row r="129" spans="1:1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1"/>
      <c r="K129" s="5"/>
    </row>
    <row r="130" spans="1:1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1"/>
      <c r="K130" s="5"/>
    </row>
    <row r="131" spans="1:1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1"/>
      <c r="K131" s="5"/>
    </row>
    <row r="132" spans="1:1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1"/>
      <c r="K132" s="5"/>
    </row>
    <row r="133" spans="1:1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1"/>
      <c r="K133" s="5"/>
    </row>
    <row r="134" spans="1:1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1"/>
      <c r="K134" s="5"/>
    </row>
    <row r="135" spans="1:1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1"/>
      <c r="K135" s="5"/>
    </row>
    <row r="136" spans="1:1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1"/>
      <c r="K136" s="5"/>
    </row>
    <row r="137" spans="1:1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1"/>
      <c r="K137" s="5"/>
    </row>
    <row r="138" spans="1:1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1"/>
      <c r="K138" s="5"/>
    </row>
    <row r="139" spans="1:1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1"/>
      <c r="K139" s="5"/>
    </row>
    <row r="140" spans="1:1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1"/>
      <c r="K140" s="5"/>
    </row>
    <row r="141" spans="1:1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1"/>
      <c r="K141" s="5"/>
    </row>
    <row r="142" spans="1:1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1"/>
      <c r="K142" s="5"/>
    </row>
    <row r="143" spans="1:1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1"/>
      <c r="K143" s="5"/>
    </row>
    <row r="144" spans="1:1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1"/>
      <c r="K144" s="5"/>
    </row>
    <row r="145" spans="1:1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1"/>
      <c r="K145" s="5"/>
    </row>
    <row r="146" spans="1:1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1"/>
      <c r="K146" s="5"/>
    </row>
    <row r="147" spans="1:1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1"/>
      <c r="K147" s="5"/>
    </row>
    <row r="148" spans="1:1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1"/>
      <c r="K148" s="5"/>
    </row>
    <row r="149" spans="1:1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1"/>
      <c r="K149" s="5"/>
    </row>
    <row r="150" spans="1:1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1"/>
      <c r="K150" s="5"/>
    </row>
    <row r="151" spans="1:1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1"/>
      <c r="K151" s="5"/>
    </row>
    <row r="152" spans="1:1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1"/>
      <c r="K152" s="5"/>
    </row>
    <row r="153" spans="1:1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1"/>
      <c r="K153" s="5"/>
    </row>
    <row r="154" spans="1:1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1"/>
      <c r="K154" s="5"/>
    </row>
    <row r="155" spans="1:1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1"/>
      <c r="K155" s="5"/>
    </row>
    <row r="156" spans="1:1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1"/>
      <c r="K156" s="5"/>
    </row>
    <row r="157" spans="1:1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1"/>
      <c r="K157" s="5"/>
    </row>
    <row r="158" spans="1:1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1"/>
      <c r="K158" s="5"/>
    </row>
    <row r="159" spans="1:1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1"/>
      <c r="K159" s="5"/>
    </row>
    <row r="160" spans="1:1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1"/>
      <c r="K160" s="5"/>
    </row>
    <row r="161" spans="1:1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1"/>
      <c r="K161" s="5"/>
    </row>
    <row r="162" spans="1:1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1"/>
      <c r="K162" s="5"/>
    </row>
    <row r="163" spans="1:1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1"/>
      <c r="K163" s="5"/>
    </row>
    <row r="164" spans="1:1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1"/>
      <c r="K164" s="5"/>
    </row>
    <row r="165" spans="1:1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1"/>
      <c r="K165" s="5"/>
    </row>
    <row r="166" spans="1:1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1"/>
      <c r="K166" s="5"/>
    </row>
    <row r="167" spans="1:1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1"/>
      <c r="K167" s="5"/>
    </row>
    <row r="168" spans="1:1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1"/>
      <c r="K168" s="5"/>
    </row>
    <row r="169" spans="1:1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1"/>
      <c r="K169" s="5"/>
    </row>
    <row r="170" spans="1:1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1"/>
      <c r="K170" s="5"/>
    </row>
    <row r="171" spans="1:1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1"/>
      <c r="K171" s="5"/>
    </row>
    <row r="172" spans="1:1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1"/>
      <c r="K172" s="5"/>
    </row>
    <row r="173" spans="1:1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1"/>
      <c r="K173" s="5"/>
    </row>
    <row r="174" spans="1:1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1"/>
      <c r="K174" s="5"/>
    </row>
    <row r="175" spans="1:1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1"/>
      <c r="K175" s="5"/>
    </row>
    <row r="176" spans="1:1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1"/>
      <c r="K176" s="5"/>
    </row>
    <row r="177" spans="1:1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1"/>
      <c r="K177" s="5"/>
    </row>
    <row r="178" spans="1:1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1"/>
      <c r="K178" s="5"/>
    </row>
    <row r="179" spans="1:1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1"/>
      <c r="K179" s="5"/>
    </row>
    <row r="180" spans="1:1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1"/>
      <c r="K180" s="5"/>
    </row>
    <row r="181" spans="1:1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1"/>
      <c r="K181" s="5"/>
    </row>
    <row r="182" spans="1:1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1"/>
      <c r="K182" s="5"/>
    </row>
    <row r="183" spans="1:1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1"/>
      <c r="K183" s="5"/>
    </row>
    <row r="184" spans="1:1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1"/>
      <c r="K184" s="5"/>
    </row>
    <row r="185" spans="1:1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1"/>
      <c r="K185" s="5"/>
    </row>
    <row r="186" spans="1:1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1"/>
      <c r="K186" s="5"/>
    </row>
    <row r="187" spans="1:1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1"/>
      <c r="K187" s="5"/>
    </row>
    <row r="188" spans="1:1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1"/>
      <c r="K188" s="5"/>
    </row>
    <row r="189" spans="1:1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1"/>
      <c r="K189" s="5"/>
    </row>
    <row r="190" spans="1:1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1"/>
      <c r="K190" s="5"/>
    </row>
    <row r="191" spans="1:1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1"/>
      <c r="K191" s="5"/>
    </row>
    <row r="192" spans="1:1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1"/>
      <c r="K192" s="5"/>
    </row>
    <row r="193" spans="1:1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1"/>
      <c r="K193" s="5"/>
    </row>
    <row r="194" spans="1:1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1"/>
      <c r="K194" s="5"/>
    </row>
    <row r="195" spans="1:1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1"/>
      <c r="K195" s="5"/>
    </row>
    <row r="196" spans="1:1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1"/>
      <c r="K196" s="5"/>
    </row>
    <row r="197" spans="1:1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1"/>
      <c r="K197" s="5"/>
    </row>
    <row r="198" spans="1:1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1"/>
      <c r="K198" s="5"/>
    </row>
    <row r="199" spans="1:1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1"/>
      <c r="K199" s="5"/>
    </row>
    <row r="200" spans="1:1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1"/>
      <c r="K200" s="5"/>
    </row>
    <row r="201" spans="1:1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1"/>
      <c r="K201" s="5"/>
    </row>
    <row r="202" spans="1:1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1"/>
      <c r="K202" s="5"/>
    </row>
    <row r="203" spans="1:1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1"/>
      <c r="K203" s="5"/>
    </row>
    <row r="204" spans="1:1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1"/>
      <c r="K204" s="5"/>
    </row>
    <row r="205" spans="1:1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1"/>
      <c r="K205" s="5"/>
    </row>
    <row r="206" spans="1:1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1"/>
      <c r="K206" s="5"/>
    </row>
    <row r="207" spans="1:1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1"/>
      <c r="K207" s="5"/>
    </row>
    <row r="208" spans="1:1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1"/>
      <c r="K208" s="5"/>
    </row>
    <row r="209" spans="1:1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1"/>
      <c r="K209" s="5"/>
    </row>
    <row r="210" spans="1:1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1"/>
      <c r="K210" s="5"/>
    </row>
    <row r="211" spans="1:1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1"/>
      <c r="K211" s="5"/>
    </row>
    <row r="212" spans="1:1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1"/>
      <c r="K212" s="5"/>
    </row>
    <row r="213" spans="1:1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1"/>
      <c r="K213" s="5"/>
    </row>
    <row r="214" spans="1:1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1"/>
      <c r="K214" s="5"/>
    </row>
    <row r="215" spans="1:1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1"/>
      <c r="K215" s="5"/>
    </row>
    <row r="216" spans="1:1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1"/>
      <c r="K216" s="5"/>
    </row>
    <row r="217" spans="1:1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1"/>
      <c r="K217" s="5"/>
    </row>
    <row r="218" spans="1:1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1"/>
      <c r="K218" s="5"/>
    </row>
    <row r="219" spans="1:1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1"/>
      <c r="K219" s="5"/>
    </row>
    <row r="220" spans="1:1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1"/>
      <c r="K220" s="5"/>
    </row>
    <row r="221" spans="1:1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1"/>
      <c r="K221" s="5"/>
    </row>
    <row r="222" spans="1:1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1"/>
      <c r="K222" s="5"/>
    </row>
    <row r="223" spans="1:1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1"/>
      <c r="K223" s="5"/>
    </row>
    <row r="224" spans="1:1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1"/>
      <c r="K224" s="5"/>
    </row>
    <row r="225" spans="1:1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1"/>
      <c r="K225" s="5"/>
    </row>
    <row r="226" spans="1:1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1"/>
      <c r="K226" s="5"/>
    </row>
    <row r="227" spans="1:1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1"/>
      <c r="K227" s="5"/>
    </row>
    <row r="228" spans="1:1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1"/>
      <c r="K228" s="5"/>
    </row>
    <row r="229" spans="1:1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1"/>
      <c r="K229" s="5"/>
    </row>
    <row r="230" spans="1:1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1"/>
      <c r="K230" s="5"/>
    </row>
    <row r="231" spans="1:1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1"/>
      <c r="K231" s="5"/>
    </row>
    <row r="232" spans="1:1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1"/>
      <c r="K232" s="5"/>
    </row>
    <row r="233" spans="1:1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1"/>
      <c r="K233" s="5"/>
    </row>
    <row r="234" spans="1:1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1"/>
      <c r="K234" s="5"/>
    </row>
    <row r="235" spans="1:1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1"/>
      <c r="K235" s="5"/>
    </row>
    <row r="236" spans="1:1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1"/>
      <c r="K236" s="5"/>
    </row>
    <row r="237" spans="1:1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1"/>
      <c r="K237" s="5"/>
    </row>
    <row r="238" spans="1:1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1"/>
      <c r="K238" s="5"/>
    </row>
    <row r="239" spans="1:1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1"/>
      <c r="K239" s="5"/>
    </row>
    <row r="240" spans="1:1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1"/>
      <c r="K240" s="5"/>
    </row>
    <row r="241" spans="1:1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1"/>
      <c r="K241" s="5"/>
    </row>
    <row r="242" spans="1:1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1"/>
      <c r="K242" s="5"/>
    </row>
    <row r="243" spans="1:1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1"/>
      <c r="K243" s="5"/>
    </row>
    <row r="244" spans="1:1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1"/>
      <c r="K244" s="5"/>
    </row>
    <row r="245" spans="1:1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1"/>
      <c r="K245" s="5"/>
    </row>
    <row r="246" spans="1:1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1"/>
      <c r="K246" s="5"/>
    </row>
    <row r="247" spans="1:1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1"/>
      <c r="K247" s="5"/>
    </row>
    <row r="248" spans="1:1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1"/>
      <c r="K248" s="5"/>
    </row>
    <row r="249" spans="1:1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1"/>
      <c r="K249" s="5"/>
    </row>
    <row r="250" spans="1:1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1"/>
      <c r="K250" s="5"/>
    </row>
    <row r="251" spans="1:1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1"/>
      <c r="K251" s="5"/>
    </row>
    <row r="252" spans="1:1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1"/>
      <c r="K252" s="5"/>
    </row>
    <row r="253" spans="1:1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1"/>
      <c r="K253" s="5"/>
    </row>
    <row r="254" spans="1:1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1"/>
      <c r="K254" s="5"/>
    </row>
    <row r="255" spans="1:1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1"/>
      <c r="K255" s="5"/>
    </row>
    <row r="256" spans="1:1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1"/>
      <c r="K256" s="5"/>
    </row>
    <row r="257" spans="1:1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1"/>
      <c r="K257" s="5"/>
    </row>
    <row r="258" spans="1:1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1"/>
      <c r="K258" s="5"/>
    </row>
    <row r="259" spans="1:1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1"/>
      <c r="K259" s="5"/>
    </row>
    <row r="260" spans="1:1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1"/>
      <c r="K260" s="5"/>
    </row>
    <row r="261" spans="1:1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1"/>
      <c r="K261" s="5"/>
    </row>
    <row r="262" spans="1:1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1"/>
      <c r="K262" s="5"/>
    </row>
    <row r="263" spans="1:1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1"/>
      <c r="K263" s="5"/>
    </row>
    <row r="264" spans="1:1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1"/>
      <c r="K264" s="5"/>
    </row>
    <row r="265" spans="1:1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1"/>
      <c r="K265" s="5"/>
    </row>
    <row r="266" spans="1:1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1"/>
      <c r="K266" s="5"/>
    </row>
    <row r="267" spans="1:1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1"/>
      <c r="K267" s="5"/>
    </row>
    <row r="268" spans="1:1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1"/>
      <c r="K268" s="5"/>
    </row>
    <row r="269" spans="1:1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1"/>
      <c r="K269" s="5"/>
    </row>
    <row r="270" spans="1:1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1"/>
      <c r="K270" s="5"/>
    </row>
    <row r="271" spans="1:1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1"/>
      <c r="K271" s="5"/>
    </row>
    <row r="272" spans="1:1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1"/>
      <c r="K272" s="5"/>
    </row>
    <row r="273" spans="1:1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1"/>
      <c r="K273" s="5"/>
    </row>
    <row r="274" spans="1:1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1"/>
      <c r="K274" s="5"/>
    </row>
    <row r="275" spans="1:1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1"/>
      <c r="K275" s="5"/>
    </row>
    <row r="276" spans="1:1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1"/>
      <c r="K276" s="5"/>
    </row>
    <row r="277" spans="1:1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1"/>
      <c r="K277" s="5"/>
    </row>
    <row r="278" spans="1:1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1"/>
      <c r="K278" s="5"/>
    </row>
    <row r="279" spans="1:1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1"/>
      <c r="K279" s="5"/>
    </row>
    <row r="280" spans="1:1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1"/>
      <c r="K280" s="5"/>
    </row>
    <row r="281" spans="1:1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1"/>
      <c r="K281" s="5"/>
    </row>
    <row r="282" spans="1:1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1"/>
      <c r="K282" s="5"/>
    </row>
    <row r="283" spans="1:1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1"/>
      <c r="K283" s="5"/>
    </row>
    <row r="284" spans="1:1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1"/>
      <c r="K284" s="5"/>
    </row>
    <row r="285" spans="1:1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1"/>
      <c r="K285" s="5"/>
    </row>
    <row r="286" spans="1:1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1"/>
      <c r="K286" s="5"/>
    </row>
    <row r="287" spans="1:1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1"/>
      <c r="K287" s="5"/>
    </row>
    <row r="288" spans="1:1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1"/>
      <c r="K288" s="5"/>
    </row>
    <row r="289" spans="1:1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1"/>
      <c r="K289" s="5"/>
    </row>
    <row r="290" spans="1:1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1"/>
      <c r="K290" s="5"/>
    </row>
    <row r="291" spans="1:1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1"/>
      <c r="K291" s="5"/>
    </row>
    <row r="292" spans="1:1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1"/>
      <c r="K292" s="5"/>
    </row>
    <row r="293" spans="1:1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1"/>
      <c r="K293" s="5"/>
    </row>
    <row r="294" spans="1:1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1"/>
      <c r="K294" s="5"/>
    </row>
    <row r="295" spans="1:1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1"/>
      <c r="K295" s="5"/>
    </row>
    <row r="296" spans="1:1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1"/>
      <c r="K296" s="5"/>
    </row>
    <row r="297" spans="1:1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1"/>
      <c r="K297" s="5"/>
    </row>
    <row r="298" spans="1:1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1"/>
      <c r="K298" s="5"/>
    </row>
    <row r="299" spans="1:1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1"/>
      <c r="K299" s="5"/>
    </row>
    <row r="300" spans="1:1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1"/>
      <c r="K300" s="5"/>
    </row>
    <row r="301" spans="1:1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1"/>
      <c r="K301" s="5"/>
    </row>
    <row r="302" spans="1:1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1"/>
      <c r="K302" s="5"/>
    </row>
    <row r="303" spans="1:1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1"/>
      <c r="K303" s="5"/>
    </row>
    <row r="304" spans="1:1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1"/>
      <c r="K304" s="5"/>
    </row>
    <row r="305" spans="1:1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1"/>
      <c r="K305" s="5"/>
    </row>
    <row r="306" spans="1:1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1"/>
      <c r="K306" s="5"/>
    </row>
    <row r="307" spans="1:1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1"/>
      <c r="K307" s="5"/>
    </row>
    <row r="308" spans="1:1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1"/>
      <c r="K308" s="5"/>
    </row>
    <row r="309" spans="1:1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1"/>
      <c r="K309" s="5"/>
    </row>
    <row r="310" spans="1:1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1"/>
      <c r="K310" s="5"/>
    </row>
    <row r="311" spans="1:1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1"/>
      <c r="K311" s="5"/>
    </row>
    <row r="312" spans="1:1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1"/>
      <c r="K312" s="5"/>
    </row>
    <row r="313" spans="1:1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1"/>
      <c r="K313" s="5"/>
    </row>
    <row r="314" spans="1:1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1"/>
      <c r="K314" s="5"/>
    </row>
    <row r="315" spans="1:1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1"/>
      <c r="K315" s="5"/>
    </row>
    <row r="316" spans="1:1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1"/>
      <c r="K316" s="5"/>
    </row>
    <row r="317" spans="1:1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1"/>
      <c r="K317" s="5"/>
    </row>
    <row r="318" spans="1:1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1"/>
      <c r="K318" s="5"/>
    </row>
    <row r="319" spans="1:1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1"/>
      <c r="K319" s="5"/>
    </row>
    <row r="320" spans="1:1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1"/>
      <c r="K320" s="5"/>
    </row>
    <row r="321" spans="1:1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1"/>
      <c r="K321" s="5"/>
    </row>
    <row r="322" spans="1:1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1"/>
      <c r="K322" s="5"/>
    </row>
    <row r="323" spans="1:1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1"/>
      <c r="K323" s="5"/>
    </row>
    <row r="324" spans="1:1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1"/>
      <c r="K324" s="5"/>
    </row>
    <row r="325" spans="1:1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1"/>
      <c r="K325" s="5"/>
    </row>
    <row r="326" spans="1:1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1"/>
      <c r="K326" s="5"/>
    </row>
    <row r="327" spans="1:1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1"/>
      <c r="K327" s="5"/>
    </row>
    <row r="328" spans="1:1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1"/>
      <c r="K328" s="5"/>
    </row>
    <row r="329" spans="1:1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1"/>
      <c r="K329" s="5"/>
    </row>
    <row r="330" spans="1:1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1"/>
      <c r="K330" s="5"/>
    </row>
    <row r="331" spans="1:1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1"/>
      <c r="K331" s="5"/>
    </row>
    <row r="332" spans="1:1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1"/>
      <c r="K332" s="5"/>
    </row>
    <row r="333" spans="1:1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1"/>
      <c r="K333" s="5"/>
    </row>
    <row r="334" spans="1:1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1"/>
      <c r="K334" s="5"/>
    </row>
    <row r="335" spans="1:1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1"/>
      <c r="K335" s="5"/>
    </row>
    <row r="336" spans="1:1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1"/>
      <c r="K336" s="5"/>
    </row>
    <row r="337" spans="1:1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1"/>
      <c r="K337" s="5"/>
    </row>
    <row r="338" spans="1:1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1"/>
      <c r="K338" s="5"/>
    </row>
    <row r="339" spans="1:1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1"/>
      <c r="K339" s="5"/>
    </row>
    <row r="340" spans="1:1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1"/>
      <c r="K340" s="5"/>
    </row>
    <row r="341" spans="1:1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1"/>
      <c r="K341" s="5"/>
    </row>
    <row r="342" spans="1:1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1"/>
      <c r="K342" s="5"/>
    </row>
    <row r="343" spans="1:1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1"/>
      <c r="K343" s="5"/>
    </row>
    <row r="344" spans="1:1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1"/>
      <c r="K344" s="5"/>
    </row>
    <row r="345" spans="1:1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1"/>
      <c r="K345" s="5"/>
    </row>
    <row r="346" spans="1:1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1"/>
      <c r="K346" s="5"/>
    </row>
    <row r="347" spans="1:1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1"/>
      <c r="K347" s="5"/>
    </row>
    <row r="348" spans="1:1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1"/>
      <c r="K348" s="5"/>
    </row>
    <row r="349" spans="1:1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1"/>
      <c r="K349" s="5"/>
    </row>
    <row r="350" spans="1:1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1"/>
      <c r="K350" s="5"/>
    </row>
    <row r="351" spans="1:1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1"/>
      <c r="K351" s="5"/>
    </row>
    <row r="352" spans="1:1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1"/>
      <c r="K352" s="5"/>
    </row>
    <row r="353" spans="1:1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1"/>
      <c r="K353" s="5"/>
    </row>
    <row r="354" spans="1:1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1"/>
      <c r="K354" s="5"/>
    </row>
    <row r="355" spans="1:1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1"/>
      <c r="K355" s="5"/>
    </row>
    <row r="356" spans="1:1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1"/>
      <c r="K356" s="5"/>
    </row>
    <row r="357" spans="1:1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1"/>
      <c r="K357" s="5"/>
    </row>
    <row r="358" spans="1:1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1"/>
      <c r="K358" s="5"/>
    </row>
    <row r="359" spans="1:1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1"/>
      <c r="K359" s="5"/>
    </row>
    <row r="360" spans="1:1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1"/>
      <c r="K360" s="5"/>
    </row>
    <row r="361" spans="1:1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1"/>
      <c r="K361" s="5"/>
    </row>
    <row r="362" spans="1:1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1"/>
      <c r="K362" s="5"/>
    </row>
    <row r="363" spans="1:1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1"/>
      <c r="K363" s="5"/>
    </row>
    <row r="364" spans="1:1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1"/>
      <c r="K364" s="5"/>
    </row>
    <row r="365" spans="1:1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1"/>
      <c r="K365" s="5"/>
    </row>
    <row r="366" spans="1:1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1"/>
      <c r="K366" s="5"/>
    </row>
    <row r="367" spans="1:1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1"/>
      <c r="K367" s="5"/>
    </row>
    <row r="368" spans="1:1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1"/>
      <c r="K368" s="5"/>
    </row>
    <row r="369" spans="1:1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1"/>
      <c r="K369" s="5"/>
    </row>
    <row r="370" spans="1:1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1"/>
      <c r="K370" s="5"/>
    </row>
    <row r="371" spans="1:1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1"/>
      <c r="K371" s="5"/>
    </row>
    <row r="372" spans="1:1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1"/>
      <c r="K372" s="5"/>
    </row>
    <row r="373" spans="1:1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1"/>
      <c r="K373" s="5"/>
    </row>
    <row r="374" spans="1:1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1"/>
      <c r="K374" s="5"/>
    </row>
    <row r="375" spans="1:1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1"/>
      <c r="K375" s="5"/>
    </row>
    <row r="376" spans="1:1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1"/>
      <c r="K376" s="5"/>
    </row>
    <row r="377" spans="1:1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1"/>
      <c r="K377" s="5"/>
    </row>
    <row r="378" spans="1:1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1"/>
      <c r="K378" s="5"/>
    </row>
    <row r="379" spans="1:1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1"/>
      <c r="K379" s="5"/>
    </row>
    <row r="380" spans="1:1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1"/>
      <c r="K380" s="5"/>
    </row>
    <row r="381" spans="1:1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1"/>
      <c r="K381" s="5"/>
    </row>
    <row r="382" spans="1:1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1"/>
      <c r="K382" s="5"/>
    </row>
    <row r="383" spans="1:1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1"/>
      <c r="K383" s="5"/>
    </row>
    <row r="384" spans="1:1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1"/>
      <c r="K384" s="5"/>
    </row>
    <row r="385" spans="1:1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1"/>
      <c r="K385" s="5"/>
    </row>
    <row r="386" spans="1:1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1"/>
      <c r="K386" s="5"/>
    </row>
    <row r="387" spans="1:1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1"/>
      <c r="K387" s="5"/>
    </row>
    <row r="388" spans="1:1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1"/>
      <c r="K388" s="5"/>
    </row>
    <row r="389" spans="1:1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1"/>
      <c r="K389" s="5"/>
    </row>
    <row r="390" spans="1:1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1"/>
      <c r="K390" s="5"/>
    </row>
    <row r="391" spans="1:1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1"/>
      <c r="K391" s="5"/>
    </row>
    <row r="392" spans="1:1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1"/>
      <c r="K392" s="5"/>
    </row>
    <row r="393" spans="1:1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1"/>
      <c r="K393" s="5"/>
    </row>
    <row r="394" spans="1:1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1"/>
      <c r="K394" s="5"/>
    </row>
    <row r="395" spans="1:1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1"/>
      <c r="K395" s="5"/>
    </row>
    <row r="396" spans="1:1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1"/>
      <c r="K396" s="5"/>
    </row>
    <row r="397" spans="1:1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1"/>
      <c r="K397" s="5"/>
    </row>
    <row r="398" spans="1:1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1"/>
      <c r="K398" s="5"/>
    </row>
    <row r="399" spans="1:1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1"/>
      <c r="K399" s="5"/>
    </row>
    <row r="400" spans="1:1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1"/>
      <c r="K400" s="5"/>
    </row>
    <row r="401" spans="1:1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1"/>
      <c r="K401" s="5"/>
    </row>
    <row r="402" spans="1:1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1"/>
      <c r="K402" s="5"/>
    </row>
    <row r="403" spans="1:1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1"/>
      <c r="K403" s="5"/>
    </row>
    <row r="404" spans="1:1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1"/>
      <c r="K404" s="5"/>
    </row>
    <row r="405" spans="1:1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1"/>
      <c r="K405" s="5"/>
    </row>
    <row r="406" spans="1:1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1"/>
      <c r="K406" s="5"/>
    </row>
    <row r="407" spans="1:1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1"/>
      <c r="K407" s="5"/>
    </row>
    <row r="408" spans="1:1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1"/>
      <c r="K408" s="5"/>
    </row>
    <row r="409" spans="1:1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1"/>
      <c r="K409" s="5"/>
    </row>
    <row r="410" spans="1:1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1"/>
      <c r="K410" s="5"/>
    </row>
    <row r="411" spans="1:1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1"/>
      <c r="K411" s="5"/>
    </row>
    <row r="412" spans="1:1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1"/>
      <c r="K412" s="5"/>
    </row>
    <row r="413" spans="1:1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1"/>
      <c r="K413" s="5"/>
    </row>
    <row r="414" spans="1:1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1"/>
      <c r="K414" s="5"/>
    </row>
    <row r="415" spans="1:1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1"/>
      <c r="K415" s="5"/>
    </row>
    <row r="416" spans="1:1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1"/>
      <c r="K416" s="5"/>
    </row>
    <row r="417" spans="1:1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1"/>
      <c r="K417" s="5"/>
    </row>
    <row r="418" spans="1:1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1"/>
      <c r="K418" s="5"/>
    </row>
    <row r="419" spans="1:1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1"/>
      <c r="K419" s="5"/>
    </row>
    <row r="420" spans="1:1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1"/>
      <c r="K420" s="5"/>
    </row>
    <row r="421" spans="1:1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1"/>
      <c r="K421" s="5"/>
    </row>
    <row r="422" spans="1:1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1"/>
      <c r="K422" s="5"/>
    </row>
    <row r="423" spans="1:1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1"/>
      <c r="K423" s="5"/>
    </row>
    <row r="424" spans="1:1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1"/>
      <c r="K424" s="5"/>
    </row>
    <row r="425" spans="1:1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1"/>
      <c r="K425" s="5"/>
    </row>
    <row r="426" spans="1:1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1"/>
      <c r="K426" s="5"/>
    </row>
    <row r="427" spans="1:1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1"/>
      <c r="K427" s="5"/>
    </row>
    <row r="428" spans="1:1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1"/>
      <c r="K428" s="5"/>
    </row>
    <row r="429" spans="1:1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1"/>
      <c r="K429" s="5"/>
    </row>
    <row r="430" spans="1:1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1"/>
      <c r="K430" s="5"/>
    </row>
    <row r="431" spans="1:1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1"/>
      <c r="K431" s="5"/>
    </row>
    <row r="432" spans="1:1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1"/>
      <c r="K432" s="5"/>
    </row>
    <row r="433" spans="1:1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1"/>
      <c r="K433" s="5"/>
    </row>
    <row r="434" spans="1:1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1"/>
      <c r="K434" s="5"/>
    </row>
    <row r="435" spans="1:1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1"/>
      <c r="K435" s="5"/>
    </row>
    <row r="436" spans="1:1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1"/>
      <c r="K436" s="5"/>
    </row>
    <row r="437" spans="1:1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1"/>
      <c r="K437" s="5"/>
    </row>
    <row r="438" spans="1:1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1"/>
      <c r="K438" s="5"/>
    </row>
    <row r="439" spans="1:1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1"/>
      <c r="K439" s="5"/>
    </row>
    <row r="440" spans="1:1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1"/>
      <c r="K440" s="5"/>
    </row>
    <row r="441" spans="1:1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1"/>
      <c r="K441" s="5"/>
    </row>
    <row r="442" spans="1:1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1"/>
      <c r="K442" s="5"/>
    </row>
    <row r="443" spans="1:1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1"/>
      <c r="K443" s="5"/>
    </row>
    <row r="444" spans="1:1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1"/>
      <c r="K444" s="5"/>
    </row>
    <row r="445" spans="1:1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1"/>
      <c r="K445" s="5"/>
    </row>
    <row r="446" spans="1:1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1"/>
      <c r="K446" s="5"/>
    </row>
    <row r="447" spans="1:1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1"/>
      <c r="K447" s="5"/>
    </row>
    <row r="448" spans="1:1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1"/>
      <c r="K448" s="5"/>
    </row>
    <row r="449" spans="1:1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1"/>
      <c r="K449" s="5"/>
    </row>
    <row r="450" spans="1:1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1"/>
      <c r="K450" s="5"/>
    </row>
    <row r="451" spans="1:1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1"/>
      <c r="K451" s="5"/>
    </row>
    <row r="452" spans="1:1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1"/>
      <c r="K452" s="5"/>
    </row>
    <row r="453" spans="1:1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1"/>
      <c r="K453" s="5"/>
    </row>
    <row r="454" spans="1:1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1"/>
      <c r="K454" s="5"/>
    </row>
    <row r="455" spans="1:1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1"/>
      <c r="K455" s="5"/>
    </row>
    <row r="456" spans="1:1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1"/>
      <c r="K456" s="5"/>
    </row>
    <row r="457" spans="1:1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1"/>
      <c r="K457" s="5"/>
    </row>
    <row r="458" spans="1:1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1"/>
      <c r="K458" s="5"/>
    </row>
    <row r="459" spans="1:1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1"/>
      <c r="K459" s="5"/>
    </row>
    <row r="460" spans="1:1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1"/>
      <c r="K460" s="5"/>
    </row>
    <row r="461" spans="1:1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1"/>
      <c r="K461" s="5"/>
    </row>
    <row r="462" spans="1:1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1"/>
      <c r="K462" s="5"/>
    </row>
    <row r="463" spans="1:1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1"/>
      <c r="K463" s="5"/>
    </row>
    <row r="464" spans="1:1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1"/>
      <c r="K464" s="5"/>
    </row>
    <row r="465" spans="1:1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1"/>
      <c r="K465" s="5"/>
    </row>
    <row r="466" spans="1:1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1"/>
      <c r="K466" s="5"/>
    </row>
    <row r="467" spans="1:1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1"/>
      <c r="K467" s="5"/>
    </row>
    <row r="468" spans="1:1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1"/>
      <c r="K468" s="5"/>
    </row>
    <row r="469" spans="1:1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1"/>
      <c r="K469" s="5"/>
    </row>
    <row r="470" spans="1:1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1"/>
      <c r="K470" s="5"/>
    </row>
    <row r="471" spans="1:1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1"/>
      <c r="K471" s="5"/>
    </row>
    <row r="472" spans="1:1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1"/>
      <c r="K472" s="5"/>
    </row>
    <row r="473" spans="1:1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1"/>
      <c r="K473" s="5"/>
    </row>
    <row r="474" spans="1:1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1"/>
      <c r="K474" s="5"/>
    </row>
    <row r="475" spans="1:1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1"/>
      <c r="K475" s="5"/>
    </row>
    <row r="476" spans="1:1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1"/>
      <c r="K476" s="5"/>
    </row>
    <row r="477" spans="1:1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1"/>
      <c r="K477" s="5"/>
    </row>
    <row r="478" spans="1:1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1"/>
      <c r="K478" s="5"/>
    </row>
    <row r="479" spans="1:1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1"/>
      <c r="K479" s="5"/>
    </row>
    <row r="480" spans="1:1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1"/>
      <c r="K480" s="5"/>
    </row>
    <row r="481" spans="1:1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1"/>
      <c r="K481" s="5"/>
    </row>
    <row r="482" spans="1:1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1"/>
      <c r="K482" s="5"/>
    </row>
    <row r="483" spans="1:1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1"/>
      <c r="K483" s="5"/>
    </row>
    <row r="484" spans="1:1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1"/>
      <c r="K484" s="5"/>
    </row>
    <row r="485" spans="1:1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1"/>
      <c r="K485" s="5"/>
    </row>
    <row r="486" spans="1:1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1"/>
      <c r="K486" s="5"/>
    </row>
    <row r="487" spans="1:1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1"/>
      <c r="K487" s="5"/>
    </row>
    <row r="488" spans="1:1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1"/>
      <c r="K488" s="5"/>
    </row>
    <row r="489" spans="1:1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1"/>
      <c r="K489" s="5"/>
    </row>
    <row r="490" spans="1:1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1"/>
      <c r="K490" s="5"/>
    </row>
    <row r="491" spans="1:1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1"/>
      <c r="K491" s="5"/>
    </row>
    <row r="492" spans="1:1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1"/>
      <c r="K492" s="5"/>
    </row>
    <row r="493" spans="1:1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1"/>
      <c r="K493" s="5"/>
    </row>
    <row r="494" spans="1:1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1"/>
      <c r="K494" s="5"/>
    </row>
    <row r="495" spans="1:1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1"/>
      <c r="K495" s="5"/>
    </row>
    <row r="496" spans="1:1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1"/>
      <c r="K496" s="5"/>
    </row>
    <row r="497" spans="1:1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1"/>
      <c r="K497" s="5"/>
    </row>
    <row r="498" spans="1:1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1"/>
      <c r="K498" s="5"/>
    </row>
    <row r="499" spans="1:1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1"/>
      <c r="K499" s="5"/>
    </row>
    <row r="500" spans="1:1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1"/>
      <c r="K500" s="5"/>
    </row>
    <row r="501" spans="1:1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1"/>
      <c r="K501" s="5"/>
    </row>
    <row r="502" spans="1:1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1"/>
      <c r="K502" s="5"/>
    </row>
    <row r="503" spans="1:1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1"/>
      <c r="K503" s="5"/>
    </row>
    <row r="504" spans="1:1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1"/>
      <c r="K504" s="5"/>
    </row>
    <row r="505" spans="1:1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1"/>
      <c r="K505" s="5"/>
    </row>
    <row r="506" spans="1:1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1"/>
      <c r="K506" s="5"/>
    </row>
    <row r="507" spans="1:1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1"/>
      <c r="K507" s="5"/>
    </row>
    <row r="508" spans="1:1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1"/>
      <c r="K508" s="5"/>
    </row>
    <row r="509" spans="1:1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1"/>
      <c r="K509" s="5"/>
    </row>
    <row r="510" spans="1:1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1"/>
      <c r="K510" s="5"/>
    </row>
    <row r="511" spans="1:1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1"/>
      <c r="K511" s="5"/>
    </row>
    <row r="512" spans="1:1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1"/>
      <c r="K512" s="5"/>
    </row>
    <row r="513" spans="1:1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1"/>
      <c r="K513" s="5"/>
    </row>
    <row r="514" spans="1:1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1"/>
      <c r="K514" s="5"/>
    </row>
    <row r="515" spans="1:1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1"/>
      <c r="K515" s="5"/>
    </row>
    <row r="516" spans="1:1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1"/>
      <c r="K516" s="5"/>
    </row>
    <row r="517" spans="1:1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1"/>
      <c r="K517" s="5"/>
    </row>
    <row r="518" spans="1:1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1"/>
      <c r="K518" s="5"/>
    </row>
    <row r="519" spans="1:1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1"/>
      <c r="K519" s="5"/>
    </row>
    <row r="520" spans="1:1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1"/>
      <c r="K520" s="5"/>
    </row>
    <row r="521" spans="1:1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1"/>
      <c r="K521" s="5"/>
    </row>
    <row r="522" spans="1:1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1"/>
      <c r="K522" s="5"/>
    </row>
    <row r="523" spans="1:1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1"/>
      <c r="K523" s="5"/>
    </row>
    <row r="524" spans="1:1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1"/>
      <c r="K524" s="5"/>
    </row>
    <row r="525" spans="1:1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1"/>
      <c r="K525" s="5"/>
    </row>
    <row r="526" spans="1:1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1"/>
      <c r="K526" s="5"/>
    </row>
    <row r="527" spans="1:1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1"/>
      <c r="K527" s="5"/>
    </row>
    <row r="528" spans="1:1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1"/>
      <c r="K528" s="5"/>
    </row>
    <row r="529" spans="1:1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1"/>
      <c r="K529" s="5"/>
    </row>
    <row r="530" spans="1:1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1"/>
      <c r="K530" s="5"/>
    </row>
    <row r="531" spans="1:1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1"/>
      <c r="K531" s="5"/>
    </row>
    <row r="532" spans="1:1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1"/>
      <c r="K532" s="5"/>
    </row>
    <row r="533" spans="1:1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1"/>
      <c r="K533" s="5"/>
    </row>
    <row r="534" spans="1:1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1"/>
      <c r="K534" s="5"/>
    </row>
    <row r="535" spans="1:1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1"/>
      <c r="K535" s="5"/>
    </row>
    <row r="536" spans="1:1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1"/>
      <c r="K536" s="5"/>
    </row>
    <row r="537" spans="1:1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1"/>
      <c r="K537" s="5"/>
    </row>
    <row r="538" spans="1:1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1"/>
      <c r="K538" s="5"/>
    </row>
    <row r="539" spans="1:1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1"/>
      <c r="K539" s="5"/>
    </row>
    <row r="540" spans="1:1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1"/>
      <c r="K540" s="5"/>
    </row>
    <row r="541" spans="1:1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1"/>
      <c r="K541" s="5"/>
    </row>
    <row r="542" spans="1:1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1"/>
      <c r="K542" s="5"/>
    </row>
    <row r="543" spans="1:1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1"/>
      <c r="K543" s="5"/>
    </row>
    <row r="544" spans="1:1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1"/>
      <c r="K544" s="5"/>
    </row>
    <row r="545" spans="1:1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1"/>
      <c r="K545" s="5"/>
    </row>
    <row r="546" spans="1:1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1"/>
      <c r="K546" s="5"/>
    </row>
    <row r="547" spans="1:1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1"/>
      <c r="K547" s="5"/>
    </row>
    <row r="548" spans="1:1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1"/>
      <c r="K548" s="5"/>
    </row>
    <row r="549" spans="1:1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1"/>
      <c r="K549" s="5"/>
    </row>
    <row r="550" spans="1:1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1"/>
      <c r="K550" s="5"/>
    </row>
    <row r="551" spans="1:1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1"/>
      <c r="K551" s="5"/>
    </row>
    <row r="552" spans="1:1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1"/>
      <c r="K552" s="5"/>
    </row>
    <row r="553" spans="1:1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1"/>
      <c r="K553" s="5"/>
    </row>
    <row r="554" spans="1:1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1"/>
      <c r="K554" s="5"/>
    </row>
    <row r="555" spans="1:1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1"/>
      <c r="K555" s="5"/>
    </row>
    <row r="556" spans="1:1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1"/>
      <c r="K556" s="5"/>
    </row>
    <row r="557" spans="1:1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1"/>
      <c r="K557" s="5"/>
    </row>
    <row r="558" spans="1:1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1"/>
      <c r="K558" s="5"/>
    </row>
    <row r="559" spans="1:1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1"/>
      <c r="K559" s="5"/>
    </row>
    <row r="560" spans="1:1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1"/>
      <c r="K560" s="5"/>
    </row>
    <row r="561" spans="1:1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1"/>
      <c r="K561" s="5"/>
    </row>
    <row r="562" spans="1:1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1"/>
      <c r="K562" s="5"/>
    </row>
    <row r="563" spans="1:1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1"/>
      <c r="K563" s="5"/>
    </row>
    <row r="564" spans="1:1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1"/>
      <c r="K564" s="5"/>
    </row>
    <row r="565" spans="1:1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1"/>
      <c r="K565" s="5"/>
    </row>
    <row r="566" spans="1:1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1"/>
      <c r="K566" s="5"/>
    </row>
    <row r="567" spans="1:1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1"/>
      <c r="K567" s="5"/>
    </row>
    <row r="568" spans="1:1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1"/>
      <c r="K568" s="5"/>
    </row>
    <row r="569" spans="1:1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1"/>
      <c r="K569" s="5"/>
    </row>
    <row r="570" spans="1:1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1"/>
      <c r="K570" s="5"/>
    </row>
    <row r="571" spans="1:1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1"/>
      <c r="K571" s="5"/>
    </row>
    <row r="572" spans="1:1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1"/>
      <c r="K572" s="5"/>
    </row>
    <row r="573" spans="1:1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1"/>
      <c r="K573" s="5"/>
    </row>
    <row r="574" spans="1:1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1"/>
      <c r="K574" s="5"/>
    </row>
    <row r="575" spans="1:1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1"/>
      <c r="K575" s="5"/>
    </row>
    <row r="576" spans="1:1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1"/>
      <c r="K576" s="5"/>
    </row>
    <row r="577" spans="1:1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1"/>
      <c r="K577" s="5"/>
    </row>
    <row r="578" spans="1:1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1"/>
      <c r="K578" s="5"/>
    </row>
    <row r="579" spans="1:1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1"/>
      <c r="K579" s="5"/>
    </row>
    <row r="580" spans="1:1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1"/>
      <c r="K580" s="5"/>
    </row>
    <row r="581" spans="1:1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1"/>
      <c r="K581" s="5"/>
    </row>
    <row r="582" spans="1:1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1"/>
      <c r="K582" s="5"/>
    </row>
    <row r="583" spans="1:1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1"/>
      <c r="K583" s="5"/>
    </row>
    <row r="584" spans="1:1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1"/>
      <c r="K584" s="5"/>
    </row>
    <row r="585" spans="1:1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1"/>
      <c r="K585" s="5"/>
    </row>
    <row r="586" spans="1:1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1"/>
      <c r="K586" s="5"/>
    </row>
    <row r="587" spans="1:1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1"/>
      <c r="K587" s="5"/>
    </row>
    <row r="588" spans="1:1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1"/>
      <c r="K588" s="5"/>
    </row>
    <row r="589" spans="1:1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1"/>
      <c r="K589" s="5"/>
    </row>
    <row r="590" spans="1:1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1"/>
      <c r="K590" s="5"/>
    </row>
    <row r="591" spans="1:1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1"/>
      <c r="K591" s="5"/>
    </row>
    <row r="592" spans="1:1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1"/>
      <c r="K592" s="5"/>
    </row>
    <row r="593" spans="1:1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1"/>
      <c r="K593" s="5"/>
    </row>
    <row r="594" spans="1:1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1"/>
      <c r="K594" s="5"/>
    </row>
    <row r="595" spans="1:1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1"/>
      <c r="K595" s="5"/>
    </row>
    <row r="596" spans="1:1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1"/>
      <c r="K596" s="5"/>
    </row>
    <row r="597" spans="1:1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1"/>
      <c r="K597" s="5"/>
    </row>
    <row r="598" spans="1:1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1"/>
      <c r="K598" s="5"/>
    </row>
    <row r="599" spans="1:1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1"/>
      <c r="K599" s="5"/>
    </row>
    <row r="600" spans="1:1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1"/>
      <c r="K600" s="5"/>
    </row>
    <row r="601" spans="1:1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1"/>
      <c r="K601" s="5"/>
    </row>
    <row r="602" spans="1:1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1"/>
      <c r="K602" s="5"/>
    </row>
    <row r="603" spans="1:1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1"/>
      <c r="K603" s="5"/>
    </row>
    <row r="604" spans="1:1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1"/>
      <c r="K604" s="5"/>
    </row>
    <row r="605" spans="1:1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1"/>
      <c r="K605" s="5"/>
    </row>
    <row r="606" spans="1:1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1"/>
      <c r="K606" s="5"/>
    </row>
    <row r="607" spans="1:1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1"/>
      <c r="K607" s="5"/>
    </row>
    <row r="608" spans="1:1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1"/>
      <c r="K608" s="5"/>
    </row>
    <row r="609" spans="1:1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1"/>
      <c r="K609" s="5"/>
    </row>
    <row r="610" spans="1:1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1"/>
      <c r="K610" s="5"/>
    </row>
    <row r="611" spans="1:1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1"/>
      <c r="K611" s="5"/>
    </row>
    <row r="612" spans="1:1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1"/>
      <c r="K612" s="5"/>
    </row>
    <row r="613" spans="1:1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1"/>
      <c r="K613" s="5"/>
    </row>
    <row r="614" spans="1:1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1"/>
      <c r="K614" s="5"/>
    </row>
    <row r="615" spans="1:1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1"/>
      <c r="K615" s="5"/>
    </row>
    <row r="616" spans="1:1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1"/>
      <c r="K616" s="5"/>
    </row>
    <row r="617" spans="1:1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1"/>
      <c r="K617" s="5"/>
    </row>
    <row r="618" spans="1:1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1"/>
      <c r="K618" s="5"/>
    </row>
    <row r="619" spans="1:1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1"/>
      <c r="K619" s="5"/>
    </row>
    <row r="620" spans="1:1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1"/>
      <c r="K620" s="5"/>
    </row>
    <row r="621" spans="1:1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1"/>
      <c r="K621" s="5"/>
    </row>
    <row r="622" spans="1:1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1"/>
      <c r="K622" s="5"/>
    </row>
    <row r="623" spans="1:1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1"/>
      <c r="K623" s="5"/>
    </row>
    <row r="624" spans="1:1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1"/>
      <c r="K624" s="5"/>
    </row>
    <row r="625" spans="1:1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1"/>
      <c r="K625" s="5"/>
    </row>
    <row r="626" spans="1:1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1"/>
      <c r="K626" s="5"/>
    </row>
    <row r="627" spans="1:1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1"/>
      <c r="K627" s="5"/>
    </row>
    <row r="628" spans="1:1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1"/>
      <c r="K628" s="5"/>
    </row>
    <row r="629" spans="1:1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1"/>
      <c r="K629" s="5"/>
    </row>
    <row r="630" spans="1:1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1"/>
      <c r="K630" s="5"/>
    </row>
    <row r="631" spans="1:1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1"/>
      <c r="K631" s="5"/>
    </row>
    <row r="632" spans="1:1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1"/>
      <c r="K632" s="5"/>
    </row>
    <row r="633" spans="1:1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1"/>
      <c r="K633" s="5"/>
    </row>
    <row r="634" spans="1:1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1"/>
      <c r="K634" s="5"/>
    </row>
    <row r="635" spans="1:1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1"/>
      <c r="K635" s="5"/>
    </row>
    <row r="636" spans="1:1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1"/>
      <c r="K636" s="5"/>
    </row>
    <row r="637" spans="1:1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1"/>
      <c r="K637" s="5"/>
    </row>
    <row r="638" spans="1:1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1"/>
      <c r="K638" s="5"/>
    </row>
    <row r="639" spans="1:1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1"/>
      <c r="K639" s="5"/>
    </row>
    <row r="640" spans="1:1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1"/>
      <c r="K640" s="5"/>
    </row>
    <row r="641" spans="1:1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1"/>
      <c r="K641" s="5"/>
    </row>
    <row r="642" spans="1:1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1"/>
      <c r="K642" s="5"/>
    </row>
    <row r="643" spans="1:1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1"/>
      <c r="K643" s="5"/>
    </row>
    <row r="644" spans="1:1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1"/>
      <c r="K644" s="5"/>
    </row>
    <row r="645" spans="1:1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1"/>
      <c r="K645" s="5"/>
    </row>
    <row r="646" spans="1:1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1"/>
      <c r="K646" s="5"/>
    </row>
    <row r="647" spans="1:1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1"/>
      <c r="K647" s="5"/>
    </row>
    <row r="648" spans="1:1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1"/>
      <c r="K648" s="5"/>
    </row>
    <row r="649" spans="1:1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1"/>
      <c r="K649" s="5"/>
    </row>
    <row r="650" spans="1:1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1"/>
      <c r="K650" s="5"/>
    </row>
    <row r="651" spans="1:1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1"/>
      <c r="K651" s="5"/>
    </row>
    <row r="652" spans="1:1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1"/>
      <c r="K652" s="5"/>
    </row>
    <row r="653" spans="1:1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1"/>
      <c r="K653" s="5"/>
    </row>
    <row r="654" spans="1:1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1"/>
      <c r="K654" s="5"/>
    </row>
    <row r="655" spans="1:1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1"/>
      <c r="K655" s="5"/>
    </row>
    <row r="656" spans="1:1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1"/>
      <c r="K656" s="5"/>
    </row>
    <row r="657" spans="1:1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1"/>
      <c r="K657" s="5"/>
    </row>
    <row r="658" spans="1:1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1"/>
      <c r="K658" s="5"/>
    </row>
    <row r="659" spans="1:1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1"/>
      <c r="K659" s="5"/>
    </row>
    <row r="660" spans="1:1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1"/>
      <c r="K660" s="5"/>
    </row>
    <row r="661" spans="1:1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1"/>
      <c r="K661" s="5"/>
    </row>
    <row r="662" spans="1:1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1"/>
      <c r="K662" s="5"/>
    </row>
    <row r="663" spans="1:1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1"/>
      <c r="K663" s="5"/>
    </row>
    <row r="664" spans="1:1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1"/>
      <c r="K664" s="5"/>
    </row>
    <row r="665" spans="1:1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1"/>
      <c r="K665" s="5"/>
    </row>
    <row r="666" spans="1:1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1"/>
      <c r="K666" s="5"/>
    </row>
    <row r="667" spans="1:1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1"/>
      <c r="K667" s="5"/>
    </row>
    <row r="668" spans="1:1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1"/>
      <c r="K668" s="5"/>
    </row>
    <row r="669" spans="1:1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1"/>
      <c r="K669" s="5"/>
    </row>
    <row r="670" spans="1:1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1"/>
      <c r="K670" s="5"/>
    </row>
    <row r="671" spans="1:1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1"/>
      <c r="K671" s="5"/>
    </row>
    <row r="672" spans="1:1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1"/>
      <c r="K672" s="5"/>
    </row>
    <row r="673" spans="1:1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1"/>
      <c r="K673" s="5"/>
    </row>
    <row r="674" spans="1:1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1"/>
      <c r="K674" s="5"/>
    </row>
    <row r="675" spans="1:1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1"/>
      <c r="K675" s="5"/>
    </row>
    <row r="676" spans="1:1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1"/>
      <c r="K676" s="5"/>
    </row>
    <row r="677" spans="1:1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1"/>
      <c r="K677" s="5"/>
    </row>
    <row r="678" spans="1:1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1"/>
      <c r="K678" s="5"/>
    </row>
    <row r="679" spans="1:1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1"/>
      <c r="K679" s="5"/>
    </row>
    <row r="680" spans="1:1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1"/>
      <c r="K680" s="5"/>
    </row>
    <row r="681" spans="1:1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1"/>
      <c r="K681" s="5"/>
    </row>
    <row r="682" spans="1:1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1"/>
      <c r="K682" s="5"/>
    </row>
    <row r="683" spans="1:1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1"/>
      <c r="K683" s="5"/>
    </row>
    <row r="684" spans="1:1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1"/>
      <c r="K684" s="5"/>
    </row>
    <row r="685" spans="1:1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1"/>
      <c r="K685" s="5"/>
    </row>
    <row r="686" spans="1:1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1"/>
      <c r="K686" s="5"/>
    </row>
    <row r="687" spans="1:1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1"/>
      <c r="K687" s="5"/>
    </row>
    <row r="688" spans="1:1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1"/>
      <c r="K688" s="5"/>
    </row>
    <row r="689" spans="1:1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1"/>
      <c r="K689" s="5"/>
    </row>
    <row r="690" spans="1:1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1"/>
      <c r="K690" s="5"/>
    </row>
    <row r="691" spans="1:1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1"/>
      <c r="K691" s="5"/>
    </row>
    <row r="692" spans="1:1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1"/>
      <c r="K692" s="5"/>
    </row>
    <row r="693" spans="1:1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1"/>
      <c r="K693" s="5"/>
    </row>
    <row r="694" spans="1:1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1"/>
      <c r="K694" s="5"/>
    </row>
    <row r="695" spans="1:1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1"/>
      <c r="K695" s="5"/>
    </row>
    <row r="696" spans="1:1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1"/>
      <c r="K696" s="5"/>
    </row>
    <row r="697" spans="1:1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1"/>
      <c r="K697" s="5"/>
    </row>
    <row r="698" spans="1:1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1"/>
      <c r="K698" s="5"/>
    </row>
    <row r="699" spans="1:1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1"/>
      <c r="K699" s="5"/>
    </row>
    <row r="700" spans="1:1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1"/>
      <c r="K700" s="5"/>
    </row>
    <row r="701" spans="1:1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1"/>
      <c r="K701" s="5"/>
    </row>
    <row r="702" spans="1:1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1"/>
      <c r="K702" s="5"/>
    </row>
    <row r="703" spans="1:1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1"/>
      <c r="K703" s="5"/>
    </row>
    <row r="704" spans="1:1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1"/>
      <c r="K704" s="5"/>
    </row>
    <row r="705" spans="1:1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1"/>
      <c r="K705" s="5"/>
    </row>
    <row r="706" spans="1:1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1"/>
      <c r="K706" s="5"/>
    </row>
    <row r="707" spans="1:1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1"/>
      <c r="K707" s="5"/>
    </row>
    <row r="708" spans="1:1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1"/>
      <c r="K708" s="5"/>
    </row>
    <row r="709" spans="1:1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1"/>
      <c r="K709" s="5"/>
    </row>
    <row r="710" spans="1:1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1"/>
      <c r="K710" s="5"/>
    </row>
    <row r="711" spans="1:1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1"/>
      <c r="K711" s="5"/>
    </row>
    <row r="712" spans="1:1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1"/>
      <c r="K712" s="5"/>
    </row>
    <row r="713" spans="1:1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1"/>
      <c r="K713" s="5"/>
    </row>
    <row r="714" spans="1:1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1"/>
      <c r="K714" s="5"/>
    </row>
    <row r="715" spans="1:1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1"/>
      <c r="K715" s="5"/>
    </row>
    <row r="716" spans="1:1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1"/>
      <c r="K716" s="5"/>
    </row>
    <row r="717" spans="1:1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1"/>
      <c r="K717" s="5"/>
    </row>
    <row r="718" spans="1:1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1"/>
      <c r="K718" s="5"/>
    </row>
    <row r="719" spans="1:1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1"/>
      <c r="K719" s="5"/>
    </row>
    <row r="720" spans="1:1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1"/>
      <c r="K720" s="5"/>
    </row>
    <row r="721" spans="1:1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1"/>
      <c r="K721" s="5"/>
    </row>
    <row r="722" spans="1:1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1"/>
      <c r="K722" s="5"/>
    </row>
    <row r="723" spans="1:1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1"/>
      <c r="K723" s="5"/>
    </row>
    <row r="724" spans="1:1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1"/>
      <c r="K724" s="5"/>
    </row>
    <row r="725" spans="1:1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1"/>
      <c r="K725" s="5"/>
    </row>
    <row r="726" spans="1:1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1"/>
      <c r="K726" s="5"/>
    </row>
    <row r="727" spans="1:1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1"/>
      <c r="K727" s="5"/>
    </row>
    <row r="728" spans="1:1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1"/>
      <c r="K728" s="5"/>
    </row>
    <row r="729" spans="1:1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1"/>
      <c r="K729" s="5"/>
    </row>
    <row r="730" spans="1:1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1"/>
      <c r="K730" s="5"/>
    </row>
    <row r="731" spans="1:1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1"/>
      <c r="K731" s="5"/>
    </row>
    <row r="732" spans="1:1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1"/>
      <c r="K732" s="5"/>
    </row>
    <row r="733" spans="1:1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1"/>
      <c r="K733" s="5"/>
    </row>
    <row r="734" spans="1:1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1"/>
      <c r="K734" s="5"/>
    </row>
    <row r="735" spans="1:1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1"/>
      <c r="K735" s="5"/>
    </row>
    <row r="736" spans="1:1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1"/>
      <c r="K736" s="5"/>
    </row>
    <row r="737" spans="1:1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1"/>
      <c r="K737" s="5"/>
    </row>
    <row r="738" spans="1:1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1"/>
      <c r="K738" s="5"/>
    </row>
    <row r="739" spans="1:1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1"/>
      <c r="K739" s="5"/>
    </row>
    <row r="740" spans="1:1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1"/>
      <c r="K740" s="5"/>
    </row>
    <row r="741" spans="1:1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1"/>
      <c r="K741" s="5"/>
    </row>
    <row r="742" spans="1:1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1"/>
      <c r="K742" s="5"/>
    </row>
    <row r="743" spans="1:1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1"/>
      <c r="K743" s="5"/>
    </row>
    <row r="744" spans="1:1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1"/>
      <c r="K744" s="5"/>
    </row>
    <row r="745" spans="1:1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1"/>
      <c r="K745" s="5"/>
    </row>
    <row r="746" spans="1:1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1"/>
      <c r="K746" s="5"/>
    </row>
    <row r="747" spans="1:1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1"/>
      <c r="K747" s="5"/>
    </row>
    <row r="748" spans="1:1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1"/>
      <c r="K748" s="5"/>
    </row>
    <row r="749" spans="1:1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1"/>
      <c r="K749" s="5"/>
    </row>
    <row r="750" spans="1:1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1"/>
      <c r="K750" s="5"/>
    </row>
    <row r="751" spans="1:1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1"/>
      <c r="K751" s="5"/>
    </row>
    <row r="752" spans="1:1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1"/>
      <c r="K752" s="5"/>
    </row>
    <row r="753" spans="1:1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1"/>
      <c r="K753" s="5"/>
    </row>
    <row r="754" spans="1:1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1"/>
      <c r="K754" s="5"/>
    </row>
    <row r="755" spans="1:1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1"/>
      <c r="K755" s="5"/>
    </row>
    <row r="756" spans="1:1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1"/>
      <c r="K756" s="5"/>
    </row>
    <row r="757" spans="1:1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1"/>
      <c r="K757" s="5"/>
    </row>
    <row r="758" spans="1:1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1"/>
      <c r="K758" s="5"/>
    </row>
    <row r="759" spans="1:1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1"/>
      <c r="K759" s="5"/>
    </row>
    <row r="760" spans="1:1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1"/>
      <c r="K760" s="5"/>
    </row>
    <row r="761" spans="1:1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1"/>
      <c r="K761" s="5"/>
    </row>
    <row r="762" spans="1:1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1"/>
      <c r="K762" s="5"/>
    </row>
    <row r="763" spans="1:1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1"/>
      <c r="K763" s="5"/>
    </row>
    <row r="764" spans="1:1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1"/>
      <c r="K764" s="5"/>
    </row>
    <row r="765" spans="1:1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1"/>
      <c r="K765" s="5"/>
    </row>
    <row r="766" spans="1:1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1"/>
      <c r="K766" s="5"/>
    </row>
    <row r="767" spans="1:1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1"/>
      <c r="K767" s="5"/>
    </row>
    <row r="768" spans="1:1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1"/>
      <c r="K768" s="5"/>
    </row>
    <row r="769" spans="1:1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1"/>
      <c r="K769" s="5"/>
    </row>
    <row r="770" spans="1:1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1"/>
      <c r="K770" s="5"/>
    </row>
    <row r="771" spans="1:1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1"/>
      <c r="K771" s="5"/>
    </row>
    <row r="772" spans="1:1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1"/>
      <c r="K772" s="5"/>
    </row>
    <row r="773" spans="1:1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1"/>
      <c r="K773" s="5"/>
    </row>
    <row r="774" spans="1:1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1"/>
      <c r="K774" s="5"/>
    </row>
    <row r="775" spans="1:1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1"/>
      <c r="K775" s="5"/>
    </row>
    <row r="776" spans="1:1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1"/>
      <c r="K776" s="5"/>
    </row>
    <row r="777" spans="1:1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1"/>
      <c r="K777" s="5"/>
    </row>
    <row r="778" spans="1:1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1"/>
      <c r="K778" s="5"/>
    </row>
    <row r="779" spans="1:1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1"/>
      <c r="K779" s="5"/>
    </row>
    <row r="780" spans="1:1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1"/>
      <c r="K780" s="5"/>
    </row>
    <row r="781" spans="1:1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1"/>
      <c r="K781" s="5"/>
    </row>
    <row r="782" spans="1:1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1"/>
      <c r="K782" s="5"/>
    </row>
    <row r="783" spans="1:1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1"/>
      <c r="K783" s="5"/>
    </row>
    <row r="784" spans="1:1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1"/>
      <c r="K784" s="5"/>
    </row>
    <row r="785" spans="1:1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1"/>
      <c r="K785" s="5"/>
    </row>
    <row r="786" spans="1:1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1"/>
      <c r="K786" s="5"/>
    </row>
    <row r="787" spans="1:1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1"/>
      <c r="K787" s="5"/>
    </row>
    <row r="788" spans="1:1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1"/>
      <c r="K788" s="5"/>
    </row>
    <row r="789" spans="1:1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1"/>
      <c r="K789" s="5"/>
    </row>
    <row r="790" spans="1:1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1"/>
      <c r="K790" s="5"/>
    </row>
    <row r="791" spans="1:1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1"/>
      <c r="K791" s="5"/>
    </row>
    <row r="792" spans="1:1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1"/>
      <c r="K792" s="5"/>
    </row>
    <row r="793" spans="1:1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1"/>
      <c r="K793" s="5"/>
    </row>
    <row r="794" spans="1:1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1"/>
      <c r="K794" s="5"/>
    </row>
    <row r="795" spans="1:1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1"/>
      <c r="K795" s="5"/>
    </row>
    <row r="796" spans="1:1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1"/>
      <c r="K796" s="5"/>
    </row>
    <row r="797" spans="1:1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1"/>
      <c r="K797" s="5"/>
    </row>
    <row r="798" spans="1:1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1"/>
      <c r="K798" s="5"/>
    </row>
    <row r="799" spans="1:1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1"/>
      <c r="K799" s="5"/>
    </row>
    <row r="800" spans="1:1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1"/>
      <c r="K800" s="5"/>
    </row>
    <row r="801" spans="1:1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1"/>
      <c r="K801" s="5"/>
    </row>
    <row r="802" spans="1:1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1"/>
      <c r="K802" s="5"/>
    </row>
    <row r="803" spans="1:1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1"/>
      <c r="K803" s="5"/>
    </row>
    <row r="804" spans="1:1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1"/>
      <c r="K804" s="5"/>
    </row>
    <row r="805" spans="1:1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1"/>
      <c r="K805" s="5"/>
    </row>
    <row r="806" spans="1:1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1"/>
      <c r="K806" s="5"/>
    </row>
    <row r="807" spans="1:1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1"/>
      <c r="K807" s="5"/>
    </row>
    <row r="808" spans="1:1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1"/>
      <c r="K808" s="5"/>
    </row>
    <row r="809" spans="1:1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1"/>
      <c r="K809" s="5"/>
    </row>
    <row r="810" spans="1:1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1"/>
      <c r="K810" s="5"/>
    </row>
    <row r="811" spans="1:1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1"/>
      <c r="K811" s="5"/>
    </row>
    <row r="812" spans="1:1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1"/>
      <c r="K812" s="5"/>
    </row>
    <row r="813" spans="1:1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1"/>
      <c r="K813" s="5"/>
    </row>
    <row r="814" spans="1:1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1"/>
      <c r="K814" s="5"/>
    </row>
    <row r="815" spans="1:1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1"/>
      <c r="K815" s="5"/>
    </row>
    <row r="816" spans="1:1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1"/>
      <c r="K816" s="5"/>
    </row>
    <row r="817" spans="1:1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1"/>
      <c r="K817" s="5"/>
    </row>
    <row r="818" spans="1:1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1"/>
      <c r="K818" s="5"/>
    </row>
    <row r="819" spans="1:1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1"/>
      <c r="K819" s="5"/>
    </row>
    <row r="820" spans="1:1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1"/>
      <c r="K820" s="5"/>
    </row>
    <row r="821" spans="1:1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1"/>
      <c r="K821" s="5"/>
    </row>
    <row r="822" spans="1:1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1"/>
      <c r="K822" s="5"/>
    </row>
    <row r="823" spans="1:1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1"/>
      <c r="K823" s="5"/>
    </row>
    <row r="824" spans="1:1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1"/>
      <c r="K824" s="5"/>
    </row>
    <row r="825" spans="1:1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1"/>
      <c r="K825" s="5"/>
    </row>
    <row r="826" spans="1:1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1"/>
      <c r="K826" s="5"/>
    </row>
    <row r="827" spans="1:1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1"/>
      <c r="K827" s="5"/>
    </row>
    <row r="828" spans="1:1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1"/>
      <c r="K828" s="5"/>
    </row>
    <row r="829" spans="1:1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1"/>
      <c r="K829" s="5"/>
    </row>
    <row r="830" spans="1:1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1"/>
      <c r="K830" s="5"/>
    </row>
    <row r="831" spans="1:1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1"/>
      <c r="K831" s="5"/>
    </row>
    <row r="832" spans="1:1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1"/>
      <c r="K832" s="5"/>
    </row>
    <row r="833" spans="1:1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1"/>
      <c r="K833" s="5"/>
    </row>
    <row r="834" spans="1:1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1"/>
      <c r="K834" s="5"/>
    </row>
    <row r="835" spans="1:1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1"/>
      <c r="K835" s="5"/>
    </row>
    <row r="836" spans="1:1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1"/>
      <c r="K836" s="5"/>
    </row>
    <row r="837" spans="1:1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1"/>
      <c r="K837" s="5"/>
    </row>
    <row r="838" spans="1:1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1"/>
      <c r="K838" s="5"/>
    </row>
    <row r="839" spans="1:1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1"/>
      <c r="K839" s="5"/>
    </row>
    <row r="840" spans="1:1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1"/>
      <c r="K840" s="5"/>
    </row>
    <row r="841" spans="1:1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1"/>
      <c r="K841" s="5"/>
    </row>
    <row r="842" spans="1:1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1"/>
      <c r="K842" s="5"/>
    </row>
    <row r="843" spans="1:11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1"/>
      <c r="K843" s="5"/>
    </row>
    <row r="844" spans="1:11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1"/>
      <c r="K844" s="5"/>
    </row>
    <row r="845" spans="1:11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1"/>
      <c r="K845" s="5"/>
    </row>
    <row r="846" spans="1:11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1"/>
      <c r="K846" s="5"/>
    </row>
  </sheetData>
  <mergeCells count="28">
    <mergeCell ref="B31:C31"/>
    <mergeCell ref="B11:C11"/>
    <mergeCell ref="B12:C12"/>
    <mergeCell ref="B20:C20"/>
    <mergeCell ref="B15:C15"/>
    <mergeCell ref="B18:C18"/>
    <mergeCell ref="B16:C16"/>
    <mergeCell ref="B17:C17"/>
    <mergeCell ref="B22:C22"/>
    <mergeCell ref="B23:C23"/>
    <mergeCell ref="B14:C14"/>
    <mergeCell ref="B24:C24"/>
    <mergeCell ref="B27:C27"/>
    <mergeCell ref="B28:C28"/>
    <mergeCell ref="B29:C29"/>
    <mergeCell ref="B30:C30"/>
    <mergeCell ref="B26:C26"/>
    <mergeCell ref="B25:C25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0:C10"/>
  </mergeCells>
  <printOptions horizontalCentered="1"/>
  <pageMargins left="0.2" right="0.2" top="0.5" bottom="0.25" header="0.3" footer="0.3"/>
  <pageSetup scale="53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44DF98-FF23-45ED-8F63-4AA593F0B4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C8619-EA8F-40F1-924B-961B4FF4B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SMS</vt:lpstr>
      <vt:lpstr>PPS</vt:lpstr>
      <vt:lpstr>GRADING</vt:lpstr>
      <vt:lpstr>COMMENTS!Print_Area</vt:lpstr>
      <vt:lpstr>GRADING!Print_Area</vt:lpstr>
      <vt:lpstr>PPS!Print_Area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2024-03-26T15:22:30Z</cp:lastPrinted>
  <dcterms:created xsi:type="dcterms:W3CDTF">2016-07-21T00:16:02Z</dcterms:created>
  <dcterms:modified xsi:type="dcterms:W3CDTF">2025-03-12T04:33:08Z</dcterms:modified>
</cp:coreProperties>
</file>