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PP COMMENT/DROP 1/"/>
    </mc:Choice>
  </mc:AlternateContent>
  <xr:revisionPtr revIDLastSave="20" documentId="13_ncr:1_{BEBBF0A9-3C6C-4676-951B-74D64ABA8ADE}" xr6:coauthVersionLast="47" xr6:coauthVersionMax="47" xr10:uidLastSave="{51CAE2A3-18FE-4494-8574-FC08E54BBD7B}"/>
  <bookViews>
    <workbookView xWindow="-110" yWindow="-110" windowWidth="19420" windowHeight="10300" activeTab="2" xr2:uid="{00000000-000D-0000-FFFF-FFFF00000000}"/>
  </bookViews>
  <sheets>
    <sheet name="COMMENTS" sheetId="1" r:id="rId1"/>
    <sheet name="PPS" sheetId="5" r:id="rId2"/>
    <sheet name="GRADING" sheetId="3" r:id="rId3"/>
  </sheets>
  <definedNames>
    <definedName name="_xlnm.Print_Area" localSheetId="0">COMMENTS!$A$1:$H$32</definedName>
    <definedName name="_xlnm.Print_Area" localSheetId="2">GRADING!$A$1:$K$34</definedName>
    <definedName name="_xlnm.Print_Area" localSheetId="1">PPS!$A$1:$H$38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C6" i="3"/>
  <c r="C5" i="3"/>
  <c r="C4" i="3"/>
  <c r="C3" i="3"/>
  <c r="C2" i="3"/>
  <c r="C1" i="3"/>
  <c r="I31" i="3"/>
  <c r="K31" i="3" s="1"/>
  <c r="J31" i="3"/>
  <c r="G31" i="3"/>
  <c r="F31" i="3" s="1"/>
  <c r="I30" i="3"/>
  <c r="K30" i="3" s="1"/>
  <c r="J30" i="3"/>
  <c r="G30" i="3"/>
  <c r="F30" i="3" s="1"/>
  <c r="I29" i="3"/>
  <c r="K29" i="3" s="1"/>
  <c r="J29" i="3"/>
  <c r="G29" i="3"/>
  <c r="F29" i="3" s="1"/>
  <c r="I28" i="3"/>
  <c r="K28" i="3" s="1"/>
  <c r="J28" i="3"/>
  <c r="G28" i="3"/>
  <c r="F28" i="3" s="1"/>
  <c r="I27" i="3"/>
  <c r="K27" i="3"/>
  <c r="J27" i="3"/>
  <c r="G27" i="3"/>
  <c r="F27" i="3" s="1"/>
  <c r="I24" i="3"/>
  <c r="K24" i="3" s="1"/>
  <c r="J24" i="3"/>
  <c r="G24" i="3"/>
  <c r="F24" i="3" s="1"/>
  <c r="I23" i="3"/>
  <c r="K23" i="3" s="1"/>
  <c r="J23" i="3"/>
  <c r="I22" i="3"/>
  <c r="K22" i="3" s="1"/>
  <c r="J22" i="3"/>
  <c r="G22" i="3"/>
  <c r="F22" i="3" s="1"/>
  <c r="I21" i="3"/>
  <c r="K21" i="3" s="1"/>
  <c r="J21" i="3"/>
  <c r="G21" i="3"/>
  <c r="F21" i="3" s="1"/>
  <c r="G20" i="3"/>
  <c r="F20" i="3" s="1"/>
  <c r="I20" i="3"/>
  <c r="K20" i="3"/>
  <c r="J20" i="3"/>
  <c r="I19" i="3"/>
  <c r="K19" i="3" s="1"/>
  <c r="J19" i="3"/>
  <c r="G19" i="3"/>
  <c r="F19" i="3" s="1"/>
  <c r="I17" i="3"/>
  <c r="K17" i="3" s="1"/>
  <c r="J17" i="3"/>
  <c r="G17" i="3"/>
  <c r="F17" i="3" s="1"/>
  <c r="I10" i="3"/>
  <c r="K10" i="3" s="1"/>
  <c r="J10" i="3"/>
  <c r="G10" i="3"/>
  <c r="F10" i="3" s="1"/>
  <c r="I15" i="3"/>
  <c r="K15" i="3" s="1"/>
  <c r="J15" i="3"/>
  <c r="G15" i="3"/>
  <c r="F15" i="3" s="1"/>
  <c r="I18" i="3"/>
  <c r="K18" i="3" s="1"/>
  <c r="J18" i="3"/>
  <c r="G18" i="3"/>
  <c r="F18" i="3" s="1"/>
  <c r="G14" i="3"/>
  <c r="F14" i="3" s="1"/>
  <c r="I14" i="3"/>
  <c r="K14" i="3" s="1"/>
  <c r="J14" i="3"/>
  <c r="G12" i="3"/>
  <c r="F12" i="3" s="1"/>
  <c r="I12" i="3"/>
  <c r="K12" i="3" s="1"/>
  <c r="J12" i="3"/>
  <c r="I16" i="3"/>
  <c r="K16" i="3" s="1"/>
  <c r="G13" i="3"/>
  <c r="F13" i="3" s="1"/>
  <c r="K13" i="3"/>
  <c r="J13" i="3"/>
  <c r="I13" i="3"/>
  <c r="I11" i="3"/>
  <c r="K11" i="3" s="1"/>
  <c r="J11" i="3"/>
  <c r="G11" i="3"/>
  <c r="F11" i="3" s="1"/>
  <c r="G25" i="3"/>
  <c r="F25" i="3" s="1"/>
  <c r="I25" i="3"/>
  <c r="K25" i="3" s="1"/>
  <c r="J25" i="3"/>
  <c r="G23" i="3"/>
  <c r="F23" i="3" s="1"/>
  <c r="G16" i="3"/>
  <c r="F16" i="3" s="1"/>
  <c r="G26" i="3"/>
  <c r="F26" i="3" s="1"/>
  <c r="G9" i="3"/>
  <c r="F9" i="3" s="1"/>
  <c r="J16" i="3"/>
  <c r="J26" i="3"/>
  <c r="I26" i="3"/>
  <c r="K26" i="3" s="1"/>
  <c r="J9" i="3"/>
  <c r="I9" i="3"/>
  <c r="K9" i="3" s="1"/>
</calcChain>
</file>

<file path=xl/sharedStrings.xml><?xml version="1.0" encoding="utf-8"?>
<sst xmlns="http://schemas.openxmlformats.org/spreadsheetml/2006/main" count="125" uniqueCount="100">
  <si>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</si>
  <si>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</si>
  <si>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</si>
  <si>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</si>
  <si>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</si>
  <si>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</si>
  <si>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</si>
  <si>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</si>
  <si>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</si>
  <si>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</si>
  <si>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</si>
  <si>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</si>
  <si>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</si>
  <si>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</si>
  <si>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</si>
  <si>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</si>
  <si>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</si>
  <si>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</si>
  <si>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</si>
  <si>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</si>
  <si>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</si>
  <si>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</si>
  <si>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</si>
  <si>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</si>
  <si>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</si>
  <si>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</si>
  <si>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</si>
  <si>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</si>
  <si>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</si>
  <si>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</si>
  <si>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</si>
  <si>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</si>
  <si>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</si>
  <si>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</si>
  <si>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</si>
  <si>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</si>
  <si>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</si>
  <si>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</si>
  <si>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CUFF HEIGHT</t>
  </si>
  <si>
    <t>MUST FOLLOW TECHPACK FOR LABELS, TRIMS &amp; COLOR WAY.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</si>
  <si>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</si>
  <si>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</si>
  <si>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</si>
  <si>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</si>
  <si>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</si>
  <si>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</si>
  <si>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</si>
  <si>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</si>
  <si>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</si>
  <si>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</si>
  <si>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</si>
  <si>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</si>
  <si>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</si>
  <si>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</si>
  <si>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</si>
  <si>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</si>
  <si>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</si>
  <si>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</si>
  <si>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</si>
  <si>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</si>
  <si>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</si>
  <si>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</si>
  <si>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</si>
  <si>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</si>
  <si>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EMB PLACEMENT FROM NECK SEAM</t>
  </si>
  <si>
    <t>RAGLAN ZIP HOOD</t>
  </si>
  <si>
    <t>ARMHOLE STRAIGHT (FROM NECK SEAM TO BTM OF ARMHOLE)</t>
  </si>
  <si>
    <t>SLEEVE LENGTH FROM NECK SEAM TO SLEEVE EDGE</t>
  </si>
  <si>
    <t>UNAVAILABLE</t>
  </si>
  <si>
    <t>XS</t>
  </si>
  <si>
    <t>PPS</t>
  </si>
  <si>
    <t>PROCEED TO BULK WITH CHANGES.</t>
  </si>
  <si>
    <t>COMMENTS:  PROCEED TO BULK WITH CHANGES</t>
  </si>
  <si>
    <t>FA25</t>
  </si>
  <si>
    <t>DATE: 5/6/2025</t>
  </si>
  <si>
    <t>COMMENTS 5/6/2025 :</t>
  </si>
  <si>
    <t>BE SURE THE HOOD SHAPE IS THE SAME AS 118572</t>
  </si>
  <si>
    <t>NGANG CỔ ( TỪ ĐƯỜNG MAY ĐẾN ĐƯỜNG MAY)</t>
  </si>
  <si>
    <t>NGỰC TẠI ĐIỂM DƯỚI NÁCH 1''- ĐO ÊM</t>
  </si>
  <si>
    <t>NGANG LAI ĐO ÊM TẠI MÉP BO</t>
  </si>
  <si>
    <t>DÀI THÂN TRC TỪ ĐỈNH VAI</t>
  </si>
  <si>
    <t>NÁCH ĐO THẲNG</t>
  </si>
  <si>
    <t>BẮP TAY TẠI ĐIỂM DƯỚI ANSCH 1'' ĐO ÊM</t>
  </si>
  <si>
    <t>DÀI TAY TỪ ĐƯỜNG MAY CỔ ĐẾN MÉP TAY</t>
  </si>
  <si>
    <t>CỬA TAY</t>
  </si>
  <si>
    <t>CAO BO TAY</t>
  </si>
  <si>
    <t>CAO BO LAI</t>
  </si>
  <si>
    <t>CAO NÓN</t>
  </si>
  <si>
    <t>SÂU NÓN  - 4INCH TỪ ĐỈNH NÓN</t>
  </si>
  <si>
    <t>NGANG TÚI TẠI CẠNH TRÊN</t>
  </si>
  <si>
    <t>NAGNG TÚI TẠI CẠNH DƯỚI</t>
  </si>
  <si>
    <t>CAO TÚI TẠI GIỮA</t>
  </si>
  <si>
    <t>MIỆNG TÚI</t>
  </si>
  <si>
    <t>HẠ CỔ TRƯỚC ( ĐỈNH VAI ĐẾN ĐƯỜNG MAY CỔ)</t>
  </si>
  <si>
    <t>HẠ CỔ SAU ( ĐỈNH VAI ĐẾN ĐƯỜNG MAY CỔ)</t>
  </si>
  <si>
    <t>KHỦY TAY TẠI ĐIỂM 8'' DƯỚI NÁCH</t>
  </si>
  <si>
    <t>CẲNG TAY TẠI 4'' TRÊN ĐƯỜNG MAY BO TAY</t>
  </si>
  <si>
    <t>CỬA TAY TẠI ĐƯỜNG MAY BO TAY</t>
  </si>
  <si>
    <t>NGANG LAI TẠI ĐƯỜNG MAY BO ĐO CĂNG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</si>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</sst>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25" fillId="2" borderId="1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2" fontId="9" fillId="5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0" fontId="18" fillId="8" borderId="11" xfId="0" applyFont="1" applyFill="1" applyBorder="1"/>
    <xf numFmtId="0" fontId="25" fillId="8" borderId="11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/>
    <xf numFmtId="0" fontId="5" fillId="0" borderId="41" xfId="0" applyFont="1" applyBorder="1"/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12" fontId="22" fillId="5" borderId="41" xfId="0" applyNumberFormat="1" applyFont="1" applyFill="1" applyBorder="1" applyAlignment="1">
      <alignment horizontal="center" vertical="center"/>
    </xf>
    <xf numFmtId="12" fontId="10" fillId="5" borderId="42" xfId="0" applyNumberFormat="1" applyFont="1" applyFill="1" applyBorder="1" applyAlignment="1">
      <alignment horizontal="center" vertical="center"/>
    </xf>
    <xf numFmtId="12" fontId="22" fillId="2" borderId="35" xfId="0" applyNumberFormat="1" applyFont="1" applyFill="1" applyBorder="1" applyAlignment="1">
      <alignment horizontal="center" vertical="center"/>
    </xf>
    <xf numFmtId="12" fontId="22" fillId="2" borderId="43" xfId="0" applyNumberFormat="1" applyFont="1" applyFill="1" applyBorder="1" applyAlignment="1">
      <alignment horizontal="center" vertical="center"/>
    </xf>
    <xf numFmtId="12" fontId="22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1.jpg"/><Relationship Id="rId1" Type="http://schemas.openxmlformats.org/officeDocument/2006/relationships/image" Target="../media/image2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3007</xdr:colOff>
      <xdr:row>0</xdr:row>
      <xdr:rowOff>0</xdr:rowOff>
    </xdr:from>
    <xdr:to>
      <xdr:col>5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468930</xdr:colOff>
      <xdr:row>6</xdr:row>
      <xdr:rowOff>2457</xdr:rowOff>
    </xdr:from>
    <xdr:to>
      <xdr:col>7</xdr:col>
      <xdr:colOff>263888</xdr:colOff>
      <xdr:row>23</xdr:row>
      <xdr:rowOff>152402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046EF9-306C-43F1-A485-2E23C1576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831936" y="2745351"/>
          <a:ext cx="5077545" cy="3808158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CC5DD6B6-ABC5-4A35-A48D-1314110A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482603</xdr:rowOff>
    </xdr:from>
    <xdr:to>
      <xdr:col>2</xdr:col>
      <xdr:colOff>1608080</xdr:colOff>
      <xdr:row>23</xdr:row>
      <xdr:rowOff>103643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C3F9A0-22DE-4462-BECE-F1C103D89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32080" y="2714883"/>
          <a:ext cx="5056640" cy="3792480"/>
        </a:xfrm>
        <a:prstGeom prst="rect">
          <a:avLst/>
        </a:prstGeom>
      </xdr:spPr>
    </xdr:pic>
    <xdr:clientData/>
  </xdr:twoCellAnchor>
  <xdr:twoCellAnchor editAs="oneCell">
    <xdr:from>
      <xdr:col>2</xdr:col>
      <xdr:colOff>1531236</xdr:colOff>
      <xdr:row>5</xdr:row>
      <xdr:rowOff>460746</xdr:rowOff>
    </xdr:from>
    <xdr:to>
      <xdr:col>4</xdr:col>
      <xdr:colOff>533399</xdr:colOff>
      <xdr:row>23</xdr:row>
      <xdr:rowOff>112430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014938-683E-4FF3-BAA4-978683B5B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079726" y="2696856"/>
          <a:ext cx="5087284" cy="3815463"/>
        </a:xfrm>
        <a:prstGeom prst="rect">
          <a:avLst/>
        </a:prstGeom>
      </xdr:spPr>
    </xdr:pic>
    <xdr:clientData/>
  </xdr:twoCellAnchor>
  <xdr:twoCellAnchor>
    <xdr:from>
      <xdr:col>2</xdr:col>
      <xdr:colOff>2997200</xdr:colOff>
      <xdr:row>8</xdr:row>
      <xdr:rowOff>0</xdr:rowOff>
    </xdr:from>
    <xdr:to>
      <xdr:col>3</xdr:col>
      <xdr:colOff>127000</xdr:colOff>
      <xdr:row>11</xdr:row>
      <xdr:rowOff>50800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A98F9E85-9778-4F93-B80E-6224E3BE4A91}"/>
            </a:ext>
          </a:extLst>
        </xdr:cNvPr>
        <xdr:cNvSpPr/>
      </xdr:nvSpPr>
      <xdr:spPr>
        <a:xfrm>
          <a:off x="5181600" y="2844800"/>
          <a:ext cx="723900" cy="8890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482600</xdr:colOff>
      <xdr:row>8</xdr:row>
      <xdr:rowOff>0</xdr:rowOff>
    </xdr:from>
    <xdr:to>
      <xdr:col>7</xdr:col>
      <xdr:colOff>3416300</xdr:colOff>
      <xdr:row>10</xdr:row>
      <xdr:rowOff>203200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35B583A-08C7-292C-1C33-E8D0E0535CB9}"/>
            </a:ext>
          </a:extLst>
        </xdr:cNvPr>
        <xdr:cNvSpPr txBox="1"/>
      </xdr:nvSpPr>
      <xdr:spPr>
        <a:xfrm>
          <a:off x="11493500" y="2844800"/>
          <a:ext cx="2933700" cy="7620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BE SURE THE HOOD SHAPE IS THE SAME AS 118572</a:t>
          </a:r>
        </a:p>
      </xdr:txBody>
    </xdr:sp>
    <xdr:clientData/>
  </xdr:twoCellAnchor>
  <xdr:twoCellAnchor>
    <xdr:from>
      <xdr:col>5</xdr:col>
      <xdr:colOff>723900</xdr:colOff>
      <xdr:row>8</xdr:row>
      <xdr:rowOff>25400</xdr:rowOff>
    </xdr:from>
    <xdr:to>
      <xdr:col>7</xdr:col>
      <xdr:colOff>482600</xdr:colOff>
      <xdr:row>9</xdr:row>
      <xdr:rowOff>101600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644DFC0A-D9CE-AFB1-F6A9-2CC40B242B04}"/>
            </a:ext>
          </a:extLst>
        </xdr:cNvPr>
        <xdr:cNvCxnSpPr>
          <a:stCxn id="7" idx="1"/>
        </xdr:cNvCxnSpPr>
      </xdr:nvCxnSpPr>
      <xdr:spPr>
        <a:xfrm flipH="1" flipV="1">
          <a:off x="8940800" y="2870200"/>
          <a:ext cx="2552700" cy="3556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588537</xdr:colOff>
      <xdr:row>0</xdr:row>
      <xdr:rowOff>0</xdr:rowOff>
    </xdr:from>
    <xdr:to>
      <xdr:col>8</xdr:col>
      <xdr:colOff>989772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87317" y="0"/>
          <a:ext cx="1624772" cy="8887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37"/>
  <sheetViews>
    <sheetView zoomScale="40" zoomScaleNormal="40" zoomScaleSheetLayoutView="62" workbookViewId="0">
      <pane xSplit="8" ySplit="5" topLeftCell="I6" activePane="bottomRight" state="frozen"/>
      <selection activeCell="B18" sqref="B18:C18"/>
      <selection pane="topRight" activeCell="B18" sqref="B18:C18"/>
      <selection pane="bottomLeft" activeCell="B18" sqref="B18:C18"/>
      <selection pane="bottomRight" activeCell="C40" sqref="C40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3" width="59.1796875" customWidth="1"/>
    <col min="4" max="4" width="12.36328125" style="7" customWidth="1"/>
    <col min="5" max="5" width="17.453125" style="24" customWidth="1"/>
    <col min="6" max="6" width="19.1796875" style="10" customWidth="1"/>
    <col min="7" max="7" width="12.453125" style="10" customWidth="1"/>
    <col min="8" max="8" width="69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14" t="s">
        <v>9</v>
      </c>
      <c r="B1" s="114"/>
      <c r="C1" s="69">
        <v>118571</v>
      </c>
      <c r="E1" s="112"/>
      <c r="F1" s="112"/>
      <c r="G1" s="112"/>
      <c r="H1" s="25"/>
    </row>
    <row r="2" spans="1:22" ht="24.75" customHeight="1" thickBot="1" x14ac:dyDescent="0.55000000000000004">
      <c r="A2" s="114" t="s">
        <v>10</v>
      </c>
      <c r="B2" s="114"/>
      <c r="C2" s="43" t="s">
        <v>65</v>
      </c>
      <c r="E2" s="113"/>
      <c r="F2" s="113"/>
      <c r="G2" s="113"/>
      <c r="H2" s="26"/>
    </row>
    <row r="3" spans="1:22" ht="24.75" customHeight="1" thickBot="1" x14ac:dyDescent="1.05">
      <c r="A3" s="118" t="s">
        <v>28</v>
      </c>
      <c r="B3" s="119"/>
      <c r="C3" s="29" t="s">
        <v>68</v>
      </c>
      <c r="E3" s="23"/>
      <c r="F3" s="14"/>
      <c r="G3" s="14"/>
      <c r="H3" s="26"/>
    </row>
    <row r="4" spans="1:22" ht="22.75" customHeight="1" thickBot="1" x14ac:dyDescent="0.55000000000000004">
      <c r="A4" s="114" t="s">
        <v>35</v>
      </c>
      <c r="B4" s="114"/>
      <c r="C4" s="27" t="s">
        <v>73</v>
      </c>
      <c r="E4" s="24" t="s">
        <v>74</v>
      </c>
      <c r="G4" s="13"/>
      <c r="H4" s="26"/>
    </row>
    <row r="5" spans="1:22" ht="22.75" customHeight="1" thickBot="1" x14ac:dyDescent="0.55000000000000004">
      <c r="A5" s="117" t="s">
        <v>11</v>
      </c>
      <c r="B5" s="117"/>
      <c r="C5" s="15" t="s">
        <v>13</v>
      </c>
      <c r="G5" s="13"/>
      <c r="H5" s="26"/>
    </row>
    <row r="6" spans="1:22" ht="24.75" customHeight="1" thickBot="1" x14ac:dyDescent="1.05">
      <c r="A6" s="115" t="s">
        <v>8</v>
      </c>
      <c r="B6" s="116"/>
      <c r="C6" s="45"/>
      <c r="E6" s="23"/>
      <c r="F6" s="14"/>
      <c r="G6" s="14"/>
      <c r="H6" s="26"/>
    </row>
    <row r="7" spans="1:22" ht="39.75" customHeight="1" thickBot="1" x14ac:dyDescent="0.55000000000000004">
      <c r="A7" s="46"/>
      <c r="B7" s="120" t="s">
        <v>4</v>
      </c>
      <c r="C7" s="121"/>
      <c r="D7" s="50"/>
      <c r="E7" s="54" t="s">
        <v>12</v>
      </c>
      <c r="F7" s="52" t="s">
        <v>70</v>
      </c>
      <c r="G7" s="30"/>
      <c r="H7" s="47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4" customHeight="1" thickBot="1" x14ac:dyDescent="0.55000000000000004">
      <c r="A8" s="48" t="s">
        <v>5</v>
      </c>
      <c r="B8" s="122" t="s">
        <v>52</v>
      </c>
      <c r="C8" s="123"/>
      <c r="D8" s="51" t="s">
        <v>18</v>
      </c>
      <c r="E8" s="55" t="s">
        <v>13</v>
      </c>
      <c r="F8" s="53">
        <v>45783</v>
      </c>
      <c r="G8" s="49" t="s">
        <v>34</v>
      </c>
      <c r="H8" s="56" t="s">
        <v>72</v>
      </c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58" customFormat="1" ht="25" customHeight="1" x14ac:dyDescent="0.5">
      <c r="A9" s="91">
        <v>1</v>
      </c>
      <c r="B9" s="124" t="s">
        <v>29</v>
      </c>
      <c r="C9" s="125"/>
      <c r="D9" s="68">
        <v>0.25</v>
      </c>
      <c r="E9" s="72">
        <v>8</v>
      </c>
      <c r="F9" s="92">
        <v>8</v>
      </c>
      <c r="G9" s="93">
        <f t="shared" ref="G9" si="0">F9-E9</f>
        <v>0</v>
      </c>
      <c r="H9" s="94"/>
      <c r="I9" s="5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58" customFormat="1" ht="25" customHeight="1" x14ac:dyDescent="0.5">
      <c r="A10" s="44">
        <v>3</v>
      </c>
      <c r="B10" s="107" t="s">
        <v>30</v>
      </c>
      <c r="C10" s="108"/>
      <c r="D10" s="59">
        <v>0.75</v>
      </c>
      <c r="E10" s="77">
        <v>24</v>
      </c>
      <c r="F10" s="60">
        <v>24</v>
      </c>
      <c r="G10" s="61">
        <f t="shared" ref="G10" si="1">F10-E10</f>
        <v>0</v>
      </c>
      <c r="H10" s="62"/>
      <c r="I10" s="5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58" customFormat="1" ht="25" customHeight="1" x14ac:dyDescent="0.5">
      <c r="A11" s="95">
        <v>4</v>
      </c>
      <c r="B11" s="96" t="s">
        <v>57</v>
      </c>
      <c r="C11" s="96"/>
      <c r="D11" s="97">
        <v>0.75</v>
      </c>
      <c r="E11" s="98">
        <v>18.5</v>
      </c>
      <c r="F11" s="99">
        <v>19</v>
      </c>
      <c r="G11" s="100">
        <f t="shared" ref="G11:G17" si="2">F11-E11</f>
        <v>0.5</v>
      </c>
      <c r="H11" s="101" t="s">
        <v>41</v>
      </c>
      <c r="I11" s="5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s="58" customFormat="1" ht="25" customHeight="1" x14ac:dyDescent="0.5">
      <c r="A12" s="44">
        <v>5</v>
      </c>
      <c r="B12" s="82" t="s">
        <v>14</v>
      </c>
      <c r="C12" s="82"/>
      <c r="D12" s="59">
        <v>0.75</v>
      </c>
      <c r="E12" s="72">
        <v>26</v>
      </c>
      <c r="F12" s="60">
        <v>26</v>
      </c>
      <c r="G12" s="61">
        <f t="shared" si="2"/>
        <v>0</v>
      </c>
      <c r="H12" s="62"/>
      <c r="I12" s="5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58" customFormat="1" ht="25" customHeight="1" x14ac:dyDescent="0.5">
      <c r="A13" s="44">
        <v>6</v>
      </c>
      <c r="B13" s="82" t="s">
        <v>37</v>
      </c>
      <c r="C13" s="82"/>
      <c r="D13" s="59">
        <v>0.375</v>
      </c>
      <c r="E13" s="77">
        <v>15.5</v>
      </c>
      <c r="F13" s="60">
        <v>15.5</v>
      </c>
      <c r="G13" s="61">
        <f t="shared" si="2"/>
        <v>0</v>
      </c>
      <c r="H13" s="62"/>
      <c r="I13" s="5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s="58" customFormat="1" ht="25" customHeight="1" x14ac:dyDescent="0.5">
      <c r="A14" s="44">
        <v>7</v>
      </c>
      <c r="B14" s="105" t="s">
        <v>40</v>
      </c>
      <c r="C14" s="105"/>
      <c r="D14" s="59">
        <v>0.375</v>
      </c>
      <c r="E14" s="77">
        <v>10.5</v>
      </c>
      <c r="F14" s="60">
        <v>10.5</v>
      </c>
      <c r="G14" s="61">
        <f t="shared" si="2"/>
        <v>0</v>
      </c>
      <c r="H14" s="62"/>
      <c r="I14" s="5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58" customFormat="1" ht="25" customHeight="1" x14ac:dyDescent="0.5">
      <c r="A15" s="95">
        <v>8</v>
      </c>
      <c r="B15" s="96" t="s">
        <v>17</v>
      </c>
      <c r="C15" s="96"/>
      <c r="D15" s="97">
        <v>0.75</v>
      </c>
      <c r="E15" s="98">
        <v>31</v>
      </c>
      <c r="F15" s="99">
        <v>30.75</v>
      </c>
      <c r="G15" s="100">
        <f t="shared" si="2"/>
        <v>-0.25</v>
      </c>
      <c r="H15" s="101" t="s">
        <v>41</v>
      </c>
      <c r="I15" s="5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58" customFormat="1" ht="25" customHeight="1" x14ac:dyDescent="0.5">
      <c r="A16" s="44">
        <v>9</v>
      </c>
      <c r="B16" s="106" t="s">
        <v>42</v>
      </c>
      <c r="C16" s="106"/>
      <c r="D16" s="59">
        <v>0.25</v>
      </c>
      <c r="E16" s="77">
        <v>3.5</v>
      </c>
      <c r="F16" s="60">
        <v>3.5</v>
      </c>
      <c r="G16" s="61">
        <f t="shared" si="2"/>
        <v>0</v>
      </c>
      <c r="H16" s="62"/>
      <c r="I16" s="5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58" customFormat="1" ht="25" customHeight="1" x14ac:dyDescent="0.5">
      <c r="A17" s="44">
        <v>10</v>
      </c>
      <c r="B17" s="106" t="s">
        <v>43</v>
      </c>
      <c r="C17" s="106"/>
      <c r="D17" s="59">
        <v>0.125</v>
      </c>
      <c r="E17" s="77">
        <v>3</v>
      </c>
      <c r="F17" s="60">
        <v>3</v>
      </c>
      <c r="G17" s="61">
        <f t="shared" si="2"/>
        <v>0</v>
      </c>
      <c r="H17" s="62"/>
      <c r="I17" s="5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58" customFormat="1" ht="25" customHeight="1" x14ac:dyDescent="0.5">
      <c r="A18" s="44">
        <v>11</v>
      </c>
      <c r="B18" s="105" t="s">
        <v>44</v>
      </c>
      <c r="C18" s="105"/>
      <c r="D18" s="59">
        <v>0.125</v>
      </c>
      <c r="E18" s="72">
        <v>3</v>
      </c>
      <c r="F18" s="60">
        <v>3</v>
      </c>
      <c r="G18" s="61">
        <f t="shared" ref="G18" si="3">F18-E18</f>
        <v>0</v>
      </c>
      <c r="H18" s="8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58" customFormat="1" ht="25" customHeight="1" x14ac:dyDescent="0.5">
      <c r="A19" s="95">
        <v>12</v>
      </c>
      <c r="B19" s="96" t="s">
        <v>45</v>
      </c>
      <c r="C19" s="96"/>
      <c r="D19" s="97">
        <v>0.25</v>
      </c>
      <c r="E19" s="98">
        <v>15.25</v>
      </c>
      <c r="F19" s="99">
        <v>15.5</v>
      </c>
      <c r="G19" s="100">
        <f>F19-E19</f>
        <v>0.25</v>
      </c>
      <c r="H19" s="101" t="s">
        <v>41</v>
      </c>
      <c r="I19" s="5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58" customFormat="1" ht="25" customHeight="1" x14ac:dyDescent="0.5">
      <c r="A20" s="44">
        <v>13</v>
      </c>
      <c r="B20" s="106" t="s">
        <v>46</v>
      </c>
      <c r="C20" s="106"/>
      <c r="D20" s="59">
        <v>0.25</v>
      </c>
      <c r="E20" s="77">
        <v>11</v>
      </c>
      <c r="F20" s="60">
        <v>11</v>
      </c>
      <c r="G20" s="61">
        <f>F20-E20</f>
        <v>0</v>
      </c>
      <c r="H20" s="62"/>
      <c r="I20" s="5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58" customFormat="1" ht="25" customHeight="1" x14ac:dyDescent="0.5">
      <c r="A21" s="44">
        <v>14</v>
      </c>
      <c r="B21" s="106" t="s">
        <v>47</v>
      </c>
      <c r="C21" s="106"/>
      <c r="D21" s="59">
        <v>0.375</v>
      </c>
      <c r="E21" s="77">
        <v>11</v>
      </c>
      <c r="F21" s="60">
        <v>11</v>
      </c>
      <c r="G21" s="61">
        <f t="shared" ref="G21" si="4">F21-E21</f>
        <v>0</v>
      </c>
      <c r="H21" s="62"/>
      <c r="I21" s="5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58" customFormat="1" ht="25" customHeight="1" x14ac:dyDescent="0.5">
      <c r="A22" s="95">
        <v>15</v>
      </c>
      <c r="B22" s="109" t="s">
        <v>48</v>
      </c>
      <c r="C22" s="109"/>
      <c r="D22" s="97">
        <v>0.375</v>
      </c>
      <c r="E22" s="98">
        <v>12</v>
      </c>
      <c r="F22" s="99">
        <v>12.25</v>
      </c>
      <c r="G22" s="100">
        <f t="shared" ref="G22:G24" si="5">F22-E22</f>
        <v>0.25</v>
      </c>
      <c r="H22" s="103" t="s">
        <v>41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58" customFormat="1" ht="25" customHeight="1" x14ac:dyDescent="0.5">
      <c r="A23" s="44">
        <v>16</v>
      </c>
      <c r="B23" s="105" t="s">
        <v>49</v>
      </c>
      <c r="C23" s="105"/>
      <c r="D23" s="59">
        <v>0.25</v>
      </c>
      <c r="E23" s="77">
        <v>8.75</v>
      </c>
      <c r="F23" s="60">
        <v>8.625</v>
      </c>
      <c r="G23" s="61">
        <f t="shared" si="5"/>
        <v>-0.125</v>
      </c>
      <c r="H23" s="8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58" customFormat="1" ht="25" customHeight="1" x14ac:dyDescent="0.5">
      <c r="A24" s="44">
        <v>17</v>
      </c>
      <c r="B24" s="82" t="s">
        <v>50</v>
      </c>
      <c r="C24" s="82"/>
      <c r="D24" s="59">
        <v>0.25</v>
      </c>
      <c r="E24" s="77">
        <v>6</v>
      </c>
      <c r="F24" s="60">
        <v>6</v>
      </c>
      <c r="G24" s="61">
        <f t="shared" si="5"/>
        <v>0</v>
      </c>
      <c r="H24" s="62"/>
      <c r="I24" s="5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58" customFormat="1" ht="25" customHeight="1" x14ac:dyDescent="0.5">
      <c r="A25" s="44">
        <v>18</v>
      </c>
      <c r="B25" s="107" t="s">
        <v>15</v>
      </c>
      <c r="C25" s="108"/>
      <c r="D25" s="59">
        <v>0.125</v>
      </c>
      <c r="E25" s="77">
        <v>3.75</v>
      </c>
      <c r="F25" s="60">
        <v>3.75</v>
      </c>
      <c r="G25" s="61">
        <f>F25-E25</f>
        <v>0</v>
      </c>
      <c r="H25" s="62"/>
      <c r="I25" s="5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58" customFormat="1" ht="25" customHeight="1" x14ac:dyDescent="0.5">
      <c r="A26" s="95">
        <v>19</v>
      </c>
      <c r="B26" s="110" t="s">
        <v>16</v>
      </c>
      <c r="C26" s="111"/>
      <c r="D26" s="97">
        <v>0.125</v>
      </c>
      <c r="E26" s="98">
        <v>0.5</v>
      </c>
      <c r="F26" s="99">
        <v>0.25</v>
      </c>
      <c r="G26" s="100">
        <f>F26-E26</f>
        <v>-0.25</v>
      </c>
      <c r="H26" s="102" t="s">
        <v>41</v>
      </c>
      <c r="I26" s="5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58" customFormat="1" ht="25" customHeight="1" x14ac:dyDescent="0.5">
      <c r="A27" s="44">
        <v>22</v>
      </c>
      <c r="B27" s="105" t="s">
        <v>53</v>
      </c>
      <c r="C27" s="105"/>
      <c r="D27" s="59">
        <v>0.25</v>
      </c>
      <c r="E27" s="77">
        <v>8.5</v>
      </c>
      <c r="F27" s="60">
        <v>8.625</v>
      </c>
      <c r="G27" s="61">
        <f t="shared" ref="G27" si="6">F27-E27</f>
        <v>0.125</v>
      </c>
      <c r="H27" s="62"/>
      <c r="I27" s="5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58" customFormat="1" ht="25" customHeight="1" x14ac:dyDescent="0.5">
      <c r="A28" s="44">
        <v>23</v>
      </c>
      <c r="B28" s="105" t="s">
        <v>55</v>
      </c>
      <c r="C28" s="105"/>
      <c r="D28" s="59">
        <v>0.25</v>
      </c>
      <c r="E28" s="77">
        <v>7</v>
      </c>
      <c r="F28" s="60">
        <v>7.125</v>
      </c>
      <c r="G28" s="61">
        <f t="shared" ref="G28" si="7">F28-E28</f>
        <v>0.125</v>
      </c>
      <c r="H28" s="62"/>
      <c r="I28" s="5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58" customFormat="1" ht="25" customHeight="1" x14ac:dyDescent="0.5">
      <c r="A29" s="44">
        <v>24</v>
      </c>
      <c r="B29" s="105" t="s">
        <v>54</v>
      </c>
      <c r="C29" s="105"/>
      <c r="D29" s="59">
        <v>0.25</v>
      </c>
      <c r="E29" s="77">
        <v>5.75</v>
      </c>
      <c r="F29" s="60">
        <v>5.75</v>
      </c>
      <c r="G29" s="61">
        <f t="shared" ref="G29:G30" si="8">F29-E29</f>
        <v>0</v>
      </c>
      <c r="H29" s="62"/>
      <c r="I29" s="5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58" customFormat="1" ht="25" customHeight="1" x14ac:dyDescent="0.5">
      <c r="A30" s="95">
        <v>25</v>
      </c>
      <c r="B30" s="96" t="s">
        <v>58</v>
      </c>
      <c r="C30" s="96"/>
      <c r="D30" s="97">
        <v>0.75</v>
      </c>
      <c r="E30" s="98">
        <v>22</v>
      </c>
      <c r="F30" s="99">
        <v>22.5</v>
      </c>
      <c r="G30" s="100">
        <f t="shared" si="8"/>
        <v>0.5</v>
      </c>
      <c r="H30" s="101" t="s">
        <v>41</v>
      </c>
      <c r="I30" s="5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58" customFormat="1" ht="25" customHeight="1" x14ac:dyDescent="0.5">
      <c r="A31" s="95">
        <v>26</v>
      </c>
      <c r="B31" s="96" t="s">
        <v>62</v>
      </c>
      <c r="C31" s="96"/>
      <c r="D31" s="97">
        <v>0.5</v>
      </c>
      <c r="E31" s="98">
        <v>46</v>
      </c>
      <c r="F31" s="99">
        <v>44</v>
      </c>
      <c r="G31" s="100">
        <f t="shared" ref="G31:G32" si="9">F31-E31</f>
        <v>-2</v>
      </c>
      <c r="H31" s="101" t="s">
        <v>41</v>
      </c>
      <c r="I31" s="5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58" customFormat="1" ht="25" hidden="1" customHeight="1" x14ac:dyDescent="0.5">
      <c r="A32" s="44">
        <v>28</v>
      </c>
      <c r="B32" s="105" t="s">
        <v>64</v>
      </c>
      <c r="C32" s="105"/>
      <c r="D32" s="59">
        <v>0.125</v>
      </c>
      <c r="E32" s="88"/>
      <c r="F32" s="60"/>
      <c r="G32" s="61">
        <f t="shared" si="9"/>
        <v>0</v>
      </c>
      <c r="H32" s="86" t="s">
        <v>41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4" ht="19" customHeight="1" x14ac:dyDescent="0.35">
      <c r="A33" s="5"/>
      <c r="B33" s="84" t="s">
        <v>75</v>
      </c>
      <c r="C33" s="5"/>
      <c r="D33" s="8"/>
      <c r="E33" s="11"/>
      <c r="F33" s="8"/>
      <c r="G33" s="8"/>
      <c r="H33" s="8"/>
      <c r="I33" s="8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9" customHeight="1" x14ac:dyDescent="0.35">
      <c r="A34" s="5">
        <v>1</v>
      </c>
      <c r="B34" s="89" t="s">
        <v>33</v>
      </c>
      <c r="C34" s="5"/>
      <c r="D34" s="8"/>
      <c r="E34" s="11"/>
      <c r="F34" s="8"/>
      <c r="G34" s="8"/>
      <c r="H34" s="8"/>
      <c r="I34" s="8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9" customHeight="1" x14ac:dyDescent="0.35">
      <c r="A35" s="5">
        <v>2</v>
      </c>
      <c r="B35" s="104" t="s">
        <v>76</v>
      </c>
      <c r="C35" s="5"/>
      <c r="D35" s="8"/>
      <c r="E35" s="11"/>
      <c r="F35" s="8"/>
      <c r="G35" s="8"/>
      <c r="H35" s="8"/>
      <c r="I35" s="8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9" customHeight="1" x14ac:dyDescent="0.35">
      <c r="A36" s="5">
        <v>3</v>
      </c>
      <c r="B36" s="89" t="s">
        <v>39</v>
      </c>
      <c r="C36" s="5"/>
      <c r="D36" s="8"/>
      <c r="E36" s="11"/>
      <c r="F36" s="8"/>
      <c r="G36" s="8"/>
      <c r="H36" s="8"/>
      <c r="I36" s="8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9" customHeight="1" x14ac:dyDescent="0.35">
      <c r="A37" s="5">
        <v>4</v>
      </c>
      <c r="B37" s="89" t="s">
        <v>71</v>
      </c>
      <c r="C37" s="5"/>
      <c r="D37" s="8"/>
      <c r="E37" s="11"/>
      <c r="F37" s="8"/>
      <c r="G37" s="8"/>
      <c r="H37" s="8"/>
      <c r="I37" s="8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9" customHeight="1" x14ac:dyDescent="0.35">
      <c r="A38" s="5"/>
      <c r="B38" s="90"/>
      <c r="C38" s="5"/>
      <c r="D38" s="8"/>
      <c r="E38" s="11"/>
      <c r="F38" s="8"/>
      <c r="G38" s="8"/>
      <c r="H38" s="8"/>
      <c r="I38" s="8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9" customHeight="1" x14ac:dyDescent="0.35">
      <c r="A39" s="5"/>
      <c r="B39" s="84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4" ht="19" customHeight="1" x14ac:dyDescent="0.35">
      <c r="A40" s="5"/>
      <c r="B40" s="28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4" ht="19" customHeight="1" x14ac:dyDescent="0.35">
      <c r="A41" s="5"/>
      <c r="B41" s="87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4" ht="19" customHeight="1" x14ac:dyDescent="0.35">
      <c r="A42" s="5"/>
      <c r="B42" s="87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4" ht="19" customHeight="1" x14ac:dyDescent="0.35">
      <c r="A43" s="5"/>
      <c r="B43" s="28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4" ht="19" customHeight="1" x14ac:dyDescent="0.35">
      <c r="A44" s="5"/>
      <c r="B44" s="28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4" ht="19" customHeight="1" x14ac:dyDescent="0.35">
      <c r="A45" s="5"/>
      <c r="B45" s="28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4" ht="19" customHeight="1" x14ac:dyDescent="0.35">
      <c r="A46" s="5"/>
      <c r="B46" s="28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4" ht="19" customHeight="1" x14ac:dyDescent="0.35">
      <c r="A47" s="5"/>
      <c r="B47" s="28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4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</sheetData>
  <mergeCells count="25">
    <mergeCell ref="B32:C32"/>
    <mergeCell ref="E1:G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0:C20"/>
    <mergeCell ref="B17:C17"/>
    <mergeCell ref="B14:C14"/>
    <mergeCell ref="B10:C10"/>
    <mergeCell ref="B27:C27"/>
    <mergeCell ref="B28:C28"/>
    <mergeCell ref="B29:C29"/>
    <mergeCell ref="B16:C16"/>
    <mergeCell ref="B18:C18"/>
    <mergeCell ref="B21:C21"/>
    <mergeCell ref="B25:C25"/>
    <mergeCell ref="B22:C22"/>
    <mergeCell ref="B23:C23"/>
    <mergeCell ref="B26:C26"/>
  </mergeCells>
  <printOptions horizontalCentered="1"/>
  <pageMargins left="0.2" right="0.2" top="0.5" bottom="0.25" header="0.3" footer="0.3"/>
  <pageSetup scale="6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4B98-AD37-4E28-9521-EA6CE08FEE2C}">
  <sheetPr>
    <pageSetUpPr fitToPage="1"/>
  </sheetPr>
  <dimension ref="A1:V857"/>
  <sheetViews>
    <sheetView zoomScale="50" zoomScaleNormal="50" zoomScaleSheetLayoutView="44" workbookViewId="0">
      <pane xSplit="8" ySplit="4" topLeftCell="I6" activePane="bottomRight" state="frozen"/>
      <selection activeCell="B18" sqref="B18:C18"/>
      <selection pane="topRight" activeCell="B18" sqref="B18:C18"/>
      <selection pane="bottomLeft" activeCell="B18" sqref="B18:C18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14" t="s">
        <v>0</v>
      </c>
      <c r="B1" s="114"/>
      <c r="C1" s="27">
        <f>COMMENTS!C1</f>
        <v>118571</v>
      </c>
      <c r="E1" s="135"/>
      <c r="F1" s="112"/>
      <c r="G1" s="112"/>
      <c r="H1" s="16"/>
    </row>
    <row r="2" spans="1:22" ht="24.75" customHeight="1" thickBot="1" x14ac:dyDescent="0.55000000000000004">
      <c r="A2" s="114" t="s">
        <v>1</v>
      </c>
      <c r="B2" s="114"/>
      <c r="C2" s="1" t="str">
        <f>COMMENTS!C2</f>
        <v>RAGLAN ZIP HOOD</v>
      </c>
      <c r="E2" s="136"/>
      <c r="F2" s="113"/>
      <c r="G2" s="113"/>
      <c r="H2" s="17"/>
    </row>
    <row r="3" spans="1:22" ht="22.75" customHeight="1" thickBot="1" x14ac:dyDescent="0.55000000000000004">
      <c r="A3" s="114" t="s">
        <v>2</v>
      </c>
      <c r="B3" s="114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17" t="s">
        <v>3</v>
      </c>
      <c r="B4" s="117"/>
      <c r="C4" s="15" t="s">
        <v>13</v>
      </c>
      <c r="E4" s="85" t="str">
        <f>COMMENTS!E4</f>
        <v>DATE: 5/6/2025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37" t="s">
        <v>7</v>
      </c>
      <c r="C6" s="13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26"/>
      <c r="B7" s="127"/>
      <c r="C7" s="127"/>
      <c r="D7" s="127"/>
      <c r="E7" s="127"/>
      <c r="F7" s="127"/>
      <c r="G7" s="127"/>
      <c r="H7" s="128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29"/>
      <c r="B8" s="130"/>
      <c r="C8" s="130"/>
      <c r="D8" s="130"/>
      <c r="E8" s="130"/>
      <c r="F8" s="130"/>
      <c r="G8" s="130"/>
      <c r="H8" s="131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29"/>
      <c r="B9" s="130"/>
      <c r="C9" s="130"/>
      <c r="D9" s="130"/>
      <c r="E9" s="130"/>
      <c r="F9" s="130"/>
      <c r="G9" s="130"/>
      <c r="H9" s="131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29"/>
      <c r="B10" s="130"/>
      <c r="C10" s="130"/>
      <c r="D10" s="130"/>
      <c r="E10" s="130"/>
      <c r="F10" s="130"/>
      <c r="G10" s="130"/>
      <c r="H10" s="131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29"/>
      <c r="B11" s="130"/>
      <c r="C11" s="130"/>
      <c r="D11" s="130"/>
      <c r="E11" s="130"/>
      <c r="F11" s="130"/>
      <c r="G11" s="130"/>
      <c r="H11" s="131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29"/>
      <c r="B12" s="130"/>
      <c r="C12" s="130"/>
      <c r="D12" s="130"/>
      <c r="E12" s="130"/>
      <c r="F12" s="130"/>
      <c r="G12" s="130"/>
      <c r="H12" s="131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29"/>
      <c r="B13" s="130"/>
      <c r="C13" s="130"/>
      <c r="D13" s="130"/>
      <c r="E13" s="130"/>
      <c r="F13" s="130"/>
      <c r="G13" s="130"/>
      <c r="H13" s="131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29"/>
      <c r="B14" s="130"/>
      <c r="C14" s="130"/>
      <c r="D14" s="130"/>
      <c r="E14" s="130"/>
      <c r="F14" s="130"/>
      <c r="G14" s="130"/>
      <c r="H14" s="131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29"/>
      <c r="B15" s="130"/>
      <c r="C15" s="130"/>
      <c r="D15" s="130"/>
      <c r="E15" s="130"/>
      <c r="F15" s="130"/>
      <c r="G15" s="130"/>
      <c r="H15" s="131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29"/>
      <c r="B16" s="130"/>
      <c r="C16" s="130"/>
      <c r="D16" s="130"/>
      <c r="E16" s="130"/>
      <c r="F16" s="130"/>
      <c r="G16" s="130"/>
      <c r="H16" s="131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29"/>
      <c r="B17" s="130"/>
      <c r="C17" s="130"/>
      <c r="D17" s="130"/>
      <c r="E17" s="130"/>
      <c r="F17" s="130"/>
      <c r="G17" s="130"/>
      <c r="H17" s="131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29"/>
      <c r="B18" s="130"/>
      <c r="C18" s="130"/>
      <c r="D18" s="130"/>
      <c r="E18" s="130"/>
      <c r="F18" s="130"/>
      <c r="G18" s="130"/>
      <c r="H18" s="131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29"/>
      <c r="B19" s="130"/>
      <c r="C19" s="130"/>
      <c r="D19" s="130"/>
      <c r="E19" s="130"/>
      <c r="F19" s="130"/>
      <c r="G19" s="130"/>
      <c r="H19" s="131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29"/>
      <c r="B20" s="130"/>
      <c r="C20" s="130"/>
      <c r="D20" s="130"/>
      <c r="E20" s="130"/>
      <c r="F20" s="130"/>
      <c r="G20" s="130"/>
      <c r="H20" s="131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29"/>
      <c r="B21" s="130"/>
      <c r="C21" s="130"/>
      <c r="D21" s="130"/>
      <c r="E21" s="130"/>
      <c r="F21" s="130"/>
      <c r="G21" s="130"/>
      <c r="H21" s="131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29"/>
      <c r="B22" s="130"/>
      <c r="C22" s="130"/>
      <c r="D22" s="130"/>
      <c r="E22" s="130"/>
      <c r="F22" s="130"/>
      <c r="G22" s="130"/>
      <c r="H22" s="131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29"/>
      <c r="B23" s="130"/>
      <c r="C23" s="130"/>
      <c r="D23" s="130"/>
      <c r="E23" s="130"/>
      <c r="F23" s="130"/>
      <c r="G23" s="130"/>
      <c r="H23" s="131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29"/>
      <c r="B24" s="130"/>
      <c r="C24" s="130"/>
      <c r="D24" s="130"/>
      <c r="E24" s="130"/>
      <c r="F24" s="130"/>
      <c r="G24" s="130"/>
      <c r="H24" s="131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29"/>
      <c r="B25" s="130"/>
      <c r="C25" s="130"/>
      <c r="D25" s="130"/>
      <c r="E25" s="130"/>
      <c r="F25" s="130"/>
      <c r="G25" s="130"/>
      <c r="H25" s="131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29"/>
      <c r="B26" s="130"/>
      <c r="C26" s="130"/>
      <c r="D26" s="130"/>
      <c r="E26" s="130"/>
      <c r="F26" s="130"/>
      <c r="G26" s="130"/>
      <c r="H26" s="131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29"/>
      <c r="B27" s="130"/>
      <c r="C27" s="130"/>
      <c r="D27" s="130"/>
      <c r="E27" s="130"/>
      <c r="F27" s="130"/>
      <c r="G27" s="130"/>
      <c r="H27" s="131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29"/>
      <c r="B28" s="130"/>
      <c r="C28" s="130"/>
      <c r="D28" s="130"/>
      <c r="E28" s="130"/>
      <c r="F28" s="130"/>
      <c r="G28" s="130"/>
      <c r="H28" s="131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29"/>
      <c r="B29" s="130"/>
      <c r="C29" s="130"/>
      <c r="D29" s="130"/>
      <c r="E29" s="130"/>
      <c r="F29" s="130"/>
      <c r="G29" s="130"/>
      <c r="H29" s="131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29"/>
      <c r="B30" s="130"/>
      <c r="C30" s="130"/>
      <c r="D30" s="130"/>
      <c r="E30" s="130"/>
      <c r="F30" s="130"/>
      <c r="G30" s="130"/>
      <c r="H30" s="131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29"/>
      <c r="B31" s="130"/>
      <c r="C31" s="130"/>
      <c r="D31" s="130"/>
      <c r="E31" s="130"/>
      <c r="F31" s="130"/>
      <c r="G31" s="130"/>
      <c r="H31" s="131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29"/>
      <c r="B32" s="130"/>
      <c r="C32" s="130"/>
      <c r="D32" s="130"/>
      <c r="E32" s="130"/>
      <c r="F32" s="130"/>
      <c r="G32" s="130"/>
      <c r="H32" s="131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29"/>
      <c r="B33" s="130"/>
      <c r="C33" s="130"/>
      <c r="D33" s="130"/>
      <c r="E33" s="130"/>
      <c r="F33" s="130"/>
      <c r="G33" s="130"/>
      <c r="H33" s="131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29"/>
      <c r="B34" s="130"/>
      <c r="C34" s="130"/>
      <c r="D34" s="130"/>
      <c r="E34" s="130"/>
      <c r="F34" s="130"/>
      <c r="G34" s="130"/>
      <c r="H34" s="131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29"/>
      <c r="B35" s="130"/>
      <c r="C35" s="130"/>
      <c r="D35" s="130"/>
      <c r="E35" s="130"/>
      <c r="F35" s="130"/>
      <c r="G35" s="130"/>
      <c r="H35" s="131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29"/>
      <c r="B36" s="130"/>
      <c r="C36" s="130"/>
      <c r="D36" s="130"/>
      <c r="E36" s="130"/>
      <c r="F36" s="130"/>
      <c r="G36" s="130"/>
      <c r="H36" s="131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29"/>
      <c r="B37" s="130"/>
      <c r="C37" s="130"/>
      <c r="D37" s="130"/>
      <c r="E37" s="130"/>
      <c r="F37" s="130"/>
      <c r="G37" s="130"/>
      <c r="H37" s="13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32"/>
      <c r="B38" s="133"/>
      <c r="C38" s="133"/>
      <c r="D38" s="133"/>
      <c r="E38" s="133"/>
      <c r="F38" s="133"/>
      <c r="G38" s="133"/>
      <c r="H38" s="13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K846"/>
  <sheetViews>
    <sheetView tabSelected="1" view="pageBreakPreview" zoomScale="28" zoomScaleNormal="41" zoomScaleSheetLayoutView="28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O13" sqref="O13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4" width="56.816406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5" customWidth="1"/>
    <col min="11" max="11" width="16.6328125" customWidth="1"/>
  </cols>
  <sheetData>
    <row r="1" spans="1:11" ht="24.75" customHeight="1" thickBot="1" x14ac:dyDescent="1.05">
      <c r="A1" s="114" t="s">
        <v>9</v>
      </c>
      <c r="B1" s="114"/>
      <c r="C1" s="83">
        <f>COMMENTS!C1</f>
        <v>118571</v>
      </c>
      <c r="D1" s="148"/>
      <c r="E1" s="31"/>
      <c r="F1" s="32"/>
      <c r="G1" s="32"/>
      <c r="H1" s="14"/>
      <c r="I1" s="14"/>
      <c r="J1" s="14"/>
    </row>
    <row r="2" spans="1:11" ht="24.75" customHeight="1" thickBot="1" x14ac:dyDescent="1.05">
      <c r="A2" s="114" t="s">
        <v>10</v>
      </c>
      <c r="B2" s="114"/>
      <c r="C2" s="27" t="str">
        <f>COMMENTS!C2</f>
        <v>RAGLAN ZIP HOOD</v>
      </c>
      <c r="D2" s="149"/>
      <c r="F2" s="7"/>
      <c r="G2" s="7"/>
      <c r="H2" s="14"/>
      <c r="I2" s="14"/>
      <c r="J2" s="14"/>
    </row>
    <row r="3" spans="1:11" ht="22.75" customHeight="1" thickBot="1" x14ac:dyDescent="0.55000000000000004">
      <c r="A3" s="118" t="s">
        <v>28</v>
      </c>
      <c r="B3" s="119"/>
      <c r="C3" s="27" t="str">
        <f>COMMENTS!C3</f>
        <v>UNAVAILABLE</v>
      </c>
      <c r="D3" s="149"/>
      <c r="F3" s="33"/>
      <c r="G3" s="33"/>
      <c r="H3" s="34"/>
    </row>
    <row r="4" spans="1:11" ht="22.75" customHeight="1" thickBot="1" x14ac:dyDescent="0.55000000000000004">
      <c r="A4" s="114" t="s">
        <v>35</v>
      </c>
      <c r="B4" s="114"/>
      <c r="C4" s="27" t="str">
        <f>COMMENTS!C4</f>
        <v>FA25</v>
      </c>
      <c r="D4" s="149"/>
      <c r="F4" s="85"/>
      <c r="G4" s="85"/>
      <c r="H4" s="34"/>
    </row>
    <row r="5" spans="1:11" ht="22.75" customHeight="1" thickBot="1" x14ac:dyDescent="0.55000000000000004">
      <c r="A5" s="117" t="s">
        <v>11</v>
      </c>
      <c r="B5" s="117"/>
      <c r="C5" s="27" t="str">
        <f>COMMENTS!C5</f>
        <v>M</v>
      </c>
      <c r="D5" s="149"/>
      <c r="F5" s="33"/>
      <c r="G5" s="33"/>
    </row>
    <row r="6" spans="1:11" ht="22.75" customHeight="1" thickBot="1" x14ac:dyDescent="0.55000000000000004">
      <c r="A6" s="118" t="s">
        <v>8</v>
      </c>
      <c r="B6" s="119"/>
      <c r="C6" s="27">
        <f>COMMENTS!C6</f>
        <v>0</v>
      </c>
      <c r="D6" s="149"/>
      <c r="J6" s="36"/>
    </row>
    <row r="7" spans="1:11" ht="39.75" customHeight="1" thickBot="1" x14ac:dyDescent="0.4">
      <c r="A7" s="37"/>
      <c r="B7" s="137" t="s">
        <v>4</v>
      </c>
      <c r="C7" s="145"/>
      <c r="D7" s="158"/>
      <c r="E7" s="153" t="s">
        <v>18</v>
      </c>
      <c r="F7" s="38"/>
      <c r="G7" s="38"/>
      <c r="H7" s="38" t="s">
        <v>19</v>
      </c>
      <c r="I7" s="39"/>
      <c r="J7" s="40"/>
      <c r="K7" s="41"/>
    </row>
    <row r="8" spans="1:11" ht="36" customHeight="1" thickBot="1" x14ac:dyDescent="0.4">
      <c r="A8" s="63"/>
      <c r="B8" s="146" t="s">
        <v>6</v>
      </c>
      <c r="C8" s="150"/>
      <c r="D8" s="158"/>
      <c r="E8" s="154"/>
      <c r="F8" s="64" t="s">
        <v>69</v>
      </c>
      <c r="G8" s="64" t="s">
        <v>20</v>
      </c>
      <c r="H8" s="65" t="s">
        <v>13</v>
      </c>
      <c r="I8" s="66" t="s">
        <v>21</v>
      </c>
      <c r="J8" s="67" t="s">
        <v>22</v>
      </c>
      <c r="K8" s="67" t="s">
        <v>23</v>
      </c>
    </row>
    <row r="9" spans="1:11" ht="42" x14ac:dyDescent="0.35">
      <c r="A9" s="70">
        <v>1</v>
      </c>
      <c r="B9" s="141" t="s">
        <v>24</v>
      </c>
      <c r="C9" s="147"/>
      <c r="D9" s="159" t="s">
        <v>77</v>
      </c>
      <c r="E9" s="155">
        <v>0.25</v>
      </c>
      <c r="F9" s="71">
        <f>G9-1/4</f>
        <v>7.5</v>
      </c>
      <c r="G9" s="71">
        <f>H9-1/4</f>
        <v>7.75</v>
      </c>
      <c r="H9" s="72">
        <v>8</v>
      </c>
      <c r="I9" s="73">
        <f>H9+1/4</f>
        <v>8.25</v>
      </c>
      <c r="J9" s="73">
        <f>H9+0.5</f>
        <v>8.5</v>
      </c>
      <c r="K9" s="74">
        <f>I9+0.5</f>
        <v>8.75</v>
      </c>
    </row>
    <row r="10" spans="1:11" ht="25" customHeight="1" x14ac:dyDescent="0.35">
      <c r="A10" s="75">
        <v>2</v>
      </c>
      <c r="B10" s="140" t="s">
        <v>31</v>
      </c>
      <c r="C10" s="140"/>
      <c r="D10" s="159" t="s">
        <v>78</v>
      </c>
      <c r="E10" s="156">
        <v>0.75</v>
      </c>
      <c r="F10" s="76">
        <f t="shared" ref="F10:G12" si="0">G10-1</f>
        <v>22</v>
      </c>
      <c r="G10" s="76">
        <f t="shared" si="0"/>
        <v>23</v>
      </c>
      <c r="H10" s="77">
        <v>24</v>
      </c>
      <c r="I10" s="78">
        <f>H10+1</f>
        <v>25</v>
      </c>
      <c r="J10" s="78">
        <f t="shared" ref="J10" si="1">H10+2</f>
        <v>26</v>
      </c>
      <c r="K10" s="79">
        <f t="shared" ref="K10" si="2">I10+2</f>
        <v>27</v>
      </c>
    </row>
    <row r="11" spans="1:11" ht="25" customHeight="1" x14ac:dyDescent="0.35">
      <c r="A11" s="75">
        <v>3</v>
      </c>
      <c r="B11" s="139" t="s">
        <v>59</v>
      </c>
      <c r="C11" s="140"/>
      <c r="D11" s="159" t="s">
        <v>79</v>
      </c>
      <c r="E11" s="156">
        <v>0.75</v>
      </c>
      <c r="F11" s="76">
        <f t="shared" si="0"/>
        <v>16.5</v>
      </c>
      <c r="G11" s="76">
        <f t="shared" si="0"/>
        <v>17.5</v>
      </c>
      <c r="H11" s="77">
        <v>18.5</v>
      </c>
      <c r="I11" s="78">
        <f>H11+1</f>
        <v>19.5</v>
      </c>
      <c r="J11" s="78">
        <f t="shared" ref="J11:K11" si="3">H11+2</f>
        <v>20.5</v>
      </c>
      <c r="K11" s="79">
        <f t="shared" si="3"/>
        <v>21.5</v>
      </c>
    </row>
    <row r="12" spans="1:11" ht="25" customHeight="1" x14ac:dyDescent="0.35">
      <c r="A12" s="70">
        <v>4</v>
      </c>
      <c r="B12" s="141" t="s">
        <v>27</v>
      </c>
      <c r="C12" s="147"/>
      <c r="D12" s="159" t="s">
        <v>80</v>
      </c>
      <c r="E12" s="156">
        <v>0.75</v>
      </c>
      <c r="F12" s="71">
        <f t="shared" si="0"/>
        <v>24</v>
      </c>
      <c r="G12" s="71">
        <f t="shared" si="0"/>
        <v>25</v>
      </c>
      <c r="H12" s="72">
        <v>26</v>
      </c>
      <c r="I12" s="73">
        <f>H12+1</f>
        <v>27</v>
      </c>
      <c r="J12" s="73">
        <f>H12+2</f>
        <v>28</v>
      </c>
      <c r="K12" s="74">
        <f>I12+2</f>
        <v>29</v>
      </c>
    </row>
    <row r="13" spans="1:11" ht="25" customHeight="1" x14ac:dyDescent="0.35">
      <c r="A13" s="75">
        <v>5</v>
      </c>
      <c r="B13" s="80" t="s">
        <v>66</v>
      </c>
      <c r="C13" s="81"/>
      <c r="D13" s="159" t="s">
        <v>81</v>
      </c>
      <c r="E13" s="156">
        <v>0.375</v>
      </c>
      <c r="F13" s="76">
        <f>G13-0.5</f>
        <v>14.5</v>
      </c>
      <c r="G13" s="76">
        <f>H13-0.5</f>
        <v>15</v>
      </c>
      <c r="H13" s="77">
        <v>15.5</v>
      </c>
      <c r="I13" s="78">
        <f>H13+0.5</f>
        <v>16</v>
      </c>
      <c r="J13" s="78">
        <f>H13+1</f>
        <v>16.5</v>
      </c>
      <c r="K13" s="79">
        <f>H13+1.5</f>
        <v>17</v>
      </c>
    </row>
    <row r="14" spans="1:11" ht="50" customHeight="1" x14ac:dyDescent="0.35">
      <c r="A14" s="75">
        <v>6</v>
      </c>
      <c r="B14" s="139" t="s">
        <v>32</v>
      </c>
      <c r="C14" s="140"/>
      <c r="D14" s="159" t="s">
        <v>82</v>
      </c>
      <c r="E14" s="156">
        <v>0.375</v>
      </c>
      <c r="F14" s="76">
        <f>G14-0.5</f>
        <v>9.5</v>
      </c>
      <c r="G14" s="76">
        <f>H14-0.5</f>
        <v>10</v>
      </c>
      <c r="H14" s="77">
        <v>10.5</v>
      </c>
      <c r="I14" s="78">
        <f>H14+0.5</f>
        <v>11</v>
      </c>
      <c r="J14" s="78">
        <f>H14+1</f>
        <v>11.5</v>
      </c>
      <c r="K14" s="79">
        <f>I14+1</f>
        <v>12</v>
      </c>
    </row>
    <row r="15" spans="1:11" ht="50" customHeight="1" x14ac:dyDescent="0.35">
      <c r="A15" s="75">
        <v>7</v>
      </c>
      <c r="B15" s="139" t="s">
        <v>67</v>
      </c>
      <c r="C15" s="140"/>
      <c r="D15" s="159" t="s">
        <v>83</v>
      </c>
      <c r="E15" s="156">
        <v>0.75</v>
      </c>
      <c r="F15" s="76">
        <f>G15-1</f>
        <v>29</v>
      </c>
      <c r="G15" s="76">
        <f>H15-1</f>
        <v>30</v>
      </c>
      <c r="H15" s="77">
        <v>31</v>
      </c>
      <c r="I15" s="78">
        <f>H15+1</f>
        <v>32</v>
      </c>
      <c r="J15" s="78">
        <f>H15+2</f>
        <v>33</v>
      </c>
      <c r="K15" s="79">
        <f>I15+2</f>
        <v>34</v>
      </c>
    </row>
    <row r="16" spans="1:11" ht="25" customHeight="1" x14ac:dyDescent="0.35">
      <c r="A16" s="75">
        <v>8</v>
      </c>
      <c r="B16" s="139" t="s">
        <v>36</v>
      </c>
      <c r="C16" s="140"/>
      <c r="D16" s="159" t="s">
        <v>84</v>
      </c>
      <c r="E16" s="156">
        <v>0.25</v>
      </c>
      <c r="F16" s="76">
        <f>G16-1/4</f>
        <v>3</v>
      </c>
      <c r="G16" s="76">
        <f>H16-1/4</f>
        <v>3.25</v>
      </c>
      <c r="H16" s="77">
        <v>3.5</v>
      </c>
      <c r="I16" s="78">
        <f>H16+1/4</f>
        <v>3.75</v>
      </c>
      <c r="J16" s="78">
        <f>H16+0.5</f>
        <v>4</v>
      </c>
      <c r="K16" s="79">
        <f>I16+0.5</f>
        <v>4.25</v>
      </c>
    </row>
    <row r="17" spans="1:11" ht="25" customHeight="1" x14ac:dyDescent="0.35">
      <c r="A17" s="75">
        <v>9</v>
      </c>
      <c r="B17" s="139" t="s">
        <v>38</v>
      </c>
      <c r="C17" s="140"/>
      <c r="D17" s="159" t="s">
        <v>85</v>
      </c>
      <c r="E17" s="156">
        <v>0.125</v>
      </c>
      <c r="F17" s="76">
        <f>G17-0</f>
        <v>3</v>
      </c>
      <c r="G17" s="76">
        <f>H17-0</f>
        <v>3</v>
      </c>
      <c r="H17" s="77">
        <v>3</v>
      </c>
      <c r="I17" s="78">
        <f>H17+0</f>
        <v>3</v>
      </c>
      <c r="J17" s="78">
        <f>H17+0</f>
        <v>3</v>
      </c>
      <c r="K17" s="79">
        <f>I17+0</f>
        <v>3</v>
      </c>
    </row>
    <row r="18" spans="1:11" ht="25" customHeight="1" x14ac:dyDescent="0.35">
      <c r="A18" s="70">
        <v>10</v>
      </c>
      <c r="B18" s="142" t="s">
        <v>51</v>
      </c>
      <c r="C18" s="143"/>
      <c r="D18" s="160" t="s">
        <v>86</v>
      </c>
      <c r="E18" s="156">
        <v>0.125</v>
      </c>
      <c r="F18" s="71">
        <f>G18-0</f>
        <v>3</v>
      </c>
      <c r="G18" s="71">
        <f>H18-0</f>
        <v>3</v>
      </c>
      <c r="H18" s="72">
        <v>3</v>
      </c>
      <c r="I18" s="73">
        <f>H18+0</f>
        <v>3</v>
      </c>
      <c r="J18" s="73">
        <f>H18+0</f>
        <v>3</v>
      </c>
      <c r="K18" s="74">
        <f>I18+0</f>
        <v>3</v>
      </c>
    </row>
    <row r="19" spans="1:11" ht="25" customHeight="1" x14ac:dyDescent="0.35">
      <c r="A19" s="75">
        <v>11</v>
      </c>
      <c r="B19" s="82" t="s">
        <v>45</v>
      </c>
      <c r="C19" s="151"/>
      <c r="D19" s="161" t="s">
        <v>87</v>
      </c>
      <c r="E19" s="156">
        <v>0.25</v>
      </c>
      <c r="F19" s="76">
        <f>G19-1/4</f>
        <v>14.75</v>
      </c>
      <c r="G19" s="76">
        <f>H19-1/4</f>
        <v>15</v>
      </c>
      <c r="H19" s="77">
        <v>15.25</v>
      </c>
      <c r="I19" s="78">
        <f>H19+1/4</f>
        <v>15.5</v>
      </c>
      <c r="J19" s="78">
        <f>H19+1/2</f>
        <v>15.75</v>
      </c>
      <c r="K19" s="79">
        <f>I19+0.5</f>
        <v>16</v>
      </c>
    </row>
    <row r="20" spans="1:11" ht="25" customHeight="1" x14ac:dyDescent="0.5">
      <c r="A20" s="75">
        <v>12</v>
      </c>
      <c r="B20" s="106" t="s">
        <v>46</v>
      </c>
      <c r="C20" s="144"/>
      <c r="D20" s="162" t="s">
        <v>88</v>
      </c>
      <c r="E20" s="156">
        <v>0.25</v>
      </c>
      <c r="F20" s="76">
        <f>G20-0.25</f>
        <v>10.5</v>
      </c>
      <c r="G20" s="76">
        <f>H20-0.25</f>
        <v>10.75</v>
      </c>
      <c r="H20" s="77">
        <v>11</v>
      </c>
      <c r="I20" s="78">
        <f>H20+1/4</f>
        <v>11.25</v>
      </c>
      <c r="J20" s="78">
        <f>H20+1/2</f>
        <v>11.5</v>
      </c>
      <c r="K20" s="79">
        <f>I20+0.5</f>
        <v>11.75</v>
      </c>
    </row>
    <row r="21" spans="1:11" ht="25" customHeight="1" x14ac:dyDescent="0.35">
      <c r="A21" s="75">
        <v>13</v>
      </c>
      <c r="B21" s="82" t="s">
        <v>47</v>
      </c>
      <c r="C21" s="151"/>
      <c r="D21" s="161" t="s">
        <v>89</v>
      </c>
      <c r="E21" s="156">
        <v>0.375</v>
      </c>
      <c r="F21" s="76">
        <f t="shared" ref="F21:G23" si="4">G21-0</f>
        <v>11</v>
      </c>
      <c r="G21" s="76">
        <f t="shared" si="4"/>
        <v>11</v>
      </c>
      <c r="H21" s="77">
        <v>11</v>
      </c>
      <c r="I21" s="78">
        <f>H21+0.5</f>
        <v>11.5</v>
      </c>
      <c r="J21" s="78">
        <f>H21+0.5</f>
        <v>11.5</v>
      </c>
      <c r="K21" s="79">
        <f>I21+1</f>
        <v>12.5</v>
      </c>
    </row>
    <row r="22" spans="1:11" ht="25" customHeight="1" x14ac:dyDescent="0.5">
      <c r="A22" s="75">
        <v>14</v>
      </c>
      <c r="B22" s="144" t="s">
        <v>48</v>
      </c>
      <c r="C22" s="152"/>
      <c r="D22" s="162" t="s">
        <v>90</v>
      </c>
      <c r="E22" s="156">
        <v>0.375</v>
      </c>
      <c r="F22" s="76">
        <f t="shared" si="4"/>
        <v>12</v>
      </c>
      <c r="G22" s="76">
        <f t="shared" si="4"/>
        <v>12</v>
      </c>
      <c r="H22" s="77">
        <v>12</v>
      </c>
      <c r="I22" s="78">
        <f>H22+0.5</f>
        <v>12.5</v>
      </c>
      <c r="J22" s="78">
        <f>H22+0.5</f>
        <v>12.5</v>
      </c>
      <c r="K22" s="79">
        <f>I22+1</f>
        <v>13.5</v>
      </c>
    </row>
    <row r="23" spans="1:11" ht="25" customHeight="1" x14ac:dyDescent="0.35">
      <c r="A23" s="75">
        <v>15</v>
      </c>
      <c r="B23" s="139" t="s">
        <v>49</v>
      </c>
      <c r="C23" s="140"/>
      <c r="D23" s="159" t="s">
        <v>91</v>
      </c>
      <c r="E23" s="156">
        <v>0.25</v>
      </c>
      <c r="F23" s="76">
        <f t="shared" si="4"/>
        <v>8.75</v>
      </c>
      <c r="G23" s="76">
        <f t="shared" si="4"/>
        <v>8.75</v>
      </c>
      <c r="H23" s="77">
        <v>8.75</v>
      </c>
      <c r="I23" s="78">
        <f>H23+0.5</f>
        <v>9.25</v>
      </c>
      <c r="J23" s="78">
        <f>H23+0.5</f>
        <v>9.25</v>
      </c>
      <c r="K23" s="79">
        <f>I23+0.5</f>
        <v>9.75</v>
      </c>
    </row>
    <row r="24" spans="1:11" ht="25" customHeight="1" x14ac:dyDescent="0.35">
      <c r="A24" s="75">
        <v>16</v>
      </c>
      <c r="B24" s="139" t="s">
        <v>50</v>
      </c>
      <c r="C24" s="140"/>
      <c r="D24" s="159" t="s">
        <v>92</v>
      </c>
      <c r="E24" s="156">
        <v>0.25</v>
      </c>
      <c r="F24" s="76">
        <f>G24-0.25</f>
        <v>5.75</v>
      </c>
      <c r="G24" s="76">
        <f>H24</f>
        <v>6</v>
      </c>
      <c r="H24" s="77">
        <v>6</v>
      </c>
      <c r="I24" s="78">
        <f>H24+0.25</f>
        <v>6.25</v>
      </c>
      <c r="J24" s="78">
        <f>H24+0.25</f>
        <v>6.25</v>
      </c>
      <c r="K24" s="79">
        <f>I24+0.5</f>
        <v>6.75</v>
      </c>
    </row>
    <row r="25" spans="1:11" ht="42" x14ac:dyDescent="0.35">
      <c r="A25" s="75">
        <v>17</v>
      </c>
      <c r="B25" s="139" t="s">
        <v>25</v>
      </c>
      <c r="C25" s="140"/>
      <c r="D25" s="159" t="s">
        <v>93</v>
      </c>
      <c r="E25" s="156">
        <v>0.125</v>
      </c>
      <c r="F25" s="76">
        <f>G25-1/4</f>
        <v>3.25</v>
      </c>
      <c r="G25" s="76">
        <f>H25-1/4</f>
        <v>3.5</v>
      </c>
      <c r="H25" s="77">
        <v>3.75</v>
      </c>
      <c r="I25" s="78">
        <f>H25+1/4</f>
        <v>4</v>
      </c>
      <c r="J25" s="78">
        <f>H25+1/2</f>
        <v>4.25</v>
      </c>
      <c r="K25" s="79">
        <f>I25+0.5</f>
        <v>4.5</v>
      </c>
    </row>
    <row r="26" spans="1:11" ht="21" x14ac:dyDescent="0.35">
      <c r="A26" s="75">
        <v>18</v>
      </c>
      <c r="B26" s="139" t="s">
        <v>26</v>
      </c>
      <c r="C26" s="140"/>
      <c r="D26" s="159" t="s">
        <v>94</v>
      </c>
      <c r="E26" s="156">
        <v>0.125</v>
      </c>
      <c r="F26" s="76">
        <f>G26-0</f>
        <v>0.5</v>
      </c>
      <c r="G26" s="76">
        <f>H26-0</f>
        <v>0.5</v>
      </c>
      <c r="H26" s="77">
        <v>0.5</v>
      </c>
      <c r="I26" s="78">
        <f>H26+0</f>
        <v>0.5</v>
      </c>
      <c r="J26" s="78">
        <f t="shared" ref="J26:K26" si="5">H26+0</f>
        <v>0.5</v>
      </c>
      <c r="K26" s="79">
        <f t="shared" si="5"/>
        <v>0.5</v>
      </c>
    </row>
    <row r="27" spans="1:11" ht="25" customHeight="1" x14ac:dyDescent="0.35">
      <c r="A27" s="75">
        <v>19</v>
      </c>
      <c r="B27" s="139" t="s">
        <v>61</v>
      </c>
      <c r="C27" s="140"/>
      <c r="D27" s="159" t="s">
        <v>95</v>
      </c>
      <c r="E27" s="156">
        <v>0.25</v>
      </c>
      <c r="F27" s="76">
        <f>G27-3/8</f>
        <v>7.75</v>
      </c>
      <c r="G27" s="76">
        <f>H27-3/8</f>
        <v>8.125</v>
      </c>
      <c r="H27" s="77">
        <v>8.5</v>
      </c>
      <c r="I27" s="78">
        <f>H27+0.375</f>
        <v>8.875</v>
      </c>
      <c r="J27" s="78">
        <f>H27+0.75</f>
        <v>9.25</v>
      </c>
      <c r="K27" s="79">
        <f>I27+3/4</f>
        <v>9.625</v>
      </c>
    </row>
    <row r="28" spans="1:11" ht="42" x14ac:dyDescent="0.35">
      <c r="A28" s="75">
        <v>20</v>
      </c>
      <c r="B28" s="139" t="s">
        <v>63</v>
      </c>
      <c r="C28" s="140"/>
      <c r="D28" s="159" t="s">
        <v>96</v>
      </c>
      <c r="E28" s="156">
        <v>0.25</v>
      </c>
      <c r="F28" s="76">
        <f>G28-0.375</f>
        <v>6.25</v>
      </c>
      <c r="G28" s="76">
        <f>H28-0.375</f>
        <v>6.625</v>
      </c>
      <c r="H28" s="77">
        <v>7</v>
      </c>
      <c r="I28" s="78">
        <f>H28+0.375</f>
        <v>7.375</v>
      </c>
      <c r="J28" s="78">
        <f>H28+0.75</f>
        <v>7.75</v>
      </c>
      <c r="K28" s="79">
        <f>I28+0.75</f>
        <v>8.125</v>
      </c>
    </row>
    <row r="29" spans="1:11" ht="25" customHeight="1" x14ac:dyDescent="0.35">
      <c r="A29" s="75">
        <v>21</v>
      </c>
      <c r="B29" s="139" t="s">
        <v>56</v>
      </c>
      <c r="C29" s="140"/>
      <c r="D29" s="159" t="s">
        <v>97</v>
      </c>
      <c r="E29" s="156">
        <v>0.25</v>
      </c>
      <c r="F29" s="76">
        <f>G29-1/4</f>
        <v>5.25</v>
      </c>
      <c r="G29" s="76">
        <f>H29-1/4</f>
        <v>5.5</v>
      </c>
      <c r="H29" s="77">
        <v>5.75</v>
      </c>
      <c r="I29" s="78">
        <f>H29+1/4</f>
        <v>6</v>
      </c>
      <c r="J29" s="78">
        <f>H29+0.5</f>
        <v>6.25</v>
      </c>
      <c r="K29" s="79">
        <f>I29+0.5</f>
        <v>6.5</v>
      </c>
    </row>
    <row r="30" spans="1:11" ht="48" customHeight="1" x14ac:dyDescent="0.35">
      <c r="A30" s="75">
        <v>22</v>
      </c>
      <c r="B30" s="139" t="s">
        <v>60</v>
      </c>
      <c r="C30" s="140"/>
      <c r="D30" s="159" t="s">
        <v>98</v>
      </c>
      <c r="E30" s="156">
        <v>0.75</v>
      </c>
      <c r="F30" s="76">
        <f>G30-1</f>
        <v>20</v>
      </c>
      <c r="G30" s="76">
        <f>H30-1</f>
        <v>21</v>
      </c>
      <c r="H30" s="77">
        <v>22</v>
      </c>
      <c r="I30" s="78">
        <f>H30+1</f>
        <v>23</v>
      </c>
      <c r="J30" s="78">
        <f t="shared" ref="J30" si="6">H30+2</f>
        <v>24</v>
      </c>
      <c r="K30" s="79">
        <f t="shared" ref="K30" si="7">I30+2</f>
        <v>25</v>
      </c>
    </row>
    <row r="31" spans="1:11" ht="25" customHeight="1" x14ac:dyDescent="0.35">
      <c r="A31" s="75">
        <v>23</v>
      </c>
      <c r="B31" s="139" t="s">
        <v>62</v>
      </c>
      <c r="C31" s="140"/>
      <c r="D31" s="159" t="s">
        <v>99</v>
      </c>
      <c r="E31" s="157">
        <v>0.375</v>
      </c>
      <c r="F31" s="76">
        <f>G31-0.5</f>
        <v>45</v>
      </c>
      <c r="G31" s="76">
        <f>H31-0.5</f>
        <v>45.5</v>
      </c>
      <c r="H31" s="77">
        <v>46</v>
      </c>
      <c r="I31" s="78">
        <f>H31+0.5</f>
        <v>46.5</v>
      </c>
      <c r="J31" s="78">
        <f>H31+1</f>
        <v>47</v>
      </c>
      <c r="K31" s="79">
        <f>I31+1</f>
        <v>47.5</v>
      </c>
    </row>
    <row r="32" spans="1:1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42"/>
      <c r="K32" s="5"/>
    </row>
    <row r="33" spans="1:1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42"/>
      <c r="K33" s="5"/>
    </row>
    <row r="34" spans="1:1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42"/>
      <c r="K34" s="5"/>
    </row>
    <row r="35" spans="1:1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2"/>
      <c r="K35" s="5"/>
    </row>
    <row r="36" spans="1:1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2"/>
      <c r="K36" s="5"/>
    </row>
    <row r="37" spans="1:1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2"/>
      <c r="K37" s="5"/>
    </row>
    <row r="38" spans="1:1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2"/>
      <c r="K38" s="5"/>
    </row>
    <row r="39" spans="1:1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2"/>
      <c r="K39" s="5"/>
    </row>
    <row r="40" spans="1:1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2"/>
      <c r="K40" s="5"/>
    </row>
    <row r="41" spans="1:1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2"/>
      <c r="K41" s="5"/>
    </row>
    <row r="42" spans="1:1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2"/>
      <c r="K42" s="5"/>
    </row>
    <row r="43" spans="1:1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2"/>
      <c r="K43" s="5"/>
    </row>
    <row r="44" spans="1:1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2"/>
      <c r="K44" s="5"/>
    </row>
    <row r="45" spans="1:1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2"/>
      <c r="K45" s="5"/>
    </row>
    <row r="46" spans="1:1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2"/>
      <c r="K46" s="5"/>
    </row>
    <row r="47" spans="1:1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2"/>
      <c r="K47" s="5"/>
    </row>
    <row r="48" spans="1:1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2"/>
      <c r="K48" s="5"/>
    </row>
    <row r="49" spans="1:1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2"/>
      <c r="K49" s="5"/>
    </row>
    <row r="50" spans="1:1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2"/>
      <c r="K50" s="5"/>
    </row>
    <row r="51" spans="1:1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2"/>
      <c r="K51" s="5"/>
    </row>
    <row r="52" spans="1:1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2"/>
      <c r="K52" s="5"/>
    </row>
    <row r="53" spans="1:1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2"/>
      <c r="K53" s="5"/>
    </row>
    <row r="54" spans="1:1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2"/>
      <c r="K54" s="5"/>
    </row>
    <row r="55" spans="1:1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2"/>
      <c r="K55" s="5"/>
    </row>
    <row r="56" spans="1:1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2"/>
      <c r="K56" s="5"/>
    </row>
    <row r="57" spans="1:1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2"/>
      <c r="K57" s="5"/>
    </row>
    <row r="58" spans="1:1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2"/>
      <c r="K58" s="5"/>
    </row>
    <row r="59" spans="1:1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2"/>
      <c r="K59" s="5"/>
    </row>
    <row r="60" spans="1:1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2"/>
      <c r="K60" s="5"/>
    </row>
    <row r="61" spans="1:1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2"/>
      <c r="K61" s="5"/>
    </row>
    <row r="62" spans="1:1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2"/>
      <c r="K62" s="5"/>
    </row>
    <row r="63" spans="1:1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2"/>
      <c r="K63" s="5"/>
    </row>
    <row r="64" spans="1:1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2"/>
      <c r="K64" s="5"/>
    </row>
    <row r="65" spans="1:1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2"/>
      <c r="K65" s="5"/>
    </row>
    <row r="66" spans="1:1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2"/>
      <c r="K66" s="5"/>
    </row>
    <row r="67" spans="1:1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2"/>
      <c r="K67" s="5"/>
    </row>
    <row r="68" spans="1:1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2"/>
      <c r="K68" s="5"/>
    </row>
    <row r="69" spans="1:1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2"/>
      <c r="K69" s="5"/>
    </row>
    <row r="70" spans="1:1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2"/>
      <c r="K70" s="5"/>
    </row>
    <row r="71" spans="1:1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2"/>
      <c r="K71" s="5"/>
    </row>
    <row r="72" spans="1:1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2"/>
      <c r="K72" s="5"/>
    </row>
    <row r="73" spans="1:1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2"/>
      <c r="K73" s="5"/>
    </row>
    <row r="74" spans="1:1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2"/>
      <c r="K74" s="5"/>
    </row>
    <row r="75" spans="1:1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2"/>
      <c r="K75" s="5"/>
    </row>
    <row r="76" spans="1:1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2"/>
      <c r="K76" s="5"/>
    </row>
    <row r="77" spans="1:1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2"/>
      <c r="K77" s="5"/>
    </row>
    <row r="78" spans="1:1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2"/>
      <c r="K78" s="5"/>
    </row>
    <row r="79" spans="1:1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2"/>
      <c r="K79" s="5"/>
    </row>
    <row r="80" spans="1:1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2"/>
      <c r="K80" s="5"/>
    </row>
    <row r="81" spans="1:1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2"/>
      <c r="K81" s="5"/>
    </row>
    <row r="82" spans="1:1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2"/>
      <c r="K82" s="5"/>
    </row>
    <row r="83" spans="1:1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2"/>
      <c r="K83" s="5"/>
    </row>
    <row r="84" spans="1:1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2"/>
      <c r="K84" s="5"/>
    </row>
    <row r="85" spans="1:1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2"/>
      <c r="K85" s="5"/>
    </row>
    <row r="86" spans="1:1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2"/>
      <c r="K86" s="5"/>
    </row>
    <row r="87" spans="1:1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2"/>
      <c r="K87" s="5"/>
    </row>
    <row r="88" spans="1:1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2"/>
      <c r="K88" s="5"/>
    </row>
    <row r="89" spans="1:1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2"/>
      <c r="K89" s="5"/>
    </row>
    <row r="90" spans="1:1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2"/>
      <c r="K90" s="5"/>
    </row>
    <row r="91" spans="1:1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2"/>
      <c r="K91" s="5"/>
    </row>
    <row r="92" spans="1:1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2"/>
      <c r="K92" s="5"/>
    </row>
    <row r="93" spans="1:1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2"/>
      <c r="K93" s="5"/>
    </row>
    <row r="94" spans="1:1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2"/>
      <c r="K94" s="5"/>
    </row>
    <row r="95" spans="1:1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2"/>
      <c r="K95" s="5"/>
    </row>
    <row r="96" spans="1:1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2"/>
      <c r="K96" s="5"/>
    </row>
    <row r="97" spans="1:1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2"/>
      <c r="K97" s="5"/>
    </row>
    <row r="98" spans="1:1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2"/>
      <c r="K98" s="5"/>
    </row>
    <row r="99" spans="1:1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2"/>
      <c r="K99" s="5"/>
    </row>
    <row r="100" spans="1:1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2"/>
      <c r="K100" s="5"/>
    </row>
    <row r="101" spans="1:1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2"/>
      <c r="K101" s="5"/>
    </row>
    <row r="102" spans="1:1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2"/>
      <c r="K102" s="5"/>
    </row>
    <row r="103" spans="1:1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2"/>
      <c r="K103" s="5"/>
    </row>
    <row r="104" spans="1:1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2"/>
      <c r="K104" s="5"/>
    </row>
    <row r="105" spans="1:1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2"/>
      <c r="K105" s="5"/>
    </row>
    <row r="106" spans="1:1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2"/>
      <c r="K106" s="5"/>
    </row>
    <row r="107" spans="1:1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2"/>
      <c r="K107" s="5"/>
    </row>
    <row r="108" spans="1:1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2"/>
      <c r="K108" s="5"/>
    </row>
    <row r="109" spans="1:1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2"/>
      <c r="K109" s="5"/>
    </row>
    <row r="110" spans="1:1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2"/>
      <c r="K110" s="5"/>
    </row>
    <row r="111" spans="1:1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2"/>
      <c r="K111" s="5"/>
    </row>
    <row r="112" spans="1:1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2"/>
      <c r="K112" s="5"/>
    </row>
    <row r="113" spans="1:1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2"/>
      <c r="K113" s="5"/>
    </row>
    <row r="114" spans="1:1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2"/>
      <c r="K114" s="5"/>
    </row>
    <row r="115" spans="1:1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2"/>
      <c r="K115" s="5"/>
    </row>
    <row r="116" spans="1:1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2"/>
      <c r="K116" s="5"/>
    </row>
    <row r="117" spans="1:1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2"/>
      <c r="K117" s="5"/>
    </row>
    <row r="118" spans="1:1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2"/>
      <c r="K118" s="5"/>
    </row>
    <row r="119" spans="1:1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2"/>
      <c r="K119" s="5"/>
    </row>
    <row r="120" spans="1:1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2"/>
      <c r="K120" s="5"/>
    </row>
    <row r="121" spans="1:1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2"/>
      <c r="K121" s="5"/>
    </row>
    <row r="122" spans="1:1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2"/>
      <c r="K122" s="5"/>
    </row>
    <row r="123" spans="1:1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2"/>
      <c r="K123" s="5"/>
    </row>
    <row r="124" spans="1:1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2"/>
      <c r="K124" s="5"/>
    </row>
    <row r="125" spans="1:1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2"/>
      <c r="K125" s="5"/>
    </row>
    <row r="126" spans="1:1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2"/>
      <c r="K126" s="5"/>
    </row>
    <row r="127" spans="1:1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2"/>
      <c r="K127" s="5"/>
    </row>
    <row r="128" spans="1:1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2"/>
      <c r="K128" s="5"/>
    </row>
    <row r="129" spans="1:1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2"/>
      <c r="K129" s="5"/>
    </row>
    <row r="130" spans="1:1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2"/>
      <c r="K130" s="5"/>
    </row>
    <row r="131" spans="1:1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2"/>
      <c r="K131" s="5"/>
    </row>
    <row r="132" spans="1:1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2"/>
      <c r="K132" s="5"/>
    </row>
    <row r="133" spans="1:1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2"/>
      <c r="K133" s="5"/>
    </row>
    <row r="134" spans="1:1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2"/>
      <c r="K134" s="5"/>
    </row>
    <row r="135" spans="1:1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2"/>
      <c r="K135" s="5"/>
    </row>
    <row r="136" spans="1:1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2"/>
      <c r="K136" s="5"/>
    </row>
    <row r="137" spans="1:1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2"/>
      <c r="K137" s="5"/>
    </row>
    <row r="138" spans="1:1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2"/>
      <c r="K138" s="5"/>
    </row>
    <row r="139" spans="1:1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2"/>
      <c r="K139" s="5"/>
    </row>
    <row r="140" spans="1:1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2"/>
      <c r="K140" s="5"/>
    </row>
    <row r="141" spans="1:1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2"/>
      <c r="K141" s="5"/>
    </row>
    <row r="142" spans="1:1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2"/>
      <c r="K142" s="5"/>
    </row>
    <row r="143" spans="1:1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2"/>
      <c r="K143" s="5"/>
    </row>
    <row r="144" spans="1:1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2"/>
      <c r="K144" s="5"/>
    </row>
    <row r="145" spans="1:1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2"/>
      <c r="K145" s="5"/>
    </row>
    <row r="146" spans="1:1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2"/>
      <c r="K146" s="5"/>
    </row>
    <row r="147" spans="1:1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2"/>
      <c r="K147" s="5"/>
    </row>
    <row r="148" spans="1:1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2"/>
      <c r="K148" s="5"/>
    </row>
    <row r="149" spans="1:1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2"/>
      <c r="K149" s="5"/>
    </row>
    <row r="150" spans="1:1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2"/>
      <c r="K150" s="5"/>
    </row>
    <row r="151" spans="1:1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2"/>
      <c r="K151" s="5"/>
    </row>
    <row r="152" spans="1:1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2"/>
      <c r="K152" s="5"/>
    </row>
    <row r="153" spans="1:1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2"/>
      <c r="K153" s="5"/>
    </row>
    <row r="154" spans="1:1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2"/>
      <c r="K154" s="5"/>
    </row>
    <row r="155" spans="1:1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2"/>
      <c r="K155" s="5"/>
    </row>
    <row r="156" spans="1:1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2"/>
      <c r="K156" s="5"/>
    </row>
    <row r="157" spans="1:1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2"/>
      <c r="K157" s="5"/>
    </row>
    <row r="158" spans="1:1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2"/>
      <c r="K158" s="5"/>
    </row>
    <row r="159" spans="1:1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2"/>
      <c r="K159" s="5"/>
    </row>
    <row r="160" spans="1:1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2"/>
      <c r="K160" s="5"/>
    </row>
    <row r="161" spans="1:1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2"/>
      <c r="K161" s="5"/>
    </row>
    <row r="162" spans="1:1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2"/>
      <c r="K162" s="5"/>
    </row>
    <row r="163" spans="1:1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2"/>
      <c r="K163" s="5"/>
    </row>
    <row r="164" spans="1:1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2"/>
      <c r="K164" s="5"/>
    </row>
    <row r="165" spans="1:1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2"/>
      <c r="K165" s="5"/>
    </row>
    <row r="166" spans="1:1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2"/>
      <c r="K166" s="5"/>
    </row>
    <row r="167" spans="1:1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2"/>
      <c r="K167" s="5"/>
    </row>
    <row r="168" spans="1:1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2"/>
      <c r="K168" s="5"/>
    </row>
    <row r="169" spans="1:1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2"/>
      <c r="K169" s="5"/>
    </row>
    <row r="170" spans="1:1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2"/>
      <c r="K170" s="5"/>
    </row>
    <row r="171" spans="1:1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2"/>
      <c r="K171" s="5"/>
    </row>
    <row r="172" spans="1:1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2"/>
      <c r="K172" s="5"/>
    </row>
    <row r="173" spans="1:1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2"/>
      <c r="K173" s="5"/>
    </row>
    <row r="174" spans="1:1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2"/>
      <c r="K174" s="5"/>
    </row>
    <row r="175" spans="1:1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2"/>
      <c r="K175" s="5"/>
    </row>
    <row r="176" spans="1:1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2"/>
      <c r="K176" s="5"/>
    </row>
    <row r="177" spans="1:1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2"/>
      <c r="K177" s="5"/>
    </row>
    <row r="178" spans="1:1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2"/>
      <c r="K178" s="5"/>
    </row>
    <row r="179" spans="1:1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2"/>
      <c r="K179" s="5"/>
    </row>
    <row r="180" spans="1:1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2"/>
      <c r="K180" s="5"/>
    </row>
    <row r="181" spans="1:1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2"/>
      <c r="K181" s="5"/>
    </row>
    <row r="182" spans="1:1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2"/>
      <c r="K182" s="5"/>
    </row>
    <row r="183" spans="1:1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2"/>
      <c r="K183" s="5"/>
    </row>
    <row r="184" spans="1:1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2"/>
      <c r="K184" s="5"/>
    </row>
    <row r="185" spans="1:1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2"/>
      <c r="K185" s="5"/>
    </row>
    <row r="186" spans="1:1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2"/>
      <c r="K186" s="5"/>
    </row>
    <row r="187" spans="1:1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2"/>
      <c r="K187" s="5"/>
    </row>
    <row r="188" spans="1:1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2"/>
      <c r="K188" s="5"/>
    </row>
    <row r="189" spans="1:1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2"/>
      <c r="K189" s="5"/>
    </row>
    <row r="190" spans="1:1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2"/>
      <c r="K190" s="5"/>
    </row>
    <row r="191" spans="1:1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2"/>
      <c r="K191" s="5"/>
    </row>
    <row r="192" spans="1:1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2"/>
      <c r="K192" s="5"/>
    </row>
    <row r="193" spans="1:1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2"/>
      <c r="K193" s="5"/>
    </row>
    <row r="194" spans="1:1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2"/>
      <c r="K194" s="5"/>
    </row>
    <row r="195" spans="1:1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2"/>
      <c r="K195" s="5"/>
    </row>
    <row r="196" spans="1:1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2"/>
      <c r="K196" s="5"/>
    </row>
    <row r="197" spans="1:1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2"/>
      <c r="K197" s="5"/>
    </row>
    <row r="198" spans="1:1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2"/>
      <c r="K198" s="5"/>
    </row>
    <row r="199" spans="1:1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2"/>
      <c r="K199" s="5"/>
    </row>
    <row r="200" spans="1:1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2"/>
      <c r="K200" s="5"/>
    </row>
    <row r="201" spans="1:1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2"/>
      <c r="K201" s="5"/>
    </row>
    <row r="202" spans="1:1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2"/>
      <c r="K202" s="5"/>
    </row>
    <row r="203" spans="1:1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2"/>
      <c r="K203" s="5"/>
    </row>
    <row r="204" spans="1:1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2"/>
      <c r="K204" s="5"/>
    </row>
    <row r="205" spans="1:1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2"/>
      <c r="K205" s="5"/>
    </row>
    <row r="206" spans="1:1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2"/>
      <c r="K206" s="5"/>
    </row>
    <row r="207" spans="1:1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2"/>
      <c r="K207" s="5"/>
    </row>
    <row r="208" spans="1:1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2"/>
      <c r="K208" s="5"/>
    </row>
    <row r="209" spans="1:1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2"/>
      <c r="K209" s="5"/>
    </row>
    <row r="210" spans="1:1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2"/>
      <c r="K210" s="5"/>
    </row>
    <row r="211" spans="1:1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2"/>
      <c r="K211" s="5"/>
    </row>
    <row r="212" spans="1:1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2"/>
      <c r="K212" s="5"/>
    </row>
    <row r="213" spans="1:1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2"/>
      <c r="K213" s="5"/>
    </row>
    <row r="214" spans="1:1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2"/>
      <c r="K214" s="5"/>
    </row>
    <row r="215" spans="1:1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2"/>
      <c r="K215" s="5"/>
    </row>
    <row r="216" spans="1:1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2"/>
      <c r="K216" s="5"/>
    </row>
    <row r="217" spans="1:1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2"/>
      <c r="K217" s="5"/>
    </row>
    <row r="218" spans="1:1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2"/>
      <c r="K218" s="5"/>
    </row>
    <row r="219" spans="1:1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2"/>
      <c r="K219" s="5"/>
    </row>
    <row r="220" spans="1:1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2"/>
      <c r="K220" s="5"/>
    </row>
    <row r="221" spans="1:1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2"/>
      <c r="K221" s="5"/>
    </row>
    <row r="222" spans="1:1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2"/>
      <c r="K222" s="5"/>
    </row>
    <row r="223" spans="1:1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2"/>
      <c r="K223" s="5"/>
    </row>
    <row r="224" spans="1:1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2"/>
      <c r="K224" s="5"/>
    </row>
    <row r="225" spans="1:1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2"/>
      <c r="K225" s="5"/>
    </row>
    <row r="226" spans="1:1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2"/>
      <c r="K226" s="5"/>
    </row>
    <row r="227" spans="1:1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2"/>
      <c r="K227" s="5"/>
    </row>
    <row r="228" spans="1:1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2"/>
      <c r="K228" s="5"/>
    </row>
    <row r="229" spans="1:1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2"/>
      <c r="K229" s="5"/>
    </row>
    <row r="230" spans="1:1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2"/>
      <c r="K230" s="5"/>
    </row>
    <row r="231" spans="1:1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2"/>
      <c r="K231" s="5"/>
    </row>
    <row r="232" spans="1:1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2"/>
      <c r="K232" s="5"/>
    </row>
    <row r="233" spans="1:1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2"/>
      <c r="K233" s="5"/>
    </row>
    <row r="234" spans="1:1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2"/>
      <c r="K234" s="5"/>
    </row>
    <row r="235" spans="1:1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2"/>
      <c r="K235" s="5"/>
    </row>
    <row r="236" spans="1:1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2"/>
      <c r="K236" s="5"/>
    </row>
    <row r="237" spans="1:1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2"/>
      <c r="K237" s="5"/>
    </row>
    <row r="238" spans="1:1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2"/>
      <c r="K238" s="5"/>
    </row>
    <row r="239" spans="1:1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2"/>
      <c r="K239" s="5"/>
    </row>
    <row r="240" spans="1:1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2"/>
      <c r="K240" s="5"/>
    </row>
    <row r="241" spans="1:1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2"/>
      <c r="K241" s="5"/>
    </row>
    <row r="242" spans="1:1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2"/>
      <c r="K242" s="5"/>
    </row>
    <row r="243" spans="1:1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2"/>
      <c r="K243" s="5"/>
    </row>
    <row r="244" spans="1:1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2"/>
      <c r="K244" s="5"/>
    </row>
    <row r="245" spans="1:1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2"/>
      <c r="K245" s="5"/>
    </row>
    <row r="246" spans="1:1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2"/>
      <c r="K246" s="5"/>
    </row>
    <row r="247" spans="1:1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2"/>
      <c r="K247" s="5"/>
    </row>
    <row r="248" spans="1:1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2"/>
      <c r="K248" s="5"/>
    </row>
    <row r="249" spans="1:1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2"/>
      <c r="K249" s="5"/>
    </row>
    <row r="250" spans="1:1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2"/>
      <c r="K250" s="5"/>
    </row>
    <row r="251" spans="1:1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2"/>
      <c r="K251" s="5"/>
    </row>
    <row r="252" spans="1:1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2"/>
      <c r="K252" s="5"/>
    </row>
    <row r="253" spans="1:1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2"/>
      <c r="K253" s="5"/>
    </row>
    <row r="254" spans="1:1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2"/>
      <c r="K254" s="5"/>
    </row>
    <row r="255" spans="1:1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2"/>
      <c r="K255" s="5"/>
    </row>
    <row r="256" spans="1:1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2"/>
      <c r="K256" s="5"/>
    </row>
    <row r="257" spans="1:1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2"/>
      <c r="K257" s="5"/>
    </row>
    <row r="258" spans="1:1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2"/>
      <c r="K258" s="5"/>
    </row>
    <row r="259" spans="1:1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2"/>
      <c r="K259" s="5"/>
    </row>
    <row r="260" spans="1:1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2"/>
      <c r="K260" s="5"/>
    </row>
    <row r="261" spans="1:1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2"/>
      <c r="K261" s="5"/>
    </row>
    <row r="262" spans="1:1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2"/>
      <c r="K262" s="5"/>
    </row>
    <row r="263" spans="1:1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2"/>
      <c r="K263" s="5"/>
    </row>
    <row r="264" spans="1:1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2"/>
      <c r="K264" s="5"/>
    </row>
    <row r="265" spans="1:1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2"/>
      <c r="K265" s="5"/>
    </row>
    <row r="266" spans="1:1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2"/>
      <c r="K266" s="5"/>
    </row>
    <row r="267" spans="1:1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2"/>
      <c r="K267" s="5"/>
    </row>
    <row r="268" spans="1:1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2"/>
      <c r="K268" s="5"/>
    </row>
    <row r="269" spans="1:1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2"/>
      <c r="K269" s="5"/>
    </row>
    <row r="270" spans="1:1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2"/>
      <c r="K270" s="5"/>
    </row>
    <row r="271" spans="1:1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2"/>
      <c r="K271" s="5"/>
    </row>
    <row r="272" spans="1:1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2"/>
      <c r="K272" s="5"/>
    </row>
    <row r="273" spans="1:1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2"/>
      <c r="K273" s="5"/>
    </row>
    <row r="274" spans="1:1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2"/>
      <c r="K274" s="5"/>
    </row>
    <row r="275" spans="1:1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2"/>
      <c r="K275" s="5"/>
    </row>
    <row r="276" spans="1:1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2"/>
      <c r="K276" s="5"/>
    </row>
    <row r="277" spans="1:1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2"/>
      <c r="K277" s="5"/>
    </row>
    <row r="278" spans="1:1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2"/>
      <c r="K278" s="5"/>
    </row>
    <row r="279" spans="1:1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2"/>
      <c r="K279" s="5"/>
    </row>
    <row r="280" spans="1:1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2"/>
      <c r="K280" s="5"/>
    </row>
    <row r="281" spans="1:1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2"/>
      <c r="K281" s="5"/>
    </row>
    <row r="282" spans="1:1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2"/>
      <c r="K282" s="5"/>
    </row>
    <row r="283" spans="1:1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2"/>
      <c r="K283" s="5"/>
    </row>
    <row r="284" spans="1:1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2"/>
      <c r="K284" s="5"/>
    </row>
    <row r="285" spans="1:1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2"/>
      <c r="K285" s="5"/>
    </row>
    <row r="286" spans="1:1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2"/>
      <c r="K286" s="5"/>
    </row>
    <row r="287" spans="1:1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2"/>
      <c r="K287" s="5"/>
    </row>
    <row r="288" spans="1:1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2"/>
      <c r="K288" s="5"/>
    </row>
    <row r="289" spans="1:1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2"/>
      <c r="K289" s="5"/>
    </row>
    <row r="290" spans="1:1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2"/>
      <c r="K290" s="5"/>
    </row>
    <row r="291" spans="1:1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2"/>
      <c r="K291" s="5"/>
    </row>
    <row r="292" spans="1:1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2"/>
      <c r="K292" s="5"/>
    </row>
    <row r="293" spans="1:1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2"/>
      <c r="K293" s="5"/>
    </row>
    <row r="294" spans="1:1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2"/>
      <c r="K294" s="5"/>
    </row>
    <row r="295" spans="1:1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2"/>
      <c r="K295" s="5"/>
    </row>
    <row r="296" spans="1:1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2"/>
      <c r="K296" s="5"/>
    </row>
    <row r="297" spans="1:1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2"/>
      <c r="K297" s="5"/>
    </row>
    <row r="298" spans="1:1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2"/>
      <c r="K298" s="5"/>
    </row>
    <row r="299" spans="1:1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2"/>
      <c r="K299" s="5"/>
    </row>
    <row r="300" spans="1:1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2"/>
      <c r="K300" s="5"/>
    </row>
    <row r="301" spans="1:1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2"/>
      <c r="K301" s="5"/>
    </row>
    <row r="302" spans="1:1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2"/>
      <c r="K302" s="5"/>
    </row>
    <row r="303" spans="1:1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2"/>
      <c r="K303" s="5"/>
    </row>
    <row r="304" spans="1:1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2"/>
      <c r="K304" s="5"/>
    </row>
    <row r="305" spans="1:1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2"/>
      <c r="K305" s="5"/>
    </row>
    <row r="306" spans="1:1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2"/>
      <c r="K306" s="5"/>
    </row>
    <row r="307" spans="1:1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2"/>
      <c r="K307" s="5"/>
    </row>
    <row r="308" spans="1:1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2"/>
      <c r="K308" s="5"/>
    </row>
    <row r="309" spans="1:1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2"/>
      <c r="K309" s="5"/>
    </row>
    <row r="310" spans="1:1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2"/>
      <c r="K310" s="5"/>
    </row>
    <row r="311" spans="1:1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2"/>
      <c r="K311" s="5"/>
    </row>
    <row r="312" spans="1:1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2"/>
      <c r="K312" s="5"/>
    </row>
    <row r="313" spans="1:1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2"/>
      <c r="K313" s="5"/>
    </row>
    <row r="314" spans="1:1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2"/>
      <c r="K314" s="5"/>
    </row>
    <row r="315" spans="1:1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2"/>
      <c r="K315" s="5"/>
    </row>
    <row r="316" spans="1:1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2"/>
      <c r="K316" s="5"/>
    </row>
    <row r="317" spans="1:1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2"/>
      <c r="K317" s="5"/>
    </row>
    <row r="318" spans="1:1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2"/>
      <c r="K318" s="5"/>
    </row>
    <row r="319" spans="1:1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2"/>
      <c r="K319" s="5"/>
    </row>
    <row r="320" spans="1:1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2"/>
      <c r="K320" s="5"/>
    </row>
    <row r="321" spans="1:1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2"/>
      <c r="K321" s="5"/>
    </row>
    <row r="322" spans="1:1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2"/>
      <c r="K322" s="5"/>
    </row>
    <row r="323" spans="1:1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2"/>
      <c r="K323" s="5"/>
    </row>
    <row r="324" spans="1:1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2"/>
      <c r="K324" s="5"/>
    </row>
    <row r="325" spans="1:1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2"/>
      <c r="K325" s="5"/>
    </row>
    <row r="326" spans="1:1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2"/>
      <c r="K326" s="5"/>
    </row>
    <row r="327" spans="1:1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2"/>
      <c r="K327" s="5"/>
    </row>
    <row r="328" spans="1:1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2"/>
      <c r="K328" s="5"/>
    </row>
    <row r="329" spans="1:1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2"/>
      <c r="K329" s="5"/>
    </row>
    <row r="330" spans="1:1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2"/>
      <c r="K330" s="5"/>
    </row>
    <row r="331" spans="1:1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2"/>
      <c r="K331" s="5"/>
    </row>
    <row r="332" spans="1:1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2"/>
      <c r="K332" s="5"/>
    </row>
    <row r="333" spans="1:1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2"/>
      <c r="K333" s="5"/>
    </row>
    <row r="334" spans="1:1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2"/>
      <c r="K334" s="5"/>
    </row>
    <row r="335" spans="1:1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2"/>
      <c r="K335" s="5"/>
    </row>
    <row r="336" spans="1:1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2"/>
      <c r="K336" s="5"/>
    </row>
    <row r="337" spans="1:1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2"/>
      <c r="K337" s="5"/>
    </row>
    <row r="338" spans="1:1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2"/>
      <c r="K338" s="5"/>
    </row>
    <row r="339" spans="1:1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2"/>
      <c r="K339" s="5"/>
    </row>
    <row r="340" spans="1:1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2"/>
      <c r="K340" s="5"/>
    </row>
    <row r="341" spans="1:1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2"/>
      <c r="K341" s="5"/>
    </row>
    <row r="342" spans="1:1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2"/>
      <c r="K342" s="5"/>
    </row>
    <row r="343" spans="1:1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2"/>
      <c r="K343" s="5"/>
    </row>
    <row r="344" spans="1:1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2"/>
      <c r="K344" s="5"/>
    </row>
    <row r="345" spans="1:1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2"/>
      <c r="K345" s="5"/>
    </row>
    <row r="346" spans="1:1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2"/>
      <c r="K346" s="5"/>
    </row>
    <row r="347" spans="1:1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2"/>
      <c r="K347" s="5"/>
    </row>
    <row r="348" spans="1:1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2"/>
      <c r="K348" s="5"/>
    </row>
    <row r="349" spans="1:1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2"/>
      <c r="K349" s="5"/>
    </row>
    <row r="350" spans="1:1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2"/>
      <c r="K350" s="5"/>
    </row>
    <row r="351" spans="1:1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2"/>
      <c r="K351" s="5"/>
    </row>
    <row r="352" spans="1:1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2"/>
      <c r="K352" s="5"/>
    </row>
    <row r="353" spans="1:1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2"/>
      <c r="K353" s="5"/>
    </row>
    <row r="354" spans="1:1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2"/>
      <c r="K354" s="5"/>
    </row>
    <row r="355" spans="1:1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2"/>
      <c r="K355" s="5"/>
    </row>
    <row r="356" spans="1:1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2"/>
      <c r="K356" s="5"/>
    </row>
    <row r="357" spans="1:1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2"/>
      <c r="K357" s="5"/>
    </row>
    <row r="358" spans="1:1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2"/>
      <c r="K358" s="5"/>
    </row>
    <row r="359" spans="1:1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2"/>
      <c r="K359" s="5"/>
    </row>
    <row r="360" spans="1:1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2"/>
      <c r="K360" s="5"/>
    </row>
    <row r="361" spans="1:1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2"/>
      <c r="K361" s="5"/>
    </row>
    <row r="362" spans="1:1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2"/>
      <c r="K362" s="5"/>
    </row>
    <row r="363" spans="1:1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2"/>
      <c r="K363" s="5"/>
    </row>
    <row r="364" spans="1:1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2"/>
      <c r="K364" s="5"/>
    </row>
    <row r="365" spans="1:1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2"/>
      <c r="K365" s="5"/>
    </row>
    <row r="366" spans="1:1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2"/>
      <c r="K366" s="5"/>
    </row>
    <row r="367" spans="1:1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2"/>
      <c r="K367" s="5"/>
    </row>
    <row r="368" spans="1:1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2"/>
      <c r="K368" s="5"/>
    </row>
    <row r="369" spans="1:1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2"/>
      <c r="K369" s="5"/>
    </row>
    <row r="370" spans="1:1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2"/>
      <c r="K370" s="5"/>
    </row>
    <row r="371" spans="1:1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2"/>
      <c r="K371" s="5"/>
    </row>
    <row r="372" spans="1:1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2"/>
      <c r="K372" s="5"/>
    </row>
    <row r="373" spans="1:1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2"/>
      <c r="K373" s="5"/>
    </row>
    <row r="374" spans="1:1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2"/>
      <c r="K374" s="5"/>
    </row>
    <row r="375" spans="1:1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2"/>
      <c r="K375" s="5"/>
    </row>
    <row r="376" spans="1:1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2"/>
      <c r="K376" s="5"/>
    </row>
    <row r="377" spans="1:1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2"/>
      <c r="K377" s="5"/>
    </row>
    <row r="378" spans="1:1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2"/>
      <c r="K378" s="5"/>
    </row>
    <row r="379" spans="1:1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2"/>
      <c r="K379" s="5"/>
    </row>
    <row r="380" spans="1:1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2"/>
      <c r="K380" s="5"/>
    </row>
    <row r="381" spans="1:1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2"/>
      <c r="K381" s="5"/>
    </row>
    <row r="382" spans="1:1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2"/>
      <c r="K382" s="5"/>
    </row>
    <row r="383" spans="1:1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2"/>
      <c r="K383" s="5"/>
    </row>
    <row r="384" spans="1:1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2"/>
      <c r="K384" s="5"/>
    </row>
    <row r="385" spans="1:1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2"/>
      <c r="K385" s="5"/>
    </row>
    <row r="386" spans="1:1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2"/>
      <c r="K386" s="5"/>
    </row>
    <row r="387" spans="1:1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2"/>
      <c r="K387" s="5"/>
    </row>
    <row r="388" spans="1:1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2"/>
      <c r="K388" s="5"/>
    </row>
    <row r="389" spans="1:1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2"/>
      <c r="K389" s="5"/>
    </row>
    <row r="390" spans="1:1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2"/>
      <c r="K390" s="5"/>
    </row>
    <row r="391" spans="1:1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2"/>
      <c r="K391" s="5"/>
    </row>
    <row r="392" spans="1:1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2"/>
      <c r="K392" s="5"/>
    </row>
    <row r="393" spans="1:1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2"/>
      <c r="K393" s="5"/>
    </row>
    <row r="394" spans="1:1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2"/>
      <c r="K394" s="5"/>
    </row>
    <row r="395" spans="1:1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2"/>
      <c r="K395" s="5"/>
    </row>
    <row r="396" spans="1:1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2"/>
      <c r="K396" s="5"/>
    </row>
    <row r="397" spans="1:1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2"/>
      <c r="K397" s="5"/>
    </row>
    <row r="398" spans="1:1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2"/>
      <c r="K398" s="5"/>
    </row>
    <row r="399" spans="1:1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2"/>
      <c r="K399" s="5"/>
    </row>
    <row r="400" spans="1:1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2"/>
      <c r="K400" s="5"/>
    </row>
    <row r="401" spans="1:1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2"/>
      <c r="K401" s="5"/>
    </row>
    <row r="402" spans="1:1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2"/>
      <c r="K402" s="5"/>
    </row>
    <row r="403" spans="1:1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2"/>
      <c r="K403" s="5"/>
    </row>
    <row r="404" spans="1:1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2"/>
      <c r="K404" s="5"/>
    </row>
    <row r="405" spans="1:1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2"/>
      <c r="K405" s="5"/>
    </row>
    <row r="406" spans="1:1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2"/>
      <c r="K406" s="5"/>
    </row>
    <row r="407" spans="1:1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2"/>
      <c r="K407" s="5"/>
    </row>
    <row r="408" spans="1:1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2"/>
      <c r="K408" s="5"/>
    </row>
    <row r="409" spans="1:1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2"/>
      <c r="K409" s="5"/>
    </row>
    <row r="410" spans="1:1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2"/>
      <c r="K410" s="5"/>
    </row>
    <row r="411" spans="1:1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2"/>
      <c r="K411" s="5"/>
    </row>
    <row r="412" spans="1:1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2"/>
      <c r="K412" s="5"/>
    </row>
    <row r="413" spans="1:1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2"/>
      <c r="K413" s="5"/>
    </row>
    <row r="414" spans="1:1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2"/>
      <c r="K414" s="5"/>
    </row>
    <row r="415" spans="1:1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2"/>
      <c r="K415" s="5"/>
    </row>
    <row r="416" spans="1:1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2"/>
      <c r="K416" s="5"/>
    </row>
    <row r="417" spans="1:1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2"/>
      <c r="K417" s="5"/>
    </row>
    <row r="418" spans="1:1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2"/>
      <c r="K418" s="5"/>
    </row>
    <row r="419" spans="1:1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2"/>
      <c r="K419" s="5"/>
    </row>
    <row r="420" spans="1:1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2"/>
      <c r="K420" s="5"/>
    </row>
    <row r="421" spans="1:1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2"/>
      <c r="K421" s="5"/>
    </row>
    <row r="422" spans="1:1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2"/>
      <c r="K422" s="5"/>
    </row>
    <row r="423" spans="1:1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2"/>
      <c r="K423" s="5"/>
    </row>
    <row r="424" spans="1:1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2"/>
      <c r="K424" s="5"/>
    </row>
    <row r="425" spans="1:1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2"/>
      <c r="K425" s="5"/>
    </row>
    <row r="426" spans="1:1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2"/>
      <c r="K426" s="5"/>
    </row>
    <row r="427" spans="1:1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2"/>
      <c r="K427" s="5"/>
    </row>
    <row r="428" spans="1:1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2"/>
      <c r="K428" s="5"/>
    </row>
    <row r="429" spans="1:1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2"/>
      <c r="K429" s="5"/>
    </row>
    <row r="430" spans="1:1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2"/>
      <c r="K430" s="5"/>
    </row>
    <row r="431" spans="1:1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2"/>
      <c r="K431" s="5"/>
    </row>
    <row r="432" spans="1:1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2"/>
      <c r="K432" s="5"/>
    </row>
    <row r="433" spans="1:1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2"/>
      <c r="K433" s="5"/>
    </row>
    <row r="434" spans="1:1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2"/>
      <c r="K434" s="5"/>
    </row>
    <row r="435" spans="1:1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2"/>
      <c r="K435" s="5"/>
    </row>
    <row r="436" spans="1:1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2"/>
      <c r="K436" s="5"/>
    </row>
    <row r="437" spans="1:1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2"/>
      <c r="K437" s="5"/>
    </row>
    <row r="438" spans="1:1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2"/>
      <c r="K438" s="5"/>
    </row>
    <row r="439" spans="1:1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2"/>
      <c r="K439" s="5"/>
    </row>
    <row r="440" spans="1:1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2"/>
      <c r="K440" s="5"/>
    </row>
    <row r="441" spans="1:1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2"/>
      <c r="K441" s="5"/>
    </row>
    <row r="442" spans="1:1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2"/>
      <c r="K442" s="5"/>
    </row>
    <row r="443" spans="1:1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2"/>
      <c r="K443" s="5"/>
    </row>
    <row r="444" spans="1:1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2"/>
      <c r="K444" s="5"/>
    </row>
    <row r="445" spans="1:1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2"/>
      <c r="K445" s="5"/>
    </row>
    <row r="446" spans="1:1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2"/>
      <c r="K446" s="5"/>
    </row>
    <row r="447" spans="1:1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2"/>
      <c r="K447" s="5"/>
    </row>
    <row r="448" spans="1:1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2"/>
      <c r="K448" s="5"/>
    </row>
    <row r="449" spans="1:1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2"/>
      <c r="K449" s="5"/>
    </row>
    <row r="450" spans="1:1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2"/>
      <c r="K450" s="5"/>
    </row>
    <row r="451" spans="1:1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2"/>
      <c r="K451" s="5"/>
    </row>
    <row r="452" spans="1:1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2"/>
      <c r="K452" s="5"/>
    </row>
    <row r="453" spans="1:1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2"/>
      <c r="K453" s="5"/>
    </row>
    <row r="454" spans="1:1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2"/>
      <c r="K454" s="5"/>
    </row>
    <row r="455" spans="1:1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2"/>
      <c r="K455" s="5"/>
    </row>
    <row r="456" spans="1:1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2"/>
      <c r="K456" s="5"/>
    </row>
    <row r="457" spans="1:1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2"/>
      <c r="K457" s="5"/>
    </row>
    <row r="458" spans="1:1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2"/>
      <c r="K458" s="5"/>
    </row>
    <row r="459" spans="1:1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2"/>
      <c r="K459" s="5"/>
    </row>
    <row r="460" spans="1:1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2"/>
      <c r="K460" s="5"/>
    </row>
    <row r="461" spans="1:1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2"/>
      <c r="K461" s="5"/>
    </row>
    <row r="462" spans="1:1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2"/>
      <c r="K462" s="5"/>
    </row>
    <row r="463" spans="1:1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2"/>
      <c r="K463" s="5"/>
    </row>
    <row r="464" spans="1:1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2"/>
      <c r="K464" s="5"/>
    </row>
    <row r="465" spans="1:1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2"/>
      <c r="K465" s="5"/>
    </row>
    <row r="466" spans="1:1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2"/>
      <c r="K466" s="5"/>
    </row>
    <row r="467" spans="1:1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2"/>
      <c r="K467" s="5"/>
    </row>
    <row r="468" spans="1:1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2"/>
      <c r="K468" s="5"/>
    </row>
    <row r="469" spans="1:1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2"/>
      <c r="K469" s="5"/>
    </row>
    <row r="470" spans="1:1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2"/>
      <c r="K470" s="5"/>
    </row>
    <row r="471" spans="1:1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2"/>
      <c r="K471" s="5"/>
    </row>
    <row r="472" spans="1:1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2"/>
      <c r="K472" s="5"/>
    </row>
    <row r="473" spans="1:1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2"/>
      <c r="K473" s="5"/>
    </row>
    <row r="474" spans="1:1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2"/>
      <c r="K474" s="5"/>
    </row>
    <row r="475" spans="1:1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2"/>
      <c r="K475" s="5"/>
    </row>
    <row r="476" spans="1:1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2"/>
      <c r="K476" s="5"/>
    </row>
    <row r="477" spans="1:1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2"/>
      <c r="K477" s="5"/>
    </row>
    <row r="478" spans="1:1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2"/>
      <c r="K478" s="5"/>
    </row>
    <row r="479" spans="1:1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2"/>
      <c r="K479" s="5"/>
    </row>
    <row r="480" spans="1:1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2"/>
      <c r="K480" s="5"/>
    </row>
    <row r="481" spans="1:1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2"/>
      <c r="K481" s="5"/>
    </row>
    <row r="482" spans="1:1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2"/>
      <c r="K482" s="5"/>
    </row>
    <row r="483" spans="1:1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2"/>
      <c r="K483" s="5"/>
    </row>
    <row r="484" spans="1:1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2"/>
      <c r="K484" s="5"/>
    </row>
    <row r="485" spans="1:1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2"/>
      <c r="K485" s="5"/>
    </row>
    <row r="486" spans="1:1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2"/>
      <c r="K486" s="5"/>
    </row>
    <row r="487" spans="1:1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2"/>
      <c r="K487" s="5"/>
    </row>
    <row r="488" spans="1:1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2"/>
      <c r="K488" s="5"/>
    </row>
    <row r="489" spans="1:1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2"/>
      <c r="K489" s="5"/>
    </row>
    <row r="490" spans="1:1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2"/>
      <c r="K490" s="5"/>
    </row>
    <row r="491" spans="1:1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2"/>
      <c r="K491" s="5"/>
    </row>
    <row r="492" spans="1:1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2"/>
      <c r="K492" s="5"/>
    </row>
    <row r="493" spans="1:1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2"/>
      <c r="K493" s="5"/>
    </row>
    <row r="494" spans="1:1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2"/>
      <c r="K494" s="5"/>
    </row>
    <row r="495" spans="1:1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2"/>
      <c r="K495" s="5"/>
    </row>
    <row r="496" spans="1:1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2"/>
      <c r="K496" s="5"/>
    </row>
    <row r="497" spans="1:1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2"/>
      <c r="K497" s="5"/>
    </row>
    <row r="498" spans="1:1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2"/>
      <c r="K498" s="5"/>
    </row>
    <row r="499" spans="1:1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2"/>
      <c r="K499" s="5"/>
    </row>
    <row r="500" spans="1:1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2"/>
      <c r="K500" s="5"/>
    </row>
    <row r="501" spans="1:1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2"/>
      <c r="K501" s="5"/>
    </row>
    <row r="502" spans="1:1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2"/>
      <c r="K502" s="5"/>
    </row>
    <row r="503" spans="1:1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2"/>
      <c r="K503" s="5"/>
    </row>
    <row r="504" spans="1:1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2"/>
      <c r="K504" s="5"/>
    </row>
    <row r="505" spans="1:1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2"/>
      <c r="K505" s="5"/>
    </row>
    <row r="506" spans="1:1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2"/>
      <c r="K506" s="5"/>
    </row>
    <row r="507" spans="1:1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2"/>
      <c r="K507" s="5"/>
    </row>
    <row r="508" spans="1:1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2"/>
      <c r="K508" s="5"/>
    </row>
    <row r="509" spans="1:1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2"/>
      <c r="K509" s="5"/>
    </row>
    <row r="510" spans="1:1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2"/>
      <c r="K510" s="5"/>
    </row>
    <row r="511" spans="1:1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2"/>
      <c r="K511" s="5"/>
    </row>
    <row r="512" spans="1:1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2"/>
      <c r="K512" s="5"/>
    </row>
    <row r="513" spans="1:1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2"/>
      <c r="K513" s="5"/>
    </row>
    <row r="514" spans="1:1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2"/>
      <c r="K514" s="5"/>
    </row>
    <row r="515" spans="1:1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2"/>
      <c r="K515" s="5"/>
    </row>
    <row r="516" spans="1:1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2"/>
      <c r="K516" s="5"/>
    </row>
    <row r="517" spans="1:1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2"/>
      <c r="K517" s="5"/>
    </row>
    <row r="518" spans="1:1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2"/>
      <c r="K518" s="5"/>
    </row>
    <row r="519" spans="1:1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2"/>
      <c r="K519" s="5"/>
    </row>
    <row r="520" spans="1:1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2"/>
      <c r="K520" s="5"/>
    </row>
    <row r="521" spans="1:1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2"/>
      <c r="K521" s="5"/>
    </row>
    <row r="522" spans="1:1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2"/>
      <c r="K522" s="5"/>
    </row>
    <row r="523" spans="1:1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2"/>
      <c r="K523" s="5"/>
    </row>
    <row r="524" spans="1:1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2"/>
      <c r="K524" s="5"/>
    </row>
    <row r="525" spans="1:1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2"/>
      <c r="K525" s="5"/>
    </row>
    <row r="526" spans="1:1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2"/>
      <c r="K526" s="5"/>
    </row>
    <row r="527" spans="1:1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2"/>
      <c r="K527" s="5"/>
    </row>
    <row r="528" spans="1:1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2"/>
      <c r="K528" s="5"/>
    </row>
    <row r="529" spans="1:1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2"/>
      <c r="K529" s="5"/>
    </row>
    <row r="530" spans="1:1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2"/>
      <c r="K530" s="5"/>
    </row>
    <row r="531" spans="1:1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2"/>
      <c r="K531" s="5"/>
    </row>
    <row r="532" spans="1:1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2"/>
      <c r="K532" s="5"/>
    </row>
    <row r="533" spans="1:1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2"/>
      <c r="K533" s="5"/>
    </row>
    <row r="534" spans="1:1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2"/>
      <c r="K534" s="5"/>
    </row>
    <row r="535" spans="1:1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2"/>
      <c r="K535" s="5"/>
    </row>
    <row r="536" spans="1:1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2"/>
      <c r="K536" s="5"/>
    </row>
    <row r="537" spans="1:1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2"/>
      <c r="K537" s="5"/>
    </row>
    <row r="538" spans="1:1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2"/>
      <c r="K538" s="5"/>
    </row>
    <row r="539" spans="1:1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2"/>
      <c r="K539" s="5"/>
    </row>
    <row r="540" spans="1:1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2"/>
      <c r="K540" s="5"/>
    </row>
    <row r="541" spans="1:1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2"/>
      <c r="K541" s="5"/>
    </row>
    <row r="542" spans="1:1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2"/>
      <c r="K542" s="5"/>
    </row>
    <row r="543" spans="1:1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2"/>
      <c r="K543" s="5"/>
    </row>
    <row r="544" spans="1:1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2"/>
      <c r="K544" s="5"/>
    </row>
    <row r="545" spans="1:1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2"/>
      <c r="K545" s="5"/>
    </row>
    <row r="546" spans="1:1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2"/>
      <c r="K546" s="5"/>
    </row>
    <row r="547" spans="1:1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2"/>
      <c r="K547" s="5"/>
    </row>
    <row r="548" spans="1:1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2"/>
      <c r="K548" s="5"/>
    </row>
    <row r="549" spans="1:1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2"/>
      <c r="K549" s="5"/>
    </row>
    <row r="550" spans="1:1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2"/>
      <c r="K550" s="5"/>
    </row>
    <row r="551" spans="1:1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2"/>
      <c r="K551" s="5"/>
    </row>
    <row r="552" spans="1:1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2"/>
      <c r="K552" s="5"/>
    </row>
    <row r="553" spans="1:1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2"/>
      <c r="K553" s="5"/>
    </row>
    <row r="554" spans="1:1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2"/>
      <c r="K554" s="5"/>
    </row>
    <row r="555" spans="1:1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2"/>
      <c r="K555" s="5"/>
    </row>
    <row r="556" spans="1:1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2"/>
      <c r="K556" s="5"/>
    </row>
    <row r="557" spans="1:1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2"/>
      <c r="K557" s="5"/>
    </row>
    <row r="558" spans="1:1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2"/>
      <c r="K558" s="5"/>
    </row>
    <row r="559" spans="1:1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2"/>
      <c r="K559" s="5"/>
    </row>
    <row r="560" spans="1:1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2"/>
      <c r="K560" s="5"/>
    </row>
    <row r="561" spans="1:1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2"/>
      <c r="K561" s="5"/>
    </row>
    <row r="562" spans="1:1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2"/>
      <c r="K562" s="5"/>
    </row>
    <row r="563" spans="1:1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2"/>
      <c r="K563" s="5"/>
    </row>
    <row r="564" spans="1:1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2"/>
      <c r="K564" s="5"/>
    </row>
    <row r="565" spans="1:1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2"/>
      <c r="K565" s="5"/>
    </row>
    <row r="566" spans="1:1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2"/>
      <c r="K566" s="5"/>
    </row>
    <row r="567" spans="1:1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2"/>
      <c r="K567" s="5"/>
    </row>
    <row r="568" spans="1:1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2"/>
      <c r="K568" s="5"/>
    </row>
    <row r="569" spans="1:1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2"/>
      <c r="K569" s="5"/>
    </row>
    <row r="570" spans="1:1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2"/>
      <c r="K570" s="5"/>
    </row>
    <row r="571" spans="1:1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2"/>
      <c r="K571" s="5"/>
    </row>
    <row r="572" spans="1:1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2"/>
      <c r="K572" s="5"/>
    </row>
    <row r="573" spans="1:1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2"/>
      <c r="K573" s="5"/>
    </row>
    <row r="574" spans="1:1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2"/>
      <c r="K574" s="5"/>
    </row>
    <row r="575" spans="1:1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2"/>
      <c r="K575" s="5"/>
    </row>
    <row r="576" spans="1:1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2"/>
      <c r="K576" s="5"/>
    </row>
    <row r="577" spans="1:1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2"/>
      <c r="K577" s="5"/>
    </row>
    <row r="578" spans="1:1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2"/>
      <c r="K578" s="5"/>
    </row>
    <row r="579" spans="1:1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2"/>
      <c r="K579" s="5"/>
    </row>
    <row r="580" spans="1:1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2"/>
      <c r="K580" s="5"/>
    </row>
    <row r="581" spans="1:1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2"/>
      <c r="K581" s="5"/>
    </row>
    <row r="582" spans="1:1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2"/>
      <c r="K582" s="5"/>
    </row>
    <row r="583" spans="1:1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2"/>
      <c r="K583" s="5"/>
    </row>
    <row r="584" spans="1:1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2"/>
      <c r="K584" s="5"/>
    </row>
    <row r="585" spans="1:1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2"/>
      <c r="K585" s="5"/>
    </row>
    <row r="586" spans="1:1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2"/>
      <c r="K586" s="5"/>
    </row>
    <row r="587" spans="1:1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2"/>
      <c r="K587" s="5"/>
    </row>
    <row r="588" spans="1:1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2"/>
      <c r="K588" s="5"/>
    </row>
    <row r="589" spans="1:1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2"/>
      <c r="K589" s="5"/>
    </row>
    <row r="590" spans="1:1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2"/>
      <c r="K590" s="5"/>
    </row>
    <row r="591" spans="1:1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2"/>
      <c r="K591" s="5"/>
    </row>
    <row r="592" spans="1:1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2"/>
      <c r="K592" s="5"/>
    </row>
    <row r="593" spans="1:1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2"/>
      <c r="K593" s="5"/>
    </row>
    <row r="594" spans="1:1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2"/>
      <c r="K594" s="5"/>
    </row>
    <row r="595" spans="1:1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2"/>
      <c r="K595" s="5"/>
    </row>
    <row r="596" spans="1:1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2"/>
      <c r="K596" s="5"/>
    </row>
    <row r="597" spans="1:1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2"/>
      <c r="K597" s="5"/>
    </row>
    <row r="598" spans="1:1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2"/>
      <c r="K598" s="5"/>
    </row>
    <row r="599" spans="1:1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2"/>
      <c r="K599" s="5"/>
    </row>
    <row r="600" spans="1:1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2"/>
      <c r="K600" s="5"/>
    </row>
    <row r="601" spans="1:1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2"/>
      <c r="K601" s="5"/>
    </row>
    <row r="602" spans="1:1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2"/>
      <c r="K602" s="5"/>
    </row>
    <row r="603" spans="1:1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2"/>
      <c r="K603" s="5"/>
    </row>
    <row r="604" spans="1:1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2"/>
      <c r="K604" s="5"/>
    </row>
    <row r="605" spans="1:1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2"/>
      <c r="K605" s="5"/>
    </row>
    <row r="606" spans="1:1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2"/>
      <c r="K606" s="5"/>
    </row>
    <row r="607" spans="1:1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2"/>
      <c r="K607" s="5"/>
    </row>
    <row r="608" spans="1:1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2"/>
      <c r="K608" s="5"/>
    </row>
    <row r="609" spans="1:1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2"/>
      <c r="K609" s="5"/>
    </row>
    <row r="610" spans="1:1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2"/>
      <c r="K610" s="5"/>
    </row>
    <row r="611" spans="1:1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2"/>
      <c r="K611" s="5"/>
    </row>
    <row r="612" spans="1:1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2"/>
      <c r="K612" s="5"/>
    </row>
    <row r="613" spans="1:1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2"/>
      <c r="K613" s="5"/>
    </row>
    <row r="614" spans="1:1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2"/>
      <c r="K614" s="5"/>
    </row>
    <row r="615" spans="1:1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2"/>
      <c r="K615" s="5"/>
    </row>
    <row r="616" spans="1:1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2"/>
      <c r="K616" s="5"/>
    </row>
    <row r="617" spans="1:1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2"/>
      <c r="K617" s="5"/>
    </row>
    <row r="618" spans="1:1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2"/>
      <c r="K618" s="5"/>
    </row>
    <row r="619" spans="1:1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2"/>
      <c r="K619" s="5"/>
    </row>
    <row r="620" spans="1:1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2"/>
      <c r="K620" s="5"/>
    </row>
    <row r="621" spans="1:1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2"/>
      <c r="K621" s="5"/>
    </row>
    <row r="622" spans="1:1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2"/>
      <c r="K622" s="5"/>
    </row>
    <row r="623" spans="1:1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2"/>
      <c r="K623" s="5"/>
    </row>
    <row r="624" spans="1:1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2"/>
      <c r="K624" s="5"/>
    </row>
    <row r="625" spans="1:1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2"/>
      <c r="K625" s="5"/>
    </row>
    <row r="626" spans="1:1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2"/>
      <c r="K626" s="5"/>
    </row>
    <row r="627" spans="1:1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2"/>
      <c r="K627" s="5"/>
    </row>
    <row r="628" spans="1:1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2"/>
      <c r="K628" s="5"/>
    </row>
    <row r="629" spans="1:1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2"/>
      <c r="K629" s="5"/>
    </row>
    <row r="630" spans="1:1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2"/>
      <c r="K630" s="5"/>
    </row>
    <row r="631" spans="1:1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2"/>
      <c r="K631" s="5"/>
    </row>
    <row r="632" spans="1:1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2"/>
      <c r="K632" s="5"/>
    </row>
    <row r="633" spans="1:1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2"/>
      <c r="K633" s="5"/>
    </row>
    <row r="634" spans="1:1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2"/>
      <c r="K634" s="5"/>
    </row>
    <row r="635" spans="1:1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2"/>
      <c r="K635" s="5"/>
    </row>
    <row r="636" spans="1:1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2"/>
      <c r="K636" s="5"/>
    </row>
    <row r="637" spans="1:1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2"/>
      <c r="K637" s="5"/>
    </row>
    <row r="638" spans="1:1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2"/>
      <c r="K638" s="5"/>
    </row>
    <row r="639" spans="1:1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2"/>
      <c r="K639" s="5"/>
    </row>
    <row r="640" spans="1:1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2"/>
      <c r="K640" s="5"/>
    </row>
    <row r="641" spans="1:1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2"/>
      <c r="K641" s="5"/>
    </row>
    <row r="642" spans="1:1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2"/>
      <c r="K642" s="5"/>
    </row>
    <row r="643" spans="1:1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2"/>
      <c r="K643" s="5"/>
    </row>
    <row r="644" spans="1:1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2"/>
      <c r="K644" s="5"/>
    </row>
    <row r="645" spans="1:1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2"/>
      <c r="K645" s="5"/>
    </row>
    <row r="646" spans="1:1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2"/>
      <c r="K646" s="5"/>
    </row>
    <row r="647" spans="1:1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2"/>
      <c r="K647" s="5"/>
    </row>
    <row r="648" spans="1:1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2"/>
      <c r="K648" s="5"/>
    </row>
    <row r="649" spans="1:1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2"/>
      <c r="K649" s="5"/>
    </row>
    <row r="650" spans="1:1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2"/>
      <c r="K650" s="5"/>
    </row>
    <row r="651" spans="1:1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2"/>
      <c r="K651" s="5"/>
    </row>
    <row r="652" spans="1:1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2"/>
      <c r="K652" s="5"/>
    </row>
    <row r="653" spans="1:1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2"/>
      <c r="K653" s="5"/>
    </row>
    <row r="654" spans="1:1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2"/>
      <c r="K654" s="5"/>
    </row>
    <row r="655" spans="1:1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2"/>
      <c r="K655" s="5"/>
    </row>
    <row r="656" spans="1:1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2"/>
      <c r="K656" s="5"/>
    </row>
    <row r="657" spans="1:1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2"/>
      <c r="K657" s="5"/>
    </row>
    <row r="658" spans="1:1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2"/>
      <c r="K658" s="5"/>
    </row>
    <row r="659" spans="1:1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2"/>
      <c r="K659" s="5"/>
    </row>
    <row r="660" spans="1:1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2"/>
      <c r="K660" s="5"/>
    </row>
    <row r="661" spans="1:1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2"/>
      <c r="K661" s="5"/>
    </row>
    <row r="662" spans="1:1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2"/>
      <c r="K662" s="5"/>
    </row>
    <row r="663" spans="1:1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2"/>
      <c r="K663" s="5"/>
    </row>
    <row r="664" spans="1:1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2"/>
      <c r="K664" s="5"/>
    </row>
    <row r="665" spans="1:1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2"/>
      <c r="K665" s="5"/>
    </row>
    <row r="666" spans="1:1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2"/>
      <c r="K666" s="5"/>
    </row>
    <row r="667" spans="1:1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2"/>
      <c r="K667" s="5"/>
    </row>
    <row r="668" spans="1:1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2"/>
      <c r="K668" s="5"/>
    </row>
    <row r="669" spans="1:1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2"/>
      <c r="K669" s="5"/>
    </row>
    <row r="670" spans="1:1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2"/>
      <c r="K670" s="5"/>
    </row>
    <row r="671" spans="1:1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2"/>
      <c r="K671" s="5"/>
    </row>
    <row r="672" spans="1:1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2"/>
      <c r="K672" s="5"/>
    </row>
    <row r="673" spans="1:1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2"/>
      <c r="K673" s="5"/>
    </row>
    <row r="674" spans="1:1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2"/>
      <c r="K674" s="5"/>
    </row>
    <row r="675" spans="1:1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2"/>
      <c r="K675" s="5"/>
    </row>
    <row r="676" spans="1:1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2"/>
      <c r="K676" s="5"/>
    </row>
    <row r="677" spans="1:1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2"/>
      <c r="K677" s="5"/>
    </row>
    <row r="678" spans="1:1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2"/>
      <c r="K678" s="5"/>
    </row>
    <row r="679" spans="1:1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2"/>
      <c r="K679" s="5"/>
    </row>
    <row r="680" spans="1:1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2"/>
      <c r="K680" s="5"/>
    </row>
    <row r="681" spans="1:1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2"/>
      <c r="K681" s="5"/>
    </row>
    <row r="682" spans="1:1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2"/>
      <c r="K682" s="5"/>
    </row>
    <row r="683" spans="1:1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2"/>
      <c r="K683" s="5"/>
    </row>
    <row r="684" spans="1:1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2"/>
      <c r="K684" s="5"/>
    </row>
    <row r="685" spans="1:1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2"/>
      <c r="K685" s="5"/>
    </row>
    <row r="686" spans="1:1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2"/>
      <c r="K686" s="5"/>
    </row>
    <row r="687" spans="1:1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2"/>
      <c r="K687" s="5"/>
    </row>
    <row r="688" spans="1:1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2"/>
      <c r="K688" s="5"/>
    </row>
    <row r="689" spans="1:1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2"/>
      <c r="K689" s="5"/>
    </row>
    <row r="690" spans="1:1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2"/>
      <c r="K690" s="5"/>
    </row>
    <row r="691" spans="1:1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2"/>
      <c r="K691" s="5"/>
    </row>
    <row r="692" spans="1:1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2"/>
      <c r="K692" s="5"/>
    </row>
    <row r="693" spans="1:1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2"/>
      <c r="K693" s="5"/>
    </row>
    <row r="694" spans="1:1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2"/>
      <c r="K694" s="5"/>
    </row>
    <row r="695" spans="1:1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2"/>
      <c r="K695" s="5"/>
    </row>
    <row r="696" spans="1:1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2"/>
      <c r="K696" s="5"/>
    </row>
    <row r="697" spans="1:1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2"/>
      <c r="K697" s="5"/>
    </row>
    <row r="698" spans="1:1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2"/>
      <c r="K698" s="5"/>
    </row>
    <row r="699" spans="1:1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2"/>
      <c r="K699" s="5"/>
    </row>
    <row r="700" spans="1:1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2"/>
      <c r="K700" s="5"/>
    </row>
    <row r="701" spans="1:1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2"/>
      <c r="K701" s="5"/>
    </row>
    <row r="702" spans="1:1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2"/>
      <c r="K702" s="5"/>
    </row>
    <row r="703" spans="1:1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2"/>
      <c r="K703" s="5"/>
    </row>
    <row r="704" spans="1:1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2"/>
      <c r="K704" s="5"/>
    </row>
    <row r="705" spans="1:1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2"/>
      <c r="K705" s="5"/>
    </row>
    <row r="706" spans="1:1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2"/>
      <c r="K706" s="5"/>
    </row>
    <row r="707" spans="1:1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2"/>
      <c r="K707" s="5"/>
    </row>
    <row r="708" spans="1:1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2"/>
      <c r="K708" s="5"/>
    </row>
    <row r="709" spans="1:1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2"/>
      <c r="K709" s="5"/>
    </row>
    <row r="710" spans="1:1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2"/>
      <c r="K710" s="5"/>
    </row>
    <row r="711" spans="1:1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2"/>
      <c r="K711" s="5"/>
    </row>
    <row r="712" spans="1:1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2"/>
      <c r="K712" s="5"/>
    </row>
    <row r="713" spans="1:1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2"/>
      <c r="K713" s="5"/>
    </row>
    <row r="714" spans="1:1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2"/>
      <c r="K714" s="5"/>
    </row>
    <row r="715" spans="1:1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2"/>
      <c r="K715" s="5"/>
    </row>
    <row r="716" spans="1:1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2"/>
      <c r="K716" s="5"/>
    </row>
    <row r="717" spans="1:1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2"/>
      <c r="K717" s="5"/>
    </row>
    <row r="718" spans="1:1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2"/>
      <c r="K718" s="5"/>
    </row>
    <row r="719" spans="1:1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2"/>
      <c r="K719" s="5"/>
    </row>
    <row r="720" spans="1:1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2"/>
      <c r="K720" s="5"/>
    </row>
    <row r="721" spans="1:1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2"/>
      <c r="K721" s="5"/>
    </row>
    <row r="722" spans="1:1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2"/>
      <c r="K722" s="5"/>
    </row>
    <row r="723" spans="1:1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2"/>
      <c r="K723" s="5"/>
    </row>
    <row r="724" spans="1:1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2"/>
      <c r="K724" s="5"/>
    </row>
    <row r="725" spans="1:1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2"/>
      <c r="K725" s="5"/>
    </row>
    <row r="726" spans="1:1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2"/>
      <c r="K726" s="5"/>
    </row>
    <row r="727" spans="1:1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2"/>
      <c r="K727" s="5"/>
    </row>
    <row r="728" spans="1:1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2"/>
      <c r="K728" s="5"/>
    </row>
    <row r="729" spans="1:1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2"/>
      <c r="K729" s="5"/>
    </row>
    <row r="730" spans="1:1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2"/>
      <c r="K730" s="5"/>
    </row>
    <row r="731" spans="1:1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2"/>
      <c r="K731" s="5"/>
    </row>
    <row r="732" spans="1:1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2"/>
      <c r="K732" s="5"/>
    </row>
    <row r="733" spans="1:1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2"/>
      <c r="K733" s="5"/>
    </row>
    <row r="734" spans="1:1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2"/>
      <c r="K734" s="5"/>
    </row>
    <row r="735" spans="1:1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2"/>
      <c r="K735" s="5"/>
    </row>
    <row r="736" spans="1:1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2"/>
      <c r="K736" s="5"/>
    </row>
    <row r="737" spans="1:1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2"/>
      <c r="K737" s="5"/>
    </row>
    <row r="738" spans="1:1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2"/>
      <c r="K738" s="5"/>
    </row>
    <row r="739" spans="1:1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2"/>
      <c r="K739" s="5"/>
    </row>
    <row r="740" spans="1:1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2"/>
      <c r="K740" s="5"/>
    </row>
    <row r="741" spans="1:1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2"/>
      <c r="K741" s="5"/>
    </row>
    <row r="742" spans="1:1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2"/>
      <c r="K742" s="5"/>
    </row>
    <row r="743" spans="1:1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2"/>
      <c r="K743" s="5"/>
    </row>
    <row r="744" spans="1:1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2"/>
      <c r="K744" s="5"/>
    </row>
    <row r="745" spans="1:1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2"/>
      <c r="K745" s="5"/>
    </row>
    <row r="746" spans="1:1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2"/>
      <c r="K746" s="5"/>
    </row>
    <row r="747" spans="1:1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2"/>
      <c r="K747" s="5"/>
    </row>
    <row r="748" spans="1:1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2"/>
      <c r="K748" s="5"/>
    </row>
    <row r="749" spans="1:1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2"/>
      <c r="K749" s="5"/>
    </row>
    <row r="750" spans="1:1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2"/>
      <c r="K750" s="5"/>
    </row>
    <row r="751" spans="1:1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2"/>
      <c r="K751" s="5"/>
    </row>
    <row r="752" spans="1:1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2"/>
      <c r="K752" s="5"/>
    </row>
    <row r="753" spans="1:1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2"/>
      <c r="K753" s="5"/>
    </row>
    <row r="754" spans="1:1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2"/>
      <c r="K754" s="5"/>
    </row>
    <row r="755" spans="1:1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2"/>
      <c r="K755" s="5"/>
    </row>
    <row r="756" spans="1:1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2"/>
      <c r="K756" s="5"/>
    </row>
    <row r="757" spans="1:1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2"/>
      <c r="K757" s="5"/>
    </row>
    <row r="758" spans="1:1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2"/>
      <c r="K758" s="5"/>
    </row>
    <row r="759" spans="1:1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2"/>
      <c r="K759" s="5"/>
    </row>
    <row r="760" spans="1:1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2"/>
      <c r="K760" s="5"/>
    </row>
    <row r="761" spans="1:1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2"/>
      <c r="K761" s="5"/>
    </row>
    <row r="762" spans="1:1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2"/>
      <c r="K762" s="5"/>
    </row>
    <row r="763" spans="1:1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2"/>
      <c r="K763" s="5"/>
    </row>
    <row r="764" spans="1:1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2"/>
      <c r="K764" s="5"/>
    </row>
    <row r="765" spans="1:1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2"/>
      <c r="K765" s="5"/>
    </row>
    <row r="766" spans="1:1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2"/>
      <c r="K766" s="5"/>
    </row>
    <row r="767" spans="1:1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2"/>
      <c r="K767" s="5"/>
    </row>
    <row r="768" spans="1:1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2"/>
      <c r="K768" s="5"/>
    </row>
    <row r="769" spans="1:1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2"/>
      <c r="K769" s="5"/>
    </row>
    <row r="770" spans="1:1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2"/>
      <c r="K770" s="5"/>
    </row>
    <row r="771" spans="1:1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2"/>
      <c r="K771" s="5"/>
    </row>
    <row r="772" spans="1:1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2"/>
      <c r="K772" s="5"/>
    </row>
    <row r="773" spans="1:1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2"/>
      <c r="K773" s="5"/>
    </row>
    <row r="774" spans="1:1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2"/>
      <c r="K774" s="5"/>
    </row>
    <row r="775" spans="1:1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2"/>
      <c r="K775" s="5"/>
    </row>
    <row r="776" spans="1:1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2"/>
      <c r="K776" s="5"/>
    </row>
    <row r="777" spans="1:1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2"/>
      <c r="K777" s="5"/>
    </row>
    <row r="778" spans="1:1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2"/>
      <c r="K778" s="5"/>
    </row>
    <row r="779" spans="1:1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2"/>
      <c r="K779" s="5"/>
    </row>
    <row r="780" spans="1:1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2"/>
      <c r="K780" s="5"/>
    </row>
    <row r="781" spans="1:1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2"/>
      <c r="K781" s="5"/>
    </row>
    <row r="782" spans="1:1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2"/>
      <c r="K782" s="5"/>
    </row>
    <row r="783" spans="1:1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2"/>
      <c r="K783" s="5"/>
    </row>
    <row r="784" spans="1:1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2"/>
      <c r="K784" s="5"/>
    </row>
    <row r="785" spans="1:1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2"/>
      <c r="K785" s="5"/>
    </row>
    <row r="786" spans="1:1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2"/>
      <c r="K786" s="5"/>
    </row>
    <row r="787" spans="1:1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2"/>
      <c r="K787" s="5"/>
    </row>
    <row r="788" spans="1:1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2"/>
      <c r="K788" s="5"/>
    </row>
    <row r="789" spans="1:1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2"/>
      <c r="K789" s="5"/>
    </row>
    <row r="790" spans="1:1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2"/>
      <c r="K790" s="5"/>
    </row>
    <row r="791" spans="1:1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2"/>
      <c r="K791" s="5"/>
    </row>
    <row r="792" spans="1:1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2"/>
      <c r="K792" s="5"/>
    </row>
    <row r="793" spans="1:1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2"/>
      <c r="K793" s="5"/>
    </row>
    <row r="794" spans="1:1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2"/>
      <c r="K794" s="5"/>
    </row>
    <row r="795" spans="1:1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2"/>
      <c r="K795" s="5"/>
    </row>
    <row r="796" spans="1:1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2"/>
      <c r="K796" s="5"/>
    </row>
    <row r="797" spans="1:1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2"/>
      <c r="K797" s="5"/>
    </row>
    <row r="798" spans="1:1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2"/>
      <c r="K798" s="5"/>
    </row>
    <row r="799" spans="1:1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2"/>
      <c r="K799" s="5"/>
    </row>
    <row r="800" spans="1:1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2"/>
      <c r="K800" s="5"/>
    </row>
    <row r="801" spans="1:1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2"/>
      <c r="K801" s="5"/>
    </row>
    <row r="802" spans="1:1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2"/>
      <c r="K802" s="5"/>
    </row>
    <row r="803" spans="1:1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2"/>
      <c r="K803" s="5"/>
    </row>
    <row r="804" spans="1:1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2"/>
      <c r="K804" s="5"/>
    </row>
    <row r="805" spans="1:1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2"/>
      <c r="K805" s="5"/>
    </row>
    <row r="806" spans="1:1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2"/>
      <c r="K806" s="5"/>
    </row>
    <row r="807" spans="1:1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2"/>
      <c r="K807" s="5"/>
    </row>
    <row r="808" spans="1:1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2"/>
      <c r="K808" s="5"/>
    </row>
    <row r="809" spans="1:1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2"/>
      <c r="K809" s="5"/>
    </row>
    <row r="810" spans="1:1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2"/>
      <c r="K810" s="5"/>
    </row>
    <row r="811" spans="1:1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2"/>
      <c r="K811" s="5"/>
    </row>
    <row r="812" spans="1:1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2"/>
      <c r="K812" s="5"/>
    </row>
    <row r="813" spans="1:1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2"/>
      <c r="K813" s="5"/>
    </row>
    <row r="814" spans="1:1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2"/>
      <c r="K814" s="5"/>
    </row>
    <row r="815" spans="1:1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2"/>
      <c r="K815" s="5"/>
    </row>
    <row r="816" spans="1:1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2"/>
      <c r="K816" s="5"/>
    </row>
    <row r="817" spans="1:1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2"/>
      <c r="K817" s="5"/>
    </row>
    <row r="818" spans="1:1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2"/>
      <c r="K818" s="5"/>
    </row>
    <row r="819" spans="1:1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2"/>
      <c r="K819" s="5"/>
    </row>
    <row r="820" spans="1:1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2"/>
      <c r="K820" s="5"/>
    </row>
    <row r="821" spans="1:1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2"/>
      <c r="K821" s="5"/>
    </row>
    <row r="822" spans="1:1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2"/>
      <c r="K822" s="5"/>
    </row>
    <row r="823" spans="1:1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2"/>
      <c r="K823" s="5"/>
    </row>
    <row r="824" spans="1:1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2"/>
      <c r="K824" s="5"/>
    </row>
    <row r="825" spans="1:1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2"/>
      <c r="K825" s="5"/>
    </row>
    <row r="826" spans="1:1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2"/>
      <c r="K826" s="5"/>
    </row>
    <row r="827" spans="1:1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2"/>
      <c r="K827" s="5"/>
    </row>
    <row r="828" spans="1:1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2"/>
      <c r="K828" s="5"/>
    </row>
    <row r="829" spans="1:1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2"/>
      <c r="K829" s="5"/>
    </row>
    <row r="830" spans="1:1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2"/>
      <c r="K830" s="5"/>
    </row>
    <row r="831" spans="1:1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2"/>
      <c r="K831" s="5"/>
    </row>
    <row r="832" spans="1:1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2"/>
      <c r="K832" s="5"/>
    </row>
    <row r="833" spans="1:1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2"/>
      <c r="K833" s="5"/>
    </row>
    <row r="834" spans="1:1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2"/>
      <c r="K834" s="5"/>
    </row>
    <row r="835" spans="1:1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2"/>
      <c r="K835" s="5"/>
    </row>
    <row r="836" spans="1:1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2"/>
      <c r="K836" s="5"/>
    </row>
    <row r="837" spans="1:1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2"/>
      <c r="K837" s="5"/>
    </row>
    <row r="838" spans="1:1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2"/>
      <c r="K838" s="5"/>
    </row>
    <row r="839" spans="1:1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2"/>
      <c r="K839" s="5"/>
    </row>
    <row r="840" spans="1:1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2"/>
      <c r="K840" s="5"/>
    </row>
    <row r="841" spans="1:1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2"/>
      <c r="K841" s="5"/>
    </row>
    <row r="842" spans="1:1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2"/>
      <c r="K842" s="5"/>
    </row>
    <row r="843" spans="1:1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2"/>
      <c r="K843" s="5"/>
    </row>
    <row r="844" spans="1:1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2"/>
      <c r="K844" s="5"/>
    </row>
    <row r="845" spans="1:1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2"/>
      <c r="K845" s="5"/>
    </row>
    <row r="846" spans="1:1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2"/>
      <c r="K846" s="5"/>
    </row>
  </sheetData>
  <mergeCells count="28">
    <mergeCell ref="B26:C26"/>
    <mergeCell ref="B25:C25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0:C10"/>
    <mergeCell ref="B31:C31"/>
    <mergeCell ref="B11:C11"/>
    <mergeCell ref="B12:C12"/>
    <mergeCell ref="B20:C20"/>
    <mergeCell ref="B15:C15"/>
    <mergeCell ref="B18:C18"/>
    <mergeCell ref="B16:C16"/>
    <mergeCell ref="B17:C17"/>
    <mergeCell ref="B22:C22"/>
    <mergeCell ref="B23:C23"/>
    <mergeCell ref="B14:C14"/>
    <mergeCell ref="B24:C24"/>
    <mergeCell ref="B27:C27"/>
    <mergeCell ref="B28:C28"/>
    <mergeCell ref="B29:C29"/>
    <mergeCell ref="B30:C30"/>
  </mergeCells>
  <printOptions horizontalCentered="1"/>
  <pageMargins left="0.2" right="0.2" top="0.5" bottom="0.25" header="0.3" footer="0.3"/>
  <pageSetup scale="5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C0136-9C8E-4B45-98D6-18548FB4781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F3A9B4E0-5831-40FE-943D-3E8D74EDF9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56D20A-2E50-414D-BF61-0EAD74ECFB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PPS</vt:lpstr>
      <vt:lpstr>GRADING</vt:lpstr>
      <vt:lpstr>COMMENTS!Print_Area</vt:lpstr>
      <vt:lpstr>GRADING!Print_Area</vt:lpstr>
      <vt:lpstr>PPS!Print_Area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2025-05-22T10:01:09Z</cp:lastPrinted>
  <dcterms:created xsi:type="dcterms:W3CDTF">2016-07-21T00:16:02Z</dcterms:created>
  <dcterms:modified xsi:type="dcterms:W3CDTF">2025-05-22T10:01:46Z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