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2-STYLE-FILE/TECH PACKS/BTS/PHOTOSHOOT/"/>
    </mc:Choice>
  </mc:AlternateContent>
  <xr:revisionPtr revIDLastSave="48" documentId="13_ncr:1_{FBCBCEC7-5280-9245-A1D6-D9FFA8B5DC5F}" xr6:coauthVersionLast="47" xr6:coauthVersionMax="47" xr10:uidLastSave="{B1C48ECC-F6DC-4A28-8F5D-68BE15F820BA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3" l="1"/>
  <c r="I29" i="3"/>
  <c r="K29" i="3" s="1"/>
  <c r="G29" i="3"/>
  <c r="F29" i="3"/>
  <c r="I28" i="3"/>
  <c r="K28" i="3" s="1"/>
  <c r="J28" i="3"/>
  <c r="G28" i="3"/>
  <c r="F28" i="3"/>
  <c r="I27" i="3"/>
  <c r="K27" i="3" s="1"/>
  <c r="J27" i="3"/>
  <c r="G27" i="3"/>
  <c r="F27" i="3"/>
  <c r="I17" i="3"/>
  <c r="K17" i="3" s="1"/>
  <c r="J17" i="3"/>
  <c r="G17" i="3"/>
  <c r="F17" i="3" s="1"/>
  <c r="I26" i="3"/>
  <c r="K26" i="3"/>
  <c r="J26" i="3"/>
  <c r="G26" i="3"/>
  <c r="F26" i="3" s="1"/>
  <c r="I25" i="3"/>
  <c r="K25" i="3" s="1"/>
  <c r="J25" i="3"/>
  <c r="G25" i="3"/>
  <c r="F25" i="3"/>
  <c r="I24" i="3"/>
  <c r="K24" i="3" s="1"/>
  <c r="J24" i="3"/>
  <c r="G24" i="3"/>
  <c r="F24" i="3" s="1"/>
  <c r="I23" i="3"/>
  <c r="K23" i="3" s="1"/>
  <c r="J23" i="3"/>
  <c r="G23" i="3"/>
  <c r="F23" i="3" s="1"/>
  <c r="I30" i="3"/>
  <c r="K30" i="3" s="1"/>
  <c r="I31" i="3"/>
  <c r="K31" i="3" s="1"/>
  <c r="J31" i="3"/>
  <c r="J30" i="3"/>
  <c r="G31" i="3"/>
  <c r="F31" i="3" s="1"/>
  <c r="G30" i="3"/>
  <c r="F30" i="3" s="1"/>
  <c r="I11" i="3"/>
  <c r="K11" i="3" s="1"/>
  <c r="J11" i="3"/>
  <c r="G11" i="3"/>
  <c r="F11" i="3"/>
  <c r="I16" i="3"/>
  <c r="K16" i="3" s="1"/>
  <c r="J16" i="3"/>
  <c r="G16" i="3"/>
  <c r="F16" i="3" s="1"/>
  <c r="I20" i="3"/>
  <c r="K20" i="3" s="1"/>
  <c r="J20" i="3"/>
  <c r="G20" i="3"/>
  <c r="F20" i="3" s="1"/>
  <c r="G15" i="3"/>
  <c r="F15" i="3" s="1"/>
  <c r="I15" i="3"/>
  <c r="K15" i="3" s="1"/>
  <c r="J15" i="3"/>
  <c r="G13" i="3"/>
  <c r="F13" i="3"/>
  <c r="I13" i="3"/>
  <c r="K13" i="3"/>
  <c r="J13" i="3"/>
  <c r="I18" i="3"/>
  <c r="K18" i="3" s="1"/>
  <c r="G14" i="3"/>
  <c r="F14" i="3" s="1"/>
  <c r="K14" i="3"/>
  <c r="J14" i="3"/>
  <c r="I14" i="3"/>
  <c r="I12" i="3"/>
  <c r="K12" i="3"/>
  <c r="J12" i="3"/>
  <c r="G12" i="3"/>
  <c r="F12" i="3" s="1"/>
  <c r="G10" i="3"/>
  <c r="F10" i="3" s="1"/>
  <c r="I10" i="3"/>
  <c r="K10" i="3" s="1"/>
  <c r="J10" i="3"/>
  <c r="G21" i="3"/>
  <c r="F21" i="3" s="1"/>
  <c r="I21" i="3"/>
  <c r="K21" i="3" s="1"/>
  <c r="J21" i="3"/>
  <c r="G18" i="3"/>
  <c r="F18" i="3"/>
  <c r="G19" i="3"/>
  <c r="F19" i="3"/>
  <c r="G22" i="3"/>
  <c r="F22" i="3"/>
  <c r="G9" i="3"/>
  <c r="F9" i="3"/>
  <c r="J18" i="3"/>
  <c r="J19" i="3"/>
  <c r="I19" i="3"/>
  <c r="K19" i="3"/>
  <c r="J22" i="3"/>
  <c r="I22" i="3"/>
  <c r="K22" i="3" s="1"/>
  <c r="J9" i="3"/>
  <c r="I9" i="3"/>
  <c r="K9" i="3"/>
</calcChain>
</file>

<file path=xl/sharedStrings.xml><?xml version="1.0" encoding="utf-8"?>
<sst xmlns="http://schemas.openxmlformats.org/spreadsheetml/2006/main" count="67" uniqueCount="64">
  <si>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</si>
  <si>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</si>
  <si>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</si>
  <si>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</si>
  <si>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</si>
  <si>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</si>
  <si>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</si>
  <si>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</si>
  <si>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</si>
  <si>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</si>
  <si>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</si>
  <si>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</si>
  <si>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</si>
  <si>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</si>
  <si>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</si>
  <si>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</si>
  <si>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</si>
  <si>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</si>
  <si>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</si>
  <si>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</si>
  <si>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</si>
  <si>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</si>
  <si>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SEASON</t>
  </si>
  <si>
    <t>HEM HEIGHT</t>
  </si>
  <si>
    <t xml:space="preserve">Armhole (STRAIGHT SHOULDER TO ARM SEAM) </t>
  </si>
  <si>
    <t>ACROSS SHOULDERS</t>
  </si>
  <si>
    <t>CUFF HEIGHT</t>
  </si>
  <si>
    <t>EMB PLACEMENT FROM HPS</t>
  </si>
  <si>
    <t>EMB PLACEMENT FROM CF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</si>
  <si>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</si>
  <si>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</si>
  <si>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</si>
  <si>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</si>
  <si>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</si>
  <si>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HOOD HEIGHT</t>
  </si>
  <si>
    <t>UNAVAILABLE</t>
  </si>
  <si>
    <t>HOOD DEPTH - 5" DOWN</t>
  </si>
  <si>
    <t>DRAWCORD LENGTH TOTAL</t>
  </si>
  <si>
    <t>XS</t>
  </si>
  <si>
    <t>FA25</t>
  </si>
  <si>
    <t>Two Tone Hood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</si>
  <si>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</si>
  <si>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</si>
  <si>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</si>
  <si>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</si>
  <si>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</si>
  <si>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</si>
  <si>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</si>
  <si>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</si>
  <si>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</si>
  <si>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</si>
  <si>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</si>
  <si>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</si>
  <si>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</si>
  <si>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</si>
  <si>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</si>
  <si>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</si>
  <si>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</si>
  <si>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</si>
  <si>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</si>
  <si>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</si>
  <si>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</si>
  <si>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DOUBLE STRIPE HOOD</t>
  </si>
  <si>
    <t>HO25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</si>
</sst>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2" fontId="10" fillId="0" borderId="6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6" xfId="0" applyNumberFormat="1" applyFont="1" applyBorder="1" applyAlignment="1">
      <alignment horizontal="center" vertical="center"/>
    </xf>
    <xf numFmtId="12" fontId="9" fillId="4" borderId="6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9" fillId="4" borderId="14" xfId="0" applyNumberFormat="1" applyFont="1" applyFill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12" fontId="17" fillId="0" borderId="6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2" fontId="19" fillId="4" borderId="6" xfId="0" applyNumberFormat="1" applyFont="1" applyFill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1" fillId="0" borderId="19" xfId="0" applyNumberFormat="1" applyFont="1" applyBorder="1" applyAlignment="1">
      <alignment horizontal="center" vertical="center"/>
    </xf>
    <xf numFmtId="12" fontId="14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5" fillId="0" borderId="0" xfId="0" applyFont="1"/>
    <xf numFmtId="0" fontId="5" fillId="0" borderId="12" xfId="0" applyFont="1" applyBorder="1"/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13" xfId="0" applyFont="1" applyBorder="1"/>
    <xf numFmtId="0" fontId="9" fillId="0" borderId="9" xfId="0" applyFont="1" applyBorder="1" applyAlignment="1">
      <alignment horizontal="center" vertical="center"/>
    </xf>
    <xf numFmtId="0" fontId="5" fillId="0" borderId="12" xfId="0" applyFont="1" applyBorder="1"/>
    <xf numFmtId="0" fontId="1" fillId="0" borderId="1" xfId="0" applyFont="1" applyBorder="1"/>
    <xf numFmtId="0" fontId="1" fillId="0" borderId="3" xfId="0" applyFont="1" applyBorder="1"/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N3" sqref="N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3.26953125" customWidth="1"/>
    <col min="4" max="4" width="49.3632812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6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66" t="s">
        <v>3</v>
      </c>
      <c r="B1" s="66"/>
      <c r="C1" s="41">
        <v>118584</v>
      </c>
      <c r="D1" s="42">
        <v>118594</v>
      </c>
      <c r="E1" s="12"/>
      <c r="F1" s="13"/>
      <c r="G1" s="13"/>
      <c r="H1" s="8"/>
      <c r="I1" s="8"/>
      <c r="J1" s="8"/>
    </row>
    <row r="2" spans="1:21" ht="24.75" customHeight="1" thickBot="1" x14ac:dyDescent="1.05">
      <c r="A2" s="66" t="s">
        <v>4</v>
      </c>
      <c r="B2" s="66"/>
      <c r="C2" s="41" t="s">
        <v>40</v>
      </c>
      <c r="D2" s="42" t="s">
        <v>62</v>
      </c>
      <c r="F2" s="3"/>
      <c r="G2" s="3"/>
      <c r="H2" s="8"/>
      <c r="I2" s="8"/>
      <c r="J2" s="8"/>
    </row>
    <row r="3" spans="1:21" ht="22.75" customHeight="1" thickBot="1" x14ac:dyDescent="0.55000000000000004">
      <c r="A3" s="60" t="s">
        <v>18</v>
      </c>
      <c r="B3" s="61"/>
      <c r="C3" s="41" t="s">
        <v>35</v>
      </c>
      <c r="D3" s="42"/>
      <c r="F3" s="14"/>
      <c r="G3" s="14"/>
      <c r="H3" s="15"/>
    </row>
    <row r="4" spans="1:21" ht="22.75" customHeight="1" thickBot="1" x14ac:dyDescent="0.55000000000000004">
      <c r="A4" s="66" t="s">
        <v>22</v>
      </c>
      <c r="B4" s="66"/>
      <c r="C4" s="41" t="s">
        <v>39</v>
      </c>
      <c r="D4" s="42" t="s">
        <v>63</v>
      </c>
      <c r="F4" s="49"/>
      <c r="G4" s="42"/>
      <c r="H4" s="15"/>
    </row>
    <row r="5" spans="1:21" ht="22.75" customHeight="1" thickBot="1" x14ac:dyDescent="0.55000000000000004">
      <c r="A5" s="67" t="s">
        <v>5</v>
      </c>
      <c r="B5" s="67"/>
      <c r="C5" s="41" t="s">
        <v>6</v>
      </c>
      <c r="D5" s="42" t="s">
        <v>6</v>
      </c>
      <c r="F5" s="14"/>
      <c r="G5" s="14"/>
    </row>
    <row r="6" spans="1:21" ht="22.75" customHeight="1" thickBot="1" x14ac:dyDescent="0.55000000000000004">
      <c r="A6" s="60" t="s">
        <v>2</v>
      </c>
      <c r="B6" s="61"/>
      <c r="C6" s="41"/>
      <c r="D6" s="42"/>
      <c r="J6" s="17"/>
    </row>
    <row r="7" spans="1:21" ht="39.75" customHeight="1" thickBot="1" x14ac:dyDescent="0.4">
      <c r="A7" s="18"/>
      <c r="B7" s="62" t="s">
        <v>0</v>
      </c>
      <c r="C7" s="63"/>
      <c r="D7" s="52"/>
      <c r="E7" s="19" t="s">
        <v>7</v>
      </c>
      <c r="F7" s="20"/>
      <c r="G7" s="20"/>
      <c r="H7" s="20" t="s">
        <v>8</v>
      </c>
      <c r="I7" s="21"/>
      <c r="J7" s="22"/>
      <c r="K7" s="23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5"/>
      <c r="B8" s="64" t="s">
        <v>1</v>
      </c>
      <c r="C8" s="65"/>
      <c r="D8" s="53"/>
      <c r="E8" s="36"/>
      <c r="F8" s="37" t="s">
        <v>38</v>
      </c>
      <c r="G8" s="37" t="s">
        <v>9</v>
      </c>
      <c r="H8" s="38" t="s">
        <v>6</v>
      </c>
      <c r="I8" s="39" t="s">
        <v>10</v>
      </c>
      <c r="J8" s="40" t="s">
        <v>11</v>
      </c>
      <c r="K8" s="40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42" customHeight="1" x14ac:dyDescent="0.35">
      <c r="A9" s="30">
        <v>1</v>
      </c>
      <c r="B9" s="59" t="s">
        <v>13</v>
      </c>
      <c r="C9" s="59"/>
      <c r="D9" s="54" t="s">
        <v>41</v>
      </c>
      <c r="E9" s="29">
        <v>0.25</v>
      </c>
      <c r="F9" s="31">
        <f>G9-1/4</f>
        <v>8.25</v>
      </c>
      <c r="G9" s="31">
        <f>H9-1/4</f>
        <v>8.5</v>
      </c>
      <c r="H9" s="32">
        <v>8.75</v>
      </c>
      <c r="I9" s="33">
        <f>H9+1/4</f>
        <v>9</v>
      </c>
      <c r="J9" s="33">
        <f>H9+0.5</f>
        <v>9.25</v>
      </c>
      <c r="K9" s="34">
        <f>I9+0.5</f>
        <v>9.5</v>
      </c>
      <c r="M9" s="1"/>
      <c r="N9" s="1"/>
      <c r="O9" s="1"/>
      <c r="P9" s="1"/>
      <c r="Q9" s="1"/>
      <c r="R9" s="1"/>
      <c r="S9" s="1"/>
      <c r="T9" s="1"/>
      <c r="U9" s="1"/>
    </row>
    <row r="10" spans="1:21" ht="42" customHeight="1" x14ac:dyDescent="0.35">
      <c r="A10" s="24">
        <v>2</v>
      </c>
      <c r="B10" s="59" t="s">
        <v>25</v>
      </c>
      <c r="C10" s="59"/>
      <c r="D10" s="54" t="s">
        <v>42</v>
      </c>
      <c r="E10" s="11">
        <v>0.75</v>
      </c>
      <c r="F10" s="25">
        <f t="shared" ref="F10:G13" si="0">G10-1</f>
        <v>22.5</v>
      </c>
      <c r="G10" s="25">
        <f t="shared" si="0"/>
        <v>23.5</v>
      </c>
      <c r="H10" s="26">
        <v>24.5</v>
      </c>
      <c r="I10" s="9">
        <f>H10+1</f>
        <v>25.5</v>
      </c>
      <c r="J10" s="9">
        <f>H10+2</f>
        <v>26.5</v>
      </c>
      <c r="K10" s="27">
        <f>I10+2</f>
        <v>27.5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42" customHeight="1" x14ac:dyDescent="0.35">
      <c r="A11" s="24">
        <v>3</v>
      </c>
      <c r="B11" s="59" t="s">
        <v>19</v>
      </c>
      <c r="C11" s="59"/>
      <c r="D11" s="54" t="s">
        <v>43</v>
      </c>
      <c r="E11" s="11">
        <v>0.75</v>
      </c>
      <c r="F11" s="25">
        <f t="shared" si="0"/>
        <v>25</v>
      </c>
      <c r="G11" s="25">
        <f t="shared" si="0"/>
        <v>26</v>
      </c>
      <c r="H11" s="26">
        <v>27</v>
      </c>
      <c r="I11" s="9">
        <f>H11+1</f>
        <v>28</v>
      </c>
      <c r="J11" s="9">
        <f t="shared" ref="J11" si="1">H11+2</f>
        <v>29</v>
      </c>
      <c r="K11" s="27">
        <f t="shared" ref="K11" si="2">I11+2</f>
        <v>30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42" customHeight="1" x14ac:dyDescent="0.35">
      <c r="A12" s="24">
        <v>4</v>
      </c>
      <c r="B12" s="59" t="s">
        <v>20</v>
      </c>
      <c r="C12" s="59"/>
      <c r="D12" s="54" t="s">
        <v>44</v>
      </c>
      <c r="E12" s="11">
        <v>0.75</v>
      </c>
      <c r="F12" s="25">
        <f t="shared" si="0"/>
        <v>18.5</v>
      </c>
      <c r="G12" s="25">
        <f t="shared" si="0"/>
        <v>19.5</v>
      </c>
      <c r="H12" s="26">
        <v>20.5</v>
      </c>
      <c r="I12" s="9">
        <f>H12+1</f>
        <v>21.5</v>
      </c>
      <c r="J12" s="9">
        <f t="shared" ref="J12:K12" si="3">H12+2</f>
        <v>22.5</v>
      </c>
      <c r="K12" s="27">
        <f t="shared" si="3"/>
        <v>23.5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42" customHeight="1" x14ac:dyDescent="0.35">
      <c r="A13" s="30">
        <v>5</v>
      </c>
      <c r="B13" s="59" t="s">
        <v>17</v>
      </c>
      <c r="C13" s="59"/>
      <c r="D13" s="54" t="s">
        <v>45</v>
      </c>
      <c r="E13" s="29">
        <v>0.625</v>
      </c>
      <c r="F13" s="31">
        <f t="shared" si="0"/>
        <v>24</v>
      </c>
      <c r="G13" s="31">
        <f t="shared" si="0"/>
        <v>25</v>
      </c>
      <c r="H13" s="32">
        <v>26</v>
      </c>
      <c r="I13" s="33">
        <f>H13+1</f>
        <v>27</v>
      </c>
      <c r="J13" s="33">
        <f>H13+2</f>
        <v>28</v>
      </c>
      <c r="K13" s="34">
        <f>I13+2</f>
        <v>29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42" customHeight="1" x14ac:dyDescent="0.35">
      <c r="A14" s="24">
        <v>6</v>
      </c>
      <c r="B14" s="73" t="s">
        <v>24</v>
      </c>
      <c r="C14" s="74"/>
      <c r="D14" s="54" t="s">
        <v>46</v>
      </c>
      <c r="E14" s="11">
        <v>0.375</v>
      </c>
      <c r="F14" s="25">
        <f>G14-0.5</f>
        <v>10.5</v>
      </c>
      <c r="G14" s="25">
        <f>H14-0.5</f>
        <v>11</v>
      </c>
      <c r="H14" s="26">
        <v>11.5</v>
      </c>
      <c r="I14" s="9">
        <f>H14+0.5</f>
        <v>12</v>
      </c>
      <c r="J14" s="9">
        <f>H14+1</f>
        <v>12.5</v>
      </c>
      <c r="K14" s="27">
        <f>H14+1.5</f>
        <v>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42" customHeight="1" x14ac:dyDescent="0.35">
      <c r="A15" s="24">
        <v>7</v>
      </c>
      <c r="B15" s="59" t="s">
        <v>21</v>
      </c>
      <c r="C15" s="59"/>
      <c r="D15" s="54" t="s">
        <v>47</v>
      </c>
      <c r="E15" s="11">
        <v>0.375</v>
      </c>
      <c r="F15" s="25">
        <f>G15-0.5</f>
        <v>10.75</v>
      </c>
      <c r="G15" s="25">
        <f>H15-0.5</f>
        <v>11.25</v>
      </c>
      <c r="H15" s="26">
        <v>11.75</v>
      </c>
      <c r="I15" s="9">
        <f>H15+0.5</f>
        <v>12.25</v>
      </c>
      <c r="J15" s="9">
        <f>H15+1</f>
        <v>12.75</v>
      </c>
      <c r="K15" s="27">
        <f>I15+1</f>
        <v>13.25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42" customHeight="1" x14ac:dyDescent="0.35">
      <c r="A16" s="24">
        <v>8</v>
      </c>
      <c r="B16" s="59" t="s">
        <v>16</v>
      </c>
      <c r="C16" s="59"/>
      <c r="D16" s="54" t="s">
        <v>48</v>
      </c>
      <c r="E16" s="11">
        <v>0.625</v>
      </c>
      <c r="F16" s="25">
        <f>G16-1</f>
        <v>20.5</v>
      </c>
      <c r="G16" s="25">
        <f>H16-1</f>
        <v>21.5</v>
      </c>
      <c r="H16" s="26">
        <v>22.5</v>
      </c>
      <c r="I16" s="9">
        <f>H16+1</f>
        <v>23.5</v>
      </c>
      <c r="J16" s="9">
        <f>H16+2</f>
        <v>24.5</v>
      </c>
      <c r="K16" s="27">
        <f>I16+2</f>
        <v>25.5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42" customHeight="1" x14ac:dyDescent="0.35">
      <c r="A17" s="24">
        <v>9</v>
      </c>
      <c r="B17" s="59" t="s">
        <v>16</v>
      </c>
      <c r="C17" s="59"/>
      <c r="D17" s="54" t="s">
        <v>49</v>
      </c>
      <c r="E17" s="11">
        <v>0.625</v>
      </c>
      <c r="F17" s="25">
        <f>G17-1</f>
        <v>20.5</v>
      </c>
      <c r="G17" s="25">
        <f>H17-1</f>
        <v>21.5</v>
      </c>
      <c r="H17" s="26">
        <v>22.5</v>
      </c>
      <c r="I17" s="9">
        <f>H17+1</f>
        <v>23.5</v>
      </c>
      <c r="J17" s="9">
        <f>H17+2</f>
        <v>24.5</v>
      </c>
      <c r="K17" s="27">
        <f>I17+2</f>
        <v>25.5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42" customHeight="1" x14ac:dyDescent="0.35">
      <c r="A18" s="24">
        <v>10</v>
      </c>
      <c r="B18" s="59" t="s">
        <v>32</v>
      </c>
      <c r="C18" s="59"/>
      <c r="D18" s="54" t="s">
        <v>50</v>
      </c>
      <c r="E18" s="11">
        <v>0.25</v>
      </c>
      <c r="F18" s="25">
        <f>G18-1/4</f>
        <v>3</v>
      </c>
      <c r="G18" s="25">
        <f>H18-1/4</f>
        <v>3.25</v>
      </c>
      <c r="H18" s="26">
        <v>3.5</v>
      </c>
      <c r="I18" s="9">
        <f>H18+1/4</f>
        <v>3.75</v>
      </c>
      <c r="J18" s="9">
        <f>H18+0.5</f>
        <v>4</v>
      </c>
      <c r="K18" s="27">
        <f>I18+0.5</f>
        <v>4.25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42" customHeight="1" x14ac:dyDescent="0.35">
      <c r="A19" s="24">
        <v>11</v>
      </c>
      <c r="B19" s="59" t="s">
        <v>26</v>
      </c>
      <c r="C19" s="59"/>
      <c r="D19" s="54" t="s">
        <v>51</v>
      </c>
      <c r="E19" s="11">
        <v>0.125</v>
      </c>
      <c r="F19" s="25">
        <f>G19-0</f>
        <v>3</v>
      </c>
      <c r="G19" s="25">
        <f>H19-0</f>
        <v>3</v>
      </c>
      <c r="H19" s="26">
        <v>3</v>
      </c>
      <c r="I19" s="9">
        <f>H19+0</f>
        <v>3</v>
      </c>
      <c r="J19" s="9">
        <f>H19+0</f>
        <v>3</v>
      </c>
      <c r="K19" s="27">
        <f>I19+0</f>
        <v>3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42" customHeight="1" x14ac:dyDescent="0.35">
      <c r="A20" s="30">
        <v>12</v>
      </c>
      <c r="B20" s="69" t="s">
        <v>23</v>
      </c>
      <c r="C20" s="69"/>
      <c r="D20" s="55" t="s">
        <v>52</v>
      </c>
      <c r="E20" s="29">
        <v>0.125</v>
      </c>
      <c r="F20" s="31">
        <f>G20-0</f>
        <v>3</v>
      </c>
      <c r="G20" s="31">
        <f>H20-0</f>
        <v>3</v>
      </c>
      <c r="H20" s="32">
        <v>3</v>
      </c>
      <c r="I20" s="33">
        <f>H20+0</f>
        <v>3</v>
      </c>
      <c r="J20" s="33">
        <f>H20+0</f>
        <v>3</v>
      </c>
      <c r="K20" s="34">
        <f>I20+0</f>
        <v>3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42" customHeight="1" x14ac:dyDescent="0.35">
      <c r="A21" s="24">
        <v>13</v>
      </c>
      <c r="B21" s="59" t="s">
        <v>14</v>
      </c>
      <c r="C21" s="59"/>
      <c r="D21" s="54" t="s">
        <v>53</v>
      </c>
      <c r="E21" s="11">
        <v>0.125</v>
      </c>
      <c r="F21" s="25">
        <f>G21-1/4</f>
        <v>3.75</v>
      </c>
      <c r="G21" s="25">
        <f>H21-1/4</f>
        <v>4</v>
      </c>
      <c r="H21" s="26">
        <v>4.25</v>
      </c>
      <c r="I21" s="9">
        <f>H21+1/4</f>
        <v>4.5</v>
      </c>
      <c r="J21" s="9">
        <f>H21+1/2</f>
        <v>4.75</v>
      </c>
      <c r="K21" s="27">
        <f>I21+0.5</f>
        <v>5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42" customHeight="1" x14ac:dyDescent="0.35">
      <c r="A22" s="24">
        <v>14</v>
      </c>
      <c r="B22" s="59" t="s">
        <v>15</v>
      </c>
      <c r="C22" s="59"/>
      <c r="D22" s="54" t="s">
        <v>54</v>
      </c>
      <c r="E22" s="11">
        <v>0.125</v>
      </c>
      <c r="F22" s="25">
        <f>G22-0</f>
        <v>1</v>
      </c>
      <c r="G22" s="25">
        <f>H22-0</f>
        <v>1</v>
      </c>
      <c r="H22" s="26">
        <v>1</v>
      </c>
      <c r="I22" s="9">
        <f>H22+0</f>
        <v>1</v>
      </c>
      <c r="J22" s="9">
        <f t="shared" ref="J22:K22" si="4">H22+0</f>
        <v>1</v>
      </c>
      <c r="K22" s="27">
        <f t="shared" si="4"/>
        <v>1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42" customHeight="1" x14ac:dyDescent="0.35">
      <c r="A23" s="43">
        <v>15</v>
      </c>
      <c r="B23" s="70" t="s">
        <v>29</v>
      </c>
      <c r="C23" s="70"/>
      <c r="D23" s="56" t="s">
        <v>55</v>
      </c>
      <c r="E23" s="44">
        <v>0.25</v>
      </c>
      <c r="F23" s="45">
        <f>G23-3/8</f>
        <v>9</v>
      </c>
      <c r="G23" s="45">
        <f>H23-3/8</f>
        <v>9.375</v>
      </c>
      <c r="H23" s="46">
        <v>9.75</v>
      </c>
      <c r="I23" s="47">
        <f>H23+0.375</f>
        <v>10.125</v>
      </c>
      <c r="J23" s="47">
        <f>H23+0.75</f>
        <v>10.5</v>
      </c>
      <c r="K23" s="48">
        <f>I23+3/4</f>
        <v>10.875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42" customHeight="1" x14ac:dyDescent="0.35">
      <c r="A24" s="43">
        <v>16</v>
      </c>
      <c r="B24" s="70" t="s">
        <v>30</v>
      </c>
      <c r="C24" s="70"/>
      <c r="D24" s="56" t="s">
        <v>56</v>
      </c>
      <c r="E24" s="44">
        <v>0.25</v>
      </c>
      <c r="F24" s="45">
        <f>G24-0.375</f>
        <v>6.25</v>
      </c>
      <c r="G24" s="45">
        <f>H24-0.375</f>
        <v>6.625</v>
      </c>
      <c r="H24" s="46">
        <v>7</v>
      </c>
      <c r="I24" s="47">
        <f>H24+0.375</f>
        <v>7.375</v>
      </c>
      <c r="J24" s="47">
        <f>H24+0.75</f>
        <v>7.75</v>
      </c>
      <c r="K24" s="48">
        <f>I24+0.75</f>
        <v>8.125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42" customHeight="1" x14ac:dyDescent="0.35">
      <c r="A25" s="43">
        <v>17</v>
      </c>
      <c r="B25" s="71" t="s">
        <v>33</v>
      </c>
      <c r="C25" s="71"/>
      <c r="D25" s="57" t="s">
        <v>57</v>
      </c>
      <c r="E25" s="44">
        <v>0.25</v>
      </c>
      <c r="F25" s="45">
        <f>G25-1/4</f>
        <v>4.5</v>
      </c>
      <c r="G25" s="45">
        <f>H25-1/4</f>
        <v>4.75</v>
      </c>
      <c r="H25" s="46">
        <v>5</v>
      </c>
      <c r="I25" s="47">
        <f>H25+1/4</f>
        <v>5.25</v>
      </c>
      <c r="J25" s="47">
        <f>H25+0.5</f>
        <v>5.5</v>
      </c>
      <c r="K25" s="48">
        <f>I25+0.5</f>
        <v>5.75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42" customHeight="1" x14ac:dyDescent="0.35">
      <c r="A26" s="43">
        <v>18</v>
      </c>
      <c r="B26" s="71" t="s">
        <v>31</v>
      </c>
      <c r="C26" s="71"/>
      <c r="D26" s="57" t="s">
        <v>58</v>
      </c>
      <c r="E26" s="44">
        <v>0.75</v>
      </c>
      <c r="F26" s="45">
        <f>G26-1</f>
        <v>22</v>
      </c>
      <c r="G26" s="45">
        <f>H26-1</f>
        <v>23</v>
      </c>
      <c r="H26" s="46">
        <v>24</v>
      </c>
      <c r="I26" s="47">
        <f>H26+1</f>
        <v>25</v>
      </c>
      <c r="J26" s="47">
        <f t="shared" ref="J26:K26" si="5">H26+2</f>
        <v>26</v>
      </c>
      <c r="K26" s="48">
        <f t="shared" si="5"/>
        <v>27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42" customHeight="1" x14ac:dyDescent="0.35">
      <c r="A27" s="43">
        <v>19</v>
      </c>
      <c r="B27" s="75" t="s">
        <v>34</v>
      </c>
      <c r="C27" s="76"/>
      <c r="D27" s="56" t="s">
        <v>59</v>
      </c>
      <c r="E27" s="44">
        <v>0.25</v>
      </c>
      <c r="F27" s="45">
        <f>G27-1/4</f>
        <v>14.75</v>
      </c>
      <c r="G27" s="45">
        <f>H27-1/4</f>
        <v>15</v>
      </c>
      <c r="H27" s="46">
        <v>15.25</v>
      </c>
      <c r="I27" s="47">
        <f>H27+1/4</f>
        <v>15.5</v>
      </c>
      <c r="J27" s="47">
        <f>H27+1/2</f>
        <v>15.75</v>
      </c>
      <c r="K27" s="48">
        <f>I27+0.5</f>
        <v>16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ht="42" customHeight="1" x14ac:dyDescent="0.5">
      <c r="A28" s="43">
        <v>20</v>
      </c>
      <c r="B28" s="72" t="s">
        <v>36</v>
      </c>
      <c r="C28" s="72"/>
      <c r="D28" s="58" t="s">
        <v>60</v>
      </c>
      <c r="E28" s="44">
        <v>0.25</v>
      </c>
      <c r="F28" s="45">
        <f>G28-0.25</f>
        <v>10.5</v>
      </c>
      <c r="G28" s="45">
        <f>H28-0.25</f>
        <v>10.75</v>
      </c>
      <c r="H28" s="46">
        <v>11</v>
      </c>
      <c r="I28" s="47">
        <f>H28+1/4</f>
        <v>11.25</v>
      </c>
      <c r="J28" s="47">
        <f>H28+1/2</f>
        <v>11.5</v>
      </c>
      <c r="K28" s="48">
        <f>I28+0.5</f>
        <v>11.75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ht="25" hidden="1" customHeight="1" x14ac:dyDescent="0.35">
      <c r="A29" s="43">
        <v>21</v>
      </c>
      <c r="B29" s="77" t="s">
        <v>37</v>
      </c>
      <c r="C29" s="78"/>
      <c r="D29" s="51" t="s">
        <v>61</v>
      </c>
      <c r="E29" s="44">
        <v>0.375</v>
      </c>
      <c r="F29" s="45">
        <f>G29-0.5</f>
        <v>45</v>
      </c>
      <c r="G29" s="45">
        <f>H29-0.5</f>
        <v>45.5</v>
      </c>
      <c r="H29" s="46">
        <v>46</v>
      </c>
      <c r="I29" s="47">
        <f>H29+0.5</f>
        <v>46.5</v>
      </c>
      <c r="J29" s="47">
        <f>H29+1</f>
        <v>47</v>
      </c>
      <c r="K29" s="48">
        <f>I29+1</f>
        <v>47.5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ht="28" hidden="1" customHeight="1" x14ac:dyDescent="0.35">
      <c r="A30" s="24">
        <v>22</v>
      </c>
      <c r="B30" s="79" t="s">
        <v>27</v>
      </c>
      <c r="C30" s="80"/>
      <c r="D30" s="10"/>
      <c r="E30" s="11">
        <v>0.125</v>
      </c>
      <c r="F30" s="25">
        <f>G30-0.25</f>
        <v>-0.5</v>
      </c>
      <c r="G30" s="25">
        <f>H30-0.25</f>
        <v>-0.25</v>
      </c>
      <c r="H30" s="26"/>
      <c r="I30" s="9">
        <f>H30+0.25</f>
        <v>0.25</v>
      </c>
      <c r="J30" s="9">
        <f>H30+0.5</f>
        <v>0.5</v>
      </c>
      <c r="K30" s="27">
        <f>I30+0.5</f>
        <v>0.75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ht="31.5" hidden="1" customHeight="1" x14ac:dyDescent="0.35">
      <c r="A31" s="24">
        <v>23</v>
      </c>
      <c r="B31" s="68" t="s">
        <v>28</v>
      </c>
      <c r="C31" s="68"/>
      <c r="D31" s="50"/>
      <c r="E31" s="11">
        <v>0.125</v>
      </c>
      <c r="F31" s="25">
        <f>G31-0.125</f>
        <v>-0.25</v>
      </c>
      <c r="G31" s="25">
        <f>H31-0.125</f>
        <v>-0.125</v>
      </c>
      <c r="H31" s="26"/>
      <c r="I31" s="9">
        <f>H31+0.125</f>
        <v>0.125</v>
      </c>
      <c r="J31" s="9">
        <f>H31+0.25</f>
        <v>0.25</v>
      </c>
      <c r="K31" s="27">
        <f>I31+0.25</f>
        <v>0.375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2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2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2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2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2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2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2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2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2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2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2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2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2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2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2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2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2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2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2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2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2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2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2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2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2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2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2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2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2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2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2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2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2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2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2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2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2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2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2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2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2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2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2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2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2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2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2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2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2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2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2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2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2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2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2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2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2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2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2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2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2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2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2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2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2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2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2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2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2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2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2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2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2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2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2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2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2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2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2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2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2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2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2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2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2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2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2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2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2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2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2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2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2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2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2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2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2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2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2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2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2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2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2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2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2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2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2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2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2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2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2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2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2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2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2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2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2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2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2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2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2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2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2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2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2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2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2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2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2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2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2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2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2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2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2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2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2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2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2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2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9" customHeight="1" x14ac:dyDescent="0.35">
      <c r="A838" s="1"/>
      <c r="B838" s="1"/>
      <c r="C838" s="1"/>
      <c r="D838" s="1"/>
      <c r="E838" s="6"/>
      <c r="F838" s="6"/>
      <c r="G838" s="6"/>
      <c r="H838" s="6"/>
      <c r="I838" s="4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9" customHeight="1" x14ac:dyDescent="0.35">
      <c r="A839" s="1"/>
      <c r="B839" s="1"/>
      <c r="C839" s="1"/>
      <c r="D839" s="1"/>
      <c r="E839" s="6"/>
      <c r="F839" s="6"/>
      <c r="G839" s="6"/>
      <c r="H839" s="6"/>
      <c r="I839" s="4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9" customHeight="1" x14ac:dyDescent="0.35">
      <c r="A840" s="1"/>
      <c r="B840" s="1"/>
      <c r="C840" s="1"/>
      <c r="D840" s="1"/>
      <c r="E840" s="6"/>
      <c r="F840" s="6"/>
      <c r="G840" s="6"/>
      <c r="H840" s="6"/>
      <c r="I840" s="4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9" customHeight="1" x14ac:dyDescent="0.35">
      <c r="A841" s="1"/>
      <c r="B841" s="1"/>
      <c r="C841" s="1"/>
      <c r="D841" s="1"/>
      <c r="E841" s="6"/>
      <c r="F841" s="6"/>
      <c r="G841" s="6"/>
      <c r="H841" s="6"/>
      <c r="I841" s="4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9" customHeight="1" x14ac:dyDescent="0.35">
      <c r="A842" s="1"/>
      <c r="B842" s="1"/>
      <c r="C842" s="1"/>
      <c r="D842" s="1"/>
      <c r="E842" s="6"/>
      <c r="F842" s="6"/>
      <c r="G842" s="6"/>
      <c r="H842" s="6"/>
      <c r="I842" s="4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</sheetData>
  <mergeCells count="31">
    <mergeCell ref="B14:C14"/>
    <mergeCell ref="B27:C27"/>
    <mergeCell ref="B29:C29"/>
    <mergeCell ref="B15:C15"/>
    <mergeCell ref="B30:C30"/>
    <mergeCell ref="B16:C16"/>
    <mergeCell ref="B17:C17"/>
    <mergeCell ref="B31:C31"/>
    <mergeCell ref="B20:C20"/>
    <mergeCell ref="B19:C19"/>
    <mergeCell ref="B18:C18"/>
    <mergeCell ref="B23:C23"/>
    <mergeCell ref="B24:C24"/>
    <mergeCell ref="B25:C25"/>
    <mergeCell ref="B26:C26"/>
    <mergeCell ref="B22:C22"/>
    <mergeCell ref="B21:C21"/>
    <mergeCell ref="B28:C28"/>
    <mergeCell ref="A1:B1"/>
    <mergeCell ref="A2:B2"/>
    <mergeCell ref="A3:B3"/>
    <mergeCell ref="A4:B4"/>
    <mergeCell ref="A5:B5"/>
    <mergeCell ref="B10:C10"/>
    <mergeCell ref="B12:C12"/>
    <mergeCell ref="B13:C13"/>
    <mergeCell ref="A6:B6"/>
    <mergeCell ref="B7:C7"/>
    <mergeCell ref="B8:C8"/>
    <mergeCell ref="B9:C9"/>
    <mergeCell ref="B11:C11"/>
  </mergeCells>
  <printOptions horizontalCentered="1"/>
  <pageMargins left="0.25" right="0.25" top="0.65424759405074362" bottom="0.7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BA9F7-1272-4D89-AE79-00EBCB61A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59BB45-33C7-4434-96F2-C281E76C3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2024-10-16T08:40:19Z</cp:lastPrinted>
  <dcterms:created xsi:type="dcterms:W3CDTF">2016-07-21T00:16:02Z</dcterms:created>
  <dcterms:modified xsi:type="dcterms:W3CDTF">2024-12-11T07:54:00Z</dcterms:modified>
</cp:coreProperties>
</file>