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9D26F9A4-0620-45CA-AEAA-59F1A64350B3}" xr6:coauthVersionLast="47" xr6:coauthVersionMax="47" xr10:uidLastSave="{00000000-0000-0000-0000-000000000000}"/>
  <bookViews>
    <workbookView xWindow="-110" yWindow="-110" windowWidth="19420" windowHeight="10300" xr2:uid="{8C1074D0-11AF-4F0C-A422-FFDACB6E9D09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<sst xmlns="http://schemas.openxmlformats.org/spreadsheetml/2006/main" count="62" uniqueCount="58">
  <si>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</si>
  <si>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</si>
  <si>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</si>
  <si>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</si>
  <si>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</si>
  <si>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</si>
  <si>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</si>
  <si>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</si>
  <si>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</si>
  <si>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</si>
  <si>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</si>
  <si>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</si>
  <si>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</si>
  <si>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</si>
  <si>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</si>
  <si>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</si>
  <si>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</si>
  <si>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</si>
  <si>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16"/>
        <rFont val="Calibri"/>
        <family val="2"/>
      </rPr>
      <t>EXTENDED</t>
    </r>
  </si>
  <si>
    <t>LƯNG ĐO CĂNG DỌC THEO MÉP LƯNG</t>
  </si>
  <si>
    <t>WB HEIGHT</t>
  </si>
  <si>
    <t>TO BẢN LƯNG</t>
  </si>
  <si>
    <t>HIP 8" INCLUDED WAISTBAND</t>
  </si>
  <si>
    <t>MÔNG - DƯỚI MÉP LƯNG TRÊN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</si>
  <si>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</si>
  <si>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</si>
  <si>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</si>
  <si>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</si>
  <si>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</si>
  <si>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</si>
  <si>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</si>
  <si>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</si>
  <si>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</si>
  <si>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</si>
  <si>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</si>
  <si>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</si>
  <si>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</si>
  <si>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</si>
  <si>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</si>
  <si>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</si>
  <si>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</si>
  <si>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</si>
  <si>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</si>
  <si>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</si>
  <si>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</si>
  <si>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</si>
  <si>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</si>
  <si>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</si>
  <si>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</si>
  <si>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</si>
  <si>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</si>
  <si>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>VỊ TRÍ TÚI TRƯỚC TỪ CẠNH LƯNG</t>
  </si>
  <si>
    <t>SCREEN PLACEMENT FROM EDGE OF HEM</t>
  </si>
  <si>
    <t>VỊ TRI HÌNH IN TỪ MÉP LAI</t>
  </si>
  <si>
    <t>SCREEN PLACEMENT FROM SIDE SEAM</t>
  </si>
  <si>
    <t xml:space="preserve">VỊ TRÍ HÌNH IN TỪ ĐƯỜNG MAY SƯỜN </t>
  </si>
  <si>
    <t>DRAWCORD TOTAL LENGTH</t>
  </si>
  <si>
    <t>ĐỘ 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</si>
</sst>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6"/>
      <color rgb="FFFF0000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7" fillId="4" borderId="19" xfId="1" applyFont="1" applyFill="1" applyBorder="1" applyAlignment="1">
      <alignment horizontal="center" wrapText="1"/>
    </xf>
    <xf numFmtId="0" fontId="13" fillId="4" borderId="2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8" xfId="1" applyFont="1" applyFill="1" applyBorder="1" applyAlignment="1">
      <alignment horizontal="left" vertical="center"/>
    </xf>
    <xf numFmtId="0" fontId="9" fillId="6" borderId="18" xfId="1" applyFont="1" applyFill="1" applyBorder="1" applyAlignment="1">
      <alignment horizontal="left" vertical="center"/>
    </xf>
    <xf numFmtId="13" fontId="19" fillId="7" borderId="21" xfId="1" applyNumberFormat="1" applyFont="1" applyFill="1" applyBorder="1" applyAlignment="1">
      <alignment horizontal="center"/>
    </xf>
    <xf numFmtId="12" fontId="20" fillId="6" borderId="18" xfId="1" applyNumberFormat="1" applyFont="1" applyFill="1" applyBorder="1" applyAlignment="1">
      <alignment horizontal="center" vertical="center"/>
    </xf>
    <xf numFmtId="12" fontId="21" fillId="8" borderId="22" xfId="1" applyNumberFormat="1" applyFont="1" applyFill="1" applyBorder="1" applyAlignment="1">
      <alignment horizontal="center"/>
    </xf>
    <xf numFmtId="0" fontId="9" fillId="0" borderId="0" xfId="1" applyFont="1" applyAlignment="1">
      <alignment horizontal="left" vertical="center"/>
    </xf>
    <xf numFmtId="12" fontId="21" fillId="8" borderId="18" xfId="1" applyNumberFormat="1" applyFont="1" applyFill="1" applyBorder="1" applyAlignment="1">
      <alignment horizontal="center"/>
    </xf>
    <xf numFmtId="13" fontId="19" fillId="7" borderId="23" xfId="1" applyNumberFormat="1" applyFont="1" applyFill="1" applyBorder="1" applyAlignment="1">
      <alignment horizontal="center"/>
    </xf>
    <xf numFmtId="12" fontId="21" fillId="4" borderId="18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13" fontId="22" fillId="4" borderId="22" xfId="1" applyNumberFormat="1" applyFont="1" applyFill="1" applyBorder="1" applyAlignment="1">
      <alignment horizontal="center"/>
    </xf>
    <xf numFmtId="12" fontId="22" fillId="4" borderId="18" xfId="1" applyNumberFormat="1" applyFont="1" applyFill="1" applyBorder="1" applyAlignment="1">
      <alignment horizontal="center" vertical="center"/>
    </xf>
    <xf numFmtId="13" fontId="19" fillId="9" borderId="23" xfId="1" applyNumberFormat="1" applyFont="1" applyFill="1" applyBorder="1" applyAlignment="1">
      <alignment horizontal="center"/>
    </xf>
    <xf numFmtId="0" fontId="9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2" fontId="21" fillId="10" borderId="18" xfId="1" applyNumberFormat="1" applyFont="1" applyFill="1" applyBorder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5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/>
    </xf>
    <xf numFmtId="12" fontId="25" fillId="6" borderId="0" xfId="1" applyNumberFormat="1" applyFont="1" applyFill="1" applyAlignment="1">
      <alignment horizontal="center" vertical="center"/>
    </xf>
    <xf numFmtId="12" fontId="25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79355457-6B8C-498F-BD0A-3E004ABF64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672192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44A7E-CF86-495B-B281-7B3EF908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37600" y="57150"/>
          <a:ext cx="3110592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522111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A8D880AD-56CA-46B5-A0B9-B0ECAF40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37133" y="0"/>
          <a:ext cx="1921228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2308%20MESH%20SHORT%20NY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2308%20MESH%20SHORT%20NY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8-%20NY%20MESH%20SHORT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8-%20NY%20MESH%20SH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112308</v>
          </cell>
        </row>
        <row r="2">
          <cell r="C2" t="str">
            <v>MESH SHORT NY</v>
          </cell>
        </row>
        <row r="3">
          <cell r="C3" t="str">
            <v>SP24</v>
          </cell>
        </row>
        <row r="4">
          <cell r="C4"/>
          <cell r="E4" t="str">
            <v>DATE: 6/1/2023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 CHART"/>
      <sheetName val="PPS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0E7A-EC69-46FC-B51D-B6E4EB6CD249}">
  <sheetPr>
    <pageSetUpPr fitToPage="1"/>
  </sheetPr>
  <dimension ref="A1:U830"/>
  <sheetViews>
    <sheetView tabSelected="1" zoomScale="60" zoomScaleNormal="60" workbookViewId="0">
      <pane xSplit="10" ySplit="5" topLeftCell="K6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D9" sqref="D9:D23"/>
    </sheetView>
  </sheetViews>
  <sheetFormatPr defaultColWidth="15.1796875" defaultRowHeight="14.5"/>
  <cols>
    <col min="1" max="1" width="8.81640625" style="9" customWidth="1"/>
    <col min="2" max="2" width="22.36328125" style="9" customWidth="1"/>
    <col min="3" max="4" width="42.453125" style="9" customWidth="1"/>
    <col min="5" max="5" width="16" style="9" customWidth="1"/>
    <col min="6" max="6" width="20.1796875" style="14" customWidth="1"/>
    <col min="7" max="7" width="22.1796875" style="74" customWidth="1"/>
    <col min="8" max="8" width="19.36328125" style="16" customWidth="1"/>
    <col min="9" max="9" width="20.6328125" style="16" customWidth="1"/>
    <col min="10" max="10" width="21.81640625" style="16" customWidth="1"/>
    <col min="11" max="11" width="12.632812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36328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112308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>MESH SHORT NY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SP24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[1]COMMENTS!E4</f>
        <v>DATE: 6/1/2023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39"/>
      <c r="D8" s="40"/>
      <c r="E8" s="41" t="s">
        <v>9</v>
      </c>
      <c r="F8" s="42" t="s">
        <v>10</v>
      </c>
      <c r="G8" s="43" t="s">
        <v>11</v>
      </c>
      <c r="H8" s="42" t="s">
        <v>12</v>
      </c>
      <c r="I8" s="44" t="s">
        <v>13</v>
      </c>
      <c r="J8" s="43" t="s">
        <v>14</v>
      </c>
      <c r="K8" s="45"/>
      <c r="M8" s="46"/>
      <c r="N8" s="47"/>
      <c r="O8" s="47"/>
      <c r="P8" s="47"/>
      <c r="Q8" s="47"/>
      <c r="R8" s="47"/>
      <c r="S8" s="47"/>
      <c r="T8" s="47"/>
      <c r="U8" s="47"/>
    </row>
    <row r="9" spans="1:21" ht="31" customHeight="1">
      <c r="A9" s="48">
        <v>1</v>
      </c>
      <c r="B9" s="49" t="s">
        <v>15</v>
      </c>
      <c r="C9" s="49" t="s">
        <v>16</v>
      </c>
      <c r="D9" s="50" t="s">
        <v>17</v>
      </c>
      <c r="E9" s="51">
        <v>0.75</v>
      </c>
      <c r="F9" s="52">
        <f>SUM(G9-1)</f>
        <v>15</v>
      </c>
      <c r="G9" s="53">
        <v>16</v>
      </c>
      <c r="H9" s="52">
        <f>SUM(G9+1)</f>
        <v>17</v>
      </c>
      <c r="I9" s="52">
        <f>SUM(G9+2)</f>
        <v>18</v>
      </c>
      <c r="J9" s="52">
        <f>SUM(G9+3)</f>
        <v>19</v>
      </c>
      <c r="K9" s="36"/>
      <c r="M9" s="54"/>
      <c r="N9" s="37"/>
      <c r="O9" s="37"/>
      <c r="P9" s="37"/>
      <c r="Q9" s="37"/>
      <c r="R9" s="37"/>
      <c r="S9" s="37"/>
      <c r="T9" s="37"/>
      <c r="U9" s="37"/>
    </row>
    <row r="10" spans="1:21" ht="31" customHeight="1">
      <c r="A10" s="48">
        <v>2</v>
      </c>
      <c r="B10" s="50" t="s">
        <v>18</v>
      </c>
      <c r="C10" s="50"/>
      <c r="D10" s="50" t="s">
        <v>19</v>
      </c>
      <c r="E10" s="51">
        <v>0.75</v>
      </c>
      <c r="F10" s="52">
        <f>SUM(G10-1)</f>
        <v>21</v>
      </c>
      <c r="G10" s="55">
        <v>22</v>
      </c>
      <c r="H10" s="52">
        <f>SUM(G10+1)</f>
        <v>23</v>
      </c>
      <c r="I10" s="52">
        <f>SUM(G10+2)</f>
        <v>24</v>
      </c>
      <c r="J10" s="52">
        <f>SUM(G10+3)</f>
        <v>25</v>
      </c>
      <c r="K10" s="36"/>
      <c r="M10" s="46"/>
      <c r="N10" s="37"/>
      <c r="O10" s="37"/>
      <c r="P10" s="37"/>
      <c r="Q10" s="37"/>
      <c r="R10" s="37"/>
      <c r="S10" s="37"/>
      <c r="T10" s="37"/>
      <c r="U10" s="37"/>
    </row>
    <row r="11" spans="1:21" ht="31" customHeight="1">
      <c r="A11" s="48">
        <v>3</v>
      </c>
      <c r="B11" s="49" t="s">
        <v>20</v>
      </c>
      <c r="C11" s="49"/>
      <c r="D11" s="50" t="s">
        <v>21</v>
      </c>
      <c r="E11" s="56">
        <v>0.125</v>
      </c>
      <c r="F11" s="52">
        <f>SUM(G11-0)</f>
        <v>1.5</v>
      </c>
      <c r="G11" s="57">
        <v>1.5</v>
      </c>
      <c r="H11" s="52">
        <f>SUM(G11+0)</f>
        <v>1.5</v>
      </c>
      <c r="I11" s="52">
        <f>SUM(G11+0)</f>
        <v>1.5</v>
      </c>
      <c r="J11" s="52">
        <f>SUM(G11+0)</f>
        <v>1.5</v>
      </c>
      <c r="K11" s="36"/>
      <c r="M11" s="54"/>
      <c r="N11" s="37"/>
      <c r="O11" s="37"/>
      <c r="P11" s="37"/>
      <c r="Q11" s="37"/>
      <c r="R11" s="37"/>
      <c r="S11" s="37"/>
      <c r="T11" s="37"/>
      <c r="U11" s="37"/>
    </row>
    <row r="12" spans="1:21" ht="31" customHeight="1">
      <c r="A12" s="48">
        <v>4</v>
      </c>
      <c r="B12" s="50" t="s">
        <v>22</v>
      </c>
      <c r="C12" s="50"/>
      <c r="D12" s="50" t="s">
        <v>23</v>
      </c>
      <c r="E12" s="56">
        <v>0.75</v>
      </c>
      <c r="F12" s="52">
        <f>SUM(G12-1)</f>
        <v>22.5</v>
      </c>
      <c r="G12" s="55">
        <v>23.5</v>
      </c>
      <c r="H12" s="52">
        <f>SUM(G12+1)</f>
        <v>24.5</v>
      </c>
      <c r="I12" s="52">
        <f>SUM(G12+2)</f>
        <v>25.5</v>
      </c>
      <c r="J12" s="52">
        <f>SUM(G12+3)</f>
        <v>26.5</v>
      </c>
      <c r="K12" s="36"/>
      <c r="M12" s="46"/>
      <c r="N12" s="37"/>
      <c r="O12" s="37"/>
      <c r="P12" s="37"/>
      <c r="Q12" s="37"/>
      <c r="R12" s="37"/>
      <c r="S12" s="37"/>
      <c r="T12" s="37"/>
      <c r="U12" s="37"/>
    </row>
    <row r="13" spans="1:21" ht="31" customHeight="1">
      <c r="A13" s="48">
        <v>5</v>
      </c>
      <c r="B13" s="49" t="s">
        <v>24</v>
      </c>
      <c r="C13" s="49" t="s">
        <v>25</v>
      </c>
      <c r="D13" s="50" t="s">
        <v>26</v>
      </c>
      <c r="E13" s="56">
        <v>0.5</v>
      </c>
      <c r="F13" s="52">
        <f>SUM(G13-0.5)</f>
        <v>13.75</v>
      </c>
      <c r="G13" s="55">
        <v>14.25</v>
      </c>
      <c r="H13" s="52">
        <f>SUM(G13+0.5)</f>
        <v>14.75</v>
      </c>
      <c r="I13" s="52">
        <f>SUM(G13+1)</f>
        <v>15.25</v>
      </c>
      <c r="J13" s="52">
        <f>SUM(G13+1.5)</f>
        <v>15.75</v>
      </c>
      <c r="K13" s="36"/>
      <c r="M13" s="58"/>
      <c r="N13" s="37"/>
      <c r="O13" s="37"/>
      <c r="P13" s="37"/>
      <c r="Q13" s="37"/>
      <c r="R13" s="37"/>
      <c r="S13" s="37"/>
      <c r="T13" s="37"/>
      <c r="U13" s="37"/>
    </row>
    <row r="14" spans="1:21" ht="31" customHeight="1">
      <c r="A14" s="48">
        <v>6</v>
      </c>
      <c r="B14" s="49" t="s">
        <v>27</v>
      </c>
      <c r="C14" s="49" t="s">
        <v>28</v>
      </c>
      <c r="D14" s="50" t="s">
        <v>29</v>
      </c>
      <c r="E14" s="56">
        <v>0.25</v>
      </c>
      <c r="F14" s="52">
        <f t="shared" ref="F14:F15" si="0">SUM(G14-1/2)</f>
        <v>12</v>
      </c>
      <c r="G14" s="59">
        <v>12.5</v>
      </c>
      <c r="H14" s="52">
        <f t="shared" ref="H14:H15" si="1">SUM(G14+1/2)</f>
        <v>13</v>
      </c>
      <c r="I14" s="52">
        <f t="shared" ref="I14:I15" si="2">SUM(G14+1)</f>
        <v>13.5</v>
      </c>
      <c r="J14" s="52">
        <f t="shared" ref="J14:J15" si="3">SUM(G14+1.5)</f>
        <v>14</v>
      </c>
      <c r="K14" s="36"/>
      <c r="M14" s="46"/>
      <c r="N14" s="37"/>
      <c r="O14" s="37"/>
      <c r="P14" s="37"/>
      <c r="Q14" s="37"/>
      <c r="R14" s="37"/>
      <c r="S14" s="37"/>
      <c r="T14" s="37"/>
      <c r="U14" s="37"/>
    </row>
    <row r="15" spans="1:21" ht="31" customHeight="1">
      <c r="A15" s="48">
        <v>7</v>
      </c>
      <c r="B15" s="49" t="s">
        <v>30</v>
      </c>
      <c r="C15" s="49" t="s">
        <v>31</v>
      </c>
      <c r="D15" s="50" t="s">
        <v>32</v>
      </c>
      <c r="E15" s="56">
        <v>0.25</v>
      </c>
      <c r="F15" s="52">
        <f t="shared" si="0"/>
        <v>16</v>
      </c>
      <c r="G15" s="55">
        <v>16.5</v>
      </c>
      <c r="H15" s="52">
        <f t="shared" si="1"/>
        <v>17</v>
      </c>
      <c r="I15" s="52">
        <f t="shared" si="2"/>
        <v>17.5</v>
      </c>
      <c r="J15" s="52">
        <f t="shared" si="3"/>
        <v>18</v>
      </c>
      <c r="K15" s="36"/>
      <c r="M15" s="46"/>
      <c r="N15" s="37"/>
      <c r="O15" s="37"/>
      <c r="P15" s="37"/>
      <c r="Q15" s="37"/>
      <c r="R15" s="37"/>
      <c r="S15" s="37"/>
      <c r="T15" s="37"/>
      <c r="U15" s="37"/>
    </row>
    <row r="16" spans="1:21" ht="31" customHeight="1">
      <c r="A16" s="48">
        <v>8</v>
      </c>
      <c r="B16" s="49" t="s">
        <v>33</v>
      </c>
      <c r="C16" s="49"/>
      <c r="D16" s="50" t="s">
        <v>34</v>
      </c>
      <c r="E16" s="56">
        <v>0.25</v>
      </c>
      <c r="F16" s="52">
        <f>SUM(G16-1/2)</f>
        <v>13</v>
      </c>
      <c r="G16" s="57">
        <v>13.5</v>
      </c>
      <c r="H16" s="52">
        <f>SUM(G16+1/2)</f>
        <v>14</v>
      </c>
      <c r="I16" s="52">
        <f>SUM(G16+1)</f>
        <v>14.5</v>
      </c>
      <c r="J16" s="52">
        <f>SUM(G16+1.5)</f>
        <v>15</v>
      </c>
      <c r="K16" s="36"/>
      <c r="M16" s="54"/>
      <c r="N16" s="37"/>
      <c r="O16" s="37"/>
      <c r="P16" s="37"/>
      <c r="Q16" s="37"/>
      <c r="R16" s="37"/>
      <c r="S16" s="37"/>
      <c r="T16" s="37"/>
      <c r="U16" s="37"/>
    </row>
    <row r="17" spans="1:21" ht="31" customHeight="1">
      <c r="A17" s="48">
        <v>9</v>
      </c>
      <c r="B17" s="49" t="s">
        <v>35</v>
      </c>
      <c r="C17" s="49" t="s">
        <v>36</v>
      </c>
      <c r="D17" s="50" t="s">
        <v>37</v>
      </c>
      <c r="E17" s="56">
        <v>0.25</v>
      </c>
      <c r="F17" s="52">
        <f>SUM(G17-0.25)</f>
        <v>6.75</v>
      </c>
      <c r="G17" s="60">
        <v>7</v>
      </c>
      <c r="H17" s="52">
        <f>SUM(G17+0.25)</f>
        <v>7.25</v>
      </c>
      <c r="I17" s="52">
        <f>SUM(G17+0.5)</f>
        <v>7.5</v>
      </c>
      <c r="J17" s="52">
        <f>SUM(G17+0.75)</f>
        <v>7.75</v>
      </c>
      <c r="K17" s="36"/>
      <c r="M17" s="46"/>
      <c r="N17" s="37"/>
      <c r="O17" s="37"/>
      <c r="P17" s="37"/>
      <c r="Q17" s="37"/>
      <c r="R17" s="37"/>
      <c r="S17" s="37"/>
      <c r="T17" s="37"/>
      <c r="U17" s="37"/>
    </row>
    <row r="18" spans="1:21" ht="31" customHeight="1">
      <c r="A18" s="48">
        <v>10</v>
      </c>
      <c r="B18" s="49" t="s">
        <v>38</v>
      </c>
      <c r="C18" s="49" t="s">
        <v>36</v>
      </c>
      <c r="D18" s="50" t="s">
        <v>39</v>
      </c>
      <c r="E18" s="61">
        <v>0.25</v>
      </c>
      <c r="F18" s="52">
        <f>SUM(G18-0.75)</f>
        <v>18.25</v>
      </c>
      <c r="G18" s="60">
        <v>19</v>
      </c>
      <c r="H18" s="52">
        <f>SUM(G18+0.75)</f>
        <v>19.75</v>
      </c>
      <c r="I18" s="52">
        <f>SUM(G18+1.5)</f>
        <v>20.5</v>
      </c>
      <c r="J18" s="52">
        <f>SUM(G18+2.25)</f>
        <v>21.25</v>
      </c>
      <c r="K18" s="36"/>
      <c r="M18" s="46"/>
      <c r="N18" s="37"/>
      <c r="O18" s="37"/>
      <c r="P18" s="37"/>
      <c r="Q18" s="37"/>
      <c r="R18" s="37"/>
      <c r="S18" s="37"/>
      <c r="T18" s="37"/>
      <c r="U18" s="37"/>
    </row>
    <row r="19" spans="1:21" ht="31" customHeight="1">
      <c r="A19" s="48">
        <v>11</v>
      </c>
      <c r="B19" s="49" t="s">
        <v>40</v>
      </c>
      <c r="C19" s="49" t="s">
        <v>41</v>
      </c>
      <c r="D19" s="50" t="s">
        <v>42</v>
      </c>
      <c r="E19" s="61">
        <v>0.125</v>
      </c>
      <c r="F19" s="52">
        <f t="shared" ref="F19:F25" si="4">SUM(G19-0)</f>
        <v>6.5</v>
      </c>
      <c r="G19" s="57">
        <v>6.5</v>
      </c>
      <c r="H19" s="52">
        <f t="shared" ref="H19:H25" si="5">SUM(G19+0)</f>
        <v>6.5</v>
      </c>
      <c r="I19" s="52">
        <f t="shared" ref="I19:I25" si="6">SUM(G19+0)</f>
        <v>6.5</v>
      </c>
      <c r="J19" s="52">
        <f t="shared" ref="J19:J25" si="7">SUM(G19+0)</f>
        <v>6.5</v>
      </c>
      <c r="K19" s="36"/>
      <c r="M19" s="62"/>
      <c r="N19" s="37"/>
      <c r="O19" s="37"/>
      <c r="P19" s="37"/>
      <c r="Q19" s="37"/>
      <c r="R19" s="37"/>
      <c r="S19" s="37"/>
      <c r="T19" s="37"/>
      <c r="U19" s="37"/>
    </row>
    <row r="20" spans="1:21" ht="31" customHeight="1">
      <c r="A20" s="48">
        <v>12</v>
      </c>
      <c r="B20" s="49" t="s">
        <v>43</v>
      </c>
      <c r="C20" s="49" t="s">
        <v>41</v>
      </c>
      <c r="D20" s="50" t="s">
        <v>44</v>
      </c>
      <c r="E20" s="61">
        <v>0.125</v>
      </c>
      <c r="F20" s="52">
        <f t="shared" si="4"/>
        <v>6</v>
      </c>
      <c r="G20" s="57">
        <v>6</v>
      </c>
      <c r="H20" s="52">
        <f t="shared" si="5"/>
        <v>6</v>
      </c>
      <c r="I20" s="52">
        <f t="shared" si="6"/>
        <v>6</v>
      </c>
      <c r="J20" s="52">
        <f t="shared" si="7"/>
        <v>6</v>
      </c>
      <c r="K20" s="36"/>
      <c r="M20" s="62"/>
      <c r="N20" s="37"/>
      <c r="O20" s="37"/>
      <c r="P20" s="37"/>
      <c r="Q20" s="37"/>
      <c r="R20" s="37"/>
      <c r="S20" s="37"/>
      <c r="T20" s="37"/>
      <c r="U20" s="37"/>
    </row>
    <row r="21" spans="1:21" ht="31" customHeight="1">
      <c r="A21" s="48">
        <v>13</v>
      </c>
      <c r="B21" s="49" t="s">
        <v>45</v>
      </c>
      <c r="C21" s="49" t="s">
        <v>41</v>
      </c>
      <c r="D21" s="50" t="s">
        <v>46</v>
      </c>
      <c r="E21" s="56">
        <v>0.125</v>
      </c>
      <c r="F21" s="52">
        <f t="shared" si="4"/>
        <v>0.75</v>
      </c>
      <c r="G21" s="57">
        <v>0.75</v>
      </c>
      <c r="H21" s="52">
        <f t="shared" si="5"/>
        <v>0.75</v>
      </c>
      <c r="I21" s="52">
        <f t="shared" si="6"/>
        <v>0.75</v>
      </c>
      <c r="J21" s="52">
        <f t="shared" si="7"/>
        <v>0.75</v>
      </c>
      <c r="K21" s="36"/>
      <c r="M21" s="54"/>
      <c r="N21" s="37"/>
      <c r="O21" s="37"/>
      <c r="P21" s="37"/>
      <c r="Q21" s="37"/>
      <c r="R21" s="37"/>
      <c r="S21" s="37"/>
      <c r="T21" s="37"/>
      <c r="U21" s="37"/>
    </row>
    <row r="22" spans="1:21" ht="31" customHeight="1">
      <c r="A22" s="48">
        <v>14</v>
      </c>
      <c r="B22" s="50" t="s">
        <v>47</v>
      </c>
      <c r="C22" s="50"/>
      <c r="D22" s="50" t="s">
        <v>48</v>
      </c>
      <c r="E22" s="56">
        <v>0.125</v>
      </c>
      <c r="F22" s="52">
        <f t="shared" si="4"/>
        <v>0.75</v>
      </c>
      <c r="G22" s="57">
        <v>0.75</v>
      </c>
      <c r="H22" s="52">
        <f t="shared" si="5"/>
        <v>0.75</v>
      </c>
      <c r="I22" s="52">
        <f t="shared" si="6"/>
        <v>0.75</v>
      </c>
      <c r="J22" s="52">
        <f t="shared" si="7"/>
        <v>0.75</v>
      </c>
      <c r="K22" s="36"/>
      <c r="M22" s="54"/>
      <c r="N22" s="37"/>
      <c r="O22" s="37"/>
      <c r="P22" s="37"/>
      <c r="Q22" s="37"/>
      <c r="R22" s="37"/>
      <c r="S22" s="37"/>
      <c r="T22" s="37"/>
      <c r="U22" s="37"/>
    </row>
    <row r="23" spans="1:21" ht="31" customHeight="1">
      <c r="A23" s="48">
        <v>15</v>
      </c>
      <c r="B23" s="49" t="s">
        <v>49</v>
      </c>
      <c r="C23" s="49" t="s">
        <v>50</v>
      </c>
      <c r="D23" s="50" t="s">
        <v>51</v>
      </c>
      <c r="E23" s="61">
        <v>0.125</v>
      </c>
      <c r="F23" s="52">
        <f t="shared" si="4"/>
        <v>2.25</v>
      </c>
      <c r="G23" s="57">
        <v>2.25</v>
      </c>
      <c r="H23" s="52">
        <f t="shared" si="5"/>
        <v>2.25</v>
      </c>
      <c r="I23" s="52">
        <f t="shared" si="6"/>
        <v>2.25</v>
      </c>
      <c r="J23" s="52">
        <f t="shared" si="7"/>
        <v>2.25</v>
      </c>
      <c r="K23" s="36"/>
      <c r="M23" s="63"/>
      <c r="N23" s="37"/>
      <c r="O23" s="37"/>
      <c r="P23" s="37"/>
      <c r="Q23" s="37"/>
      <c r="R23" s="37"/>
      <c r="S23" s="37"/>
      <c r="T23" s="37"/>
      <c r="U23" s="37"/>
    </row>
    <row r="24" spans="1:21" ht="31" customHeight="1">
      <c r="A24" s="48">
        <v>16</v>
      </c>
      <c r="B24" s="49" t="s">
        <v>52</v>
      </c>
      <c r="C24" s="49" t="s">
        <v>41</v>
      </c>
      <c r="D24" s="50" t="s">
        <v>53</v>
      </c>
      <c r="E24" s="56">
        <v>0.125</v>
      </c>
      <c r="F24" s="52">
        <f t="shared" si="4"/>
        <v>1.25</v>
      </c>
      <c r="G24" s="57">
        <v>1.25</v>
      </c>
      <c r="H24" s="52">
        <f t="shared" si="5"/>
        <v>1.25</v>
      </c>
      <c r="I24" s="52">
        <f t="shared" si="6"/>
        <v>1.25</v>
      </c>
      <c r="J24" s="52">
        <f t="shared" si="7"/>
        <v>1.25</v>
      </c>
      <c r="K24" s="36"/>
      <c r="M24" s="54"/>
      <c r="N24" s="37"/>
      <c r="O24" s="37"/>
      <c r="P24" s="37"/>
      <c r="Q24" s="37"/>
      <c r="R24" s="37"/>
      <c r="S24" s="37"/>
      <c r="T24" s="37"/>
      <c r="U24" s="37"/>
    </row>
    <row r="25" spans="1:21" ht="31" customHeight="1">
      <c r="A25" s="48">
        <v>17</v>
      </c>
      <c r="B25" s="50" t="s">
        <v>54</v>
      </c>
      <c r="C25" s="50"/>
      <c r="D25" s="50" t="s">
        <v>55</v>
      </c>
      <c r="E25" s="56">
        <v>0.125</v>
      </c>
      <c r="F25" s="52">
        <f t="shared" si="4"/>
        <v>1</v>
      </c>
      <c r="G25" s="57">
        <v>1</v>
      </c>
      <c r="H25" s="52">
        <f t="shared" si="5"/>
        <v>1</v>
      </c>
      <c r="I25" s="52">
        <f t="shared" si="6"/>
        <v>1</v>
      </c>
      <c r="J25" s="52">
        <f t="shared" si="7"/>
        <v>1</v>
      </c>
      <c r="K25" s="36"/>
      <c r="M25" s="54"/>
      <c r="N25" s="37"/>
      <c r="O25" s="37"/>
      <c r="P25" s="37"/>
      <c r="Q25" s="37"/>
      <c r="R25" s="37"/>
      <c r="S25" s="37"/>
      <c r="T25" s="37"/>
      <c r="U25" s="37"/>
    </row>
    <row r="26" spans="1:21" ht="31" customHeight="1">
      <c r="A26" s="48">
        <v>18</v>
      </c>
      <c r="B26" s="50" t="s">
        <v>56</v>
      </c>
      <c r="C26" s="50"/>
      <c r="D26" s="50" t="s">
        <v>57</v>
      </c>
      <c r="E26" s="51">
        <v>0.5</v>
      </c>
      <c r="F26" s="52">
        <f>SUM(G26-2)</f>
        <v>51</v>
      </c>
      <c r="G26" s="64">
        <v>53</v>
      </c>
      <c r="H26" s="52">
        <f>SUM(G26+2)</f>
        <v>55</v>
      </c>
      <c r="I26" s="52">
        <f>SUM(G26+4)</f>
        <v>57</v>
      </c>
      <c r="J26" s="52">
        <f>SUM(G26+6)</f>
        <v>59</v>
      </c>
      <c r="K26" s="36"/>
      <c r="M26" s="46"/>
      <c r="N26" s="37"/>
      <c r="O26" s="37"/>
      <c r="P26" s="37"/>
      <c r="Q26" s="37"/>
      <c r="R26" s="37"/>
      <c r="S26" s="37"/>
      <c r="T26" s="37"/>
      <c r="U26" s="37"/>
    </row>
    <row r="27" spans="1:21" s="24" customFormat="1" ht="19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24" customFormat="1" ht="19" customHeight="1">
      <c r="A28" s="65"/>
      <c r="B28" s="37"/>
      <c r="C28" s="67"/>
      <c r="D28" s="67"/>
      <c r="E28" s="67"/>
      <c r="F28" s="37"/>
      <c r="G28" s="68"/>
      <c r="H28" s="69"/>
      <c r="I28" s="68"/>
      <c r="J28" s="68"/>
      <c r="K28" s="67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24" customFormat="1" ht="19" customHeight="1">
      <c r="A29" s="65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24" customFormat="1" ht="19" customHeight="1">
      <c r="A30" s="65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24" customFormat="1" ht="19" customHeight="1">
      <c r="A31" s="65"/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24" customFormat="1" ht="26.25" customHeight="1">
      <c r="A32" s="65"/>
      <c r="B32" s="65"/>
      <c r="C32" s="70"/>
      <c r="D32" s="70"/>
      <c r="E32" s="70"/>
      <c r="F32" s="71"/>
      <c r="G32" s="71"/>
      <c r="H32" s="71"/>
      <c r="I32" s="71"/>
      <c r="J32" s="71"/>
      <c r="K32" s="71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ht="19" customHeight="1">
      <c r="A33" s="37"/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68"/>
      <c r="G35" s="72"/>
      <c r="H35" s="68"/>
      <c r="I35" s="68"/>
      <c r="J35" s="68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68"/>
      <c r="G36" s="72"/>
      <c r="H36" s="68"/>
      <c r="I36" s="68"/>
      <c r="J36" s="6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68"/>
      <c r="G37" s="72"/>
      <c r="H37" s="68"/>
      <c r="I37" s="68"/>
      <c r="J37" s="68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68"/>
      <c r="G38" s="72"/>
      <c r="H38" s="68"/>
      <c r="I38" s="68"/>
      <c r="J38" s="68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68"/>
      <c r="G39" s="72"/>
      <c r="H39" s="68"/>
      <c r="I39" s="68"/>
      <c r="J39" s="68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68"/>
      <c r="G40" s="72"/>
      <c r="H40" s="68"/>
      <c r="I40" s="68"/>
      <c r="J40" s="68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68"/>
      <c r="G41" s="72"/>
      <c r="H41" s="68"/>
      <c r="I41" s="68"/>
      <c r="J41" s="68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68"/>
      <c r="G42" s="72"/>
      <c r="H42" s="68"/>
      <c r="I42" s="68"/>
      <c r="J42" s="68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68"/>
      <c r="G43" s="72"/>
      <c r="H43" s="68"/>
      <c r="I43" s="68"/>
      <c r="J43" s="68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68"/>
      <c r="G44" s="72"/>
      <c r="H44" s="68"/>
      <c r="I44" s="68"/>
      <c r="J44" s="68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68"/>
      <c r="G45" s="72"/>
      <c r="H45" s="68"/>
      <c r="I45" s="68"/>
      <c r="J45" s="68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68"/>
      <c r="G46" s="72"/>
      <c r="H46" s="68"/>
      <c r="I46" s="68"/>
      <c r="J46" s="68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68"/>
      <c r="G47" s="72"/>
      <c r="H47" s="68"/>
      <c r="I47" s="68"/>
      <c r="J47" s="68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68"/>
      <c r="G48" s="72"/>
      <c r="H48" s="68"/>
      <c r="I48" s="68"/>
      <c r="J48" s="68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68"/>
      <c r="G49" s="72"/>
      <c r="H49" s="68"/>
      <c r="I49" s="68"/>
      <c r="J49" s="68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68"/>
      <c r="G50" s="72"/>
      <c r="H50" s="68"/>
      <c r="I50" s="68"/>
      <c r="J50" s="68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68"/>
      <c r="G51" s="72"/>
      <c r="H51" s="68"/>
      <c r="I51" s="68"/>
      <c r="J51" s="68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68"/>
      <c r="G52" s="72"/>
      <c r="H52" s="68"/>
      <c r="I52" s="68"/>
      <c r="J52" s="68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68"/>
      <c r="G53" s="72"/>
      <c r="H53" s="68"/>
      <c r="I53" s="68"/>
      <c r="J53" s="68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68"/>
      <c r="G54" s="72"/>
      <c r="H54" s="68"/>
      <c r="I54" s="68"/>
      <c r="J54" s="68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68"/>
      <c r="G55" s="72"/>
      <c r="H55" s="68"/>
      <c r="I55" s="68"/>
      <c r="J55" s="68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68"/>
      <c r="G56" s="72"/>
      <c r="H56" s="68"/>
      <c r="I56" s="68"/>
      <c r="J56" s="68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68"/>
      <c r="G57" s="72"/>
      <c r="H57" s="68"/>
      <c r="I57" s="68"/>
      <c r="J57" s="68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68"/>
      <c r="G58" s="72"/>
      <c r="H58" s="68"/>
      <c r="I58" s="68"/>
      <c r="J58" s="68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68"/>
      <c r="G59" s="72"/>
      <c r="H59" s="68"/>
      <c r="I59" s="68"/>
      <c r="J59" s="68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68"/>
      <c r="G60" s="72"/>
      <c r="H60" s="68"/>
      <c r="I60" s="68"/>
      <c r="J60" s="68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68"/>
      <c r="G61" s="72"/>
      <c r="H61" s="68"/>
      <c r="I61" s="68"/>
      <c r="J61" s="68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68"/>
      <c r="G62" s="72"/>
      <c r="H62" s="68"/>
      <c r="I62" s="68"/>
      <c r="J62" s="68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68"/>
      <c r="G63" s="72"/>
      <c r="H63" s="68"/>
      <c r="I63" s="68"/>
      <c r="J63" s="68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68"/>
      <c r="G64" s="72"/>
      <c r="H64" s="68"/>
      <c r="I64" s="68"/>
      <c r="J64" s="68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68"/>
      <c r="G65" s="72"/>
      <c r="H65" s="68"/>
      <c r="I65" s="68"/>
      <c r="J65" s="68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68"/>
      <c r="G66" s="72"/>
      <c r="H66" s="68"/>
      <c r="I66" s="68"/>
      <c r="J66" s="68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68"/>
      <c r="G67" s="72"/>
      <c r="H67" s="68"/>
      <c r="I67" s="68"/>
      <c r="J67" s="68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68"/>
      <c r="G68" s="72"/>
      <c r="H68" s="68"/>
      <c r="I68" s="68"/>
      <c r="J68" s="68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68"/>
      <c r="G69" s="72"/>
      <c r="H69" s="68"/>
      <c r="I69" s="68"/>
      <c r="J69" s="68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68"/>
      <c r="G70" s="72"/>
      <c r="H70" s="68"/>
      <c r="I70" s="68"/>
      <c r="J70" s="68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68"/>
      <c r="G71" s="72"/>
      <c r="H71" s="68"/>
      <c r="I71" s="68"/>
      <c r="J71" s="68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68"/>
      <c r="G72" s="72"/>
      <c r="H72" s="68"/>
      <c r="I72" s="68"/>
      <c r="J72" s="68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68"/>
      <c r="G73" s="72"/>
      <c r="H73" s="68"/>
      <c r="I73" s="68"/>
      <c r="J73" s="68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68"/>
      <c r="G74" s="72"/>
      <c r="H74" s="68"/>
      <c r="I74" s="68"/>
      <c r="J74" s="68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68"/>
      <c r="G75" s="72"/>
      <c r="H75" s="68"/>
      <c r="I75" s="68"/>
      <c r="J75" s="68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68"/>
      <c r="G76" s="72"/>
      <c r="H76" s="68"/>
      <c r="I76" s="68"/>
      <c r="J76" s="68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68"/>
      <c r="G77" s="72"/>
      <c r="H77" s="68"/>
      <c r="I77" s="68"/>
      <c r="J77" s="68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68"/>
      <c r="G78" s="72"/>
      <c r="H78" s="68"/>
      <c r="I78" s="68"/>
      <c r="J78" s="68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68"/>
      <c r="G79" s="72"/>
      <c r="H79" s="68"/>
      <c r="I79" s="68"/>
      <c r="J79" s="68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68"/>
      <c r="G80" s="72"/>
      <c r="H80" s="68"/>
      <c r="I80" s="68"/>
      <c r="J80" s="68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68"/>
      <c r="G81" s="72"/>
      <c r="H81" s="68"/>
      <c r="I81" s="68"/>
      <c r="J81" s="68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68"/>
      <c r="G82" s="72"/>
      <c r="H82" s="68"/>
      <c r="I82" s="68"/>
      <c r="J82" s="68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68"/>
      <c r="G83" s="72"/>
      <c r="H83" s="68"/>
      <c r="I83" s="68"/>
      <c r="J83" s="68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68"/>
      <c r="G84" s="72"/>
      <c r="H84" s="68"/>
      <c r="I84" s="68"/>
      <c r="J84" s="68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68"/>
      <c r="G85" s="72"/>
      <c r="H85" s="68"/>
      <c r="I85" s="68"/>
      <c r="J85" s="68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68"/>
      <c r="G86" s="72"/>
      <c r="H86" s="68"/>
      <c r="I86" s="68"/>
      <c r="J86" s="6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68"/>
      <c r="G87" s="73"/>
      <c r="H87" s="68"/>
      <c r="I87" s="68"/>
      <c r="J87" s="68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68"/>
      <c r="G88" s="73"/>
      <c r="H88" s="68"/>
      <c r="I88" s="68"/>
      <c r="J88" s="68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68"/>
      <c r="G89" s="73"/>
      <c r="H89" s="68"/>
      <c r="I89" s="68"/>
      <c r="J89" s="68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68"/>
      <c r="G90" s="73"/>
      <c r="H90" s="68"/>
      <c r="I90" s="68"/>
      <c r="J90" s="68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68"/>
      <c r="G91" s="73"/>
      <c r="H91" s="68"/>
      <c r="I91" s="68"/>
      <c r="J91" s="68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68"/>
      <c r="G92" s="73"/>
      <c r="H92" s="68"/>
      <c r="I92" s="68"/>
      <c r="J92" s="68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68"/>
      <c r="G93" s="73"/>
      <c r="H93" s="68"/>
      <c r="I93" s="68"/>
      <c r="J93" s="68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68"/>
      <c r="G94" s="73"/>
      <c r="H94" s="68"/>
      <c r="I94" s="68"/>
      <c r="J94" s="68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68"/>
      <c r="G95" s="73"/>
      <c r="H95" s="68"/>
      <c r="I95" s="68"/>
      <c r="J95" s="68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68"/>
      <c r="G96" s="73"/>
      <c r="H96" s="68"/>
      <c r="I96" s="68"/>
      <c r="J96" s="68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68"/>
      <c r="G97" s="73"/>
      <c r="H97" s="68"/>
      <c r="I97" s="68"/>
      <c r="J97" s="68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68"/>
      <c r="G98" s="73"/>
      <c r="H98" s="68"/>
      <c r="I98" s="68"/>
      <c r="J98" s="68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68"/>
      <c r="G99" s="73"/>
      <c r="H99" s="68"/>
      <c r="I99" s="68"/>
      <c r="J99" s="68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68"/>
      <c r="G100" s="73"/>
      <c r="H100" s="68"/>
      <c r="I100" s="68"/>
      <c r="J100" s="68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68"/>
      <c r="G101" s="73"/>
      <c r="H101" s="68"/>
      <c r="I101" s="68"/>
      <c r="J101" s="68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68"/>
      <c r="G102" s="73"/>
      <c r="H102" s="68"/>
      <c r="I102" s="68"/>
      <c r="J102" s="68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68"/>
      <c r="G103" s="73"/>
      <c r="H103" s="68"/>
      <c r="I103" s="68"/>
      <c r="J103" s="68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68"/>
      <c r="G104" s="73"/>
      <c r="H104" s="68"/>
      <c r="I104" s="68"/>
      <c r="J104" s="68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68"/>
      <c r="G105" s="73"/>
      <c r="H105" s="68"/>
      <c r="I105" s="68"/>
      <c r="J105" s="68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68"/>
      <c r="G106" s="73"/>
      <c r="H106" s="68"/>
      <c r="I106" s="68"/>
      <c r="J106" s="68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68"/>
      <c r="G107" s="73"/>
      <c r="H107" s="68"/>
      <c r="I107" s="68"/>
      <c r="J107" s="68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68"/>
      <c r="G108" s="73"/>
      <c r="H108" s="68"/>
      <c r="I108" s="68"/>
      <c r="J108" s="68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68"/>
      <c r="G109" s="73"/>
      <c r="H109" s="68"/>
      <c r="I109" s="68"/>
      <c r="J109" s="68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68"/>
      <c r="G110" s="73"/>
      <c r="H110" s="68"/>
      <c r="I110" s="68"/>
      <c r="J110" s="68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68"/>
      <c r="G111" s="73"/>
      <c r="H111" s="68"/>
      <c r="I111" s="68"/>
      <c r="J111" s="68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68"/>
      <c r="G112" s="73"/>
      <c r="H112" s="68"/>
      <c r="I112" s="68"/>
      <c r="J112" s="68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68"/>
      <c r="G113" s="73"/>
      <c r="H113" s="68"/>
      <c r="I113" s="68"/>
      <c r="J113" s="68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68"/>
      <c r="G114" s="73"/>
      <c r="H114" s="68"/>
      <c r="I114" s="68"/>
      <c r="J114" s="68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68"/>
      <c r="G115" s="73"/>
      <c r="H115" s="68"/>
      <c r="I115" s="68"/>
      <c r="J115" s="68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68"/>
      <c r="G116" s="73"/>
      <c r="H116" s="68"/>
      <c r="I116" s="68"/>
      <c r="J116" s="68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68"/>
      <c r="G117" s="73"/>
      <c r="H117" s="68"/>
      <c r="I117" s="68"/>
      <c r="J117" s="68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68"/>
      <c r="G118" s="73"/>
      <c r="H118" s="68"/>
      <c r="I118" s="68"/>
      <c r="J118" s="68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68"/>
      <c r="G119" s="73"/>
      <c r="H119" s="68"/>
      <c r="I119" s="68"/>
      <c r="J119" s="68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68"/>
      <c r="G120" s="73"/>
      <c r="H120" s="68"/>
      <c r="I120" s="68"/>
      <c r="J120" s="68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68"/>
      <c r="G121" s="73"/>
      <c r="H121" s="68"/>
      <c r="I121" s="68"/>
      <c r="J121" s="68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68"/>
      <c r="G122" s="73"/>
      <c r="H122" s="68"/>
      <c r="I122" s="68"/>
      <c r="J122" s="68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68"/>
      <c r="G123" s="73"/>
      <c r="H123" s="68"/>
      <c r="I123" s="68"/>
      <c r="J123" s="68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68"/>
      <c r="G124" s="73"/>
      <c r="H124" s="68"/>
      <c r="I124" s="68"/>
      <c r="J124" s="68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68"/>
      <c r="G125" s="73"/>
      <c r="H125" s="68"/>
      <c r="I125" s="68"/>
      <c r="J125" s="68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68"/>
      <c r="G126" s="73"/>
      <c r="H126" s="68"/>
      <c r="I126" s="68"/>
      <c r="J126" s="68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68"/>
      <c r="G127" s="73"/>
      <c r="H127" s="68"/>
      <c r="I127" s="68"/>
      <c r="J127" s="68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68"/>
      <c r="G128" s="73"/>
      <c r="H128" s="68"/>
      <c r="I128" s="68"/>
      <c r="J128" s="68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68"/>
      <c r="G129" s="73"/>
      <c r="H129" s="68"/>
      <c r="I129" s="68"/>
      <c r="J129" s="68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68"/>
      <c r="G130" s="73"/>
      <c r="H130" s="68"/>
      <c r="I130" s="68"/>
      <c r="J130" s="68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68"/>
      <c r="G131" s="73"/>
      <c r="H131" s="68"/>
      <c r="I131" s="68"/>
      <c r="J131" s="68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68"/>
      <c r="G132" s="73"/>
      <c r="H132" s="68"/>
      <c r="I132" s="68"/>
      <c r="J132" s="68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68"/>
      <c r="G133" s="73"/>
      <c r="H133" s="68"/>
      <c r="I133" s="68"/>
      <c r="J133" s="68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68"/>
      <c r="G134" s="73"/>
      <c r="H134" s="68"/>
      <c r="I134" s="68"/>
      <c r="J134" s="68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68"/>
      <c r="G135" s="73"/>
      <c r="H135" s="68"/>
      <c r="I135" s="68"/>
      <c r="J135" s="68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68"/>
      <c r="G136" s="73"/>
      <c r="H136" s="68"/>
      <c r="I136" s="68"/>
      <c r="J136" s="68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68"/>
      <c r="G137" s="73"/>
      <c r="H137" s="68"/>
      <c r="I137" s="68"/>
      <c r="J137" s="68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68"/>
      <c r="G138" s="73"/>
      <c r="H138" s="68"/>
      <c r="I138" s="68"/>
      <c r="J138" s="68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68"/>
      <c r="G139" s="73"/>
      <c r="H139" s="68"/>
      <c r="I139" s="68"/>
      <c r="J139" s="68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68"/>
      <c r="G140" s="73"/>
      <c r="H140" s="68"/>
      <c r="I140" s="68"/>
      <c r="J140" s="68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68"/>
      <c r="G141" s="73"/>
      <c r="H141" s="68"/>
      <c r="I141" s="68"/>
      <c r="J141" s="68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68"/>
      <c r="G142" s="73"/>
      <c r="H142" s="68"/>
      <c r="I142" s="68"/>
      <c r="J142" s="68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68"/>
      <c r="G143" s="73"/>
      <c r="H143" s="68"/>
      <c r="I143" s="68"/>
      <c r="J143" s="68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68"/>
      <c r="G144" s="73"/>
      <c r="H144" s="68"/>
      <c r="I144" s="68"/>
      <c r="J144" s="68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68"/>
      <c r="G145" s="73"/>
      <c r="H145" s="68"/>
      <c r="I145" s="68"/>
      <c r="J145" s="68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68"/>
      <c r="G146" s="73"/>
      <c r="H146" s="68"/>
      <c r="I146" s="68"/>
      <c r="J146" s="68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68"/>
      <c r="G147" s="73"/>
      <c r="H147" s="68"/>
      <c r="I147" s="68"/>
      <c r="J147" s="68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68"/>
      <c r="G148" s="73"/>
      <c r="H148" s="68"/>
      <c r="I148" s="68"/>
      <c r="J148" s="68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68"/>
      <c r="G149" s="73"/>
      <c r="H149" s="68"/>
      <c r="I149" s="68"/>
      <c r="J149" s="68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68"/>
      <c r="G150" s="73"/>
      <c r="H150" s="68"/>
      <c r="I150" s="68"/>
      <c r="J150" s="68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68"/>
      <c r="G151" s="73"/>
      <c r="H151" s="68"/>
      <c r="I151" s="68"/>
      <c r="J151" s="68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68"/>
      <c r="G152" s="73"/>
      <c r="H152" s="68"/>
      <c r="I152" s="68"/>
      <c r="J152" s="68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68"/>
      <c r="G153" s="73"/>
      <c r="H153" s="68"/>
      <c r="I153" s="68"/>
      <c r="J153" s="68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68"/>
      <c r="G154" s="73"/>
      <c r="H154" s="68"/>
      <c r="I154" s="68"/>
      <c r="J154" s="68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68"/>
      <c r="G155" s="73"/>
      <c r="H155" s="68"/>
      <c r="I155" s="68"/>
      <c r="J155" s="68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68"/>
      <c r="G156" s="73"/>
      <c r="H156" s="68"/>
      <c r="I156" s="68"/>
      <c r="J156" s="68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68"/>
      <c r="G157" s="73"/>
      <c r="H157" s="68"/>
      <c r="I157" s="68"/>
      <c r="J157" s="68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68"/>
      <c r="G158" s="73"/>
      <c r="H158" s="68"/>
      <c r="I158" s="68"/>
      <c r="J158" s="68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68"/>
      <c r="G159" s="73"/>
      <c r="H159" s="68"/>
      <c r="I159" s="68"/>
      <c r="J159" s="68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68"/>
      <c r="G160" s="73"/>
      <c r="H160" s="68"/>
      <c r="I160" s="68"/>
      <c r="J160" s="68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68"/>
      <c r="G161" s="73"/>
      <c r="H161" s="68"/>
      <c r="I161" s="68"/>
      <c r="J161" s="68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68"/>
      <c r="G162" s="73"/>
      <c r="H162" s="68"/>
      <c r="I162" s="68"/>
      <c r="J162" s="68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68"/>
      <c r="G163" s="73"/>
      <c r="H163" s="68"/>
      <c r="I163" s="68"/>
      <c r="J163" s="68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68"/>
      <c r="G164" s="73"/>
      <c r="H164" s="68"/>
      <c r="I164" s="68"/>
      <c r="J164" s="68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68"/>
      <c r="G165" s="73"/>
      <c r="H165" s="68"/>
      <c r="I165" s="68"/>
      <c r="J165" s="68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68"/>
      <c r="G166" s="73"/>
      <c r="H166" s="68"/>
      <c r="I166" s="68"/>
      <c r="J166" s="68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68"/>
      <c r="G167" s="73"/>
      <c r="H167" s="68"/>
      <c r="I167" s="68"/>
      <c r="J167" s="68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68"/>
      <c r="G168" s="73"/>
      <c r="H168" s="68"/>
      <c r="I168" s="68"/>
      <c r="J168" s="68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68"/>
      <c r="G169" s="73"/>
      <c r="H169" s="68"/>
      <c r="I169" s="68"/>
      <c r="J169" s="68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68"/>
      <c r="G170" s="73"/>
      <c r="H170" s="68"/>
      <c r="I170" s="68"/>
      <c r="J170" s="68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68"/>
      <c r="G171" s="73"/>
      <c r="H171" s="68"/>
      <c r="I171" s="68"/>
      <c r="J171" s="68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68"/>
      <c r="G172" s="73"/>
      <c r="H172" s="68"/>
      <c r="I172" s="68"/>
      <c r="J172" s="68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68"/>
      <c r="G173" s="73"/>
      <c r="H173" s="68"/>
      <c r="I173" s="68"/>
      <c r="J173" s="68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68"/>
      <c r="G174" s="73"/>
      <c r="H174" s="68"/>
      <c r="I174" s="68"/>
      <c r="J174" s="68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68"/>
      <c r="G175" s="73"/>
      <c r="H175" s="68"/>
      <c r="I175" s="68"/>
      <c r="J175" s="68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68"/>
      <c r="G176" s="73"/>
      <c r="H176" s="68"/>
      <c r="I176" s="68"/>
      <c r="J176" s="68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68"/>
      <c r="G177" s="73"/>
      <c r="H177" s="68"/>
      <c r="I177" s="68"/>
      <c r="J177" s="68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68"/>
      <c r="G178" s="73"/>
      <c r="H178" s="68"/>
      <c r="I178" s="68"/>
      <c r="J178" s="68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68"/>
      <c r="G179" s="73"/>
      <c r="H179" s="68"/>
      <c r="I179" s="68"/>
      <c r="J179" s="68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68"/>
      <c r="G180" s="73"/>
      <c r="H180" s="68"/>
      <c r="I180" s="68"/>
      <c r="J180" s="68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68"/>
      <c r="G181" s="73"/>
      <c r="H181" s="68"/>
      <c r="I181" s="68"/>
      <c r="J181" s="68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68"/>
      <c r="G182" s="73"/>
      <c r="H182" s="68"/>
      <c r="I182" s="68"/>
      <c r="J182" s="68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68"/>
      <c r="G183" s="73"/>
      <c r="H183" s="68"/>
      <c r="I183" s="68"/>
      <c r="J183" s="68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68"/>
      <c r="G184" s="73"/>
      <c r="H184" s="68"/>
      <c r="I184" s="68"/>
      <c r="J184" s="68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68"/>
      <c r="G185" s="73"/>
      <c r="H185" s="68"/>
      <c r="I185" s="68"/>
      <c r="J185" s="68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68"/>
      <c r="G186" s="73"/>
      <c r="H186" s="68"/>
      <c r="I186" s="68"/>
      <c r="J186" s="68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68"/>
      <c r="G187" s="73"/>
      <c r="H187" s="68"/>
      <c r="I187" s="68"/>
      <c r="J187" s="68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68"/>
      <c r="G188" s="73"/>
      <c r="H188" s="68"/>
      <c r="I188" s="68"/>
      <c r="J188" s="68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68"/>
      <c r="G189" s="73"/>
      <c r="H189" s="68"/>
      <c r="I189" s="68"/>
      <c r="J189" s="68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68"/>
      <c r="G190" s="73"/>
      <c r="H190" s="68"/>
      <c r="I190" s="68"/>
      <c r="J190" s="68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68"/>
      <c r="G191" s="73"/>
      <c r="H191" s="68"/>
      <c r="I191" s="68"/>
      <c r="J191" s="68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68"/>
      <c r="G192" s="73"/>
      <c r="H192" s="68"/>
      <c r="I192" s="68"/>
      <c r="J192" s="68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68"/>
      <c r="G193" s="73"/>
      <c r="H193" s="68"/>
      <c r="I193" s="68"/>
      <c r="J193" s="68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68"/>
      <c r="G194" s="73"/>
      <c r="H194" s="68"/>
      <c r="I194" s="68"/>
      <c r="J194" s="68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68"/>
      <c r="G195" s="73"/>
      <c r="H195" s="68"/>
      <c r="I195" s="68"/>
      <c r="J195" s="68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68"/>
      <c r="G196" s="73"/>
      <c r="H196" s="68"/>
      <c r="I196" s="68"/>
      <c r="J196" s="68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68"/>
      <c r="G197" s="73"/>
      <c r="H197" s="68"/>
      <c r="I197" s="68"/>
      <c r="J197" s="68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68"/>
      <c r="G198" s="73"/>
      <c r="H198" s="68"/>
      <c r="I198" s="68"/>
      <c r="J198" s="68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68"/>
      <c r="G199" s="73"/>
      <c r="H199" s="68"/>
      <c r="I199" s="68"/>
      <c r="J199" s="68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68"/>
      <c r="G200" s="73"/>
      <c r="H200" s="68"/>
      <c r="I200" s="68"/>
      <c r="J200" s="68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68"/>
      <c r="G201" s="73"/>
      <c r="H201" s="68"/>
      <c r="I201" s="68"/>
      <c r="J201" s="68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68"/>
      <c r="G202" s="73"/>
      <c r="H202" s="68"/>
      <c r="I202" s="68"/>
      <c r="J202" s="68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68"/>
      <c r="G203" s="73"/>
      <c r="H203" s="68"/>
      <c r="I203" s="68"/>
      <c r="J203" s="68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68"/>
      <c r="G204" s="73"/>
      <c r="H204" s="68"/>
      <c r="I204" s="68"/>
      <c r="J204" s="68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68"/>
      <c r="G205" s="73"/>
      <c r="H205" s="68"/>
      <c r="I205" s="68"/>
      <c r="J205" s="68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68"/>
      <c r="G206" s="73"/>
      <c r="H206" s="68"/>
      <c r="I206" s="68"/>
      <c r="J206" s="68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68"/>
      <c r="G207" s="73"/>
      <c r="H207" s="68"/>
      <c r="I207" s="68"/>
      <c r="J207" s="68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68"/>
      <c r="G208" s="73"/>
      <c r="H208" s="68"/>
      <c r="I208" s="68"/>
      <c r="J208" s="68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68"/>
      <c r="G209" s="73"/>
      <c r="H209" s="68"/>
      <c r="I209" s="68"/>
      <c r="J209" s="68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68"/>
      <c r="G210" s="73"/>
      <c r="H210" s="68"/>
      <c r="I210" s="68"/>
      <c r="J210" s="68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68"/>
      <c r="G211" s="73"/>
      <c r="H211" s="68"/>
      <c r="I211" s="68"/>
      <c r="J211" s="68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68"/>
      <c r="G212" s="73"/>
      <c r="H212" s="68"/>
      <c r="I212" s="68"/>
      <c r="J212" s="68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68"/>
      <c r="G213" s="73"/>
      <c r="H213" s="68"/>
      <c r="I213" s="68"/>
      <c r="J213" s="68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68"/>
      <c r="G214" s="73"/>
      <c r="H214" s="68"/>
      <c r="I214" s="68"/>
      <c r="J214" s="68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68"/>
      <c r="G215" s="73"/>
      <c r="H215" s="68"/>
      <c r="I215" s="68"/>
      <c r="J215" s="68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68"/>
      <c r="G216" s="73"/>
      <c r="H216" s="68"/>
      <c r="I216" s="68"/>
      <c r="J216" s="68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68"/>
      <c r="G217" s="73"/>
      <c r="H217" s="68"/>
      <c r="I217" s="68"/>
      <c r="J217" s="68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68"/>
      <c r="G218" s="73"/>
      <c r="H218" s="68"/>
      <c r="I218" s="68"/>
      <c r="J218" s="68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68"/>
      <c r="G219" s="73"/>
      <c r="H219" s="68"/>
      <c r="I219" s="68"/>
      <c r="J219" s="68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68"/>
      <c r="G220" s="73"/>
      <c r="H220" s="68"/>
      <c r="I220" s="68"/>
      <c r="J220" s="68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68"/>
      <c r="G221" s="73"/>
      <c r="H221" s="68"/>
      <c r="I221" s="68"/>
      <c r="J221" s="68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68"/>
      <c r="G222" s="73"/>
      <c r="H222" s="68"/>
      <c r="I222" s="68"/>
      <c r="J222" s="68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68"/>
      <c r="G223" s="73"/>
      <c r="H223" s="68"/>
      <c r="I223" s="68"/>
      <c r="J223" s="68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68"/>
      <c r="G224" s="73"/>
      <c r="H224" s="68"/>
      <c r="I224" s="68"/>
      <c r="J224" s="68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68"/>
      <c r="G225" s="73"/>
      <c r="H225" s="68"/>
      <c r="I225" s="68"/>
      <c r="J225" s="68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68"/>
      <c r="G226" s="73"/>
      <c r="H226" s="68"/>
      <c r="I226" s="68"/>
      <c r="J226" s="68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68"/>
      <c r="G227" s="73"/>
      <c r="H227" s="68"/>
      <c r="I227" s="68"/>
      <c r="J227" s="68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68"/>
      <c r="G228" s="73"/>
      <c r="H228" s="68"/>
      <c r="I228" s="68"/>
      <c r="J228" s="68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68"/>
      <c r="G229" s="73"/>
      <c r="H229" s="68"/>
      <c r="I229" s="68"/>
      <c r="J229" s="68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68"/>
      <c r="G230" s="73"/>
      <c r="H230" s="68"/>
      <c r="I230" s="68"/>
      <c r="J230" s="68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68"/>
      <c r="G231" s="73"/>
      <c r="H231" s="68"/>
      <c r="I231" s="68"/>
      <c r="J231" s="68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68"/>
      <c r="G232" s="73"/>
      <c r="H232" s="68"/>
      <c r="I232" s="68"/>
      <c r="J232" s="68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68"/>
      <c r="G233" s="73"/>
      <c r="H233" s="68"/>
      <c r="I233" s="68"/>
      <c r="J233" s="68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68"/>
      <c r="G234" s="73"/>
      <c r="H234" s="68"/>
      <c r="I234" s="68"/>
      <c r="J234" s="68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68"/>
      <c r="G235" s="73"/>
      <c r="H235" s="68"/>
      <c r="I235" s="68"/>
      <c r="J235" s="68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68"/>
      <c r="G236" s="73"/>
      <c r="H236" s="68"/>
      <c r="I236" s="68"/>
      <c r="J236" s="68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68"/>
      <c r="G237" s="73"/>
      <c r="H237" s="68"/>
      <c r="I237" s="68"/>
      <c r="J237" s="68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68"/>
      <c r="G238" s="73"/>
      <c r="H238" s="68"/>
      <c r="I238" s="68"/>
      <c r="J238" s="68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68"/>
      <c r="G239" s="73"/>
      <c r="H239" s="68"/>
      <c r="I239" s="68"/>
      <c r="J239" s="68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68"/>
      <c r="G240" s="73"/>
      <c r="H240" s="68"/>
      <c r="I240" s="68"/>
      <c r="J240" s="68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68"/>
      <c r="G241" s="73"/>
      <c r="H241" s="68"/>
      <c r="I241" s="68"/>
      <c r="J241" s="68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68"/>
      <c r="G242" s="73"/>
      <c r="H242" s="68"/>
      <c r="I242" s="68"/>
      <c r="J242" s="68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68"/>
      <c r="G243" s="73"/>
      <c r="H243" s="68"/>
      <c r="I243" s="68"/>
      <c r="J243" s="68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68"/>
      <c r="G244" s="73"/>
      <c r="H244" s="68"/>
      <c r="I244" s="68"/>
      <c r="J244" s="68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68"/>
      <c r="G245" s="73"/>
      <c r="H245" s="68"/>
      <c r="I245" s="68"/>
      <c r="J245" s="68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68"/>
      <c r="G246" s="73"/>
      <c r="H246" s="68"/>
      <c r="I246" s="68"/>
      <c r="J246" s="68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68"/>
      <c r="G247" s="73"/>
      <c r="H247" s="68"/>
      <c r="I247" s="68"/>
      <c r="J247" s="68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68"/>
      <c r="G248" s="73"/>
      <c r="H248" s="68"/>
      <c r="I248" s="68"/>
      <c r="J248" s="68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68"/>
      <c r="G249" s="73"/>
      <c r="H249" s="68"/>
      <c r="I249" s="68"/>
      <c r="J249" s="68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68"/>
      <c r="G250" s="73"/>
      <c r="H250" s="68"/>
      <c r="I250" s="68"/>
      <c r="J250" s="68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68"/>
      <c r="G251" s="73"/>
      <c r="H251" s="68"/>
      <c r="I251" s="68"/>
      <c r="J251" s="68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68"/>
      <c r="G252" s="73"/>
      <c r="H252" s="68"/>
      <c r="I252" s="68"/>
      <c r="J252" s="68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68"/>
      <c r="G253" s="73"/>
      <c r="H253" s="68"/>
      <c r="I253" s="68"/>
      <c r="J253" s="68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68"/>
      <c r="G254" s="73"/>
      <c r="H254" s="68"/>
      <c r="I254" s="68"/>
      <c r="J254" s="68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68"/>
      <c r="G255" s="73"/>
      <c r="H255" s="68"/>
      <c r="I255" s="68"/>
      <c r="J255" s="68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68"/>
      <c r="G256" s="73"/>
      <c r="H256" s="68"/>
      <c r="I256" s="68"/>
      <c r="J256" s="68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68"/>
      <c r="G257" s="73"/>
      <c r="H257" s="68"/>
      <c r="I257" s="68"/>
      <c r="J257" s="68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68"/>
      <c r="G258" s="73"/>
      <c r="H258" s="68"/>
      <c r="I258" s="68"/>
      <c r="J258" s="68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68"/>
      <c r="G259" s="73"/>
      <c r="H259" s="68"/>
      <c r="I259" s="68"/>
      <c r="J259" s="68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68"/>
      <c r="G260" s="73"/>
      <c r="H260" s="68"/>
      <c r="I260" s="68"/>
      <c r="J260" s="68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68"/>
      <c r="G261" s="73"/>
      <c r="H261" s="68"/>
      <c r="I261" s="68"/>
      <c r="J261" s="68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68"/>
      <c r="G262" s="73"/>
      <c r="H262" s="68"/>
      <c r="I262" s="68"/>
      <c r="J262" s="68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68"/>
      <c r="G263" s="73"/>
      <c r="H263" s="68"/>
      <c r="I263" s="68"/>
      <c r="J263" s="68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68"/>
      <c r="G264" s="73"/>
      <c r="H264" s="68"/>
      <c r="I264" s="68"/>
      <c r="J264" s="68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68"/>
      <c r="G265" s="73"/>
      <c r="H265" s="68"/>
      <c r="I265" s="68"/>
      <c r="J265" s="68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68"/>
      <c r="G266" s="73"/>
      <c r="H266" s="68"/>
      <c r="I266" s="68"/>
      <c r="J266" s="68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68"/>
      <c r="G267" s="73"/>
      <c r="H267" s="68"/>
      <c r="I267" s="68"/>
      <c r="J267" s="68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68"/>
      <c r="G268" s="73"/>
      <c r="H268" s="68"/>
      <c r="I268" s="68"/>
      <c r="J268" s="68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68"/>
      <c r="G269" s="73"/>
      <c r="H269" s="68"/>
      <c r="I269" s="68"/>
      <c r="J269" s="68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68"/>
      <c r="G270" s="73"/>
      <c r="H270" s="68"/>
      <c r="I270" s="68"/>
      <c r="J270" s="68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68"/>
      <c r="G271" s="73"/>
      <c r="H271" s="68"/>
      <c r="I271" s="68"/>
      <c r="J271" s="68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68"/>
      <c r="G272" s="73"/>
      <c r="H272" s="68"/>
      <c r="I272" s="68"/>
      <c r="J272" s="68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68"/>
      <c r="G273" s="73"/>
      <c r="H273" s="68"/>
      <c r="I273" s="68"/>
      <c r="J273" s="68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68"/>
      <c r="G274" s="73"/>
      <c r="H274" s="68"/>
      <c r="I274" s="68"/>
      <c r="J274" s="68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68"/>
      <c r="G275" s="73"/>
      <c r="H275" s="68"/>
      <c r="I275" s="68"/>
      <c r="J275" s="68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68"/>
      <c r="G276" s="73"/>
      <c r="H276" s="68"/>
      <c r="I276" s="68"/>
      <c r="J276" s="68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68"/>
      <c r="G277" s="73"/>
      <c r="H277" s="68"/>
      <c r="I277" s="68"/>
      <c r="J277" s="68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68"/>
      <c r="G278" s="73"/>
      <c r="H278" s="68"/>
      <c r="I278" s="68"/>
      <c r="J278" s="68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68"/>
      <c r="G279" s="73"/>
      <c r="H279" s="68"/>
      <c r="I279" s="68"/>
      <c r="J279" s="68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68"/>
      <c r="G280" s="73"/>
      <c r="H280" s="68"/>
      <c r="I280" s="68"/>
      <c r="J280" s="68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68"/>
      <c r="G281" s="73"/>
      <c r="H281" s="68"/>
      <c r="I281" s="68"/>
      <c r="J281" s="68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68"/>
      <c r="G282" s="73"/>
      <c r="H282" s="68"/>
      <c r="I282" s="68"/>
      <c r="J282" s="68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68"/>
      <c r="G283" s="73"/>
      <c r="H283" s="68"/>
      <c r="I283" s="68"/>
      <c r="J283" s="68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68"/>
      <c r="G284" s="73"/>
      <c r="H284" s="68"/>
      <c r="I284" s="68"/>
      <c r="J284" s="68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68"/>
      <c r="G285" s="73"/>
      <c r="H285" s="68"/>
      <c r="I285" s="68"/>
      <c r="J285" s="68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68"/>
      <c r="G286" s="73"/>
      <c r="H286" s="68"/>
      <c r="I286" s="68"/>
      <c r="J286" s="68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68"/>
      <c r="G287" s="73"/>
      <c r="H287" s="68"/>
      <c r="I287" s="68"/>
      <c r="J287" s="68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68"/>
      <c r="G288" s="73"/>
      <c r="H288" s="68"/>
      <c r="I288" s="68"/>
      <c r="J288" s="68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68"/>
      <c r="G289" s="73"/>
      <c r="H289" s="68"/>
      <c r="I289" s="68"/>
      <c r="J289" s="68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68"/>
      <c r="G290" s="73"/>
      <c r="H290" s="68"/>
      <c r="I290" s="68"/>
      <c r="J290" s="68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68"/>
      <c r="G291" s="73"/>
      <c r="H291" s="68"/>
      <c r="I291" s="68"/>
      <c r="J291" s="68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68"/>
      <c r="G292" s="73"/>
      <c r="H292" s="68"/>
      <c r="I292" s="68"/>
      <c r="J292" s="68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68"/>
      <c r="G293" s="73"/>
      <c r="H293" s="68"/>
      <c r="I293" s="68"/>
      <c r="J293" s="68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68"/>
      <c r="G294" s="73"/>
      <c r="H294" s="68"/>
      <c r="I294" s="68"/>
      <c r="J294" s="68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68"/>
      <c r="G295" s="73"/>
      <c r="H295" s="68"/>
      <c r="I295" s="68"/>
      <c r="J295" s="68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68"/>
      <c r="G296" s="73"/>
      <c r="H296" s="68"/>
      <c r="I296" s="68"/>
      <c r="J296" s="68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68"/>
      <c r="G297" s="73"/>
      <c r="H297" s="68"/>
      <c r="I297" s="68"/>
      <c r="J297" s="68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68"/>
      <c r="G298" s="73"/>
      <c r="H298" s="68"/>
      <c r="I298" s="68"/>
      <c r="J298" s="68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68"/>
      <c r="G299" s="73"/>
      <c r="H299" s="68"/>
      <c r="I299" s="68"/>
      <c r="J299" s="68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68"/>
      <c r="G300" s="73"/>
      <c r="H300" s="68"/>
      <c r="I300" s="68"/>
      <c r="J300" s="68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68"/>
      <c r="G301" s="73"/>
      <c r="H301" s="68"/>
      <c r="I301" s="68"/>
      <c r="J301" s="68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68"/>
      <c r="G302" s="73"/>
      <c r="H302" s="68"/>
      <c r="I302" s="68"/>
      <c r="J302" s="68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68"/>
      <c r="G303" s="73"/>
      <c r="H303" s="68"/>
      <c r="I303" s="68"/>
      <c r="J303" s="68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68"/>
      <c r="G304" s="73"/>
      <c r="H304" s="68"/>
      <c r="I304" s="68"/>
      <c r="J304" s="68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68"/>
      <c r="G305" s="73"/>
      <c r="H305" s="68"/>
      <c r="I305" s="68"/>
      <c r="J305" s="68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68"/>
      <c r="G306" s="73"/>
      <c r="H306" s="68"/>
      <c r="I306" s="68"/>
      <c r="J306" s="68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68"/>
      <c r="G307" s="73"/>
      <c r="H307" s="68"/>
      <c r="I307" s="68"/>
      <c r="J307" s="68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68"/>
      <c r="G308" s="73"/>
      <c r="H308" s="68"/>
      <c r="I308" s="68"/>
      <c r="J308" s="68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68"/>
      <c r="G309" s="73"/>
      <c r="H309" s="68"/>
      <c r="I309" s="68"/>
      <c r="J309" s="68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68"/>
      <c r="G310" s="73"/>
      <c r="H310" s="68"/>
      <c r="I310" s="68"/>
      <c r="J310" s="68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68"/>
      <c r="G311" s="73"/>
      <c r="H311" s="68"/>
      <c r="I311" s="68"/>
      <c r="J311" s="68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68"/>
      <c r="G312" s="73"/>
      <c r="H312" s="68"/>
      <c r="I312" s="68"/>
      <c r="J312" s="68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68"/>
      <c r="G313" s="73"/>
      <c r="H313" s="68"/>
      <c r="I313" s="68"/>
      <c r="J313" s="68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68"/>
      <c r="G314" s="73"/>
      <c r="H314" s="68"/>
      <c r="I314" s="68"/>
      <c r="J314" s="68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68"/>
      <c r="G315" s="73"/>
      <c r="H315" s="68"/>
      <c r="I315" s="68"/>
      <c r="J315" s="68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68"/>
      <c r="G316" s="73"/>
      <c r="H316" s="68"/>
      <c r="I316" s="68"/>
      <c r="J316" s="68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68"/>
      <c r="G317" s="73"/>
      <c r="H317" s="68"/>
      <c r="I317" s="68"/>
      <c r="J317" s="68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68"/>
      <c r="G318" s="73"/>
      <c r="H318" s="68"/>
      <c r="I318" s="68"/>
      <c r="J318" s="68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68"/>
      <c r="G319" s="73"/>
      <c r="H319" s="68"/>
      <c r="I319" s="68"/>
      <c r="J319" s="68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68"/>
      <c r="G320" s="73"/>
      <c r="H320" s="68"/>
      <c r="I320" s="68"/>
      <c r="J320" s="68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68"/>
      <c r="G321" s="73"/>
      <c r="H321" s="68"/>
      <c r="I321" s="68"/>
      <c r="J321" s="68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68"/>
      <c r="G322" s="73"/>
      <c r="H322" s="68"/>
      <c r="I322" s="68"/>
      <c r="J322" s="68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68"/>
      <c r="G323" s="73"/>
      <c r="H323" s="68"/>
      <c r="I323" s="68"/>
      <c r="J323" s="68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68"/>
      <c r="G324" s="73"/>
      <c r="H324" s="68"/>
      <c r="I324" s="68"/>
      <c r="J324" s="68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68"/>
      <c r="G325" s="73"/>
      <c r="H325" s="68"/>
      <c r="I325" s="68"/>
      <c r="J325" s="68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68"/>
      <c r="G326" s="73"/>
      <c r="H326" s="68"/>
      <c r="I326" s="68"/>
      <c r="J326" s="68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68"/>
      <c r="G327" s="73"/>
      <c r="H327" s="68"/>
      <c r="I327" s="68"/>
      <c r="J327" s="68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68"/>
      <c r="G328" s="73"/>
      <c r="H328" s="68"/>
      <c r="I328" s="68"/>
      <c r="J328" s="68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68"/>
      <c r="G329" s="73"/>
      <c r="H329" s="68"/>
      <c r="I329" s="68"/>
      <c r="J329" s="68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68"/>
      <c r="G330" s="73"/>
      <c r="H330" s="68"/>
      <c r="I330" s="68"/>
      <c r="J330" s="68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68"/>
      <c r="G331" s="73"/>
      <c r="H331" s="68"/>
      <c r="I331" s="68"/>
      <c r="J331" s="68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68"/>
      <c r="G332" s="73"/>
      <c r="H332" s="68"/>
      <c r="I332" s="68"/>
      <c r="J332" s="68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68"/>
      <c r="G333" s="73"/>
      <c r="H333" s="68"/>
      <c r="I333" s="68"/>
      <c r="J333" s="68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68"/>
      <c r="G334" s="73"/>
      <c r="H334" s="68"/>
      <c r="I334" s="68"/>
      <c r="J334" s="68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68"/>
      <c r="G335" s="73"/>
      <c r="H335" s="68"/>
      <c r="I335" s="68"/>
      <c r="J335" s="68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68"/>
      <c r="G336" s="73"/>
      <c r="H336" s="68"/>
      <c r="I336" s="68"/>
      <c r="J336" s="68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68"/>
      <c r="G337" s="73"/>
      <c r="H337" s="68"/>
      <c r="I337" s="68"/>
      <c r="J337" s="68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68"/>
      <c r="G338" s="73"/>
      <c r="H338" s="68"/>
      <c r="I338" s="68"/>
      <c r="J338" s="68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68"/>
      <c r="G339" s="73"/>
      <c r="H339" s="68"/>
      <c r="I339" s="68"/>
      <c r="J339" s="68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68"/>
      <c r="G340" s="73"/>
      <c r="H340" s="68"/>
      <c r="I340" s="68"/>
      <c r="J340" s="68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68"/>
      <c r="G341" s="73"/>
      <c r="H341" s="68"/>
      <c r="I341" s="68"/>
      <c r="J341" s="68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68"/>
      <c r="G342" s="73"/>
      <c r="H342" s="68"/>
      <c r="I342" s="68"/>
      <c r="J342" s="68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68"/>
      <c r="G343" s="73"/>
      <c r="H343" s="68"/>
      <c r="I343" s="68"/>
      <c r="J343" s="68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68"/>
      <c r="G344" s="73"/>
      <c r="H344" s="68"/>
      <c r="I344" s="68"/>
      <c r="J344" s="68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68"/>
      <c r="G345" s="73"/>
      <c r="H345" s="68"/>
      <c r="I345" s="68"/>
      <c r="J345" s="68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68"/>
      <c r="G346" s="73"/>
      <c r="H346" s="68"/>
      <c r="I346" s="68"/>
      <c r="J346" s="68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68"/>
      <c r="G347" s="73"/>
      <c r="H347" s="68"/>
      <c r="I347" s="68"/>
      <c r="J347" s="68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68"/>
      <c r="G348" s="73"/>
      <c r="H348" s="68"/>
      <c r="I348" s="68"/>
      <c r="J348" s="68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68"/>
      <c r="G349" s="73"/>
      <c r="H349" s="68"/>
      <c r="I349" s="68"/>
      <c r="J349" s="68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68"/>
      <c r="G350" s="73"/>
      <c r="H350" s="68"/>
      <c r="I350" s="68"/>
      <c r="J350" s="68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68"/>
      <c r="G351" s="73"/>
      <c r="H351" s="68"/>
      <c r="I351" s="68"/>
      <c r="J351" s="68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68"/>
      <c r="G352" s="73"/>
      <c r="H352" s="68"/>
      <c r="I352" s="68"/>
      <c r="J352" s="68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68"/>
      <c r="G353" s="73"/>
      <c r="H353" s="68"/>
      <c r="I353" s="68"/>
      <c r="J353" s="68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68"/>
      <c r="G354" s="73"/>
      <c r="H354" s="68"/>
      <c r="I354" s="68"/>
      <c r="J354" s="68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68"/>
      <c r="G355" s="73"/>
      <c r="H355" s="68"/>
      <c r="I355" s="68"/>
      <c r="J355" s="68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68"/>
      <c r="G356" s="73"/>
      <c r="H356" s="68"/>
      <c r="I356" s="68"/>
      <c r="J356" s="68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68"/>
      <c r="G357" s="73"/>
      <c r="H357" s="68"/>
      <c r="I357" s="68"/>
      <c r="J357" s="68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68"/>
      <c r="G358" s="73"/>
      <c r="H358" s="68"/>
      <c r="I358" s="68"/>
      <c r="J358" s="68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68"/>
      <c r="G359" s="73"/>
      <c r="H359" s="68"/>
      <c r="I359" s="68"/>
      <c r="J359" s="68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68"/>
      <c r="G360" s="73"/>
      <c r="H360" s="68"/>
      <c r="I360" s="68"/>
      <c r="J360" s="68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68"/>
      <c r="G361" s="73"/>
      <c r="H361" s="68"/>
      <c r="I361" s="68"/>
      <c r="J361" s="68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68"/>
      <c r="G362" s="73"/>
      <c r="H362" s="68"/>
      <c r="I362" s="68"/>
      <c r="J362" s="68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68"/>
      <c r="G363" s="73"/>
      <c r="H363" s="68"/>
      <c r="I363" s="68"/>
      <c r="J363" s="68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68"/>
      <c r="G364" s="73"/>
      <c r="H364" s="68"/>
      <c r="I364" s="68"/>
      <c r="J364" s="68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68"/>
      <c r="G365" s="73"/>
      <c r="H365" s="68"/>
      <c r="I365" s="68"/>
      <c r="J365" s="68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68"/>
      <c r="G366" s="73"/>
      <c r="H366" s="68"/>
      <c r="I366" s="68"/>
      <c r="J366" s="68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68"/>
      <c r="G367" s="73"/>
      <c r="H367" s="68"/>
      <c r="I367" s="68"/>
      <c r="J367" s="68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68"/>
      <c r="G368" s="73"/>
      <c r="H368" s="68"/>
      <c r="I368" s="68"/>
      <c r="J368" s="68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68"/>
      <c r="G369" s="73"/>
      <c r="H369" s="68"/>
      <c r="I369" s="68"/>
      <c r="J369" s="68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68"/>
      <c r="G370" s="73"/>
      <c r="H370" s="68"/>
      <c r="I370" s="68"/>
      <c r="J370" s="68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68"/>
      <c r="G371" s="73"/>
      <c r="H371" s="68"/>
      <c r="I371" s="68"/>
      <c r="J371" s="68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68"/>
      <c r="G372" s="73"/>
      <c r="H372" s="68"/>
      <c r="I372" s="68"/>
      <c r="J372" s="68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68"/>
      <c r="G373" s="73"/>
      <c r="H373" s="68"/>
      <c r="I373" s="68"/>
      <c r="J373" s="68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68"/>
      <c r="G374" s="73"/>
      <c r="H374" s="68"/>
      <c r="I374" s="68"/>
      <c r="J374" s="68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68"/>
      <c r="G375" s="73"/>
      <c r="H375" s="68"/>
      <c r="I375" s="68"/>
      <c r="J375" s="68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68"/>
      <c r="G376" s="73"/>
      <c r="H376" s="68"/>
      <c r="I376" s="68"/>
      <c r="J376" s="68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68"/>
      <c r="G377" s="73"/>
      <c r="H377" s="68"/>
      <c r="I377" s="68"/>
      <c r="J377" s="68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68"/>
      <c r="G378" s="73"/>
      <c r="H378" s="68"/>
      <c r="I378" s="68"/>
      <c r="J378" s="68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68"/>
      <c r="G379" s="73"/>
      <c r="H379" s="68"/>
      <c r="I379" s="68"/>
      <c r="J379" s="68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68"/>
      <c r="G380" s="73"/>
      <c r="H380" s="68"/>
      <c r="I380" s="68"/>
      <c r="J380" s="68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68"/>
      <c r="G381" s="73"/>
      <c r="H381" s="68"/>
      <c r="I381" s="68"/>
      <c r="J381" s="68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68"/>
      <c r="G382" s="73"/>
      <c r="H382" s="68"/>
      <c r="I382" s="68"/>
      <c r="J382" s="68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68"/>
      <c r="G383" s="73"/>
      <c r="H383" s="68"/>
      <c r="I383" s="68"/>
      <c r="J383" s="68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68"/>
      <c r="G384" s="73"/>
      <c r="H384" s="68"/>
      <c r="I384" s="68"/>
      <c r="J384" s="68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68"/>
      <c r="G385" s="73"/>
      <c r="H385" s="68"/>
      <c r="I385" s="68"/>
      <c r="J385" s="68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68"/>
      <c r="G386" s="73"/>
      <c r="H386" s="68"/>
      <c r="I386" s="68"/>
      <c r="J386" s="68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68"/>
      <c r="G387" s="73"/>
      <c r="H387" s="68"/>
      <c r="I387" s="68"/>
      <c r="J387" s="68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68"/>
      <c r="G388" s="73"/>
      <c r="H388" s="68"/>
      <c r="I388" s="68"/>
      <c r="J388" s="68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68"/>
      <c r="G389" s="73"/>
      <c r="H389" s="68"/>
      <c r="I389" s="68"/>
      <c r="J389" s="68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68"/>
      <c r="G390" s="73"/>
      <c r="H390" s="68"/>
      <c r="I390" s="68"/>
      <c r="J390" s="68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68"/>
      <c r="G391" s="73"/>
      <c r="H391" s="68"/>
      <c r="I391" s="68"/>
      <c r="J391" s="68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68"/>
      <c r="G392" s="73"/>
      <c r="H392" s="68"/>
      <c r="I392" s="68"/>
      <c r="J392" s="68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68"/>
      <c r="G393" s="73"/>
      <c r="H393" s="68"/>
      <c r="I393" s="68"/>
      <c r="J393" s="68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68"/>
      <c r="G394" s="73"/>
      <c r="H394" s="68"/>
      <c r="I394" s="68"/>
      <c r="J394" s="68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68"/>
      <c r="G395" s="73"/>
      <c r="H395" s="68"/>
      <c r="I395" s="68"/>
      <c r="J395" s="68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68"/>
      <c r="G396" s="73"/>
      <c r="H396" s="68"/>
      <c r="I396" s="68"/>
      <c r="J396" s="68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68"/>
      <c r="G397" s="73"/>
      <c r="H397" s="68"/>
      <c r="I397" s="68"/>
      <c r="J397" s="68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68"/>
      <c r="G398" s="73"/>
      <c r="H398" s="68"/>
      <c r="I398" s="68"/>
      <c r="J398" s="68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68"/>
      <c r="G399" s="73"/>
      <c r="H399" s="68"/>
      <c r="I399" s="68"/>
      <c r="J399" s="68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68"/>
      <c r="G400" s="73"/>
      <c r="H400" s="68"/>
      <c r="I400" s="68"/>
      <c r="J400" s="68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68"/>
      <c r="G401" s="73"/>
      <c r="H401" s="68"/>
      <c r="I401" s="68"/>
      <c r="J401" s="68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68"/>
      <c r="G402" s="73"/>
      <c r="H402" s="68"/>
      <c r="I402" s="68"/>
      <c r="J402" s="68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68"/>
      <c r="G403" s="73"/>
      <c r="H403" s="68"/>
      <c r="I403" s="68"/>
      <c r="J403" s="68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68"/>
      <c r="G404" s="73"/>
      <c r="H404" s="68"/>
      <c r="I404" s="68"/>
      <c r="J404" s="68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68"/>
      <c r="G405" s="73"/>
      <c r="H405" s="68"/>
      <c r="I405" s="68"/>
      <c r="J405" s="68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68"/>
      <c r="G406" s="73"/>
      <c r="H406" s="68"/>
      <c r="I406" s="68"/>
      <c r="J406" s="68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68"/>
      <c r="G407" s="73"/>
      <c r="H407" s="68"/>
      <c r="I407" s="68"/>
      <c r="J407" s="68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68"/>
      <c r="G408" s="73"/>
      <c r="H408" s="68"/>
      <c r="I408" s="68"/>
      <c r="J408" s="68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68"/>
      <c r="G409" s="73"/>
      <c r="H409" s="68"/>
      <c r="I409" s="68"/>
      <c r="J409" s="68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68"/>
      <c r="G410" s="73"/>
      <c r="H410" s="68"/>
      <c r="I410" s="68"/>
      <c r="J410" s="68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68"/>
      <c r="G411" s="73"/>
      <c r="H411" s="68"/>
      <c r="I411" s="68"/>
      <c r="J411" s="68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68"/>
      <c r="G412" s="73"/>
      <c r="H412" s="68"/>
      <c r="I412" s="68"/>
      <c r="J412" s="68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68"/>
      <c r="G413" s="73"/>
      <c r="H413" s="68"/>
      <c r="I413" s="68"/>
      <c r="J413" s="68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68"/>
      <c r="G414" s="73"/>
      <c r="H414" s="68"/>
      <c r="I414" s="68"/>
      <c r="J414" s="68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68"/>
      <c r="G415" s="73"/>
      <c r="H415" s="68"/>
      <c r="I415" s="68"/>
      <c r="J415" s="68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68"/>
      <c r="G416" s="73"/>
      <c r="H416" s="68"/>
      <c r="I416" s="68"/>
      <c r="J416" s="68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68"/>
      <c r="G417" s="73"/>
      <c r="H417" s="68"/>
      <c r="I417" s="68"/>
      <c r="J417" s="68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68"/>
      <c r="G418" s="73"/>
      <c r="H418" s="68"/>
      <c r="I418" s="68"/>
      <c r="J418" s="68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68"/>
      <c r="G419" s="73"/>
      <c r="H419" s="68"/>
      <c r="I419" s="68"/>
      <c r="J419" s="68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68"/>
      <c r="G420" s="73"/>
      <c r="H420" s="68"/>
      <c r="I420" s="68"/>
      <c r="J420" s="68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68"/>
      <c r="G421" s="73"/>
      <c r="H421" s="68"/>
      <c r="I421" s="68"/>
      <c r="J421" s="68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68"/>
      <c r="G422" s="73"/>
      <c r="H422" s="68"/>
      <c r="I422" s="68"/>
      <c r="J422" s="68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68"/>
      <c r="G423" s="73"/>
      <c r="H423" s="68"/>
      <c r="I423" s="68"/>
      <c r="J423" s="68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68"/>
      <c r="G424" s="73"/>
      <c r="H424" s="68"/>
      <c r="I424" s="68"/>
      <c r="J424" s="68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68"/>
      <c r="G425" s="73"/>
      <c r="H425" s="68"/>
      <c r="I425" s="68"/>
      <c r="J425" s="68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68"/>
      <c r="G426" s="73"/>
      <c r="H426" s="68"/>
      <c r="I426" s="68"/>
      <c r="J426" s="68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68"/>
      <c r="G427" s="73"/>
      <c r="H427" s="68"/>
      <c r="I427" s="68"/>
      <c r="J427" s="68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68"/>
      <c r="G428" s="73"/>
      <c r="H428" s="68"/>
      <c r="I428" s="68"/>
      <c r="J428" s="68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68"/>
      <c r="G429" s="73"/>
      <c r="H429" s="68"/>
      <c r="I429" s="68"/>
      <c r="J429" s="68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68"/>
      <c r="G430" s="73"/>
      <c r="H430" s="68"/>
      <c r="I430" s="68"/>
      <c r="J430" s="68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68"/>
      <c r="G431" s="73"/>
      <c r="H431" s="68"/>
      <c r="I431" s="68"/>
      <c r="J431" s="68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68"/>
      <c r="G432" s="73"/>
      <c r="H432" s="68"/>
      <c r="I432" s="68"/>
      <c r="J432" s="68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68"/>
      <c r="G433" s="73"/>
      <c r="H433" s="68"/>
      <c r="I433" s="68"/>
      <c r="J433" s="68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68"/>
      <c r="G434" s="73"/>
      <c r="H434" s="68"/>
      <c r="I434" s="68"/>
      <c r="J434" s="68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68"/>
      <c r="G435" s="73"/>
      <c r="H435" s="68"/>
      <c r="I435" s="68"/>
      <c r="J435" s="68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68"/>
      <c r="G436" s="73"/>
      <c r="H436" s="68"/>
      <c r="I436" s="68"/>
      <c r="J436" s="68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68"/>
      <c r="G437" s="73"/>
      <c r="H437" s="68"/>
      <c r="I437" s="68"/>
      <c r="J437" s="68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68"/>
      <c r="G438" s="73"/>
      <c r="H438" s="68"/>
      <c r="I438" s="68"/>
      <c r="J438" s="68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68"/>
      <c r="G439" s="73"/>
      <c r="H439" s="68"/>
      <c r="I439" s="68"/>
      <c r="J439" s="68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68"/>
      <c r="G440" s="73"/>
      <c r="H440" s="68"/>
      <c r="I440" s="68"/>
      <c r="J440" s="68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68"/>
      <c r="G441" s="73"/>
      <c r="H441" s="68"/>
      <c r="I441" s="68"/>
      <c r="J441" s="68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68"/>
      <c r="G442" s="73"/>
      <c r="H442" s="68"/>
      <c r="I442" s="68"/>
      <c r="J442" s="68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68"/>
      <c r="G443" s="73"/>
      <c r="H443" s="68"/>
      <c r="I443" s="68"/>
      <c r="J443" s="68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68"/>
      <c r="G444" s="73"/>
      <c r="H444" s="68"/>
      <c r="I444" s="68"/>
      <c r="J444" s="68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68"/>
      <c r="G445" s="73"/>
      <c r="H445" s="68"/>
      <c r="I445" s="68"/>
      <c r="J445" s="68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68"/>
      <c r="G446" s="73"/>
      <c r="H446" s="68"/>
      <c r="I446" s="68"/>
      <c r="J446" s="68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68"/>
      <c r="G447" s="73"/>
      <c r="H447" s="68"/>
      <c r="I447" s="68"/>
      <c r="J447" s="68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68"/>
      <c r="G448" s="73"/>
      <c r="H448" s="68"/>
      <c r="I448" s="68"/>
      <c r="J448" s="68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68"/>
      <c r="G449" s="73"/>
      <c r="H449" s="68"/>
      <c r="I449" s="68"/>
      <c r="J449" s="68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68"/>
      <c r="G450" s="73"/>
      <c r="H450" s="68"/>
      <c r="I450" s="68"/>
      <c r="J450" s="68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68"/>
      <c r="G451" s="73"/>
      <c r="H451" s="68"/>
      <c r="I451" s="68"/>
      <c r="J451" s="68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68"/>
      <c r="G452" s="73"/>
      <c r="H452" s="68"/>
      <c r="I452" s="68"/>
      <c r="J452" s="68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68"/>
      <c r="G453" s="73"/>
      <c r="H453" s="68"/>
      <c r="I453" s="68"/>
      <c r="J453" s="68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68"/>
      <c r="G454" s="73"/>
      <c r="H454" s="68"/>
      <c r="I454" s="68"/>
      <c r="J454" s="68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68"/>
      <c r="G455" s="73"/>
      <c r="H455" s="68"/>
      <c r="I455" s="68"/>
      <c r="J455" s="68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68"/>
      <c r="G456" s="73"/>
      <c r="H456" s="68"/>
      <c r="I456" s="68"/>
      <c r="J456" s="68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68"/>
      <c r="G457" s="73"/>
      <c r="H457" s="68"/>
      <c r="I457" s="68"/>
      <c r="J457" s="68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68"/>
      <c r="G458" s="73"/>
      <c r="H458" s="68"/>
      <c r="I458" s="68"/>
      <c r="J458" s="68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68"/>
      <c r="G459" s="73"/>
      <c r="H459" s="68"/>
      <c r="I459" s="68"/>
      <c r="J459" s="68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68"/>
      <c r="G460" s="73"/>
      <c r="H460" s="68"/>
      <c r="I460" s="68"/>
      <c r="J460" s="68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68"/>
      <c r="G461" s="73"/>
      <c r="H461" s="68"/>
      <c r="I461" s="68"/>
      <c r="J461" s="68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68"/>
      <c r="G462" s="73"/>
      <c r="H462" s="68"/>
      <c r="I462" s="68"/>
      <c r="J462" s="68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68"/>
      <c r="G463" s="73"/>
      <c r="H463" s="68"/>
      <c r="I463" s="68"/>
      <c r="J463" s="68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68"/>
      <c r="G464" s="73"/>
      <c r="H464" s="68"/>
      <c r="I464" s="68"/>
      <c r="J464" s="68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68"/>
      <c r="G465" s="73"/>
      <c r="H465" s="68"/>
      <c r="I465" s="68"/>
      <c r="J465" s="68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68"/>
      <c r="G466" s="73"/>
      <c r="H466" s="68"/>
      <c r="I466" s="68"/>
      <c r="J466" s="68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68"/>
      <c r="G467" s="73"/>
      <c r="H467" s="68"/>
      <c r="I467" s="68"/>
      <c r="J467" s="68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68"/>
      <c r="G468" s="73"/>
      <c r="H468" s="68"/>
      <c r="I468" s="68"/>
      <c r="J468" s="68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68"/>
      <c r="G469" s="73"/>
      <c r="H469" s="68"/>
      <c r="I469" s="68"/>
      <c r="J469" s="68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68"/>
      <c r="G470" s="73"/>
      <c r="H470" s="68"/>
      <c r="I470" s="68"/>
      <c r="J470" s="68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68"/>
      <c r="G471" s="73"/>
      <c r="H471" s="68"/>
      <c r="I471" s="68"/>
      <c r="J471" s="68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68"/>
      <c r="G472" s="73"/>
      <c r="H472" s="68"/>
      <c r="I472" s="68"/>
      <c r="J472" s="68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68"/>
      <c r="G473" s="73"/>
      <c r="H473" s="68"/>
      <c r="I473" s="68"/>
      <c r="J473" s="68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68"/>
      <c r="G474" s="73"/>
      <c r="H474" s="68"/>
      <c r="I474" s="68"/>
      <c r="J474" s="68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68"/>
      <c r="G475" s="73"/>
      <c r="H475" s="68"/>
      <c r="I475" s="68"/>
      <c r="J475" s="68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68"/>
      <c r="G476" s="73"/>
      <c r="H476" s="68"/>
      <c r="I476" s="68"/>
      <c r="J476" s="68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68"/>
      <c r="G477" s="73"/>
      <c r="H477" s="68"/>
      <c r="I477" s="68"/>
      <c r="J477" s="68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68"/>
      <c r="G478" s="73"/>
      <c r="H478" s="68"/>
      <c r="I478" s="68"/>
      <c r="J478" s="68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68"/>
      <c r="G479" s="73"/>
      <c r="H479" s="68"/>
      <c r="I479" s="68"/>
      <c r="J479" s="68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68"/>
      <c r="G480" s="73"/>
      <c r="H480" s="68"/>
      <c r="I480" s="68"/>
      <c r="J480" s="68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68"/>
      <c r="G481" s="73"/>
      <c r="H481" s="68"/>
      <c r="I481" s="68"/>
      <c r="J481" s="68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68"/>
      <c r="G482" s="73"/>
      <c r="H482" s="68"/>
      <c r="I482" s="68"/>
      <c r="J482" s="68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68"/>
      <c r="G483" s="73"/>
      <c r="H483" s="68"/>
      <c r="I483" s="68"/>
      <c r="J483" s="68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68"/>
      <c r="G484" s="73"/>
      <c r="H484" s="68"/>
      <c r="I484" s="68"/>
      <c r="J484" s="68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68"/>
      <c r="G485" s="73"/>
      <c r="H485" s="68"/>
      <c r="I485" s="68"/>
      <c r="J485" s="68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68"/>
      <c r="G486" s="73"/>
      <c r="H486" s="68"/>
      <c r="I486" s="68"/>
      <c r="J486" s="68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68"/>
      <c r="G487" s="73"/>
      <c r="H487" s="68"/>
      <c r="I487" s="68"/>
      <c r="J487" s="68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68"/>
      <c r="G488" s="73"/>
      <c r="H488" s="68"/>
      <c r="I488" s="68"/>
      <c r="J488" s="68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68"/>
      <c r="G489" s="73"/>
      <c r="H489" s="68"/>
      <c r="I489" s="68"/>
      <c r="J489" s="68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68"/>
      <c r="G490" s="73"/>
      <c r="H490" s="68"/>
      <c r="I490" s="68"/>
      <c r="J490" s="68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68"/>
      <c r="G491" s="73"/>
      <c r="H491" s="68"/>
      <c r="I491" s="68"/>
      <c r="J491" s="68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68"/>
      <c r="G492" s="73"/>
      <c r="H492" s="68"/>
      <c r="I492" s="68"/>
      <c r="J492" s="68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68"/>
      <c r="G493" s="73"/>
      <c r="H493" s="68"/>
      <c r="I493" s="68"/>
      <c r="J493" s="68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68"/>
      <c r="G494" s="73"/>
      <c r="H494" s="68"/>
      <c r="I494" s="68"/>
      <c r="J494" s="68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68"/>
      <c r="G495" s="73"/>
      <c r="H495" s="68"/>
      <c r="I495" s="68"/>
      <c r="J495" s="68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68"/>
      <c r="G496" s="73"/>
      <c r="H496" s="68"/>
      <c r="I496" s="68"/>
      <c r="J496" s="68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68"/>
      <c r="G497" s="73"/>
      <c r="H497" s="68"/>
      <c r="I497" s="68"/>
      <c r="J497" s="68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68"/>
      <c r="G498" s="73"/>
      <c r="H498" s="68"/>
      <c r="I498" s="68"/>
      <c r="J498" s="68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68"/>
      <c r="G499" s="73"/>
      <c r="H499" s="68"/>
      <c r="I499" s="68"/>
      <c r="J499" s="68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68"/>
      <c r="G500" s="73"/>
      <c r="H500" s="68"/>
      <c r="I500" s="68"/>
      <c r="J500" s="68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68"/>
      <c r="G501" s="73"/>
      <c r="H501" s="68"/>
      <c r="I501" s="68"/>
      <c r="J501" s="68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68"/>
      <c r="G502" s="73"/>
      <c r="H502" s="68"/>
      <c r="I502" s="68"/>
      <c r="J502" s="68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68"/>
      <c r="G503" s="73"/>
      <c r="H503" s="68"/>
      <c r="I503" s="68"/>
      <c r="J503" s="68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68"/>
      <c r="G504" s="73"/>
      <c r="H504" s="68"/>
      <c r="I504" s="68"/>
      <c r="J504" s="68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68"/>
      <c r="G505" s="73"/>
      <c r="H505" s="68"/>
      <c r="I505" s="68"/>
      <c r="J505" s="68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68"/>
      <c r="G506" s="73"/>
      <c r="H506" s="68"/>
      <c r="I506" s="68"/>
      <c r="J506" s="68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68"/>
      <c r="G507" s="73"/>
      <c r="H507" s="68"/>
      <c r="I507" s="68"/>
      <c r="J507" s="68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68"/>
      <c r="G508" s="73"/>
      <c r="H508" s="68"/>
      <c r="I508" s="68"/>
      <c r="J508" s="68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68"/>
      <c r="G509" s="73"/>
      <c r="H509" s="68"/>
      <c r="I509" s="68"/>
      <c r="J509" s="68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68"/>
      <c r="G510" s="73"/>
      <c r="H510" s="68"/>
      <c r="I510" s="68"/>
      <c r="J510" s="68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68"/>
      <c r="G511" s="73"/>
      <c r="H511" s="68"/>
      <c r="I511" s="68"/>
      <c r="J511" s="68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68"/>
      <c r="G512" s="73"/>
      <c r="H512" s="68"/>
      <c r="I512" s="68"/>
      <c r="J512" s="68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68"/>
      <c r="G513" s="73"/>
      <c r="H513" s="68"/>
      <c r="I513" s="68"/>
      <c r="J513" s="68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68"/>
      <c r="G514" s="73"/>
      <c r="H514" s="68"/>
      <c r="I514" s="68"/>
      <c r="J514" s="68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68"/>
      <c r="G515" s="73"/>
      <c r="H515" s="68"/>
      <c r="I515" s="68"/>
      <c r="J515" s="68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68"/>
      <c r="G516" s="73"/>
      <c r="H516" s="68"/>
      <c r="I516" s="68"/>
      <c r="J516" s="68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68"/>
      <c r="G517" s="73"/>
      <c r="H517" s="68"/>
      <c r="I517" s="68"/>
      <c r="J517" s="68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68"/>
      <c r="G518" s="73"/>
      <c r="H518" s="68"/>
      <c r="I518" s="68"/>
      <c r="J518" s="68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68"/>
      <c r="G519" s="73"/>
      <c r="H519" s="68"/>
      <c r="I519" s="68"/>
      <c r="J519" s="68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68"/>
      <c r="G520" s="73"/>
      <c r="H520" s="68"/>
      <c r="I520" s="68"/>
      <c r="J520" s="68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68"/>
      <c r="G521" s="73"/>
      <c r="H521" s="68"/>
      <c r="I521" s="68"/>
      <c r="J521" s="68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68"/>
      <c r="G522" s="73"/>
      <c r="H522" s="68"/>
      <c r="I522" s="68"/>
      <c r="J522" s="68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68"/>
      <c r="G523" s="73"/>
      <c r="H523" s="68"/>
      <c r="I523" s="68"/>
      <c r="J523" s="68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68"/>
      <c r="G524" s="73"/>
      <c r="H524" s="68"/>
      <c r="I524" s="68"/>
      <c r="J524" s="68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68"/>
      <c r="G525" s="73"/>
      <c r="H525" s="68"/>
      <c r="I525" s="68"/>
      <c r="J525" s="68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68"/>
      <c r="G526" s="73"/>
      <c r="H526" s="68"/>
      <c r="I526" s="68"/>
      <c r="J526" s="68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68"/>
      <c r="G527" s="73"/>
      <c r="H527" s="68"/>
      <c r="I527" s="68"/>
      <c r="J527" s="68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68"/>
      <c r="G528" s="73"/>
      <c r="H528" s="68"/>
      <c r="I528" s="68"/>
      <c r="J528" s="68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68"/>
      <c r="G529" s="73"/>
      <c r="H529" s="68"/>
      <c r="I529" s="68"/>
      <c r="J529" s="68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68"/>
      <c r="G530" s="73"/>
      <c r="H530" s="68"/>
      <c r="I530" s="68"/>
      <c r="J530" s="68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68"/>
      <c r="G531" s="73"/>
      <c r="H531" s="68"/>
      <c r="I531" s="68"/>
      <c r="J531" s="68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68"/>
      <c r="G532" s="73"/>
      <c r="H532" s="68"/>
      <c r="I532" s="68"/>
      <c r="J532" s="68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68"/>
      <c r="G533" s="73"/>
      <c r="H533" s="68"/>
      <c r="I533" s="68"/>
      <c r="J533" s="68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68"/>
      <c r="G534" s="73"/>
      <c r="H534" s="68"/>
      <c r="I534" s="68"/>
      <c r="J534" s="68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68"/>
      <c r="G535" s="73"/>
      <c r="H535" s="68"/>
      <c r="I535" s="68"/>
      <c r="J535" s="68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68"/>
      <c r="G536" s="73"/>
      <c r="H536" s="68"/>
      <c r="I536" s="68"/>
      <c r="J536" s="68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68"/>
      <c r="G537" s="73"/>
      <c r="H537" s="68"/>
      <c r="I537" s="68"/>
      <c r="J537" s="68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68"/>
      <c r="G538" s="73"/>
      <c r="H538" s="68"/>
      <c r="I538" s="68"/>
      <c r="J538" s="68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68"/>
      <c r="G539" s="73"/>
      <c r="H539" s="68"/>
      <c r="I539" s="68"/>
      <c r="J539" s="68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68"/>
      <c r="G540" s="73"/>
      <c r="H540" s="68"/>
      <c r="I540" s="68"/>
      <c r="J540" s="68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68"/>
      <c r="G541" s="73"/>
      <c r="H541" s="68"/>
      <c r="I541" s="68"/>
      <c r="J541" s="68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68"/>
      <c r="G542" s="73"/>
      <c r="H542" s="68"/>
      <c r="I542" s="68"/>
      <c r="J542" s="68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68"/>
      <c r="G543" s="73"/>
      <c r="H543" s="68"/>
      <c r="I543" s="68"/>
      <c r="J543" s="68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68"/>
      <c r="G544" s="73"/>
      <c r="H544" s="68"/>
      <c r="I544" s="68"/>
      <c r="J544" s="68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68"/>
      <c r="G545" s="73"/>
      <c r="H545" s="68"/>
      <c r="I545" s="68"/>
      <c r="J545" s="68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68"/>
      <c r="G546" s="73"/>
      <c r="H546" s="68"/>
      <c r="I546" s="68"/>
      <c r="J546" s="68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68"/>
      <c r="G547" s="73"/>
      <c r="H547" s="68"/>
      <c r="I547" s="68"/>
      <c r="J547" s="68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68"/>
      <c r="G548" s="73"/>
      <c r="H548" s="68"/>
      <c r="I548" s="68"/>
      <c r="J548" s="68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68"/>
      <c r="G549" s="73"/>
      <c r="H549" s="68"/>
      <c r="I549" s="68"/>
      <c r="J549" s="68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68"/>
      <c r="G550" s="73"/>
      <c r="H550" s="68"/>
      <c r="I550" s="68"/>
      <c r="J550" s="68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68"/>
      <c r="G551" s="73"/>
      <c r="H551" s="68"/>
      <c r="I551" s="68"/>
      <c r="J551" s="68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68"/>
      <c r="G552" s="73"/>
      <c r="H552" s="68"/>
      <c r="I552" s="68"/>
      <c r="J552" s="68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68"/>
      <c r="G553" s="73"/>
      <c r="H553" s="68"/>
      <c r="I553" s="68"/>
      <c r="J553" s="68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68"/>
      <c r="G554" s="73"/>
      <c r="H554" s="68"/>
      <c r="I554" s="68"/>
      <c r="J554" s="68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68"/>
      <c r="G555" s="73"/>
      <c r="H555" s="68"/>
      <c r="I555" s="68"/>
      <c r="J555" s="68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68"/>
      <c r="G556" s="73"/>
      <c r="H556" s="68"/>
      <c r="I556" s="68"/>
      <c r="J556" s="68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68"/>
      <c r="G557" s="73"/>
      <c r="H557" s="68"/>
      <c r="I557" s="68"/>
      <c r="J557" s="68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68"/>
      <c r="G558" s="73"/>
      <c r="H558" s="68"/>
      <c r="I558" s="68"/>
      <c r="J558" s="68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68"/>
      <c r="G559" s="73"/>
      <c r="H559" s="68"/>
      <c r="I559" s="68"/>
      <c r="J559" s="68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68"/>
      <c r="G560" s="73"/>
      <c r="H560" s="68"/>
      <c r="I560" s="68"/>
      <c r="J560" s="68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68"/>
      <c r="G561" s="73"/>
      <c r="H561" s="68"/>
      <c r="I561" s="68"/>
      <c r="J561" s="68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68"/>
      <c r="G562" s="73"/>
      <c r="H562" s="68"/>
      <c r="I562" s="68"/>
      <c r="J562" s="68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68"/>
      <c r="G563" s="73"/>
      <c r="H563" s="68"/>
      <c r="I563" s="68"/>
      <c r="J563" s="68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68"/>
      <c r="G564" s="73"/>
      <c r="H564" s="68"/>
      <c r="I564" s="68"/>
      <c r="J564" s="68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68"/>
      <c r="G565" s="73"/>
      <c r="H565" s="68"/>
      <c r="I565" s="68"/>
      <c r="J565" s="68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68"/>
      <c r="G566" s="73"/>
      <c r="H566" s="68"/>
      <c r="I566" s="68"/>
      <c r="J566" s="68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68"/>
      <c r="G567" s="73"/>
      <c r="H567" s="68"/>
      <c r="I567" s="68"/>
      <c r="J567" s="68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68"/>
      <c r="G568" s="73"/>
      <c r="H568" s="68"/>
      <c r="I568" s="68"/>
      <c r="J568" s="68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68"/>
      <c r="G569" s="73"/>
      <c r="H569" s="68"/>
      <c r="I569" s="68"/>
      <c r="J569" s="68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68"/>
      <c r="G570" s="73"/>
      <c r="H570" s="68"/>
      <c r="I570" s="68"/>
      <c r="J570" s="68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68"/>
      <c r="G571" s="73"/>
      <c r="H571" s="68"/>
      <c r="I571" s="68"/>
      <c r="J571" s="68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68"/>
      <c r="G572" s="73"/>
      <c r="H572" s="68"/>
      <c r="I572" s="68"/>
      <c r="J572" s="68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68"/>
      <c r="G573" s="73"/>
      <c r="H573" s="68"/>
      <c r="I573" s="68"/>
      <c r="J573" s="68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68"/>
      <c r="G574" s="73"/>
      <c r="H574" s="68"/>
      <c r="I574" s="68"/>
      <c r="J574" s="68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68"/>
      <c r="G575" s="73"/>
      <c r="H575" s="68"/>
      <c r="I575" s="68"/>
      <c r="J575" s="68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68"/>
      <c r="G576" s="73"/>
      <c r="H576" s="68"/>
      <c r="I576" s="68"/>
      <c r="J576" s="68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68"/>
      <c r="G577" s="73"/>
      <c r="H577" s="68"/>
      <c r="I577" s="68"/>
      <c r="J577" s="68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68"/>
      <c r="G578" s="73"/>
      <c r="H578" s="68"/>
      <c r="I578" s="68"/>
      <c r="J578" s="68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68"/>
      <c r="G579" s="73"/>
      <c r="H579" s="68"/>
      <c r="I579" s="68"/>
      <c r="J579" s="68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68"/>
      <c r="G580" s="73"/>
      <c r="H580" s="68"/>
      <c r="I580" s="68"/>
      <c r="J580" s="68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68"/>
      <c r="G581" s="73"/>
      <c r="H581" s="68"/>
      <c r="I581" s="68"/>
      <c r="J581" s="68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68"/>
      <c r="G582" s="73"/>
      <c r="H582" s="68"/>
      <c r="I582" s="68"/>
      <c r="J582" s="68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68"/>
      <c r="G583" s="73"/>
      <c r="H583" s="68"/>
      <c r="I583" s="68"/>
      <c r="J583" s="68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68"/>
      <c r="G584" s="73"/>
      <c r="H584" s="68"/>
      <c r="I584" s="68"/>
      <c r="J584" s="68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68"/>
      <c r="G585" s="73"/>
      <c r="H585" s="68"/>
      <c r="I585" s="68"/>
      <c r="J585" s="68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68"/>
      <c r="G586" s="73"/>
      <c r="H586" s="68"/>
      <c r="I586" s="68"/>
      <c r="J586" s="68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68"/>
      <c r="G587" s="73"/>
      <c r="H587" s="68"/>
      <c r="I587" s="68"/>
      <c r="J587" s="68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68"/>
      <c r="G588" s="73"/>
      <c r="H588" s="68"/>
      <c r="I588" s="68"/>
      <c r="J588" s="68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68"/>
      <c r="G589" s="73"/>
      <c r="H589" s="68"/>
      <c r="I589" s="68"/>
      <c r="J589" s="68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68"/>
      <c r="G590" s="73"/>
      <c r="H590" s="68"/>
      <c r="I590" s="68"/>
      <c r="J590" s="68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68"/>
      <c r="G591" s="73"/>
      <c r="H591" s="68"/>
      <c r="I591" s="68"/>
      <c r="J591" s="68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68"/>
      <c r="G592" s="73"/>
      <c r="H592" s="68"/>
      <c r="I592" s="68"/>
      <c r="J592" s="68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68"/>
      <c r="G593" s="73"/>
      <c r="H593" s="68"/>
      <c r="I593" s="68"/>
      <c r="J593" s="68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68"/>
      <c r="G594" s="73"/>
      <c r="H594" s="68"/>
      <c r="I594" s="68"/>
      <c r="J594" s="68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68"/>
      <c r="G595" s="73"/>
      <c r="H595" s="68"/>
      <c r="I595" s="68"/>
      <c r="J595" s="68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68"/>
      <c r="G596" s="73"/>
      <c r="H596" s="68"/>
      <c r="I596" s="68"/>
      <c r="J596" s="68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68"/>
      <c r="G597" s="73"/>
      <c r="H597" s="68"/>
      <c r="I597" s="68"/>
      <c r="J597" s="68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68"/>
      <c r="G598" s="73"/>
      <c r="H598" s="68"/>
      <c r="I598" s="68"/>
      <c r="J598" s="68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68"/>
      <c r="G599" s="73"/>
      <c r="H599" s="68"/>
      <c r="I599" s="68"/>
      <c r="J599" s="68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68"/>
      <c r="G600" s="73"/>
      <c r="H600" s="68"/>
      <c r="I600" s="68"/>
      <c r="J600" s="68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68"/>
      <c r="G601" s="73"/>
      <c r="H601" s="68"/>
      <c r="I601" s="68"/>
      <c r="J601" s="68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68"/>
      <c r="G602" s="73"/>
      <c r="H602" s="68"/>
      <c r="I602" s="68"/>
      <c r="J602" s="68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68"/>
      <c r="G603" s="73"/>
      <c r="H603" s="68"/>
      <c r="I603" s="68"/>
      <c r="J603" s="68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68"/>
      <c r="G604" s="73"/>
      <c r="H604" s="68"/>
      <c r="I604" s="68"/>
      <c r="J604" s="68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68"/>
      <c r="G605" s="73"/>
      <c r="H605" s="68"/>
      <c r="I605" s="68"/>
      <c r="J605" s="68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68"/>
      <c r="G606" s="73"/>
      <c r="H606" s="68"/>
      <c r="I606" s="68"/>
      <c r="J606" s="68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68"/>
      <c r="G607" s="73"/>
      <c r="H607" s="68"/>
      <c r="I607" s="68"/>
      <c r="J607" s="68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68"/>
      <c r="G608" s="73"/>
      <c r="H608" s="68"/>
      <c r="I608" s="68"/>
      <c r="J608" s="68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68"/>
      <c r="G609" s="73"/>
      <c r="H609" s="68"/>
      <c r="I609" s="68"/>
      <c r="J609" s="68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68"/>
      <c r="G610" s="73"/>
      <c r="H610" s="68"/>
      <c r="I610" s="68"/>
      <c r="J610" s="68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68"/>
      <c r="G611" s="73"/>
      <c r="H611" s="68"/>
      <c r="I611" s="68"/>
      <c r="J611" s="68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68"/>
      <c r="G612" s="73"/>
      <c r="H612" s="68"/>
      <c r="I612" s="68"/>
      <c r="J612" s="68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68"/>
      <c r="G613" s="73"/>
      <c r="H613" s="68"/>
      <c r="I613" s="68"/>
      <c r="J613" s="68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68"/>
      <c r="G614" s="73"/>
      <c r="H614" s="68"/>
      <c r="I614" s="68"/>
      <c r="J614" s="68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68"/>
      <c r="G615" s="73"/>
      <c r="H615" s="68"/>
      <c r="I615" s="68"/>
      <c r="J615" s="68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68"/>
      <c r="G616" s="73"/>
      <c r="H616" s="68"/>
      <c r="I616" s="68"/>
      <c r="J616" s="68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68"/>
      <c r="G617" s="73"/>
      <c r="H617" s="68"/>
      <c r="I617" s="68"/>
      <c r="J617" s="68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68"/>
      <c r="G618" s="73"/>
      <c r="H618" s="68"/>
      <c r="I618" s="68"/>
      <c r="J618" s="68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68"/>
      <c r="G619" s="73"/>
      <c r="H619" s="68"/>
      <c r="I619" s="68"/>
      <c r="J619" s="68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68"/>
      <c r="G620" s="73"/>
      <c r="H620" s="68"/>
      <c r="I620" s="68"/>
      <c r="J620" s="68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68"/>
      <c r="G621" s="73"/>
      <c r="H621" s="68"/>
      <c r="I621" s="68"/>
      <c r="J621" s="68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68"/>
      <c r="G622" s="73"/>
      <c r="H622" s="68"/>
      <c r="I622" s="68"/>
      <c r="J622" s="68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68"/>
      <c r="G623" s="73"/>
      <c r="H623" s="68"/>
      <c r="I623" s="68"/>
      <c r="J623" s="68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68"/>
      <c r="G624" s="73"/>
      <c r="H624" s="68"/>
      <c r="I624" s="68"/>
      <c r="J624" s="68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68"/>
      <c r="G625" s="73"/>
      <c r="H625" s="68"/>
      <c r="I625" s="68"/>
      <c r="J625" s="68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68"/>
      <c r="G626" s="73"/>
      <c r="H626" s="68"/>
      <c r="I626" s="68"/>
      <c r="J626" s="68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68"/>
      <c r="G627" s="73"/>
      <c r="H627" s="68"/>
      <c r="I627" s="68"/>
      <c r="J627" s="68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68"/>
      <c r="G628" s="73"/>
      <c r="H628" s="68"/>
      <c r="I628" s="68"/>
      <c r="J628" s="68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68"/>
      <c r="G629" s="73"/>
      <c r="H629" s="68"/>
      <c r="I629" s="68"/>
      <c r="J629" s="68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68"/>
      <c r="G630" s="73"/>
      <c r="H630" s="68"/>
      <c r="I630" s="68"/>
      <c r="J630" s="68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68"/>
      <c r="G631" s="73"/>
      <c r="H631" s="68"/>
      <c r="I631" s="68"/>
      <c r="J631" s="68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68"/>
      <c r="G632" s="73"/>
      <c r="H632" s="68"/>
      <c r="I632" s="68"/>
      <c r="J632" s="68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68"/>
      <c r="G633" s="73"/>
      <c r="H633" s="68"/>
      <c r="I633" s="68"/>
      <c r="J633" s="68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68"/>
      <c r="G634" s="73"/>
      <c r="H634" s="68"/>
      <c r="I634" s="68"/>
      <c r="J634" s="68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68"/>
      <c r="G635" s="73"/>
      <c r="H635" s="68"/>
      <c r="I635" s="68"/>
      <c r="J635" s="68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68"/>
      <c r="G636" s="73"/>
      <c r="H636" s="68"/>
      <c r="I636" s="68"/>
      <c r="J636" s="68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68"/>
      <c r="G637" s="73"/>
      <c r="H637" s="68"/>
      <c r="I637" s="68"/>
      <c r="J637" s="68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68"/>
      <c r="G638" s="73"/>
      <c r="H638" s="68"/>
      <c r="I638" s="68"/>
      <c r="J638" s="68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68"/>
      <c r="G639" s="73"/>
      <c r="H639" s="68"/>
      <c r="I639" s="68"/>
      <c r="J639" s="68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68"/>
      <c r="G640" s="73"/>
      <c r="H640" s="68"/>
      <c r="I640" s="68"/>
      <c r="J640" s="68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68"/>
      <c r="G641" s="73"/>
      <c r="H641" s="68"/>
      <c r="I641" s="68"/>
      <c r="J641" s="68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68"/>
      <c r="G642" s="73"/>
      <c r="H642" s="68"/>
      <c r="I642" s="68"/>
      <c r="J642" s="68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68"/>
      <c r="G643" s="73"/>
      <c r="H643" s="68"/>
      <c r="I643" s="68"/>
      <c r="J643" s="68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68"/>
      <c r="G644" s="73"/>
      <c r="H644" s="68"/>
      <c r="I644" s="68"/>
      <c r="J644" s="68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68"/>
      <c r="G645" s="73"/>
      <c r="H645" s="68"/>
      <c r="I645" s="68"/>
      <c r="J645" s="68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68"/>
      <c r="G646" s="73"/>
      <c r="H646" s="68"/>
      <c r="I646" s="68"/>
      <c r="J646" s="68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68"/>
      <c r="G647" s="73"/>
      <c r="H647" s="68"/>
      <c r="I647" s="68"/>
      <c r="J647" s="68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68"/>
      <c r="G648" s="73"/>
      <c r="H648" s="68"/>
      <c r="I648" s="68"/>
      <c r="J648" s="68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68"/>
      <c r="G649" s="73"/>
      <c r="H649" s="68"/>
      <c r="I649" s="68"/>
      <c r="J649" s="68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68"/>
      <c r="G650" s="73"/>
      <c r="H650" s="68"/>
      <c r="I650" s="68"/>
      <c r="J650" s="68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68"/>
      <c r="G651" s="73"/>
      <c r="H651" s="68"/>
      <c r="I651" s="68"/>
      <c r="J651" s="68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68"/>
      <c r="G652" s="73"/>
      <c r="H652" s="68"/>
      <c r="I652" s="68"/>
      <c r="J652" s="68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68"/>
      <c r="G653" s="73"/>
      <c r="H653" s="68"/>
      <c r="I653" s="68"/>
      <c r="J653" s="68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68"/>
      <c r="G654" s="73"/>
      <c r="H654" s="68"/>
      <c r="I654" s="68"/>
      <c r="J654" s="68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68"/>
      <c r="G655" s="73"/>
      <c r="H655" s="68"/>
      <c r="I655" s="68"/>
      <c r="J655" s="68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68"/>
      <c r="G656" s="73"/>
      <c r="H656" s="68"/>
      <c r="I656" s="68"/>
      <c r="J656" s="68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68"/>
      <c r="G657" s="73"/>
      <c r="H657" s="68"/>
      <c r="I657" s="68"/>
      <c r="J657" s="68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68"/>
      <c r="G658" s="73"/>
      <c r="H658" s="68"/>
      <c r="I658" s="68"/>
      <c r="J658" s="68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68"/>
      <c r="G659" s="73"/>
      <c r="H659" s="68"/>
      <c r="I659" s="68"/>
      <c r="J659" s="68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68"/>
      <c r="G660" s="73"/>
      <c r="H660" s="68"/>
      <c r="I660" s="68"/>
      <c r="J660" s="68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68"/>
      <c r="G661" s="73"/>
      <c r="H661" s="68"/>
      <c r="I661" s="68"/>
      <c r="J661" s="68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68"/>
      <c r="G662" s="73"/>
      <c r="H662" s="68"/>
      <c r="I662" s="68"/>
      <c r="J662" s="68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68"/>
      <c r="G663" s="73"/>
      <c r="H663" s="68"/>
      <c r="I663" s="68"/>
      <c r="J663" s="68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68"/>
      <c r="G664" s="73"/>
      <c r="H664" s="68"/>
      <c r="I664" s="68"/>
      <c r="J664" s="68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68"/>
      <c r="G665" s="73"/>
      <c r="H665" s="68"/>
      <c r="I665" s="68"/>
      <c r="J665" s="68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68"/>
      <c r="G666" s="73"/>
      <c r="H666" s="68"/>
      <c r="I666" s="68"/>
      <c r="J666" s="68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68"/>
      <c r="G667" s="73"/>
      <c r="H667" s="68"/>
      <c r="I667" s="68"/>
      <c r="J667" s="68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68"/>
      <c r="G668" s="73"/>
      <c r="H668" s="68"/>
      <c r="I668" s="68"/>
      <c r="J668" s="68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68"/>
      <c r="G669" s="73"/>
      <c r="H669" s="68"/>
      <c r="I669" s="68"/>
      <c r="J669" s="68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68"/>
      <c r="G670" s="73"/>
      <c r="H670" s="68"/>
      <c r="I670" s="68"/>
      <c r="J670" s="68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68"/>
      <c r="G671" s="73"/>
      <c r="H671" s="68"/>
      <c r="I671" s="68"/>
      <c r="J671" s="68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68"/>
      <c r="G672" s="73"/>
      <c r="H672" s="68"/>
      <c r="I672" s="68"/>
      <c r="J672" s="68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68"/>
      <c r="G673" s="73"/>
      <c r="H673" s="68"/>
      <c r="I673" s="68"/>
      <c r="J673" s="68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68"/>
      <c r="G674" s="73"/>
      <c r="H674" s="68"/>
      <c r="I674" s="68"/>
      <c r="J674" s="68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68"/>
      <c r="G675" s="73"/>
      <c r="H675" s="68"/>
      <c r="I675" s="68"/>
      <c r="J675" s="68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68"/>
      <c r="G676" s="73"/>
      <c r="H676" s="68"/>
      <c r="I676" s="68"/>
      <c r="J676" s="68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68"/>
      <c r="G677" s="73"/>
      <c r="H677" s="68"/>
      <c r="I677" s="68"/>
      <c r="J677" s="68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68"/>
      <c r="G678" s="73"/>
      <c r="H678" s="68"/>
      <c r="I678" s="68"/>
      <c r="J678" s="68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68"/>
      <c r="G679" s="73"/>
      <c r="H679" s="68"/>
      <c r="I679" s="68"/>
      <c r="J679" s="68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68"/>
      <c r="G680" s="73"/>
      <c r="H680" s="68"/>
      <c r="I680" s="68"/>
      <c r="J680" s="68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68"/>
      <c r="G681" s="73"/>
      <c r="H681" s="68"/>
      <c r="I681" s="68"/>
      <c r="J681" s="68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68"/>
      <c r="G682" s="73"/>
      <c r="H682" s="68"/>
      <c r="I682" s="68"/>
      <c r="J682" s="68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68"/>
      <c r="G683" s="73"/>
      <c r="H683" s="68"/>
      <c r="I683" s="68"/>
      <c r="J683" s="68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68"/>
      <c r="G684" s="73"/>
      <c r="H684" s="68"/>
      <c r="I684" s="68"/>
      <c r="J684" s="68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68"/>
      <c r="G685" s="73"/>
      <c r="H685" s="68"/>
      <c r="I685" s="68"/>
      <c r="J685" s="68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68"/>
      <c r="G686" s="73"/>
      <c r="H686" s="68"/>
      <c r="I686" s="68"/>
      <c r="J686" s="68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68"/>
      <c r="G687" s="73"/>
      <c r="H687" s="68"/>
      <c r="I687" s="68"/>
      <c r="J687" s="68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68"/>
      <c r="G688" s="73"/>
      <c r="H688" s="68"/>
      <c r="I688" s="68"/>
      <c r="J688" s="68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68"/>
      <c r="G689" s="73"/>
      <c r="H689" s="68"/>
      <c r="I689" s="68"/>
      <c r="J689" s="68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68"/>
      <c r="G690" s="73"/>
      <c r="H690" s="68"/>
      <c r="I690" s="68"/>
      <c r="J690" s="68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68"/>
      <c r="G691" s="73"/>
      <c r="H691" s="68"/>
      <c r="I691" s="68"/>
      <c r="J691" s="68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68"/>
      <c r="G692" s="73"/>
      <c r="H692" s="68"/>
      <c r="I692" s="68"/>
      <c r="J692" s="68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68"/>
      <c r="G693" s="73"/>
      <c r="H693" s="68"/>
      <c r="I693" s="68"/>
      <c r="J693" s="68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68"/>
      <c r="G694" s="73"/>
      <c r="H694" s="68"/>
      <c r="I694" s="68"/>
      <c r="J694" s="68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68"/>
      <c r="G695" s="73"/>
      <c r="H695" s="68"/>
      <c r="I695" s="68"/>
      <c r="J695" s="68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68"/>
      <c r="G696" s="73"/>
      <c r="H696" s="68"/>
      <c r="I696" s="68"/>
      <c r="J696" s="68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68"/>
      <c r="G697" s="73"/>
      <c r="H697" s="68"/>
      <c r="I697" s="68"/>
      <c r="J697" s="68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68"/>
      <c r="G698" s="73"/>
      <c r="H698" s="68"/>
      <c r="I698" s="68"/>
      <c r="J698" s="68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68"/>
      <c r="G699" s="73"/>
      <c r="H699" s="68"/>
      <c r="I699" s="68"/>
      <c r="J699" s="68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68"/>
      <c r="G700" s="73"/>
      <c r="H700" s="68"/>
      <c r="I700" s="68"/>
      <c r="J700" s="68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68"/>
      <c r="G701" s="73"/>
      <c r="H701" s="68"/>
      <c r="I701" s="68"/>
      <c r="J701" s="68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68"/>
      <c r="G702" s="73"/>
      <c r="H702" s="68"/>
      <c r="I702" s="68"/>
      <c r="J702" s="68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68"/>
      <c r="G703" s="73"/>
      <c r="H703" s="68"/>
      <c r="I703" s="68"/>
      <c r="J703" s="68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68"/>
      <c r="G704" s="73"/>
      <c r="H704" s="68"/>
      <c r="I704" s="68"/>
      <c r="J704" s="68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68"/>
      <c r="G705" s="73"/>
      <c r="H705" s="68"/>
      <c r="I705" s="68"/>
      <c r="J705" s="68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68"/>
      <c r="G706" s="73"/>
      <c r="H706" s="68"/>
      <c r="I706" s="68"/>
      <c r="J706" s="68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68"/>
      <c r="G707" s="73"/>
      <c r="H707" s="68"/>
      <c r="I707" s="68"/>
      <c r="J707" s="68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68"/>
      <c r="G708" s="73"/>
      <c r="H708" s="68"/>
      <c r="I708" s="68"/>
      <c r="J708" s="68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68"/>
      <c r="G709" s="73"/>
      <c r="H709" s="68"/>
      <c r="I709" s="68"/>
      <c r="J709" s="68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68"/>
      <c r="G710" s="73"/>
      <c r="H710" s="68"/>
      <c r="I710" s="68"/>
      <c r="J710" s="68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68"/>
      <c r="G711" s="73"/>
      <c r="H711" s="68"/>
      <c r="I711" s="68"/>
      <c r="J711" s="68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68"/>
      <c r="G712" s="73"/>
      <c r="H712" s="68"/>
      <c r="I712" s="68"/>
      <c r="J712" s="68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68"/>
      <c r="G713" s="73"/>
      <c r="H713" s="68"/>
      <c r="I713" s="68"/>
      <c r="J713" s="68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68"/>
      <c r="G714" s="73"/>
      <c r="H714" s="68"/>
      <c r="I714" s="68"/>
      <c r="J714" s="68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68"/>
      <c r="G715" s="73"/>
      <c r="H715" s="68"/>
      <c r="I715" s="68"/>
      <c r="J715" s="68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68"/>
      <c r="G716" s="73"/>
      <c r="H716" s="68"/>
      <c r="I716" s="68"/>
      <c r="J716" s="68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68"/>
      <c r="G717" s="73"/>
      <c r="H717" s="68"/>
      <c r="I717" s="68"/>
      <c r="J717" s="68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68"/>
      <c r="G718" s="73"/>
      <c r="H718" s="68"/>
      <c r="I718" s="68"/>
      <c r="J718" s="68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68"/>
      <c r="G719" s="73"/>
      <c r="H719" s="68"/>
      <c r="I719" s="68"/>
      <c r="J719" s="68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68"/>
      <c r="G720" s="73"/>
      <c r="H720" s="68"/>
      <c r="I720" s="68"/>
      <c r="J720" s="68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68"/>
      <c r="G721" s="73"/>
      <c r="H721" s="68"/>
      <c r="I721" s="68"/>
      <c r="J721" s="68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68"/>
      <c r="G722" s="73"/>
      <c r="H722" s="68"/>
      <c r="I722" s="68"/>
      <c r="J722" s="68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68"/>
      <c r="G723" s="73"/>
      <c r="H723" s="68"/>
      <c r="I723" s="68"/>
      <c r="J723" s="68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68"/>
      <c r="G724" s="73"/>
      <c r="H724" s="68"/>
      <c r="I724" s="68"/>
      <c r="J724" s="68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68"/>
      <c r="G725" s="73"/>
      <c r="H725" s="68"/>
      <c r="I725" s="68"/>
      <c r="J725" s="68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68"/>
      <c r="G726" s="73"/>
      <c r="H726" s="68"/>
      <c r="I726" s="68"/>
      <c r="J726" s="68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68"/>
      <c r="G727" s="73"/>
      <c r="H727" s="68"/>
      <c r="I727" s="68"/>
      <c r="J727" s="68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68"/>
      <c r="G728" s="73"/>
      <c r="H728" s="68"/>
      <c r="I728" s="68"/>
      <c r="J728" s="68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68"/>
      <c r="G729" s="73"/>
      <c r="H729" s="68"/>
      <c r="I729" s="68"/>
      <c r="J729" s="68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68"/>
      <c r="G730" s="73"/>
      <c r="H730" s="68"/>
      <c r="I730" s="68"/>
      <c r="J730" s="68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68"/>
      <c r="G731" s="73"/>
      <c r="H731" s="68"/>
      <c r="I731" s="68"/>
      <c r="J731" s="68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68"/>
      <c r="G732" s="73"/>
      <c r="H732" s="68"/>
      <c r="I732" s="68"/>
      <c r="J732" s="68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68"/>
      <c r="G733" s="73"/>
      <c r="H733" s="68"/>
      <c r="I733" s="68"/>
      <c r="J733" s="68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68"/>
      <c r="G734" s="73"/>
      <c r="H734" s="68"/>
      <c r="I734" s="68"/>
      <c r="J734" s="68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68"/>
      <c r="G735" s="73"/>
      <c r="H735" s="68"/>
      <c r="I735" s="68"/>
      <c r="J735" s="68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68"/>
      <c r="G736" s="73"/>
      <c r="H736" s="68"/>
      <c r="I736" s="68"/>
      <c r="J736" s="68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68"/>
      <c r="G737" s="73"/>
      <c r="H737" s="68"/>
      <c r="I737" s="68"/>
      <c r="J737" s="68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68"/>
      <c r="G738" s="73"/>
      <c r="H738" s="68"/>
      <c r="I738" s="68"/>
      <c r="J738" s="68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68"/>
      <c r="G739" s="73"/>
      <c r="H739" s="68"/>
      <c r="I739" s="68"/>
      <c r="J739" s="68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68"/>
      <c r="G740" s="73"/>
      <c r="H740" s="68"/>
      <c r="I740" s="68"/>
      <c r="J740" s="68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68"/>
      <c r="G741" s="73"/>
      <c r="H741" s="68"/>
      <c r="I741" s="68"/>
      <c r="J741" s="68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68"/>
      <c r="G742" s="73"/>
      <c r="H742" s="68"/>
      <c r="I742" s="68"/>
      <c r="J742" s="68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68"/>
      <c r="G743" s="73"/>
      <c r="H743" s="68"/>
      <c r="I743" s="68"/>
      <c r="J743" s="68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68"/>
      <c r="G744" s="73"/>
      <c r="H744" s="68"/>
      <c r="I744" s="68"/>
      <c r="J744" s="68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68"/>
      <c r="G745" s="73"/>
      <c r="H745" s="68"/>
      <c r="I745" s="68"/>
      <c r="J745" s="68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68"/>
      <c r="G746" s="73"/>
      <c r="H746" s="68"/>
      <c r="I746" s="68"/>
      <c r="J746" s="68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68"/>
      <c r="G747" s="73"/>
      <c r="H747" s="68"/>
      <c r="I747" s="68"/>
      <c r="J747" s="68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68"/>
      <c r="G748" s="73"/>
      <c r="H748" s="68"/>
      <c r="I748" s="68"/>
      <c r="J748" s="68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68"/>
      <c r="G749" s="73"/>
      <c r="H749" s="68"/>
      <c r="I749" s="68"/>
      <c r="J749" s="68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68"/>
      <c r="G750" s="73"/>
      <c r="H750" s="68"/>
      <c r="I750" s="68"/>
      <c r="J750" s="68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68"/>
      <c r="G751" s="73"/>
      <c r="H751" s="68"/>
      <c r="I751" s="68"/>
      <c r="J751" s="68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68"/>
      <c r="G752" s="73"/>
      <c r="H752" s="68"/>
      <c r="I752" s="68"/>
      <c r="J752" s="68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68"/>
      <c r="G753" s="73"/>
      <c r="H753" s="68"/>
      <c r="I753" s="68"/>
      <c r="J753" s="68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68"/>
      <c r="G754" s="73"/>
      <c r="H754" s="68"/>
      <c r="I754" s="68"/>
      <c r="J754" s="68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68"/>
      <c r="G755" s="73"/>
      <c r="H755" s="68"/>
      <c r="I755" s="68"/>
      <c r="J755" s="68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68"/>
      <c r="G756" s="73"/>
      <c r="H756" s="68"/>
      <c r="I756" s="68"/>
      <c r="J756" s="68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68"/>
      <c r="G757" s="73"/>
      <c r="H757" s="68"/>
      <c r="I757" s="68"/>
      <c r="J757" s="68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68"/>
      <c r="G758" s="73"/>
      <c r="H758" s="68"/>
      <c r="I758" s="68"/>
      <c r="J758" s="68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68"/>
      <c r="G759" s="73"/>
      <c r="H759" s="68"/>
      <c r="I759" s="68"/>
      <c r="J759" s="68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68"/>
      <c r="G760" s="73"/>
      <c r="H760" s="68"/>
      <c r="I760" s="68"/>
      <c r="J760" s="68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68"/>
      <c r="G761" s="73"/>
      <c r="H761" s="68"/>
      <c r="I761" s="68"/>
      <c r="J761" s="68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68"/>
      <c r="G762" s="73"/>
      <c r="H762" s="68"/>
      <c r="I762" s="68"/>
      <c r="J762" s="68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68"/>
      <c r="G763" s="73"/>
      <c r="H763" s="68"/>
      <c r="I763" s="68"/>
      <c r="J763" s="68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68"/>
      <c r="G764" s="73"/>
      <c r="H764" s="68"/>
      <c r="I764" s="68"/>
      <c r="J764" s="68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68"/>
      <c r="G765" s="73"/>
      <c r="H765" s="68"/>
      <c r="I765" s="68"/>
      <c r="J765" s="68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68"/>
      <c r="G766" s="73"/>
      <c r="H766" s="68"/>
      <c r="I766" s="68"/>
      <c r="J766" s="68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68"/>
      <c r="G767" s="73"/>
      <c r="H767" s="68"/>
      <c r="I767" s="68"/>
      <c r="J767" s="68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68"/>
      <c r="G768" s="73"/>
      <c r="H768" s="68"/>
      <c r="I768" s="68"/>
      <c r="J768" s="68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68"/>
      <c r="G769" s="73"/>
      <c r="H769" s="68"/>
      <c r="I769" s="68"/>
      <c r="J769" s="68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68"/>
      <c r="G770" s="73"/>
      <c r="H770" s="68"/>
      <c r="I770" s="68"/>
      <c r="J770" s="68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68"/>
      <c r="G771" s="73"/>
      <c r="H771" s="68"/>
      <c r="I771" s="68"/>
      <c r="J771" s="68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68"/>
      <c r="G772" s="73"/>
      <c r="H772" s="68"/>
      <c r="I772" s="68"/>
      <c r="J772" s="68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68"/>
      <c r="G773" s="73"/>
      <c r="H773" s="68"/>
      <c r="I773" s="68"/>
      <c r="J773" s="68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68"/>
      <c r="G774" s="73"/>
      <c r="H774" s="68"/>
      <c r="I774" s="68"/>
      <c r="J774" s="68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68"/>
      <c r="G775" s="73"/>
      <c r="H775" s="68"/>
      <c r="I775" s="68"/>
      <c r="J775" s="68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68"/>
      <c r="G776" s="73"/>
      <c r="H776" s="68"/>
      <c r="I776" s="68"/>
      <c r="J776" s="68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68"/>
      <c r="G777" s="73"/>
      <c r="H777" s="68"/>
      <c r="I777" s="68"/>
      <c r="J777" s="68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68"/>
      <c r="G778" s="73"/>
      <c r="H778" s="68"/>
      <c r="I778" s="68"/>
      <c r="J778" s="68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68"/>
      <c r="G779" s="73"/>
      <c r="H779" s="68"/>
      <c r="I779" s="68"/>
      <c r="J779" s="68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68"/>
      <c r="G780" s="73"/>
      <c r="H780" s="68"/>
      <c r="I780" s="68"/>
      <c r="J780" s="68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68"/>
      <c r="G781" s="73"/>
      <c r="H781" s="68"/>
      <c r="I781" s="68"/>
      <c r="J781" s="68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68"/>
      <c r="G782" s="73"/>
      <c r="H782" s="68"/>
      <c r="I782" s="68"/>
      <c r="J782" s="68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68"/>
      <c r="G783" s="73"/>
      <c r="H783" s="68"/>
      <c r="I783" s="68"/>
      <c r="J783" s="68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68"/>
      <c r="G784" s="73"/>
      <c r="H784" s="68"/>
      <c r="I784" s="68"/>
      <c r="J784" s="68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68"/>
      <c r="G785" s="73"/>
      <c r="H785" s="68"/>
      <c r="I785" s="68"/>
      <c r="J785" s="68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68"/>
      <c r="G786" s="73"/>
      <c r="H786" s="68"/>
      <c r="I786" s="68"/>
      <c r="J786" s="68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68"/>
      <c r="G787" s="73"/>
      <c r="H787" s="68"/>
      <c r="I787" s="68"/>
      <c r="J787" s="68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68"/>
      <c r="G788" s="73"/>
      <c r="H788" s="68"/>
      <c r="I788" s="68"/>
      <c r="J788" s="68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68"/>
      <c r="G789" s="73"/>
      <c r="H789" s="68"/>
      <c r="I789" s="68"/>
      <c r="J789" s="68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68"/>
      <c r="G790" s="73"/>
      <c r="H790" s="68"/>
      <c r="I790" s="68"/>
      <c r="J790" s="68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68"/>
      <c r="G791" s="73"/>
      <c r="H791" s="68"/>
      <c r="I791" s="68"/>
      <c r="J791" s="68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68"/>
      <c r="G792" s="73"/>
      <c r="H792" s="68"/>
      <c r="I792" s="68"/>
      <c r="J792" s="68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68"/>
      <c r="G793" s="73"/>
      <c r="H793" s="68"/>
      <c r="I793" s="68"/>
      <c r="J793" s="68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68"/>
      <c r="G794" s="73"/>
      <c r="H794" s="68"/>
      <c r="I794" s="68"/>
      <c r="J794" s="68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68"/>
      <c r="G795" s="73"/>
      <c r="H795" s="68"/>
      <c r="I795" s="68"/>
      <c r="J795" s="68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68"/>
      <c r="G796" s="73"/>
      <c r="H796" s="68"/>
      <c r="I796" s="68"/>
      <c r="J796" s="68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68"/>
      <c r="G797" s="73"/>
      <c r="H797" s="68"/>
      <c r="I797" s="68"/>
      <c r="J797" s="68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68"/>
      <c r="G798" s="73"/>
      <c r="H798" s="68"/>
      <c r="I798" s="68"/>
      <c r="J798" s="68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68"/>
      <c r="G799" s="73"/>
      <c r="H799" s="68"/>
      <c r="I799" s="68"/>
      <c r="J799" s="68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68"/>
      <c r="G800" s="73"/>
      <c r="H800" s="68"/>
      <c r="I800" s="68"/>
      <c r="J800" s="68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68"/>
      <c r="G801" s="73"/>
      <c r="H801" s="68"/>
      <c r="I801" s="68"/>
      <c r="J801" s="68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68"/>
      <c r="G802" s="73"/>
      <c r="H802" s="68"/>
      <c r="I802" s="68"/>
      <c r="J802" s="68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68"/>
      <c r="G803" s="73"/>
      <c r="H803" s="68"/>
      <c r="I803" s="68"/>
      <c r="J803" s="68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68"/>
      <c r="G804" s="73"/>
      <c r="H804" s="68"/>
      <c r="I804" s="68"/>
      <c r="J804" s="68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68"/>
      <c r="G805" s="73"/>
      <c r="H805" s="68"/>
      <c r="I805" s="68"/>
      <c r="J805" s="68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68"/>
      <c r="G806" s="73"/>
      <c r="H806" s="68"/>
      <c r="I806" s="68"/>
      <c r="J806" s="68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68"/>
      <c r="G807" s="73"/>
      <c r="H807" s="68"/>
      <c r="I807" s="68"/>
      <c r="J807" s="68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68"/>
      <c r="G808" s="73"/>
      <c r="H808" s="68"/>
      <c r="I808" s="68"/>
      <c r="J808" s="68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68"/>
      <c r="G809" s="73"/>
      <c r="H809" s="68"/>
      <c r="I809" s="68"/>
      <c r="J809" s="68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68"/>
      <c r="G810" s="73"/>
      <c r="H810" s="68"/>
      <c r="I810" s="68"/>
      <c r="J810" s="68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68"/>
      <c r="G811" s="73"/>
      <c r="H811" s="68"/>
      <c r="I811" s="68"/>
      <c r="J811" s="68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68"/>
      <c r="G812" s="73"/>
      <c r="H812" s="68"/>
      <c r="I812" s="68"/>
      <c r="J812" s="68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68"/>
      <c r="G813" s="73"/>
      <c r="H813" s="68"/>
      <c r="I813" s="68"/>
      <c r="J813" s="68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68"/>
      <c r="G814" s="73"/>
      <c r="H814" s="68"/>
      <c r="I814" s="68"/>
      <c r="J814" s="68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68"/>
      <c r="G815" s="73"/>
      <c r="H815" s="68"/>
      <c r="I815" s="68"/>
      <c r="J815" s="68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68"/>
      <c r="G816" s="73"/>
      <c r="H816" s="68"/>
      <c r="I816" s="68"/>
      <c r="J816" s="68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68"/>
      <c r="G817" s="73"/>
      <c r="H817" s="68"/>
      <c r="I817" s="68"/>
      <c r="J817" s="68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68"/>
      <c r="G818" s="73"/>
      <c r="H818" s="68"/>
      <c r="I818" s="68"/>
      <c r="J818" s="68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68"/>
      <c r="G819" s="73"/>
      <c r="H819" s="68"/>
      <c r="I819" s="68"/>
      <c r="J819" s="68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68"/>
      <c r="G820" s="73"/>
      <c r="H820" s="68"/>
      <c r="I820" s="68"/>
      <c r="J820" s="68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68"/>
      <c r="G821" s="73"/>
      <c r="H821" s="68"/>
      <c r="I821" s="68"/>
      <c r="J821" s="68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68"/>
      <c r="G822" s="73"/>
      <c r="H822" s="68"/>
      <c r="I822" s="68"/>
      <c r="J822" s="68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68"/>
      <c r="G823" s="73"/>
      <c r="H823" s="68"/>
      <c r="I823" s="68"/>
      <c r="J823" s="68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68"/>
      <c r="G824" s="73"/>
      <c r="H824" s="68"/>
      <c r="I824" s="68"/>
      <c r="J824" s="68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68"/>
      <c r="G825" s="73"/>
      <c r="H825" s="68"/>
      <c r="I825" s="68"/>
      <c r="J825" s="68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68"/>
      <c r="G826" s="73"/>
      <c r="H826" s="68"/>
      <c r="I826" s="68"/>
      <c r="J826" s="68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68"/>
      <c r="G827" s="73"/>
      <c r="H827" s="68"/>
      <c r="I827" s="68"/>
      <c r="J827" s="68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68"/>
      <c r="G828" s="73"/>
      <c r="H828" s="68"/>
      <c r="I828" s="68"/>
      <c r="J828" s="68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68"/>
      <c r="G829" s="73"/>
      <c r="H829" s="68"/>
      <c r="I829" s="68"/>
      <c r="J829" s="68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68"/>
      <c r="G830" s="73"/>
      <c r="H830" s="68"/>
      <c r="I830" s="68"/>
      <c r="J830" s="68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7">
    <mergeCell ref="C32:K32"/>
    <mergeCell ref="C33:K33"/>
    <mergeCell ref="C34:K34"/>
    <mergeCell ref="B23:C23"/>
    <mergeCell ref="B24:C24"/>
    <mergeCell ref="B27:J27"/>
    <mergeCell ref="C29:K29"/>
    <mergeCell ref="C30:K30"/>
    <mergeCell ref="C31:K31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2024-10-23T06:21:48Z</dcterms:created>
  <dcterms:modified xsi:type="dcterms:W3CDTF">2024-10-23T06:22:05Z</dcterms:modified>
</cp:coreProperties>
</file>