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SVR\Un-Available\Merchandising\CUSTOMERS\2 - NEW FOLDER SYSTEM\CUSTOMERS\STUSSY\21. SP25\1 - SAMPLING\1. STYLE FILE\CUTTING DOCKET\"/>
    </mc:Choice>
  </mc:AlternateContent>
  <xr:revisionPtr revIDLastSave="0" documentId="13_ncr:1_{9D6695C8-A623-4C18-B557-4C2768C430BD}" xr6:coauthVersionLast="47" xr6:coauthVersionMax="47" xr10:uidLastSave="{00000000-0000-0000-0000-000000000000}"/>
  <bookViews>
    <workbookView xWindow="-108" yWindow="-108" windowWidth="23256" windowHeight="12456" tabRatio="753" activeTab="2" xr2:uid="{00000000-000D-0000-FFFF-FFFF00000000}"/>
  </bookViews>
  <sheets>
    <sheet name="1. CUTTING DOCKET" sheetId="1" r:id="rId1"/>
    <sheet name="2. TRIM CARD" sheetId="5" r:id="rId2"/>
    <sheet name="SPEC" sheetId="20" r:id="rId3"/>
    <sheet name="UPC" sheetId="18" r:id="rId4"/>
    <sheet name="PP MEETING" sheetId="19" r:id="rId5"/>
    <sheet name="3. ĐỊNH VỊ HÌNH IN.THÊU" sheetId="7" state="hidden" r:id="rId6"/>
    <sheet name="4. THÔNG SỐ SẢN XUẤT" sheetId="8" state="hidden" r:id="rId7"/>
  </sheets>
  <externalReferences>
    <externalReference r:id="rId8"/>
  </externalReferences>
  <definedNames>
    <definedName name="_Fill" localSheetId="1" hidden="1">#REF!</definedName>
    <definedName name="_Fill" localSheetId="4" hidden="1">#REF!</definedName>
    <definedName name="_Fill" localSheetId="3" hidden="1">#REF!</definedName>
    <definedName name="_Fill" hidden="1">#REF!</definedName>
    <definedName name="_xlnm._FilterDatabase" localSheetId="0" hidden="1">'1. CUTTING DOCKET'!$A$57:$R$120</definedName>
    <definedName name="_xlnm.Print_Area" localSheetId="0">'1. CUTTING DOCKET'!$A$1:$Q$159</definedName>
    <definedName name="_xlnm.Print_Area" localSheetId="1">'2. TRIM CARD'!$A$1:$E$37</definedName>
    <definedName name="_xlnm.Print_Area" localSheetId="4">'PP MEETING'!$A$1:$H$23</definedName>
    <definedName name="_xlnm.Print_Area" localSheetId="2">SPEC!$A$1:$J$26</definedName>
    <definedName name="_xlnm.Print_Titles" localSheetId="0">'1. CUTTING DOCKET'!$1:$15</definedName>
    <definedName name="_xlnm.Print_Titles" localSheetId="1">'2. TRIM CARD'!$1:$5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5" l="1"/>
  <c r="B9" i="5"/>
  <c r="I23" i="20"/>
  <c r="H23" i="20"/>
  <c r="J23" i="20" s="1"/>
  <c r="F23" i="20"/>
  <c r="I22" i="20"/>
  <c r="H22" i="20"/>
  <c r="J22" i="20" s="1"/>
  <c r="F22" i="20"/>
  <c r="I21" i="20"/>
  <c r="H21" i="20"/>
  <c r="J21" i="20" s="1"/>
  <c r="F21" i="20"/>
  <c r="I20" i="20"/>
  <c r="H20" i="20"/>
  <c r="J20" i="20" s="1"/>
  <c r="F20" i="20"/>
  <c r="I19" i="20"/>
  <c r="H19" i="20"/>
  <c r="J19" i="20" s="1"/>
  <c r="F19" i="20"/>
  <c r="I18" i="20"/>
  <c r="H18" i="20"/>
  <c r="J18" i="20" s="1"/>
  <c r="F18" i="20"/>
  <c r="I17" i="20"/>
  <c r="H17" i="20"/>
  <c r="J17" i="20" s="1"/>
  <c r="F17" i="20"/>
  <c r="I16" i="20"/>
  <c r="H16" i="20"/>
  <c r="J16" i="20" s="1"/>
  <c r="F16" i="20"/>
  <c r="I15" i="20"/>
  <c r="H15" i="20"/>
  <c r="J15" i="20" s="1"/>
  <c r="F15" i="20"/>
  <c r="J14" i="20"/>
  <c r="I14" i="20"/>
  <c r="H14" i="20"/>
  <c r="F14" i="20"/>
  <c r="I13" i="20"/>
  <c r="H13" i="20"/>
  <c r="J13" i="20" s="1"/>
  <c r="F13" i="20"/>
  <c r="I12" i="20"/>
  <c r="H12" i="20"/>
  <c r="J12" i="20" s="1"/>
  <c r="F12" i="20"/>
  <c r="I11" i="20"/>
  <c r="H11" i="20"/>
  <c r="J11" i="20" s="1"/>
  <c r="F11" i="20"/>
  <c r="I10" i="20"/>
  <c r="H10" i="20"/>
  <c r="J10" i="20" s="1"/>
  <c r="F10" i="20"/>
  <c r="I9" i="20"/>
  <c r="H9" i="20"/>
  <c r="J9" i="20" s="1"/>
  <c r="F9" i="20"/>
  <c r="C6" i="20"/>
  <c r="C5" i="20"/>
  <c r="F4" i="20"/>
  <c r="C4" i="20"/>
  <c r="C3" i="20"/>
  <c r="C2" i="20"/>
  <c r="C1" i="20"/>
  <c r="H37" i="1" l="1"/>
  <c r="H19" i="1"/>
  <c r="I19" i="1"/>
  <c r="J19" i="1"/>
  <c r="K19" i="1"/>
  <c r="G19" i="1"/>
  <c r="I29" i="1" l="1"/>
  <c r="J29" i="1"/>
  <c r="K29" i="1"/>
  <c r="G29" i="1"/>
  <c r="I24" i="1"/>
  <c r="J24" i="1"/>
  <c r="K24" i="1"/>
  <c r="G24" i="1"/>
  <c r="C19" i="19"/>
  <c r="C18" i="19"/>
  <c r="C17" i="19"/>
  <c r="D8" i="19"/>
  <c r="G8" i="19"/>
  <c r="G6" i="19"/>
  <c r="A36" i="5"/>
  <c r="L59" i="1" l="1"/>
  <c r="L60" i="1"/>
  <c r="L61" i="1"/>
  <c r="L58" i="1"/>
  <c r="E50" i="1" l="1"/>
  <c r="B47" i="1" l="1"/>
  <c r="B50" i="1" s="1"/>
  <c r="B42" i="1"/>
  <c r="B46" i="1" l="1"/>
  <c r="B49" i="1" s="1"/>
  <c r="B7" i="5"/>
  <c r="K34" i="1"/>
  <c r="K35" i="1" s="1"/>
  <c r="J34" i="1"/>
  <c r="J35" i="1" s="1"/>
  <c r="I34" i="1"/>
  <c r="I35" i="1" s="1"/>
  <c r="H34" i="1"/>
  <c r="H35" i="1" s="1"/>
  <c r="G34" i="1"/>
  <c r="G35" i="1" s="1"/>
  <c r="K30" i="1"/>
  <c r="J30" i="1"/>
  <c r="I30" i="1"/>
  <c r="G30" i="1"/>
  <c r="K25" i="1"/>
  <c r="J25" i="1"/>
  <c r="I25" i="1"/>
  <c r="H25" i="1"/>
  <c r="D24" i="1"/>
  <c r="D25" i="1" s="1"/>
  <c r="Q23" i="1"/>
  <c r="D5" i="5"/>
  <c r="D6" i="5"/>
  <c r="D14" i="5"/>
  <c r="A45" i="1" l="1"/>
  <c r="B139" i="1"/>
  <c r="C5" i="5"/>
  <c r="B150" i="1"/>
  <c r="B127" i="1"/>
  <c r="H93" i="1"/>
  <c r="H67" i="1"/>
  <c r="H71" i="1"/>
  <c r="H105" i="1"/>
  <c r="H113" i="1"/>
  <c r="H63" i="1"/>
  <c r="H85" i="1"/>
  <c r="H97" i="1"/>
  <c r="H75" i="1"/>
  <c r="H109" i="1"/>
  <c r="H59" i="1"/>
  <c r="H89" i="1"/>
  <c r="H81" i="1"/>
  <c r="H101" i="1"/>
  <c r="Q24" i="1"/>
  <c r="Q25" i="1" s="1"/>
  <c r="E47" i="1"/>
  <c r="G25" i="1"/>
  <c r="E14" i="5"/>
  <c r="C14" i="5"/>
  <c r="A11" i="5"/>
  <c r="G47" i="1" l="1"/>
  <c r="G46" i="1"/>
  <c r="K89" i="1"/>
  <c r="K67" i="1"/>
  <c r="K109" i="1"/>
  <c r="K75" i="1"/>
  <c r="K97" i="1"/>
  <c r="K85" i="1"/>
  <c r="K105" i="1"/>
  <c r="K71" i="1"/>
  <c r="K63" i="1"/>
  <c r="K59" i="1"/>
  <c r="K93" i="1"/>
  <c r="K101" i="1"/>
  <c r="K113" i="1"/>
  <c r="K81" i="1"/>
  <c r="E5" i="5"/>
  <c r="L97" i="1" l="1"/>
  <c r="L98" i="1"/>
  <c r="L99" i="1"/>
  <c r="L107" i="1" s="1"/>
  <c r="L96" i="1"/>
  <c r="F59" i="1"/>
  <c r="A51" i="1"/>
  <c r="E52" i="1" s="1"/>
  <c r="B52" i="1"/>
  <c r="A48" i="1"/>
  <c r="K20" i="1"/>
  <c r="J20" i="1"/>
  <c r="I20" i="1"/>
  <c r="H20" i="1"/>
  <c r="G20" i="1"/>
  <c r="L117" i="1" l="1"/>
  <c r="M117" i="1" s="1"/>
  <c r="O117" i="1" s="1"/>
  <c r="L118" i="1"/>
  <c r="M118" i="1" s="1"/>
  <c r="O118" i="1" s="1"/>
  <c r="L116" i="1"/>
  <c r="L119" i="1"/>
  <c r="M119" i="1" s="1"/>
  <c r="O119" i="1" s="1"/>
  <c r="L120" i="1"/>
  <c r="M120" i="1" s="1"/>
  <c r="O120" i="1" s="1"/>
  <c r="G37" i="1"/>
  <c r="S37" i="1" s="1"/>
  <c r="K37" i="1"/>
  <c r="W37" i="1" s="1"/>
  <c r="T37" i="1"/>
  <c r="I37" i="1"/>
  <c r="U37" i="1" s="1"/>
  <c r="V37" i="1"/>
  <c r="J37" i="1"/>
  <c r="D11" i="5"/>
  <c r="E53" i="1"/>
  <c r="E6" i="5"/>
  <c r="C13" i="5"/>
  <c r="L87" i="1"/>
  <c r="L103" i="1"/>
  <c r="L102" i="1"/>
  <c r="L86" i="1"/>
  <c r="L106" i="1"/>
  <c r="E54" i="1" l="1"/>
  <c r="E11" i="5"/>
  <c r="L85" i="1"/>
  <c r="L84" i="1" l="1"/>
  <c r="B21" i="5" l="1"/>
  <c r="A21" i="5"/>
  <c r="D159" i="1" l="1"/>
  <c r="Q34" i="1" l="1"/>
  <c r="D34" i="1"/>
  <c r="D35" i="1" s="1"/>
  <c r="Q33" i="1"/>
  <c r="Q29" i="1"/>
  <c r="D29" i="1"/>
  <c r="D30" i="1" s="1"/>
  <c r="Q28" i="1"/>
  <c r="B151" i="1" l="1"/>
  <c r="B140" i="1"/>
  <c r="B152" i="1"/>
  <c r="B141" i="1"/>
  <c r="B129" i="1"/>
  <c r="B128" i="1"/>
  <c r="H107" i="1"/>
  <c r="H73" i="1"/>
  <c r="H61" i="1"/>
  <c r="F61" i="1" s="1"/>
  <c r="H95" i="1"/>
  <c r="H65" i="1"/>
  <c r="H115" i="1"/>
  <c r="H83" i="1"/>
  <c r="H69" i="1"/>
  <c r="H103" i="1"/>
  <c r="H91" i="1"/>
  <c r="H111" i="1"/>
  <c r="H77" i="1"/>
  <c r="H99" i="1"/>
  <c r="H87" i="1"/>
  <c r="H110" i="1"/>
  <c r="H76" i="1"/>
  <c r="H98" i="1"/>
  <c r="H86" i="1"/>
  <c r="H106" i="1"/>
  <c r="H72" i="1"/>
  <c r="H64" i="1"/>
  <c r="H90" i="1"/>
  <c r="H94" i="1"/>
  <c r="H68" i="1"/>
  <c r="H60" i="1"/>
  <c r="F60" i="1" s="1"/>
  <c r="H114" i="1"/>
  <c r="H82" i="1"/>
  <c r="H102" i="1"/>
  <c r="Q35" i="1"/>
  <c r="Q30" i="1"/>
  <c r="E13" i="5" l="1"/>
  <c r="D13" i="5"/>
  <c r="K86" i="1"/>
  <c r="M86" i="1" s="1"/>
  <c r="O86" i="1" s="1"/>
  <c r="K68" i="1"/>
  <c r="K106" i="1"/>
  <c r="M106" i="1" s="1"/>
  <c r="O106" i="1" s="1"/>
  <c r="K72" i="1"/>
  <c r="K94" i="1"/>
  <c r="M94" i="1" s="1"/>
  <c r="O94" i="1" s="1"/>
  <c r="K98" i="1"/>
  <c r="M98" i="1" s="1"/>
  <c r="O98" i="1" s="1"/>
  <c r="K114" i="1"/>
  <c r="K82" i="1"/>
  <c r="M82" i="1" s="1"/>
  <c r="O82" i="1" s="1"/>
  <c r="K64" i="1"/>
  <c r="K60" i="1"/>
  <c r="K102" i="1"/>
  <c r="M102" i="1" s="1"/>
  <c r="O102" i="1" s="1"/>
  <c r="K90" i="1"/>
  <c r="M90" i="1" s="1"/>
  <c r="O90" i="1" s="1"/>
  <c r="K110" i="1"/>
  <c r="M110" i="1" s="1"/>
  <c r="O110" i="1" s="1"/>
  <c r="K76" i="1"/>
  <c r="K115" i="1"/>
  <c r="M115" i="1" s="1"/>
  <c r="O115" i="1" s="1"/>
  <c r="K83" i="1"/>
  <c r="M83" i="1" s="1"/>
  <c r="O83" i="1" s="1"/>
  <c r="K103" i="1"/>
  <c r="M103" i="1" s="1"/>
  <c r="O103" i="1" s="1"/>
  <c r="K95" i="1"/>
  <c r="M95" i="1" s="1"/>
  <c r="O95" i="1" s="1"/>
  <c r="K91" i="1"/>
  <c r="M91" i="1" s="1"/>
  <c r="O91" i="1" s="1"/>
  <c r="K65" i="1"/>
  <c r="K61" i="1"/>
  <c r="K111" i="1"/>
  <c r="M111" i="1" s="1"/>
  <c r="O111" i="1" s="1"/>
  <c r="K77" i="1"/>
  <c r="K99" i="1"/>
  <c r="M99" i="1" s="1"/>
  <c r="O99" i="1" s="1"/>
  <c r="K87" i="1"/>
  <c r="M87" i="1" s="1"/>
  <c r="O87" i="1" s="1"/>
  <c r="K107" i="1"/>
  <c r="M107" i="1" s="1"/>
  <c r="O107" i="1" s="1"/>
  <c r="K73" i="1"/>
  <c r="K69" i="1"/>
  <c r="G50" i="1"/>
  <c r="G49" i="1"/>
  <c r="M114" i="1"/>
  <c r="O114" i="1" s="1"/>
  <c r="C6" i="5" l="1"/>
  <c r="C11" i="5" l="1"/>
  <c r="A26" i="5"/>
  <c r="L101" i="1"/>
  <c r="L104" i="1"/>
  <c r="L105" i="1" l="1"/>
  <c r="L100" i="1"/>
  <c r="B30" i="5" l="1"/>
  <c r="B28" i="5"/>
  <c r="A28" i="5"/>
  <c r="B26" i="5"/>
  <c r="B19" i="5"/>
  <c r="A19" i="5"/>
  <c r="B15" i="5" l="1"/>
  <c r="C159" i="1" l="1"/>
  <c r="E159" i="1"/>
  <c r="F159" i="1"/>
  <c r="G159" i="1"/>
  <c r="B17" i="5"/>
  <c r="B24" i="5"/>
  <c r="A17" i="5"/>
  <c r="A15" i="5"/>
  <c r="D19" i="1"/>
  <c r="D20" i="1" s="1"/>
  <c r="E42" i="1" s="1"/>
  <c r="I58" i="1" s="1"/>
  <c r="A8" i="5"/>
  <c r="Q18" i="1"/>
  <c r="B2" i="5"/>
  <c r="B3" i="5"/>
  <c r="A4" i="5"/>
  <c r="A3" i="5"/>
  <c r="A2" i="5"/>
  <c r="B4" i="5"/>
  <c r="Q19" i="1"/>
  <c r="E43" i="1" l="1"/>
  <c r="C138" i="1"/>
  <c r="C140" i="1"/>
  <c r="C141" i="1"/>
  <c r="I116" i="1"/>
  <c r="I111" i="1"/>
  <c r="I100" i="1"/>
  <c r="I90" i="1"/>
  <c r="I77" i="1"/>
  <c r="I66" i="1"/>
  <c r="I84" i="1"/>
  <c r="I110" i="1"/>
  <c r="I99" i="1"/>
  <c r="I88" i="1"/>
  <c r="I76" i="1"/>
  <c r="I65" i="1"/>
  <c r="C149" i="1"/>
  <c r="C152" i="1"/>
  <c r="I108" i="1"/>
  <c r="I98" i="1"/>
  <c r="I87" i="1"/>
  <c r="I74" i="1"/>
  <c r="I64" i="1"/>
  <c r="C151" i="1"/>
  <c r="I107" i="1"/>
  <c r="I96" i="1"/>
  <c r="I86" i="1"/>
  <c r="I73" i="1"/>
  <c r="I62" i="1"/>
  <c r="I106" i="1"/>
  <c r="I95" i="1"/>
  <c r="I72" i="1"/>
  <c r="I115" i="1"/>
  <c r="I104" i="1"/>
  <c r="I94" i="1"/>
  <c r="I83" i="1"/>
  <c r="I114" i="1"/>
  <c r="I103" i="1"/>
  <c r="I92" i="1"/>
  <c r="I82" i="1"/>
  <c r="I69" i="1"/>
  <c r="I112" i="1"/>
  <c r="I102" i="1"/>
  <c r="I91" i="1"/>
  <c r="I80" i="1"/>
  <c r="I68" i="1"/>
  <c r="I70" i="1"/>
  <c r="B6" i="5"/>
  <c r="I61" i="1"/>
  <c r="I60" i="1"/>
  <c r="E44" i="1"/>
  <c r="B11" i="5" s="1"/>
  <c r="H159" i="1"/>
  <c r="B149" i="1"/>
  <c r="B138" i="1"/>
  <c r="B126" i="1"/>
  <c r="H104" i="1"/>
  <c r="H70" i="1"/>
  <c r="H92" i="1"/>
  <c r="H66" i="1"/>
  <c r="H112" i="1"/>
  <c r="H80" i="1"/>
  <c r="H100" i="1"/>
  <c r="H88" i="1"/>
  <c r="H84" i="1"/>
  <c r="H108" i="1"/>
  <c r="H74" i="1"/>
  <c r="H96" i="1"/>
  <c r="H62" i="1"/>
  <c r="H58" i="1"/>
  <c r="F58" i="1" s="1"/>
  <c r="A41" i="1"/>
  <c r="M97" i="1"/>
  <c r="O97" i="1" s="1"/>
  <c r="M105" i="1"/>
  <c r="O105" i="1" s="1"/>
  <c r="M113" i="1"/>
  <c r="O113" i="1" s="1"/>
  <c r="M109" i="1"/>
  <c r="O109" i="1" s="1"/>
  <c r="M81" i="1"/>
  <c r="O81" i="1" s="1"/>
  <c r="M77" i="1"/>
  <c r="O77" i="1" s="1"/>
  <c r="M72" i="1"/>
  <c r="O72" i="1" s="1"/>
  <c r="M65" i="1"/>
  <c r="O65" i="1" s="1"/>
  <c r="M60" i="1"/>
  <c r="O60" i="1" s="1"/>
  <c r="M61" i="1"/>
  <c r="O61" i="1" s="1"/>
  <c r="M76" i="1"/>
  <c r="O76" i="1" s="1"/>
  <c r="M69" i="1"/>
  <c r="O69" i="1" s="1"/>
  <c r="M64" i="1"/>
  <c r="O64" i="1" s="1"/>
  <c r="M68" i="1"/>
  <c r="O68" i="1" s="1"/>
  <c r="M73" i="1"/>
  <c r="O73" i="1" s="1"/>
  <c r="M85" i="1"/>
  <c r="O85" i="1" s="1"/>
  <c r="M101" i="1"/>
  <c r="O101" i="1" s="1"/>
  <c r="M89" i="1"/>
  <c r="O89" i="1" s="1"/>
  <c r="M93" i="1"/>
  <c r="O93" i="1" s="1"/>
  <c r="B5" i="5"/>
  <c r="Q20" i="1"/>
  <c r="Q37" i="1" l="1"/>
  <c r="G43" i="1"/>
  <c r="I43" i="1" s="1"/>
  <c r="M116" i="1"/>
  <c r="O116" i="1" s="1"/>
  <c r="B13" i="5"/>
  <c r="K112" i="1"/>
  <c r="M112" i="1" s="1"/>
  <c r="O112" i="1" s="1"/>
  <c r="K80" i="1"/>
  <c r="M80" i="1" s="1"/>
  <c r="O80" i="1" s="1"/>
  <c r="K92" i="1"/>
  <c r="M92" i="1" s="1"/>
  <c r="O92" i="1" s="1"/>
  <c r="K100" i="1"/>
  <c r="M100" i="1" s="1"/>
  <c r="O100" i="1" s="1"/>
  <c r="K66" i="1"/>
  <c r="M66" i="1" s="1"/>
  <c r="O66" i="1" s="1"/>
  <c r="K88" i="1"/>
  <c r="M88" i="1" s="1"/>
  <c r="O88" i="1" s="1"/>
  <c r="K108" i="1"/>
  <c r="M108" i="1" s="1"/>
  <c r="O108" i="1" s="1"/>
  <c r="K74" i="1"/>
  <c r="M74" i="1" s="1"/>
  <c r="O74" i="1" s="1"/>
  <c r="K96" i="1"/>
  <c r="K84" i="1"/>
  <c r="M84" i="1" s="1"/>
  <c r="O84" i="1" s="1"/>
  <c r="K62" i="1"/>
  <c r="M62" i="1" s="1"/>
  <c r="O62" i="1" s="1"/>
  <c r="K58" i="1"/>
  <c r="M58" i="1" s="1"/>
  <c r="O58" i="1" s="1"/>
  <c r="K104" i="1"/>
  <c r="M104" i="1" s="1"/>
  <c r="O104" i="1" s="1"/>
  <c r="K70" i="1"/>
  <c r="M70" i="1" s="1"/>
  <c r="O70" i="1" s="1"/>
  <c r="I46" i="1"/>
  <c r="J46" i="1" s="1"/>
  <c r="I47" i="1"/>
  <c r="M96" i="1"/>
  <c r="O96" i="1" s="1"/>
  <c r="I49" i="1"/>
  <c r="J49" i="1" s="1"/>
  <c r="G44" i="1"/>
  <c r="I44" i="1" s="1"/>
  <c r="J44" i="1" s="1"/>
  <c r="G54" i="1"/>
  <c r="I54" i="1" s="1"/>
  <c r="J54" i="1" s="1"/>
  <c r="M54" i="1" s="1"/>
  <c r="G53" i="1"/>
  <c r="I53" i="1" s="1"/>
  <c r="G52" i="1"/>
  <c r="I52" i="1" s="1"/>
  <c r="J52" i="1" s="1"/>
  <c r="M52" i="1" s="1"/>
  <c r="I50" i="1"/>
  <c r="M59" i="1"/>
  <c r="O59" i="1" s="1"/>
  <c r="G42" i="1"/>
  <c r="I42" i="1" s="1"/>
  <c r="J42" i="1" s="1"/>
  <c r="M67" i="1"/>
  <c r="O67" i="1" s="1"/>
  <c r="M63" i="1"/>
  <c r="O63" i="1" s="1"/>
  <c r="M75" i="1"/>
  <c r="O75" i="1" s="1"/>
  <c r="M71" i="1"/>
  <c r="O71" i="1" s="1"/>
  <c r="J43" i="1" l="1"/>
  <c r="M43" i="1" s="1"/>
  <c r="M42" i="1"/>
  <c r="J53" i="1"/>
  <c r="M53" i="1" s="1"/>
  <c r="J47" i="1"/>
  <c r="M47" i="1" s="1"/>
  <c r="M46" i="1"/>
  <c r="M44" i="1"/>
  <c r="M49" i="1"/>
  <c r="J50" i="1"/>
  <c r="M50" i="1" s="1"/>
</calcChain>
</file>

<file path=xl/sharedStrings.xml><?xml version="1.0" encoding="utf-8"?>
<sst xmlns="http://schemas.openxmlformats.org/spreadsheetml/2006/main" count="716" uniqueCount="339">
  <si>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</si>
  <si>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</si>
  <si>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</si>
  <si>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</si>
  <si>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</si>
  <si>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</si>
  <si>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</si>
  <si>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</si>
  <si>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</si>
  <si>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</si>
  <si>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</si>
  <si>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</si>
  <si>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</si>
  <si>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</si>
  <si>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</si>
  <si>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</si>
  <si>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</si>
  <si>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</si>
  <si>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</si>
  <si>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</si>
  <si>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</si>
  <si>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</si>
  <si>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</si>
  <si>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</si>
  <si>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</si>
  <si>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</si>
  <si>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</si>
  <si>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</si>
  <si>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</si>
  <si>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</si>
  <si>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</si>
  <si>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</si>
  <si>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</si>
  <si>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</si>
  <si>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</si>
  <si>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SỐ LƯỢNG CẦN CẤP CHO TỔ CẮT (GROSS)</t>
  </si>
  <si>
    <t>WHITE</t>
  </si>
  <si>
    <t>BLACK</t>
  </si>
  <si>
    <t xml:space="preserve">THÀNH PHẦN VẢI: 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</si>
  <si>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</si>
  <si>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</si>
  <si>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</si>
  <si>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</si>
  <si>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</si>
  <si>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</si>
  <si>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</si>
  <si>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</si>
  <si>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</si>
  <si>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</si>
  <si>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 xml:space="preserve">GHI CHÚ / CODE VẢI </t>
  </si>
  <si>
    <t>CHỈ</t>
  </si>
  <si>
    <t>-CÁCH MAY THEO NHƯ TÀI LIỆU ĐÍNH KÈM</t>
  </si>
  <si>
    <t>DUYỆT HÌNH IN THEO</t>
  </si>
  <si>
    <t>NATURAL</t>
  </si>
  <si>
    <t>5THEWAY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</si>
  <si>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</si>
  <si>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</si>
  <si>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</si>
  <si>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</si>
  <si>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</si>
  <si>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</si>
  <si>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</si>
  <si>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</si>
  <si>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</si>
  <si>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C : PHỤ LIỆU ĐÓNG GÓI</t>
  </si>
  <si>
    <t>PHẦN D : IN / THÊU / WASH</t>
  </si>
  <si>
    <t xml:space="preserve">-CÁCH GẮN NHÃN PHẢI NHƯ TÀI LIỆU YÊU CẦU </t>
  </si>
  <si>
    <t>-SỐ LƯỢNG NHÃN SIZE NHƯ SAU :</t>
  </si>
  <si>
    <t>DUYỆT HÌNH THÊU THEO</t>
  </si>
  <si>
    <t>THÔNG TIN ĐỊNH VỊ HÌNH THÊU</t>
  </si>
  <si>
    <t>CUSTOMER :</t>
  </si>
  <si>
    <t>VER.12/2019</t>
  </si>
  <si>
    <t>STYLE :</t>
  </si>
  <si>
    <t>SS NEW TEE</t>
  </si>
  <si>
    <t>Ngày cập nhật: 26/12/2019</t>
  </si>
  <si>
    <t>No.</t>
  </si>
  <si>
    <t>Measurement position</t>
  </si>
  <si>
    <t>Thông số</t>
  </si>
  <si>
    <t>TOLERANCE</t>
  </si>
  <si>
    <t>FRONT BODY LENGTH fm HSP/FRT</t>
  </si>
  <si>
    <t>DÀI THÂN TRƯỚC TỪ ĐỈNH VAI</t>
  </si>
  <si>
    <t>[+/-]  1 cm</t>
  </si>
  <si>
    <t>BACK BODY LENGTH (Center)</t>
  </si>
  <si>
    <t>DÀI GIỮA THÂN SAU</t>
  </si>
  <si>
    <t>1/2 CHEST 2CMS BLW ARMPIT</t>
  </si>
  <si>
    <t>1/2 NGỰC (DƯỚI NÁCH 2CM)</t>
  </si>
  <si>
    <t>1/2 BASE</t>
  </si>
  <si>
    <t>1/2 LAI</t>
  </si>
  <si>
    <t>ARMHOLE STRAIGHT</t>
  </si>
  <si>
    <t>NÁCH ĐO THẲNG</t>
  </si>
  <si>
    <t>[+/-]  0.5 cm</t>
  </si>
  <si>
    <t>NECK WIDTH (SEAM TO SEAM)</t>
  </si>
  <si>
    <t>RỘNG CỔ (TỪ ĐƯỜNG MAY ĐẾN ĐƯỜNG MAY)</t>
  </si>
  <si>
    <t>FRONT NECK DROP fm SNP to Seam</t>
  </si>
  <si>
    <t>HẠ CỔ TRƯỚC</t>
  </si>
  <si>
    <t>BACK NECK DROP fm SNP to Seam</t>
  </si>
  <si>
    <t>HẠ CỔ SAU</t>
  </si>
  <si>
    <t>SHOULDER LENGTH</t>
  </si>
  <si>
    <t>NGANG VAI</t>
  </si>
  <si>
    <t>SLEEVE LENGTH - SHORT</t>
  </si>
  <si>
    <t>DÀI TAY</t>
  </si>
  <si>
    <t xml:space="preserve">SLEEVE OPENING </t>
  </si>
  <si>
    <t>CỬA TAY</t>
  </si>
  <si>
    <t>CUFF HEIGHT/ SLEEVE HEM DEPTH</t>
  </si>
  <si>
    <t>TO BẢN LAI TAY</t>
  </si>
  <si>
    <t>BOTTOM HEM DEPTH/ WELT DEPTH</t>
  </si>
  <si>
    <t>TO BẢN LAI ÁO</t>
  </si>
  <si>
    <t>NECK TRIM DEPTH</t>
  </si>
  <si>
    <t>TO BẢN BO CỔ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</si>
  <si>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</si>
  <si>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</si>
  <si>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</si>
  <si>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</si>
  <si>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</si>
  <si>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</si>
  <si>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</si>
  <si>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</si>
  <si>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t>STUSSY</t>
  </si>
  <si>
    <t>ORANGE</t>
  </si>
  <si>
    <r>
      <t xml:space="preserve">NHÃN SIZE  - </t>
    </r>
    <r>
      <rPr>
        <b/>
        <sz val="22"/>
        <rFont val="Muli"/>
      </rPr>
      <t>ZWVNL20</t>
    </r>
  </si>
  <si>
    <t>ZWVNL20</t>
  </si>
  <si>
    <r>
      <t xml:space="preserve">NHÃN TRANG TRÍ - </t>
    </r>
    <r>
      <rPr>
        <b/>
        <sz val="22"/>
        <rFont val="Muli"/>
      </rPr>
      <t>ZDNA01</t>
    </r>
  </si>
  <si>
    <t>ZDNA01</t>
  </si>
  <si>
    <t>NỀN TRẮNG CHỮ ĐEN</t>
  </si>
  <si>
    <t>NỀN NATURAL CHỮ ĐEN</t>
  </si>
  <si>
    <t>CLEAR</t>
  </si>
  <si>
    <t>THÙNG CARTOON BOX 60X40X30CM</t>
  </si>
  <si>
    <t xml:space="preserve">TẤM LÓT 58X38CM </t>
  </si>
  <si>
    <t>BIG POLY BAG 100X120</t>
  </si>
  <si>
    <t xml:space="preserve">GIẤY CHỐNG ẨM </t>
  </si>
  <si>
    <t xml:space="preserve"> GÓI CHỐNG ẨM </t>
  </si>
  <si>
    <t>KÍCH THƯỚC</t>
  </si>
  <si>
    <t>MÀU IN</t>
  </si>
  <si>
    <t>GẮN BÊN DƯỚI NHÃN THÀNH PHẦN, MÉP NHÃN TRANG TRÍ BẰNG MÉP TRÊN NHÃN THÀNH PHẦN, GẤP ĐÔI KHI MAY</t>
  </si>
  <si>
    <t>STICKER DÁN THẺ BÀI, POLY BAG, THÙNG - SMST</t>
  </si>
  <si>
    <t>DÁN LÊN MẶT SAU THẺ BÀI, BAO POLY BAG, THÙNG CARTON</t>
  </si>
  <si>
    <t>GẮN LUỒN QUA NHÃN SIZE</t>
  </si>
  <si>
    <t>BỎ VÀO ÁO KHI GẤP XẾP</t>
  </si>
  <si>
    <t>THÙNG, TẤM LÓT THÙNG, BAO 100X120</t>
  </si>
  <si>
    <t>THÙNG 60X40X30CM CÓ IN LOGO</t>
  </si>
  <si>
    <t>NỀN ĐEN CHỮ TRẮNG</t>
  </si>
  <si>
    <t>NỀN TRẮNG CHỮ XÁM</t>
  </si>
  <si>
    <t>GREEN</t>
  </si>
  <si>
    <t>VẢI CHÍNH</t>
  </si>
  <si>
    <t>VIỀN CỔ</t>
  </si>
  <si>
    <t>SMST</t>
  </si>
  <si>
    <t>GRAND TOTAL:</t>
  </si>
  <si>
    <t xml:space="preserve"> 100% DRY COTTON (16OE) - 230GSM WITHOUT ENZYCUT </t>
  </si>
  <si>
    <t>STICKER DÁN THẺ BÀI + BAO SMST</t>
  </si>
  <si>
    <t>STICKER DÁN THÙNG - SMST</t>
  </si>
  <si>
    <t>03</t>
  </si>
  <si>
    <t>04</t>
  </si>
  <si>
    <t>05</t>
  </si>
  <si>
    <t>LIME</t>
  </si>
  <si>
    <t>RIB 1X1 430GSM</t>
  </si>
  <si>
    <t>RIB</t>
  </si>
  <si>
    <t>THẺ BÀI 1 LÁ - ZHGT08</t>
  </si>
  <si>
    <t>DUYỆT THEO MẪU PHOTOSHOOT TRƯỚC WASH</t>
  </si>
  <si>
    <t>HÌNH ẢNH CHỈ ĐỂ THAM KHẢO KIỂU DÁNG STICKER</t>
  </si>
  <si>
    <t>ZHGT08</t>
  </si>
  <si>
    <t>87727218-12
87727218-13</t>
  </si>
  <si>
    <t>DUYỆT THEO MẪU PHOTOSHOOT TRƯỚC WASH MÀU GREY HEATHER ĐÃ CHUYỂN 7/2/23</t>
  </si>
  <si>
    <t>SỐ LƯỢNG CẦN CẤP CHO TEST INHOUSE</t>
  </si>
  <si>
    <t>SỐ LƯỢNG CẦN CẤP CHO TEST OUTSOURCE</t>
  </si>
  <si>
    <t>LỖI VẢI (DEFECT)
+ ĐẦU KHÚC</t>
  </si>
  <si>
    <t>XS</t>
  </si>
  <si>
    <t>ĐỊNH VỊ HÌNH THÊU:</t>
  </si>
  <si>
    <t>ST1140A338</t>
  </si>
  <si>
    <t>SPORT MESH FOOTBALL JERSEY</t>
  </si>
  <si>
    <t>SS TEE</t>
  </si>
  <si>
    <t>MAIN LINE</t>
  </si>
  <si>
    <t>100% POLYESTER</t>
  </si>
  <si>
    <t>153CM</t>
  </si>
  <si>
    <t>NCC MINH ANH</t>
  </si>
  <si>
    <t>MA 061-MESH 100% POLYESTER 230GSM</t>
  </si>
  <si>
    <t>SD POLY YOKO (FLAT KNIT RIB) - L (55CM) X H(9CM)</t>
  </si>
  <si>
    <t>BO CỔ</t>
  </si>
  <si>
    <t>GREEN 19-5230 TCX</t>
  </si>
  <si>
    <t>NATURAL 12-6204 TCX</t>
  </si>
  <si>
    <t>GR7806</t>
  </si>
  <si>
    <t>BE6165</t>
  </si>
  <si>
    <r>
      <t xml:space="preserve">NHÃN CHÍNH - </t>
    </r>
    <r>
      <rPr>
        <b/>
        <sz val="22"/>
        <rFont val="Muli"/>
      </rPr>
      <t>ZWVNL21/BLK</t>
    </r>
  </si>
  <si>
    <t>ZWVNL21/BLK</t>
  </si>
  <si>
    <t>NHÃN THÀNH PHẦN 100% POLYESTER - 2 LÁ</t>
  </si>
  <si>
    <t>S20-1452</t>
  </si>
  <si>
    <t>S20-1461</t>
  </si>
  <si>
    <t>POLY BAG - 11.25" x 17" + 2" = 290x380+50 mm</t>
  </si>
  <si>
    <t>STICKER MÀU DÁN THÙNG</t>
  </si>
  <si>
    <t>RED</t>
  </si>
  <si>
    <t>YELLOW</t>
  </si>
  <si>
    <t>ART WORK</t>
  </si>
  <si>
    <t>1 INCH</t>
  </si>
  <si>
    <t>KHÔNG THÊU</t>
  </si>
  <si>
    <t>KHÔNG WASH</t>
  </si>
  <si>
    <t>TOPS - ÁO</t>
  </si>
  <si>
    <t>ENGLISH</t>
  </si>
  <si>
    <t>JAPANESE</t>
  </si>
  <si>
    <t>FRENCH</t>
  </si>
  <si>
    <t>CHINESE</t>
  </si>
  <si>
    <t>ANH</t>
  </si>
  <si>
    <t>NHẬT</t>
  </si>
  <si>
    <t>PHÁP</t>
  </si>
  <si>
    <t>TRUNG</t>
  </si>
  <si>
    <t>P</t>
  </si>
  <si>
    <t>170/92A</t>
  </si>
  <si>
    <t>175/96A</t>
  </si>
  <si>
    <t>G</t>
  </si>
  <si>
    <t>175/100A</t>
  </si>
  <si>
    <t>TG</t>
  </si>
  <si>
    <t>180/104A</t>
  </si>
  <si>
    <t>TTG</t>
  </si>
  <si>
    <t>180/106A</t>
  </si>
  <si>
    <t>CHÚ Ý: TÊN SIZE: TRÊN NHÃN THÀNH PHẦN NHƯ BÊN DƯỚI (NHÃN THÀNH PHẦN GỒM 2 LÁ, 4 MẶT, 4 THỨ TIẾNG</t>
  </si>
  <si>
    <t>GẮN VÀO CHÍNH GIỮA VIỀN CỔ SAU
GẤP ĐÔI KHI MAY</t>
  </si>
  <si>
    <t>GẮN TẠI VIỀN CỔ SAU, VỀ PHÍA BÊN TRÁI NHÃN CHÍNH THEO HƯỚNG NGƯỜI MẶC, CÁCH NHÃN CHÍNH 0.5CM
GẬP ĐÔI KHI MAY</t>
  </si>
  <si>
    <t>LÁ 1</t>
  </si>
  <si>
    <t>GỒM 2 LÁ, GẮN Ở BÊN TRONG SƯỜN TRÁI KHI MẶC TỪ LAI LÊN 9CM</t>
  </si>
  <si>
    <t>LOẠI 1</t>
  </si>
  <si>
    <t>DÁN BÊN NGOÀI THÙNG</t>
  </si>
  <si>
    <t>YELLOW/ RED/ WHITE / GREEN / ORANGE</t>
  </si>
  <si>
    <t>UPC Code</t>
  </si>
  <si>
    <t>Size</t>
  </si>
  <si>
    <t>Color</t>
  </si>
  <si>
    <t>STYLE NAME</t>
  </si>
  <si>
    <t>Style Description</t>
  </si>
  <si>
    <t>Style Number</t>
  </si>
  <si>
    <t>UPC</t>
  </si>
  <si>
    <t>MER.QT-4.BM4</t>
  </si>
  <si>
    <t>02</t>
  </si>
  <si>
    <t>01/01</t>
  </si>
  <si>
    <t>PP MEETING DATE</t>
  </si>
  <si>
    <t xml:space="preserve">BUYER </t>
  </si>
  <si>
    <t>SEASON</t>
  </si>
  <si>
    <t xml:space="preserve">STYLE(s)# </t>
  </si>
  <si>
    <t>ITEM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</si>
  <si>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</si>
  <si>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</si>
  <si>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</si>
  <si>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</si>
  <si>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</si>
  <si>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t>Fabric</t>
  </si>
  <si>
    <t>Trims and Accessories</t>
  </si>
  <si>
    <t>CHÚ Ý NHÃN THÀNH PHẦN CÓ PHÂN THEO SIZE, KHÁC NHAU GIỮA QUẦN VÀ ÁO</t>
  </si>
  <si>
    <t>Pattern &amp; Marker</t>
  </si>
  <si>
    <t>-CUNG CẤP RẬP THÂN TRƯỚC, SAU NGƯỜI MẶC ĐỦ SIZE</t>
  </si>
  <si>
    <t>Cutting</t>
  </si>
  <si>
    <t>-CẮT CHÍNH XÁC</t>
  </si>
  <si>
    <t>Technical Garment Construction</t>
  </si>
  <si>
    <t>Operation and Attachments</t>
  </si>
  <si>
    <t>Printting</t>
  </si>
  <si>
    <t>Embroidery</t>
  </si>
  <si>
    <t>Washing</t>
  </si>
  <si>
    <t>Packing</t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</si>
  <si>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</si>
  <si>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</si>
  <si>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>-MAY THEO MẪU PP ĐÃ DUYỆT</t>
  </si>
  <si>
    <t>IN BÁN THÀNH PHẨM THÂN TRƯỚC BÊN DƯỚI - RUBBER</t>
  </si>
  <si>
    <t>LÁ 2: CHÚ Ý: MẶT SAU TÊN SIZE VUI LÒNG THEO BẢNG CHI TIẾT SIZE NHƯ PHẦN GHI CHÚ ĐẦU TÁC NGHIỆP)</t>
  </si>
  <si>
    <t>VIỀN: 11-0602 TPG
BÊN TRONG: 19-4007 TPG</t>
  </si>
  <si>
    <t>VIỀN: 19-4007 TPG
BÊN TRONG: 16-1361 TPG</t>
  </si>
  <si>
    <r>
      <t xml:space="preserve">NHÃN CHÍNH - </t>
    </r>
    <r>
      <rPr>
        <b/>
        <sz val="28"/>
        <rFont val="Muli"/>
      </rPr>
      <t>ZWVNL21/BLK</t>
    </r>
  </si>
  <si>
    <r>
      <t xml:space="preserve">NHÃN SIZE  - </t>
    </r>
    <r>
      <rPr>
        <b/>
        <sz val="28"/>
        <rFont val="Muli"/>
      </rPr>
      <t>ZWVNL20</t>
    </r>
  </si>
  <si>
    <r>
      <t xml:space="preserve">NHÃN TRANG TRÍ - </t>
    </r>
    <r>
      <rPr>
        <b/>
        <sz val="28"/>
        <rFont val="Muli"/>
      </rPr>
      <t>ZDNA01</t>
    </r>
  </si>
  <si>
    <r>
      <t>IN :</t>
    </r>
    <r>
      <rPr>
        <b/>
        <sz val="28"/>
        <rFont val="Muli"/>
      </rPr>
      <t xml:space="preserve"> </t>
    </r>
  </si>
  <si>
    <r>
      <t xml:space="preserve">ĐỊNH VỊ HÌNH IN: IN TẠI BTP THÂN </t>
    </r>
    <r>
      <rPr>
        <b/>
        <u/>
        <sz val="28"/>
        <rFont val="Muli"/>
      </rPr>
      <t>TRƯỚC BÊN DƯỚI</t>
    </r>
    <r>
      <rPr>
        <sz val="28"/>
        <rFont val="Muli"/>
      </rPr>
      <t>, DƯỚI ĐƯỜNG MAY ĐÔ, CANH ĐỀU 2 BÊN THEO ĐƯỜNG GẠCH NÉT</t>
    </r>
  </si>
  <si>
    <r>
      <t>THÊU :</t>
    </r>
    <r>
      <rPr>
        <b/>
        <sz val="28"/>
        <rFont val="Muli"/>
      </rPr>
      <t xml:space="preserve"> </t>
    </r>
  </si>
  <si>
    <r>
      <t>WASH:</t>
    </r>
    <r>
      <rPr>
        <sz val="28"/>
        <rFont val="Muli"/>
      </rPr>
      <t xml:space="preserve"> </t>
    </r>
  </si>
  <si>
    <t>EXTRA 4%</t>
  </si>
  <si>
    <t>CARE</t>
  </si>
  <si>
    <t>STHO23P1446002M00K
LOT 23030633 ÁNH A: CẤP HẾT 596M</t>
  </si>
  <si>
    <t>STHO23P1446003M00K
LOT 23030581 ÁNH A: CẤP HẾT 756M</t>
  </si>
  <si>
    <t>S/O DUYỆT MÀU GREEN CHUYỂN CÙNG TÁC NGHIỆP</t>
  </si>
  <si>
    <t>S/O DUYỆT MÀU NATURAL CHUYỂN CÙNG TÁC NGHIỆP</t>
  </si>
  <si>
    <t>1140338</t>
  </si>
  <si>
    <t>BLAC</t>
  </si>
  <si>
    <t>195292420381</t>
  </si>
  <si>
    <t>195292420374</t>
  </si>
  <si>
    <t>195292420367</t>
  </si>
  <si>
    <t>195292420398</t>
  </si>
  <si>
    <t>195292420404</t>
  </si>
  <si>
    <t>GREN</t>
  </si>
  <si>
    <t>195292420435</t>
  </si>
  <si>
    <t>195292420428</t>
  </si>
  <si>
    <t>195292420411</t>
  </si>
  <si>
    <t>195292420442</t>
  </si>
  <si>
    <t>195292420459</t>
  </si>
  <si>
    <t>NATL</t>
  </si>
  <si>
    <t>195292420480</t>
  </si>
  <si>
    <t>195292420473</t>
  </si>
  <si>
    <t>195292420466</t>
  </si>
  <si>
    <t>195292420497</t>
  </si>
  <si>
    <t>195292420503</t>
  </si>
  <si>
    <t>STHO23P1448002K00K
DỰ KIẾN NHẬP KHO 28/4/23</t>
  </si>
  <si>
    <t>STHO23P1448003K00K
DỰ KIẾN NHẬP KHO 28/4/23</t>
  </si>
  <si>
    <t>THANH THI 206</t>
  </si>
  <si>
    <t>S20  SP25  S2702</t>
  </si>
  <si>
    <t>ST1140363</t>
  </si>
  <si>
    <t>MIXED MESH FOOTBALL JERSEY</t>
  </si>
  <si>
    <t>SP25</t>
  </si>
  <si>
    <t>THAM KHẢO CÁCH MAY: MAY THEO TÀI LIỆU</t>
  </si>
  <si>
    <t>SILVER</t>
  </si>
  <si>
    <t>100% POLYESTER 230GSM- MESH RUNWAY LỖ LỚN</t>
  </si>
  <si>
    <t>KO CẦN MAY</t>
  </si>
  <si>
    <t>VẢI CHÍNH BTP TT+ SAU BÊN TRÊN</t>
  </si>
  <si>
    <t>VẢI CHÍNH BTP TT+ SAU BÊN DƯỚI</t>
  </si>
  <si>
    <t>7.03” tall x 13.5” wide</t>
  </si>
  <si>
    <t>DUYỆT THEO TP</t>
  </si>
  <si>
    <t>STYLE#:</t>
  </si>
  <si>
    <t>DESCRIPTION:</t>
  </si>
  <si>
    <t xml:space="preserve">FACTORY: </t>
  </si>
  <si>
    <t xml:space="preserve">FABRIC: </t>
  </si>
  <si>
    <t>Original Garment</t>
  </si>
  <si>
    <t>TOL +/-</t>
  </si>
  <si>
    <t>TARGET</t>
  </si>
  <si>
    <t>FINISHED GRADE MEASUREMENTS</t>
  </si>
  <si>
    <t>RỘNG CỔ</t>
  </si>
  <si>
    <t>ACROSS SHOULDERS</t>
  </si>
  <si>
    <t>CHEST 1" BELOW ARMHOLE- FLAT</t>
  </si>
  <si>
    <t>NGỰC - DƯỚI NÁCH 1 INCH</t>
  </si>
  <si>
    <t>BOTTOM SWEEP STRAIGHT - FLAT</t>
  </si>
  <si>
    <t>NGANG LAI</t>
  </si>
  <si>
    <t>FRONT LENGTH FROM HPS</t>
  </si>
  <si>
    <t>DÀI THÂN TỪ ĐỈNH VAI</t>
  </si>
  <si>
    <t>ARMHOLE STRAIGHT (FROM SHOULDER FOLD TO AH SEAM)</t>
  </si>
  <si>
    <t>SLEEVE LENGTH FROM SHOULDER SEAM TO EDGE</t>
  </si>
  <si>
    <t>DÀI TAY ÁO TỪ ĐƯỜNG MAY VAI ĐẾN MÉP LAI TAY</t>
  </si>
  <si>
    <t>SLEEVE OPENING - FLAT</t>
  </si>
  <si>
    <t>SLEEVE HEM HEIGHT</t>
  </si>
  <si>
    <t>CAO LAI TAY</t>
  </si>
  <si>
    <t>HEM HEIGHT</t>
  </si>
  <si>
    <t>CAO LAI ÁO</t>
  </si>
  <si>
    <t>NECK RIB / TRIM DEPTH</t>
  </si>
  <si>
    <t>CAO BO CỔ</t>
  </si>
  <si>
    <t>FRONT NECK DROP (HPS TO NECK SEAM)</t>
  </si>
  <si>
    <t>BACK NECK DROP (HPS TO NECK SEAM)</t>
  </si>
  <si>
    <t>FRONT PANEL HEIGHT FROM HPS</t>
  </si>
  <si>
    <t>CAO ĐÔ TRƯỚC TỪ ĐỈNH VAI</t>
  </si>
  <si>
    <t>BACK PANEL HEIGHT FROM HPS</t>
  </si>
  <si>
    <t>CAO ĐÔ SAU TỪ ĐỈNH VAI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</si>
</sst>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[$-409]d\-mmm;@"/>
    <numFmt numFmtId="174" formatCode="_-* #,##0.00_-;\-* #,##0.00_-;_-* &quot;-&quot;??_-;_-@_-"/>
  </numFmts>
  <fonts count="10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4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6"/>
      <name val="Muli"/>
    </font>
    <font>
      <sz val="22"/>
      <name val="Muli"/>
    </font>
    <font>
      <b/>
      <sz val="22"/>
      <name val="Muli"/>
    </font>
    <font>
      <b/>
      <sz val="30"/>
      <name val="Muli"/>
    </font>
    <font>
      <sz val="12"/>
      <name val="Muli"/>
    </font>
    <font>
      <b/>
      <sz val="11"/>
      <name val="Muli"/>
    </font>
    <font>
      <sz val="11"/>
      <color theme="1"/>
      <name val="Muli"/>
    </font>
    <font>
      <b/>
      <sz val="16"/>
      <color rgb="FF000000"/>
      <name val="Calibri"/>
      <family val="2"/>
      <scheme val="minor"/>
    </font>
    <font>
      <b/>
      <sz val="14"/>
      <name val="Muli"/>
    </font>
    <font>
      <b/>
      <u/>
      <sz val="14"/>
      <name val="Muli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sz val="22"/>
      <color indexed="8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b/>
      <sz val="40"/>
      <name val="Muli"/>
    </font>
    <font>
      <b/>
      <sz val="24"/>
      <color theme="1"/>
      <name val="Muli"/>
    </font>
    <font>
      <sz val="22"/>
      <color rgb="FFFF0000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36"/>
      <color indexed="48"/>
      <name val="Muli"/>
    </font>
    <font>
      <b/>
      <sz val="36"/>
      <color theme="9" tint="-0.249977111117893"/>
      <name val="Muli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theme="1"/>
      <name val="Muli"/>
    </font>
    <font>
      <b/>
      <sz val="12"/>
      <name val="Muli"/>
    </font>
    <font>
      <b/>
      <sz val="8"/>
      <name val="Muli"/>
    </font>
    <font>
      <b/>
      <sz val="12"/>
      <name val="EuclidCircularA-Regular"/>
    </font>
    <font>
      <i/>
      <sz val="12"/>
      <name val="Muli"/>
    </font>
    <font>
      <sz val="28"/>
      <color theme="1"/>
      <name val="Muli"/>
    </font>
    <font>
      <b/>
      <u/>
      <sz val="28"/>
      <name val="Muli"/>
    </font>
    <font>
      <b/>
      <sz val="28"/>
      <color theme="9" tint="-0.249977111117893"/>
      <name val="Muli"/>
    </font>
    <font>
      <b/>
      <i/>
      <sz val="28"/>
      <name val="Muli"/>
    </font>
    <font>
      <b/>
      <sz val="28"/>
      <color indexed="48"/>
      <name val="Muli"/>
    </font>
    <font>
      <b/>
      <sz val="28"/>
      <color theme="9"/>
      <name val="Muli"/>
    </font>
    <font>
      <b/>
      <sz val="28"/>
      <color theme="1"/>
      <name val="Muli"/>
    </font>
    <font>
      <sz val="28"/>
      <color indexed="8"/>
      <name val="Muli"/>
    </font>
    <font>
      <sz val="28"/>
      <color rgb="FFFF0000"/>
      <name val="Muli"/>
    </font>
    <font>
      <sz val="28"/>
      <color theme="9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sz val="40"/>
      <name val="Muli"/>
    </font>
    <font>
      <sz val="30"/>
      <name val="Muli"/>
    </font>
    <font>
      <sz val="16"/>
      <color rgb="FF000000"/>
      <name val="Calibri"/>
      <family val="2"/>
    </font>
    <font>
      <b/>
      <sz val="16"/>
      <color rgb="FF000000"/>
      <name val="Calibri"/>
      <family val="2"/>
    </font>
    <font>
      <b/>
      <sz val="11"/>
      <color rgb="FF000000"/>
      <name val="Calibri"/>
      <family val="2"/>
    </font>
    <font>
      <sz val="36"/>
      <color rgb="FF000000"/>
      <name val="Calibri"/>
      <family val="2"/>
    </font>
    <font>
      <b/>
      <sz val="14"/>
      <color rgb="FF000000"/>
      <name val="Arial Narrow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4"/>
      <name val="Calibri"/>
      <family val="2"/>
    </font>
    <font>
      <sz val="14"/>
      <color rgb="FFFFFFFF"/>
      <name val="Calibri"/>
      <family val="2"/>
    </font>
    <font>
      <b/>
      <sz val="16"/>
      <color rgb="FFFF0000"/>
      <name val="Calibri"/>
      <family val="2"/>
    </font>
    <font>
      <sz val="16"/>
      <color rgb="FFFF0000"/>
      <name val="Calibri"/>
      <family val="2"/>
      <scheme val="minor"/>
    </font>
    <font>
      <sz val="10"/>
      <name val="Calibri"/>
      <family val="2"/>
    </font>
    <font>
      <b/>
      <sz val="14"/>
      <name val="Calibri"/>
      <family val="2"/>
    </font>
    <font>
      <b/>
      <sz val="14"/>
      <color rgb="FFFF0000"/>
      <name val="Calibri"/>
      <family val="2"/>
    </font>
    <font>
      <sz val="16"/>
      <name val="Calibri"/>
      <family val="2"/>
    </font>
    <font>
      <b/>
      <sz val="16"/>
      <name val="Calibri"/>
      <family val="2"/>
    </font>
    <font>
      <sz val="14"/>
      <color rgb="FFFF0000"/>
      <name val="Calibri"/>
      <family val="2"/>
    </font>
  </fonts>
  <fills count="5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  <fill>
      <patternFill patternType="solid">
        <fgColor rgb="FFFFFFCC"/>
        <bgColor indexed="64"/>
      </patternFill>
    </fill>
  </fills>
  <borders count="94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8">
    <xf numFmtId="0" fontId="0" fillId="0" borderId="0"/>
    <xf numFmtId="0" fontId="1" fillId="0" borderId="0"/>
    <xf numFmtId="0" fontId="5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0" fontId="7" fillId="0" borderId="9">
      <alignment horizontal="center"/>
    </xf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Border="0" applyAlignment="0" applyProtection="0"/>
    <xf numFmtId="2" fontId="5" fillId="0" borderId="0" applyFont="0" applyFill="0" applyBorder="0" applyAlignment="0" applyProtection="0"/>
    <xf numFmtId="38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9" fillId="6" borderId="12" applyNumberFormat="0" applyBorder="0" applyAlignment="0" applyProtection="0"/>
    <xf numFmtId="168" fontId="12" fillId="0" borderId="0"/>
    <xf numFmtId="0" fontId="5" fillId="0" borderId="0"/>
    <xf numFmtId="0" fontId="5" fillId="0" borderId="0"/>
    <xf numFmtId="0" fontId="13" fillId="0" borderId="0"/>
    <xf numFmtId="0" fontId="14" fillId="0" borderId="0"/>
    <xf numFmtId="0" fontId="8" fillId="0" borderId="0" applyFill="0"/>
    <xf numFmtId="0" fontId="14" fillId="0" borderId="0"/>
    <xf numFmtId="0" fontId="15" fillId="0" borderId="0"/>
    <xf numFmtId="0" fontId="8" fillId="0" borderId="0"/>
    <xf numFmtId="0" fontId="8" fillId="0" borderId="0" applyFill="0"/>
    <xf numFmtId="0" fontId="5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6" fillId="7" borderId="19" applyNumberFormat="0" applyProtection="0">
      <alignment horizontal="right" vertical="center"/>
    </xf>
    <xf numFmtId="0" fontId="5" fillId="8" borderId="19" applyNumberFormat="0" applyProtection="0">
      <alignment horizontal="left" vertical="center" indent="1"/>
    </xf>
    <xf numFmtId="0" fontId="5" fillId="0" borderId="0"/>
    <xf numFmtId="40" fontId="17" fillId="0" borderId="0"/>
    <xf numFmtId="0" fontId="5" fillId="0" borderId="20" applyNumberFormat="0" applyFont="0" applyFill="0" applyAlignment="0" applyProtection="0"/>
    <xf numFmtId="0" fontId="18" fillId="0" borderId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20" fillId="0" borderId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22" fillId="0" borderId="0"/>
    <xf numFmtId="0" fontId="13" fillId="0" borderId="0"/>
    <xf numFmtId="0" fontId="44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5" fillId="8" borderId="52" applyNumberFormat="0" applyProtection="0">
      <alignment horizontal="left" vertical="center" indent="1"/>
    </xf>
    <xf numFmtId="4" fontId="16" fillId="7" borderId="52" applyNumberFormat="0" applyProtection="0">
      <alignment horizontal="right" vertical="center"/>
    </xf>
    <xf numFmtId="10" fontId="9" fillId="6" borderId="5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8" fillId="0" borderId="0" applyNumberFormat="0" applyFill="0" applyBorder="0" applyAlignment="0" applyProtection="0"/>
    <xf numFmtId="0" fontId="49" fillId="0" borderId="54" applyNumberFormat="0" applyFill="0" applyAlignment="0" applyProtection="0"/>
    <xf numFmtId="0" fontId="50" fillId="0" borderId="55" applyNumberFormat="0" applyFill="0" applyAlignment="0" applyProtection="0"/>
    <xf numFmtId="0" fontId="51" fillId="0" borderId="56" applyNumberFormat="0" applyFill="0" applyAlignment="0" applyProtection="0"/>
    <xf numFmtId="0" fontId="51" fillId="0" borderId="0" applyNumberFormat="0" applyFill="0" applyBorder="0" applyAlignment="0" applyProtection="0"/>
    <xf numFmtId="0" fontId="52" fillId="16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5" fillId="19" borderId="57" applyNumberFormat="0" applyAlignment="0" applyProtection="0"/>
    <xf numFmtId="0" fontId="56" fillId="20" borderId="58" applyNumberFormat="0" applyAlignment="0" applyProtection="0"/>
    <xf numFmtId="0" fontId="57" fillId="20" borderId="57" applyNumberFormat="0" applyAlignment="0" applyProtection="0"/>
    <xf numFmtId="0" fontId="58" fillId="0" borderId="59" applyNumberFormat="0" applyFill="0" applyAlignment="0" applyProtection="0"/>
    <xf numFmtId="0" fontId="59" fillId="21" borderId="60" applyNumberFormat="0" applyAlignment="0" applyProtection="0"/>
    <xf numFmtId="0" fontId="60" fillId="0" borderId="0" applyNumberFormat="0" applyFill="0" applyBorder="0" applyAlignment="0" applyProtection="0"/>
    <xf numFmtId="0" fontId="1" fillId="22" borderId="61" applyNumberFormat="0" applyFont="0" applyAlignment="0" applyProtection="0"/>
    <xf numFmtId="0" fontId="61" fillId="0" borderId="0" applyNumberFormat="0" applyFill="0" applyBorder="0" applyAlignment="0" applyProtection="0"/>
    <xf numFmtId="0" fontId="62" fillId="0" borderId="62" applyNumberFormat="0" applyFill="0" applyAlignment="0" applyProtection="0"/>
    <xf numFmtId="0" fontId="6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6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6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6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63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63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3" fontId="1" fillId="0" borderId="0"/>
    <xf numFmtId="174" fontId="5" fillId="0" borderId="0" applyFont="0" applyFill="0" applyBorder="0" applyAlignment="0" applyProtection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44" fillId="0" borderId="0"/>
    <xf numFmtId="0" fontId="5" fillId="0" borderId="0"/>
    <xf numFmtId="0" fontId="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6" fillId="0" borderId="0"/>
  </cellStyleXfs>
  <cellXfs count="482">
    <xf numFmtId="0" fontId="0" fillId="0" borderId="0" xfId="0"/>
    <xf numFmtId="0" fontId="3" fillId="0" borderId="0" xfId="0" applyFont="1"/>
    <xf numFmtId="0" fontId="24" fillId="0" borderId="0" xfId="0" applyFont="1"/>
    <xf numFmtId="0" fontId="3" fillId="0" borderId="0" xfId="0" applyFont="1" applyAlignment="1">
      <alignment horizontal="center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vertical="center" wrapText="1"/>
    </xf>
    <xf numFmtId="1" fontId="27" fillId="2" borderId="12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 wrapText="1"/>
    </xf>
    <xf numFmtId="0" fontId="31" fillId="3" borderId="0" xfId="0" applyFont="1" applyFill="1"/>
    <xf numFmtId="0" fontId="29" fillId="0" borderId="39" xfId="0" applyFont="1" applyBorder="1"/>
    <xf numFmtId="0" fontId="25" fillId="0" borderId="21" xfId="0" applyFont="1" applyBorder="1"/>
    <xf numFmtId="0" fontId="25" fillId="0" borderId="22" xfId="0" applyFont="1" applyBorder="1"/>
    <xf numFmtId="0" fontId="25" fillId="0" borderId="23" xfId="0" applyFont="1" applyBorder="1"/>
    <xf numFmtId="0" fontId="2" fillId="0" borderId="0" xfId="0" applyFont="1"/>
    <xf numFmtId="0" fontId="32" fillId="0" borderId="0" xfId="0" applyFont="1"/>
    <xf numFmtId="0" fontId="25" fillId="0" borderId="24" xfId="0" applyFont="1" applyBorder="1" applyAlignment="1">
      <alignment horizontal="left"/>
    </xf>
    <xf numFmtId="0" fontId="25" fillId="0" borderId="0" xfId="0" applyFont="1" applyAlignment="1">
      <alignment horizontal="left"/>
    </xf>
    <xf numFmtId="0" fontId="33" fillId="0" borderId="33" xfId="0" applyFont="1" applyBorder="1"/>
    <xf numFmtId="0" fontId="34" fillId="0" borderId="34" xfId="0" applyFont="1" applyBorder="1"/>
    <xf numFmtId="0" fontId="33" fillId="0" borderId="34" xfId="0" applyFont="1" applyBorder="1" applyAlignment="1">
      <alignment horizontal="center"/>
    </xf>
    <xf numFmtId="0" fontId="33" fillId="0" borderId="35" xfId="0" applyFont="1" applyBorder="1" applyAlignment="1">
      <alignment horizontal="center"/>
    </xf>
    <xf numFmtId="0" fontId="23" fillId="0" borderId="0" xfId="0" applyFont="1"/>
    <xf numFmtId="0" fontId="35" fillId="0" borderId="0" xfId="0" applyFont="1"/>
    <xf numFmtId="0" fontId="29" fillId="0" borderId="36" xfId="0" applyFont="1" applyBorder="1"/>
    <xf numFmtId="0" fontId="29" fillId="0" borderId="37" xfId="0" applyFont="1" applyBorder="1"/>
    <xf numFmtId="0" fontId="29" fillId="0" borderId="37" xfId="0" applyFont="1" applyBorder="1" applyAlignment="1">
      <alignment horizontal="center"/>
    </xf>
    <xf numFmtId="165" fontId="29" fillId="0" borderId="38" xfId="0" applyNumberFormat="1" applyFont="1" applyBorder="1" applyAlignment="1">
      <alignment horizontal="center" wrapText="1"/>
    </xf>
    <xf numFmtId="0" fontId="4" fillId="0" borderId="0" xfId="0" applyFont="1"/>
    <xf numFmtId="0" fontId="36" fillId="0" borderId="0" xfId="0" applyFont="1"/>
    <xf numFmtId="165" fontId="29" fillId="0" borderId="39" xfId="0" applyNumberFormat="1" applyFont="1" applyBorder="1" applyAlignment="1">
      <alignment horizontal="center"/>
    </xf>
    <xf numFmtId="165" fontId="29" fillId="0" borderId="40" xfId="0" applyNumberFormat="1" applyFont="1" applyBorder="1" applyAlignment="1">
      <alignment horizontal="center" wrapText="1"/>
    </xf>
    <xf numFmtId="165" fontId="29" fillId="0" borderId="40" xfId="0" applyNumberFormat="1" applyFont="1" applyBorder="1" applyAlignment="1">
      <alignment horizontal="center"/>
    </xf>
    <xf numFmtId="165" fontId="29" fillId="0" borderId="38" xfId="0" applyNumberFormat="1" applyFont="1" applyBorder="1" applyAlignment="1">
      <alignment horizontal="center"/>
    </xf>
    <xf numFmtId="0" fontId="29" fillId="0" borderId="41" xfId="0" applyFont="1" applyBorder="1"/>
    <xf numFmtId="165" fontId="29" fillId="0" borderId="41" xfId="0" applyNumberFormat="1" applyFont="1" applyBorder="1" applyAlignment="1">
      <alignment horizontal="center"/>
    </xf>
    <xf numFmtId="165" fontId="29" fillId="0" borderId="42" xfId="0" applyNumberFormat="1" applyFont="1" applyBorder="1" applyAlignment="1">
      <alignment horizontal="center"/>
    </xf>
    <xf numFmtId="0" fontId="26" fillId="2" borderId="12" xfId="0" applyFont="1" applyFill="1" applyBorder="1" applyAlignment="1">
      <alignment horizontal="center" vertical="center"/>
    </xf>
    <xf numFmtId="1" fontId="42" fillId="0" borderId="12" xfId="1" applyNumberFormat="1" applyFont="1" applyBorder="1" applyAlignment="1">
      <alignment horizontal="center" vertical="center" wrapText="1"/>
    </xf>
    <xf numFmtId="1" fontId="26" fillId="2" borderId="12" xfId="0" applyNumberFormat="1" applyFont="1" applyFill="1" applyBorder="1" applyAlignment="1">
      <alignment horizontal="center" vertical="center"/>
    </xf>
    <xf numFmtId="165" fontId="26" fillId="2" borderId="12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left" vertical="center"/>
    </xf>
    <xf numFmtId="0" fontId="27" fillId="0" borderId="9" xfId="0" quotePrefix="1" applyFont="1" applyBorder="1" applyAlignment="1">
      <alignment horizontal="center" vertical="center"/>
    </xf>
    <xf numFmtId="1" fontId="27" fillId="0" borderId="12" xfId="1" applyNumberFormat="1" applyFont="1" applyBorder="1" applyAlignment="1">
      <alignment horizontal="center" vertical="center" wrapText="1"/>
    </xf>
    <xf numFmtId="0" fontId="45" fillId="2" borderId="0" xfId="0" applyFont="1" applyFill="1" applyAlignment="1">
      <alignment vertical="center"/>
    </xf>
    <xf numFmtId="0" fontId="37" fillId="2" borderId="0" xfId="0" applyFont="1" applyFill="1" applyAlignment="1">
      <alignment vertical="center"/>
    </xf>
    <xf numFmtId="0" fontId="37" fillId="2" borderId="50" xfId="0" applyFont="1" applyFill="1" applyBorder="1" applyAlignment="1">
      <alignment horizontal="center" vertical="center"/>
    </xf>
    <xf numFmtId="2" fontId="47" fillId="2" borderId="12" xfId="0" applyNumberFormat="1" applyFont="1" applyFill="1" applyBorder="1" applyAlignment="1">
      <alignment horizontal="center" vertical="center"/>
    </xf>
    <xf numFmtId="1" fontId="26" fillId="2" borderId="50" xfId="0" applyNumberFormat="1" applyFont="1" applyFill="1" applyBorder="1" applyAlignment="1">
      <alignment vertical="center" wrapText="1"/>
    </xf>
    <xf numFmtId="0" fontId="26" fillId="2" borderId="50" xfId="0" quotePrefix="1" applyFont="1" applyFill="1" applyBorder="1" applyAlignment="1">
      <alignment vertical="center" wrapText="1"/>
    </xf>
    <xf numFmtId="12" fontId="27" fillId="0" borderId="13" xfId="0" quotePrefix="1" applyNumberFormat="1" applyFont="1" applyBorder="1" applyAlignment="1">
      <alignment vertical="center" wrapText="1"/>
    </xf>
    <xf numFmtId="12" fontId="27" fillId="0" borderId="50" xfId="0" quotePrefix="1" applyNumberFormat="1" applyFont="1" applyBorder="1" applyAlignment="1">
      <alignment horizontal="center" vertical="center" wrapText="1"/>
    </xf>
    <xf numFmtId="165" fontId="37" fillId="0" borderId="50" xfId="0" applyNumberFormat="1" applyFont="1" applyBorder="1" applyAlignment="1">
      <alignment horizontal="center" vertical="center"/>
    </xf>
    <xf numFmtId="1" fontId="42" fillId="0" borderId="50" xfId="1" applyNumberFormat="1" applyFont="1" applyBorder="1" applyAlignment="1">
      <alignment horizontal="center" vertical="center" wrapText="1"/>
    </xf>
    <xf numFmtId="0" fontId="26" fillId="2" borderId="27" xfId="0" quotePrefix="1" applyFont="1" applyFill="1" applyBorder="1" applyAlignment="1">
      <alignment horizontal="center" vertical="center" wrapText="1"/>
    </xf>
    <xf numFmtId="0" fontId="26" fillId="2" borderId="28" xfId="0" quotePrefix="1" applyFont="1" applyFill="1" applyBorder="1" applyAlignment="1">
      <alignment horizontal="center" vertical="center" wrapText="1"/>
    </xf>
    <xf numFmtId="1" fontId="26" fillId="2" borderId="50" xfId="0" applyNumberFormat="1" applyFont="1" applyFill="1" applyBorder="1" applyAlignment="1">
      <alignment horizontal="center" vertical="center"/>
    </xf>
    <xf numFmtId="4" fontId="37" fillId="2" borderId="50" xfId="0" applyNumberFormat="1" applyFont="1" applyFill="1" applyBorder="1" applyAlignment="1">
      <alignment horizontal="center" vertical="center"/>
    </xf>
    <xf numFmtId="4" fontId="37" fillId="0" borderId="50" xfId="0" applyNumberFormat="1" applyFont="1" applyBorder="1" applyAlignment="1">
      <alignment horizontal="center" vertical="center"/>
    </xf>
    <xf numFmtId="1" fontId="27" fillId="2" borderId="50" xfId="0" applyNumberFormat="1" applyFont="1" applyFill="1" applyBorder="1" applyAlignment="1">
      <alignment horizontal="center" vertical="center"/>
    </xf>
    <xf numFmtId="0" fontId="26" fillId="2" borderId="50" xfId="0" applyFont="1" applyFill="1" applyBorder="1" applyAlignment="1">
      <alignment horizontal="center" vertical="center"/>
    </xf>
    <xf numFmtId="165" fontId="26" fillId="2" borderId="50" xfId="0" applyNumberFormat="1" applyFont="1" applyFill="1" applyBorder="1" applyAlignment="1">
      <alignment horizontal="center" vertical="center"/>
    </xf>
    <xf numFmtId="2" fontId="26" fillId="2" borderId="50" xfId="0" applyNumberFormat="1" applyFont="1" applyFill="1" applyBorder="1" applyAlignment="1">
      <alignment horizontal="center" vertical="center"/>
    </xf>
    <xf numFmtId="0" fontId="37" fillId="2" borderId="50" xfId="0" applyFont="1" applyFill="1" applyBorder="1" applyAlignment="1">
      <alignment horizontal="center" vertical="center" wrapText="1"/>
    </xf>
    <xf numFmtId="1" fontId="37" fillId="2" borderId="50" xfId="0" applyNumberFormat="1" applyFont="1" applyFill="1" applyBorder="1" applyAlignment="1">
      <alignment horizontal="center" vertical="center" wrapText="1"/>
    </xf>
    <xf numFmtId="0" fontId="37" fillId="0" borderId="50" xfId="0" applyFont="1" applyBorder="1" applyAlignment="1">
      <alignment horizontal="center" vertical="center"/>
    </xf>
    <xf numFmtId="1" fontId="26" fillId="2" borderId="51" xfId="0" applyNumberFormat="1" applyFont="1" applyFill="1" applyBorder="1" applyAlignment="1">
      <alignment vertical="center" wrapText="1"/>
    </xf>
    <xf numFmtId="0" fontId="26" fillId="2" borderId="48" xfId="0" quotePrefix="1" applyFont="1" applyFill="1" applyBorder="1" applyAlignment="1">
      <alignment vertical="center" wrapText="1"/>
    </xf>
    <xf numFmtId="0" fontId="26" fillId="2" borderId="27" xfId="0" quotePrefix="1" applyFont="1" applyFill="1" applyBorder="1" applyAlignment="1">
      <alignment vertical="center" wrapText="1"/>
    </xf>
    <xf numFmtId="0" fontId="65" fillId="2" borderId="2" xfId="0" applyFont="1" applyFill="1" applyBorder="1" applyAlignment="1">
      <alignment horizontal="center" vertical="center"/>
    </xf>
    <xf numFmtId="0" fontId="66" fillId="3" borderId="0" xfId="0" applyFont="1" applyFill="1" applyAlignment="1">
      <alignment vertical="center"/>
    </xf>
    <xf numFmtId="0" fontId="41" fillId="4" borderId="2" xfId="0" quotePrefix="1" applyFont="1" applyFill="1" applyBorder="1" applyAlignment="1">
      <alignment horizontal="center" vertical="center"/>
    </xf>
    <xf numFmtId="0" fontId="66" fillId="2" borderId="2" xfId="0" applyFont="1" applyFill="1" applyBorder="1" applyAlignment="1">
      <alignment horizontal="center" vertical="center"/>
    </xf>
    <xf numFmtId="0" fontId="40" fillId="2" borderId="0" xfId="0" applyFont="1" applyFill="1" applyAlignment="1">
      <alignment vertical="center"/>
    </xf>
    <xf numFmtId="0" fontId="66" fillId="2" borderId="2" xfId="0" applyFont="1" applyFill="1" applyBorder="1" applyAlignment="1">
      <alignment horizontal="left" vertical="center"/>
    </xf>
    <xf numFmtId="0" fontId="65" fillId="2" borderId="2" xfId="0" applyFont="1" applyFill="1" applyBorder="1" applyAlignment="1">
      <alignment horizontal="left" vertical="center"/>
    </xf>
    <xf numFmtId="0" fontId="41" fillId="2" borderId="3" xfId="0" applyFont="1" applyFill="1" applyBorder="1" applyAlignment="1">
      <alignment horizontal="left" vertical="center"/>
    </xf>
    <xf numFmtId="0" fontId="41" fillId="2" borderId="3" xfId="0" applyFont="1" applyFill="1" applyBorder="1" applyAlignment="1">
      <alignment vertical="center"/>
    </xf>
    <xf numFmtId="0" fontId="41" fillId="2" borderId="3" xfId="0" applyFont="1" applyFill="1" applyBorder="1" applyAlignment="1">
      <alignment horizontal="center" vertical="center"/>
    </xf>
    <xf numFmtId="3" fontId="41" fillId="2" borderId="3" xfId="0" applyNumberFormat="1" applyFont="1" applyFill="1" applyBorder="1" applyAlignment="1">
      <alignment horizontal="center" vertical="center"/>
    </xf>
    <xf numFmtId="0" fontId="41" fillId="2" borderId="3" xfId="62" applyNumberFormat="1" applyFont="1" applyFill="1" applyBorder="1" applyAlignment="1">
      <alignment horizontal="center" vertical="center"/>
    </xf>
    <xf numFmtId="0" fontId="41" fillId="13" borderId="3" xfId="0" applyFont="1" applyFill="1" applyBorder="1" applyAlignment="1">
      <alignment horizontal="center" vertical="center"/>
    </xf>
    <xf numFmtId="0" fontId="41" fillId="5" borderId="3" xfId="0" applyFont="1" applyFill="1" applyBorder="1" applyAlignment="1">
      <alignment vertical="center"/>
    </xf>
    <xf numFmtId="1" fontId="41" fillId="13" borderId="3" xfId="0" applyNumberFormat="1" applyFont="1" applyFill="1" applyBorder="1" applyAlignment="1">
      <alignment vertical="center"/>
    </xf>
    <xf numFmtId="1" fontId="41" fillId="13" borderId="3" xfId="0" applyNumberFormat="1" applyFont="1" applyFill="1" applyBorder="1" applyAlignment="1">
      <alignment horizontal="center" vertical="center"/>
    </xf>
    <xf numFmtId="0" fontId="41" fillId="5" borderId="2" xfId="0" quotePrefix="1" applyFont="1" applyFill="1" applyBorder="1" applyAlignment="1">
      <alignment horizontal="center" vertical="center"/>
    </xf>
    <xf numFmtId="0" fontId="41" fillId="2" borderId="0" xfId="0" applyFont="1" applyFill="1" applyAlignment="1">
      <alignment vertical="center"/>
    </xf>
    <xf numFmtId="0" fontId="41" fillId="13" borderId="2" xfId="0" quotePrefix="1" applyFont="1" applyFill="1" applyBorder="1" applyAlignment="1">
      <alignment horizontal="center" vertical="center"/>
    </xf>
    <xf numFmtId="0" fontId="45" fillId="14" borderId="0" xfId="0" applyFont="1" applyFill="1" applyAlignment="1">
      <alignment horizontal="left" vertical="center"/>
    </xf>
    <xf numFmtId="0" fontId="45" fillId="14" borderId="0" xfId="0" applyFont="1" applyFill="1" applyAlignment="1">
      <alignment horizontal="center" vertical="center"/>
    </xf>
    <xf numFmtId="1" fontId="45" fillId="14" borderId="0" xfId="0" applyNumberFormat="1" applyFont="1" applyFill="1" applyAlignment="1">
      <alignment horizontal="right" vertical="center"/>
    </xf>
    <xf numFmtId="1" fontId="45" fillId="14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50" xfId="0" applyBorder="1" applyAlignment="1">
      <alignment vertical="center"/>
    </xf>
    <xf numFmtId="0" fontId="67" fillId="0" borderId="0" xfId="0" applyFont="1" applyAlignment="1">
      <alignment horizontal="center" vertical="center"/>
    </xf>
    <xf numFmtId="0" fontId="68" fillId="49" borderId="47" xfId="0" applyFont="1" applyFill="1" applyBorder="1" applyAlignment="1">
      <alignment horizontal="center" vertical="center"/>
    </xf>
    <xf numFmtId="0" fontId="29" fillId="0" borderId="0" xfId="59" applyFont="1"/>
    <xf numFmtId="0" fontId="69" fillId="11" borderId="50" xfId="0" applyFont="1" applyFill="1" applyBorder="1" applyAlignment="1">
      <alignment vertical="center"/>
    </xf>
    <xf numFmtId="0" fontId="31" fillId="0" borderId="50" xfId="0" applyFont="1" applyBorder="1" applyAlignment="1">
      <alignment horizontal="center"/>
    </xf>
    <xf numFmtId="0" fontId="31" fillId="0" borderId="50" xfId="0" quotePrefix="1" applyFont="1" applyBorder="1" applyAlignment="1">
      <alignment horizontal="center"/>
    </xf>
    <xf numFmtId="16" fontId="31" fillId="0" borderId="50" xfId="0" quotePrefix="1" applyNumberFormat="1" applyFont="1" applyBorder="1" applyAlignment="1">
      <alignment horizontal="center"/>
    </xf>
    <xf numFmtId="0" fontId="70" fillId="0" borderId="0" xfId="59" applyFont="1" applyAlignment="1">
      <alignment vertical="center"/>
    </xf>
    <xf numFmtId="0" fontId="70" fillId="5" borderId="63" xfId="59" applyFont="1" applyFill="1" applyBorder="1" applyAlignment="1">
      <alignment horizontal="left" vertical="center"/>
    </xf>
    <xf numFmtId="14" fontId="70" fillId="48" borderId="63" xfId="59" applyNumberFormat="1" applyFont="1" applyFill="1" applyBorder="1" applyAlignment="1">
      <alignment horizontal="center" vertical="center"/>
    </xf>
    <xf numFmtId="0" fontId="70" fillId="0" borderId="6" xfId="59" applyFont="1" applyBorder="1" applyAlignment="1">
      <alignment horizontal="center" vertical="center"/>
    </xf>
    <xf numFmtId="0" fontId="70" fillId="48" borderId="63" xfId="59" applyFont="1" applyFill="1" applyBorder="1" applyAlignment="1">
      <alignment horizontal="center" vertical="center"/>
    </xf>
    <xf numFmtId="0" fontId="70" fillId="48" borderId="63" xfId="59" applyFont="1" applyFill="1" applyBorder="1" applyAlignment="1">
      <alignment horizontal="left" vertical="center"/>
    </xf>
    <xf numFmtId="0" fontId="70" fillId="0" borderId="0" xfId="59" applyFont="1" applyAlignment="1">
      <alignment horizontal="left" vertical="center"/>
    </xf>
    <xf numFmtId="0" fontId="70" fillId="0" borderId="0" xfId="59" applyFont="1" applyAlignment="1">
      <alignment horizontal="center" vertical="center"/>
    </xf>
    <xf numFmtId="0" fontId="0" fillId="0" borderId="24" xfId="0" applyBorder="1"/>
    <xf numFmtId="0" fontId="29" fillId="0" borderId="26" xfId="59" applyFont="1" applyBorder="1"/>
    <xf numFmtId="0" fontId="29" fillId="0" borderId="22" xfId="59" applyFont="1" applyBorder="1"/>
    <xf numFmtId="0" fontId="30" fillId="5" borderId="63" xfId="59" applyFont="1" applyFill="1" applyBorder="1" applyAlignment="1">
      <alignment horizontal="center" vertical="center"/>
    </xf>
    <xf numFmtId="0" fontId="30" fillId="5" borderId="5" xfId="59" applyFont="1" applyFill="1" applyBorder="1" applyAlignment="1">
      <alignment horizontal="center" vertical="center"/>
    </xf>
    <xf numFmtId="0" fontId="30" fillId="5" borderId="63" xfId="59" applyFont="1" applyFill="1" applyBorder="1" applyAlignment="1">
      <alignment horizontal="center" vertical="center" wrapText="1"/>
    </xf>
    <xf numFmtId="0" fontId="30" fillId="5" borderId="7" xfId="59" applyFont="1" applyFill="1" applyBorder="1" applyAlignment="1">
      <alignment horizontal="center" vertical="center" wrapText="1"/>
    </xf>
    <xf numFmtId="0" fontId="70" fillId="0" borderId="64" xfId="59" applyFont="1" applyBorder="1" applyAlignment="1">
      <alignment horizontal="center" vertical="center"/>
    </xf>
    <xf numFmtId="0" fontId="70" fillId="0" borderId="64" xfId="59" applyFont="1" applyBorder="1" applyAlignment="1">
      <alignment horizontal="center" vertical="center" wrapText="1"/>
    </xf>
    <xf numFmtId="0" fontId="70" fillId="0" borderId="68" xfId="59" applyFont="1" applyBorder="1" applyAlignment="1">
      <alignment horizontal="center" vertical="center"/>
    </xf>
    <xf numFmtId="0" fontId="70" fillId="0" borderId="69" xfId="59" applyFont="1" applyBorder="1" applyAlignment="1">
      <alignment horizontal="center" vertical="center" wrapText="1"/>
    </xf>
    <xf numFmtId="0" fontId="70" fillId="0" borderId="73" xfId="59" applyFont="1" applyBorder="1" applyAlignment="1">
      <alignment horizontal="center" vertical="center"/>
    </xf>
    <xf numFmtId="0" fontId="70" fillId="0" borderId="76" xfId="59" applyFont="1" applyBorder="1" applyAlignment="1">
      <alignment horizontal="center" vertical="center"/>
    </xf>
    <xf numFmtId="0" fontId="70" fillId="0" borderId="77" xfId="59" applyFont="1" applyBorder="1" applyAlignment="1">
      <alignment horizontal="center" vertical="center" wrapText="1"/>
    </xf>
    <xf numFmtId="0" fontId="70" fillId="0" borderId="77" xfId="59" applyFont="1" applyBorder="1" applyAlignment="1">
      <alignment horizontal="center" vertical="center"/>
    </xf>
    <xf numFmtId="0" fontId="70" fillId="0" borderId="0" xfId="59" applyFont="1" applyAlignment="1">
      <alignment horizontal="left" vertical="center" wrapText="1"/>
    </xf>
    <xf numFmtId="0" fontId="70" fillId="0" borderId="0" xfId="0" applyFont="1" applyAlignment="1">
      <alignment vertical="center"/>
    </xf>
    <xf numFmtId="0" fontId="70" fillId="0" borderId="0" xfId="59" applyFont="1" applyAlignment="1">
      <alignment horizontal="center" vertical="top"/>
    </xf>
    <xf numFmtId="0" fontId="29" fillId="0" borderId="0" xfId="59" applyFont="1" applyAlignment="1">
      <alignment vertical="center"/>
    </xf>
    <xf numFmtId="0" fontId="39" fillId="2" borderId="43" xfId="0" applyFont="1" applyFill="1" applyBorder="1" applyAlignment="1">
      <alignment vertical="center"/>
    </xf>
    <xf numFmtId="0" fontId="38" fillId="2" borderId="43" xfId="0" applyFont="1" applyFill="1" applyBorder="1" applyAlignment="1">
      <alignment vertical="center" wrapText="1"/>
    </xf>
    <xf numFmtId="0" fontId="39" fillId="2" borderId="44" xfId="0" applyFont="1" applyFill="1" applyBorder="1" applyAlignment="1">
      <alignment vertical="center"/>
    </xf>
    <xf numFmtId="0" fontId="39" fillId="2" borderId="0" xfId="0" applyFont="1" applyFill="1" applyAlignment="1">
      <alignment vertical="center"/>
    </xf>
    <xf numFmtId="0" fontId="38" fillId="2" borderId="0" xfId="0" applyFont="1" applyFill="1" applyAlignment="1">
      <alignment vertical="center"/>
    </xf>
    <xf numFmtId="0" fontId="39" fillId="2" borderId="0" xfId="0" applyFont="1" applyFill="1" applyAlignment="1">
      <alignment vertical="center" wrapText="1"/>
    </xf>
    <xf numFmtId="0" fontId="75" fillId="2" borderId="0" xfId="0" applyFont="1" applyFill="1" applyAlignment="1">
      <alignment vertical="center"/>
    </xf>
    <xf numFmtId="0" fontId="38" fillId="2" borderId="0" xfId="0" applyFont="1" applyFill="1" applyAlignment="1">
      <alignment vertical="center" wrapText="1"/>
    </xf>
    <xf numFmtId="0" fontId="39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8" fillId="3" borderId="0" xfId="0" applyFont="1" applyFill="1" applyAlignment="1">
      <alignment horizontal="left" vertical="center"/>
    </xf>
    <xf numFmtId="0" fontId="38" fillId="3" borderId="0" xfId="0" applyFont="1" applyFill="1" applyAlignment="1">
      <alignment horizontal="left" vertical="center" wrapText="1"/>
    </xf>
    <xf numFmtId="0" fontId="38" fillId="0" borderId="0" xfId="0" applyFont="1" applyAlignment="1">
      <alignment vertical="center" wrapText="1"/>
    </xf>
    <xf numFmtId="0" fontId="38" fillId="2" borderId="0" xfId="0" applyFont="1" applyFill="1" applyAlignment="1">
      <alignment horizontal="left" vertical="center"/>
    </xf>
    <xf numFmtId="0" fontId="76" fillId="3" borderId="0" xfId="0" applyFont="1" applyFill="1" applyAlignment="1">
      <alignment vertical="center"/>
    </xf>
    <xf numFmtId="0" fontId="38" fillId="3" borderId="0" xfId="0" applyFont="1" applyFill="1" applyAlignment="1">
      <alignment vertical="center"/>
    </xf>
    <xf numFmtId="0" fontId="38" fillId="2" borderId="1" xfId="0" applyFont="1" applyFill="1" applyBorder="1" applyAlignment="1" applyProtection="1">
      <alignment vertical="center"/>
      <protection hidden="1"/>
    </xf>
    <xf numFmtId="0" fontId="77" fillId="2" borderId="46" xfId="0" applyFont="1" applyFill="1" applyBorder="1" applyAlignment="1">
      <alignment horizontal="left" vertical="center"/>
    </xf>
    <xf numFmtId="0" fontId="77" fillId="2" borderId="1" xfId="0" applyFont="1" applyFill="1" applyBorder="1" applyAlignment="1">
      <alignment horizontal="left" vertical="center"/>
    </xf>
    <xf numFmtId="0" fontId="77" fillId="2" borderId="1" xfId="0" applyFont="1" applyFill="1" applyBorder="1" applyAlignment="1">
      <alignment horizontal="left" vertical="center" wrapText="1"/>
    </xf>
    <xf numFmtId="0" fontId="38" fillId="2" borderId="1" xfId="0" applyFont="1" applyFill="1" applyBorder="1" applyAlignment="1">
      <alignment vertical="center"/>
    </xf>
    <xf numFmtId="0" fontId="38" fillId="2" borderId="46" xfId="0" applyFont="1" applyFill="1" applyBorder="1" applyAlignment="1">
      <alignment vertical="center"/>
    </xf>
    <xf numFmtId="0" fontId="38" fillId="2" borderId="1" xfId="0" applyFont="1" applyFill="1" applyBorder="1" applyAlignment="1">
      <alignment horizontal="left" vertical="center"/>
    </xf>
    <xf numFmtId="15" fontId="38" fillId="2" borderId="1" xfId="0" applyNumberFormat="1" applyFont="1" applyFill="1" applyBorder="1" applyAlignment="1">
      <alignment horizontal="left" vertical="center"/>
    </xf>
    <xf numFmtId="15" fontId="38" fillId="2" borderId="1" xfId="0" applyNumberFormat="1" applyFont="1" applyFill="1" applyBorder="1" applyAlignment="1">
      <alignment horizontal="left" vertical="center" wrapText="1"/>
    </xf>
    <xf numFmtId="0" fontId="38" fillId="2" borderId="1" xfId="0" applyFont="1" applyFill="1" applyBorder="1" applyAlignment="1">
      <alignment horizontal="left" vertical="center" wrapText="1"/>
    </xf>
    <xf numFmtId="164" fontId="38" fillId="2" borderId="1" xfId="0" quotePrefix="1" applyNumberFormat="1" applyFont="1" applyFill="1" applyBorder="1" applyAlignment="1">
      <alignment horizontal="left" vertical="center"/>
    </xf>
    <xf numFmtId="0" fontId="38" fillId="2" borderId="1" xfId="0" applyFont="1" applyFill="1" applyBorder="1" applyAlignment="1">
      <alignment horizontal="center" vertical="center" wrapText="1"/>
    </xf>
    <xf numFmtId="0" fontId="38" fillId="2" borderId="1" xfId="0" applyFont="1" applyFill="1" applyBorder="1" applyAlignment="1">
      <alignment horizontal="center" vertical="center"/>
    </xf>
    <xf numFmtId="0" fontId="38" fillId="2" borderId="1" xfId="0" applyFont="1" applyFill="1" applyBorder="1" applyAlignment="1">
      <alignment vertical="center" wrapText="1"/>
    </xf>
    <xf numFmtId="0" fontId="38" fillId="2" borderId="0" xfId="0" applyFont="1" applyFill="1" applyAlignment="1">
      <alignment horizontal="left" vertical="center" wrapText="1"/>
    </xf>
    <xf numFmtId="0" fontId="38" fillId="2" borderId="0" xfId="0" applyFont="1" applyFill="1" applyAlignment="1">
      <alignment horizontal="center" vertical="center"/>
    </xf>
    <xf numFmtId="0" fontId="38" fillId="2" borderId="4" xfId="0" applyFont="1" applyFill="1" applyBorder="1" applyAlignment="1">
      <alignment vertical="center" wrapText="1"/>
    </xf>
    <xf numFmtId="0" fontId="38" fillId="15" borderId="0" xfId="0" applyFont="1" applyFill="1" applyAlignment="1">
      <alignment horizontal="left" vertical="center"/>
    </xf>
    <xf numFmtId="0" fontId="38" fillId="15" borderId="0" xfId="0" applyFont="1" applyFill="1" applyAlignment="1">
      <alignment horizontal="center" vertical="center"/>
    </xf>
    <xf numFmtId="0" fontId="79" fillId="2" borderId="0" xfId="0" applyFont="1" applyFill="1" applyAlignment="1">
      <alignment vertical="center"/>
    </xf>
    <xf numFmtId="0" fontId="78" fillId="2" borderId="0" xfId="0" applyFont="1" applyFill="1" applyAlignment="1">
      <alignment vertical="center"/>
    </xf>
    <xf numFmtId="0" fontId="38" fillId="5" borderId="50" xfId="0" applyFont="1" applyFill="1" applyBorder="1" applyAlignment="1">
      <alignment horizontal="center" vertical="center"/>
    </xf>
    <xf numFmtId="0" fontId="38" fillId="5" borderId="50" xfId="0" applyFont="1" applyFill="1" applyBorder="1" applyAlignment="1">
      <alignment horizontal="center" vertical="center" wrapText="1"/>
    </xf>
    <xf numFmtId="0" fontId="39" fillId="2" borderId="0" xfId="0" applyFont="1" applyFill="1" applyAlignment="1">
      <alignment horizontal="center" vertical="center"/>
    </xf>
    <xf numFmtId="0" fontId="39" fillId="2" borderId="50" xfId="0" applyFont="1" applyFill="1" applyBorder="1" applyAlignment="1">
      <alignment horizontal="center" vertical="center"/>
    </xf>
    <xf numFmtId="0" fontId="39" fillId="2" borderId="50" xfId="0" applyFont="1" applyFill="1" applyBorder="1" applyAlignment="1">
      <alignment horizontal="center" vertical="center" wrapText="1"/>
    </xf>
    <xf numFmtId="1" fontId="39" fillId="2" borderId="50" xfId="0" applyNumberFormat="1" applyFont="1" applyFill="1" applyBorder="1" applyAlignment="1">
      <alignment horizontal="center" vertical="center" wrapText="1"/>
    </xf>
    <xf numFmtId="0" fontId="39" fillId="0" borderId="50" xfId="0" applyFont="1" applyBorder="1" applyAlignment="1">
      <alignment horizontal="center" vertical="center"/>
    </xf>
    <xf numFmtId="165" fontId="39" fillId="0" borderId="50" xfId="0" applyNumberFormat="1" applyFont="1" applyBorder="1" applyAlignment="1">
      <alignment horizontal="center" vertical="center"/>
    </xf>
    <xf numFmtId="4" fontId="39" fillId="2" borderId="50" xfId="0" applyNumberFormat="1" applyFont="1" applyFill="1" applyBorder="1" applyAlignment="1">
      <alignment horizontal="center" vertical="center"/>
    </xf>
    <xf numFmtId="0" fontId="38" fillId="5" borderId="18" xfId="0" applyFont="1" applyFill="1" applyBorder="1" applyAlignment="1">
      <alignment horizontal="center" vertical="center" wrapText="1"/>
    </xf>
    <xf numFmtId="0" fontId="38" fillId="5" borderId="16" xfId="0" applyFont="1" applyFill="1" applyBorder="1" applyAlignment="1">
      <alignment horizontal="center" vertical="center" wrapText="1"/>
    </xf>
    <xf numFmtId="0" fontId="38" fillId="5" borderId="18" xfId="0" applyFont="1" applyFill="1" applyBorder="1" applyAlignment="1">
      <alignment horizontal="center" vertical="center"/>
    </xf>
    <xf numFmtId="0" fontId="39" fillId="2" borderId="12" xfId="0" applyFont="1" applyFill="1" applyBorder="1" applyAlignment="1">
      <alignment horizontal="center" vertical="center"/>
    </xf>
    <xf numFmtId="1" fontId="81" fillId="0" borderId="12" xfId="1" applyNumberFormat="1" applyFont="1" applyBorder="1" applyAlignment="1">
      <alignment horizontal="center" vertical="center" wrapText="1"/>
    </xf>
    <xf numFmtId="1" fontId="38" fillId="0" borderId="12" xfId="1" applyNumberFormat="1" applyFont="1" applyBorder="1" applyAlignment="1">
      <alignment horizontal="center" vertical="center" wrapText="1"/>
    </xf>
    <xf numFmtId="1" fontId="39" fillId="2" borderId="12" xfId="0" applyNumberFormat="1" applyFont="1" applyFill="1" applyBorder="1" applyAlignment="1">
      <alignment horizontal="center" vertical="center"/>
    </xf>
    <xf numFmtId="2" fontId="82" fillId="2" borderId="12" xfId="0" applyNumberFormat="1" applyFont="1" applyFill="1" applyBorder="1" applyAlignment="1">
      <alignment horizontal="center" vertical="center"/>
    </xf>
    <xf numFmtId="165" fontId="39" fillId="2" borderId="12" xfId="0" applyNumberFormat="1" applyFont="1" applyFill="1" applyBorder="1" applyAlignment="1">
      <alignment horizontal="center" vertical="center"/>
    </xf>
    <xf numFmtId="1" fontId="38" fillId="2" borderId="12" xfId="0" applyNumberFormat="1" applyFont="1" applyFill="1" applyBorder="1" applyAlignment="1">
      <alignment horizontal="center" vertical="center"/>
    </xf>
    <xf numFmtId="0" fontId="76" fillId="2" borderId="0" xfId="0" applyFont="1" applyFill="1" applyAlignment="1">
      <alignment vertical="center"/>
    </xf>
    <xf numFmtId="0" fontId="38" fillId="2" borderId="4" xfId="0" applyFont="1" applyFill="1" applyBorder="1" applyAlignment="1">
      <alignment vertical="center"/>
    </xf>
    <xf numFmtId="1" fontId="39" fillId="2" borderId="50" xfId="0" applyNumberFormat="1" applyFont="1" applyFill="1" applyBorder="1" applyAlignment="1">
      <alignment horizontal="center" vertical="center"/>
    </xf>
    <xf numFmtId="165" fontId="39" fillId="2" borderId="50" xfId="0" applyNumberFormat="1" applyFont="1" applyFill="1" applyBorder="1" applyAlignment="1">
      <alignment horizontal="center" vertical="center"/>
    </xf>
    <xf numFmtId="1" fontId="38" fillId="2" borderId="50" xfId="0" applyNumberFormat="1" applyFont="1" applyFill="1" applyBorder="1" applyAlignment="1">
      <alignment horizontal="center" vertical="center"/>
    </xf>
    <xf numFmtId="2" fontId="39" fillId="2" borderId="50" xfId="0" applyNumberFormat="1" applyFont="1" applyFill="1" applyBorder="1" applyAlignment="1">
      <alignment horizontal="center" vertical="center"/>
    </xf>
    <xf numFmtId="1" fontId="81" fillId="0" borderId="50" xfId="1" applyNumberFormat="1" applyFont="1" applyBorder="1" applyAlignment="1">
      <alignment horizontal="center" vertical="center" wrapText="1"/>
    </xf>
    <xf numFmtId="0" fontId="39" fillId="2" borderId="0" xfId="0" applyFont="1" applyFill="1" applyAlignment="1">
      <alignment horizontal="left" vertical="center"/>
    </xf>
    <xf numFmtId="0" fontId="83" fillId="2" borderId="0" xfId="0" applyFont="1" applyFill="1" applyAlignment="1">
      <alignment horizontal="left" vertical="center"/>
    </xf>
    <xf numFmtId="0" fontId="83" fillId="2" borderId="0" xfId="0" applyFont="1" applyFill="1" applyAlignment="1">
      <alignment vertical="center"/>
    </xf>
    <xf numFmtId="0" fontId="83" fillId="2" borderId="0" xfId="0" applyFont="1" applyFill="1" applyAlignment="1">
      <alignment vertical="center" wrapText="1"/>
    </xf>
    <xf numFmtId="166" fontId="39" fillId="2" borderId="0" xfId="0" applyNumberFormat="1" applyFont="1" applyFill="1" applyAlignment="1">
      <alignment horizontal="center" vertical="center"/>
    </xf>
    <xf numFmtId="0" fontId="75" fillId="2" borderId="0" xfId="0" applyFont="1" applyFill="1" applyAlignment="1">
      <alignment horizontal="left" vertical="center"/>
    </xf>
    <xf numFmtId="0" fontId="38" fillId="0" borderId="50" xfId="0" applyFont="1" applyBorder="1" applyAlignment="1">
      <alignment vertical="center"/>
    </xf>
    <xf numFmtId="0" fontId="38" fillId="2" borderId="50" xfId="0" applyFont="1" applyFill="1" applyBorder="1" applyAlignment="1">
      <alignment vertical="center"/>
    </xf>
    <xf numFmtId="1" fontId="39" fillId="2" borderId="50" xfId="0" applyNumberFormat="1" applyFont="1" applyFill="1" applyBorder="1" applyAlignment="1">
      <alignment vertical="center" wrapText="1"/>
    </xf>
    <xf numFmtId="0" fontId="39" fillId="2" borderId="50" xfId="0" quotePrefix="1" applyFont="1" applyFill="1" applyBorder="1" applyAlignment="1">
      <alignment vertical="center" wrapText="1"/>
    </xf>
    <xf numFmtId="0" fontId="38" fillId="0" borderId="9" xfId="0" quotePrefix="1" applyFont="1" applyBorder="1" applyAlignment="1">
      <alignment horizontal="center" vertical="center"/>
    </xf>
    <xf numFmtId="0" fontId="39" fillId="2" borderId="0" xfId="0" quotePrefix="1" applyFont="1" applyFill="1" applyAlignment="1">
      <alignment horizontal="left" vertical="center"/>
    </xf>
    <xf numFmtId="0" fontId="38" fillId="2" borderId="12" xfId="0" quotePrefix="1" applyFont="1" applyFill="1" applyBorder="1" applyAlignment="1">
      <alignment horizontal="left" vertical="center"/>
    </xf>
    <xf numFmtId="0" fontId="38" fillId="2" borderId="12" xfId="0" applyFont="1" applyFill="1" applyBorder="1" applyAlignment="1">
      <alignment horizontal="center" vertical="center"/>
    </xf>
    <xf numFmtId="166" fontId="38" fillId="2" borderId="0" xfId="0" applyNumberFormat="1" applyFont="1" applyFill="1" applyAlignment="1">
      <alignment horizontal="center" vertical="center"/>
    </xf>
    <xf numFmtId="0" fontId="80" fillId="0" borderId="0" xfId="0" quotePrefix="1" applyFont="1" applyAlignment="1">
      <alignment vertical="center" wrapText="1"/>
    </xf>
    <xf numFmtId="0" fontId="74" fillId="0" borderId="0" xfId="0" applyFont="1" applyAlignment="1">
      <alignment vertical="center"/>
    </xf>
    <xf numFmtId="0" fontId="80" fillId="0" borderId="50" xfId="0" applyFont="1" applyBorder="1" applyAlignment="1">
      <alignment horizontal="center" vertical="center"/>
    </xf>
    <xf numFmtId="0" fontId="74" fillId="0" borderId="50" xfId="0" applyFont="1" applyBorder="1" applyAlignment="1">
      <alignment horizontal="center" vertical="center"/>
    </xf>
    <xf numFmtId="0" fontId="74" fillId="0" borderId="0" xfId="0" applyFont="1" applyAlignment="1">
      <alignment vertical="center" wrapText="1"/>
    </xf>
    <xf numFmtId="0" fontId="84" fillId="2" borderId="2" xfId="0" applyFont="1" applyFill="1" applyBorder="1" applyAlignment="1">
      <alignment horizontal="center" vertical="center"/>
    </xf>
    <xf numFmtId="0" fontId="85" fillId="3" borderId="0" xfId="0" applyFont="1" applyFill="1" applyAlignment="1">
      <alignment vertical="center"/>
    </xf>
    <xf numFmtId="0" fontId="45" fillId="4" borderId="2" xfId="0" quotePrefix="1" applyFont="1" applyFill="1" applyBorder="1" applyAlignment="1">
      <alignment horizontal="center" vertical="center"/>
    </xf>
    <xf numFmtId="0" fontId="85" fillId="2" borderId="2" xfId="0" applyFont="1" applyFill="1" applyBorder="1" applyAlignment="1">
      <alignment horizontal="center" vertical="center"/>
    </xf>
    <xf numFmtId="0" fontId="86" fillId="2" borderId="0" xfId="0" applyFont="1" applyFill="1" applyAlignment="1">
      <alignment vertical="center"/>
    </xf>
    <xf numFmtId="0" fontId="85" fillId="2" borderId="2" xfId="0" applyFont="1" applyFill="1" applyBorder="1" applyAlignment="1">
      <alignment horizontal="left" vertical="center"/>
    </xf>
    <xf numFmtId="0" fontId="84" fillId="2" borderId="2" xfId="0" applyFont="1" applyFill="1" applyBorder="1" applyAlignment="1">
      <alignment horizontal="left" vertical="center"/>
    </xf>
    <xf numFmtId="0" fontId="45" fillId="2" borderId="3" xfId="0" applyFont="1" applyFill="1" applyBorder="1" applyAlignment="1">
      <alignment horizontal="left" vertical="center"/>
    </xf>
    <xf numFmtId="0" fontId="45" fillId="2" borderId="3" xfId="0" applyFont="1" applyFill="1" applyBorder="1" applyAlignment="1">
      <alignment vertical="center"/>
    </xf>
    <xf numFmtId="0" fontId="45" fillId="2" borderId="3" xfId="0" applyFont="1" applyFill="1" applyBorder="1" applyAlignment="1">
      <alignment horizontal="center" vertical="center"/>
    </xf>
    <xf numFmtId="3" fontId="45" fillId="2" borderId="3" xfId="0" applyNumberFormat="1" applyFont="1" applyFill="1" applyBorder="1" applyAlignment="1">
      <alignment horizontal="center" vertical="center"/>
    </xf>
    <xf numFmtId="0" fontId="45" fillId="2" borderId="3" xfId="62" applyNumberFormat="1" applyFont="1" applyFill="1" applyBorder="1" applyAlignment="1">
      <alignment horizontal="center" vertical="center"/>
    </xf>
    <xf numFmtId="0" fontId="45" fillId="13" borderId="3" xfId="0" applyFont="1" applyFill="1" applyBorder="1" applyAlignment="1">
      <alignment horizontal="center" vertical="center"/>
    </xf>
    <xf numFmtId="0" fontId="45" fillId="5" borderId="3" xfId="0" applyFont="1" applyFill="1" applyBorder="1" applyAlignment="1">
      <alignment vertical="center"/>
    </xf>
    <xf numFmtId="1" fontId="45" fillId="13" borderId="3" xfId="0" applyNumberFormat="1" applyFont="1" applyFill="1" applyBorder="1" applyAlignment="1">
      <alignment vertical="center"/>
    </xf>
    <xf numFmtId="1" fontId="45" fillId="13" borderId="3" xfId="0" applyNumberFormat="1" applyFont="1" applyFill="1" applyBorder="1" applyAlignment="1">
      <alignment horizontal="center" vertical="center"/>
    </xf>
    <xf numFmtId="0" fontId="45" fillId="5" borderId="2" xfId="0" quotePrefix="1" applyFont="1" applyFill="1" applyBorder="1" applyAlignment="1">
      <alignment horizontal="center" vertical="center"/>
    </xf>
    <xf numFmtId="0" fontId="45" fillId="3" borderId="0" xfId="0" applyFont="1" applyFill="1" applyAlignment="1">
      <alignment horizontal="left" vertical="center"/>
    </xf>
    <xf numFmtId="0" fontId="45" fillId="2" borderId="0" xfId="0" applyFont="1" applyFill="1" applyAlignment="1">
      <alignment horizontal="right" vertical="center"/>
    </xf>
    <xf numFmtId="0" fontId="45" fillId="2" borderId="0" xfId="0" applyFont="1" applyFill="1" applyAlignment="1">
      <alignment horizontal="right" vertical="center" wrapText="1"/>
    </xf>
    <xf numFmtId="0" fontId="45" fillId="2" borderId="4" xfId="0" applyFont="1" applyFill="1" applyBorder="1" applyAlignment="1">
      <alignment vertical="center" wrapText="1"/>
    </xf>
    <xf numFmtId="0" fontId="45" fillId="2" borderId="2" xfId="0" applyFont="1" applyFill="1" applyBorder="1" applyAlignment="1">
      <alignment horizontal="right" vertical="center"/>
    </xf>
    <xf numFmtId="0" fontId="28" fillId="0" borderId="0" xfId="2" applyFont="1" applyAlignment="1">
      <alignment vertical="center"/>
    </xf>
    <xf numFmtId="0" fontId="87" fillId="0" borderId="0" xfId="2" applyFont="1" applyAlignment="1">
      <alignment vertical="center"/>
    </xf>
    <xf numFmtId="0" fontId="28" fillId="0" borderId="0" xfId="2" applyFont="1" applyAlignment="1">
      <alignment horizontal="left" vertical="center"/>
    </xf>
    <xf numFmtId="0" fontId="28" fillId="0" borderId="50" xfId="2" applyFont="1" applyBorder="1" applyAlignment="1">
      <alignment horizontal="center" vertical="center"/>
    </xf>
    <xf numFmtId="0" fontId="28" fillId="12" borderId="50" xfId="2" applyFont="1" applyFill="1" applyBorder="1" applyAlignment="1">
      <alignment horizontal="center" vertical="center" wrapText="1"/>
    </xf>
    <xf numFmtId="0" fontId="28" fillId="5" borderId="50" xfId="2" applyFont="1" applyFill="1" applyBorder="1" applyAlignment="1">
      <alignment horizontal="center" vertical="center" wrapText="1"/>
    </xf>
    <xf numFmtId="0" fontId="28" fillId="5" borderId="50" xfId="2" applyFont="1" applyFill="1" applyBorder="1" applyAlignment="1">
      <alignment horizontal="center" vertical="center"/>
    </xf>
    <xf numFmtId="0" fontId="87" fillId="0" borderId="50" xfId="2" applyFont="1" applyBorder="1" applyAlignment="1">
      <alignment horizontal="center" vertical="center" wrapText="1"/>
    </xf>
    <xf numFmtId="0" fontId="87" fillId="0" borderId="50" xfId="2" applyFont="1" applyBorder="1" applyAlignment="1">
      <alignment vertical="center" wrapText="1"/>
    </xf>
    <xf numFmtId="1" fontId="28" fillId="5" borderId="50" xfId="2" applyNumberFormat="1" applyFont="1" applyFill="1" applyBorder="1" applyAlignment="1">
      <alignment horizontal="center" vertical="center" wrapText="1"/>
    </xf>
    <xf numFmtId="1" fontId="28" fillId="0" borderId="50" xfId="2" applyNumberFormat="1" applyFont="1" applyBorder="1" applyAlignment="1">
      <alignment horizontal="center" vertical="center" wrapText="1"/>
    </xf>
    <xf numFmtId="0" fontId="87" fillId="0" borderId="50" xfId="2" quotePrefix="1" applyFont="1" applyBorder="1" applyAlignment="1">
      <alignment horizontal="center" vertical="center" wrapText="1"/>
    </xf>
    <xf numFmtId="0" fontId="28" fillId="0" borderId="50" xfId="2" applyFont="1" applyBorder="1" applyAlignment="1">
      <alignment horizontal="left" vertical="center"/>
    </xf>
    <xf numFmtId="1" fontId="28" fillId="5" borderId="49" xfId="2" applyNumberFormat="1" applyFont="1" applyFill="1" applyBorder="1" applyAlignment="1">
      <alignment vertical="center" wrapText="1"/>
    </xf>
    <xf numFmtId="0" fontId="87" fillId="0" borderId="0" xfId="2" applyFont="1" applyAlignment="1">
      <alignment horizontal="center" vertical="center"/>
    </xf>
    <xf numFmtId="1" fontId="45" fillId="2" borderId="0" xfId="0" applyNumberFormat="1" applyFont="1" applyFill="1" applyAlignment="1">
      <alignment vertical="center"/>
    </xf>
    <xf numFmtId="3" fontId="39" fillId="0" borderId="50" xfId="0" applyNumberFormat="1" applyFont="1" applyBorder="1" applyAlignment="1">
      <alignment horizontal="center" vertical="center"/>
    </xf>
    <xf numFmtId="0" fontId="89" fillId="0" borderId="80" xfId="119" applyFont="1" applyBorder="1" applyAlignment="1">
      <alignment horizontal="left" vertical="center"/>
    </xf>
    <xf numFmtId="0" fontId="89" fillId="0" borderId="0" xfId="119" applyFont="1" applyAlignment="1">
      <alignment horizontal="left" vertical="center"/>
    </xf>
    <xf numFmtId="12" fontId="90" fillId="0" borderId="22" xfId="119" applyNumberFormat="1" applyFont="1" applyBorder="1"/>
    <xf numFmtId="12" fontId="44" fillId="0" borderId="22" xfId="119" applyNumberFormat="1" applyBorder="1"/>
    <xf numFmtId="0" fontId="91" fillId="0" borderId="0" xfId="119" applyFont="1" applyAlignment="1">
      <alignment horizontal="center"/>
    </xf>
    <xf numFmtId="0" fontId="44" fillId="0" borderId="0" xfId="119"/>
    <xf numFmtId="0" fontId="89" fillId="0" borderId="80" xfId="119" applyFont="1" applyBorder="1" applyAlignment="1">
      <alignment vertical="center"/>
    </xf>
    <xf numFmtId="0" fontId="89" fillId="0" borderId="0" xfId="119" applyFont="1" applyAlignment="1">
      <alignment vertical="center"/>
    </xf>
    <xf numFmtId="12" fontId="90" fillId="0" borderId="0" xfId="119" applyNumberFormat="1" applyFont="1"/>
    <xf numFmtId="12" fontId="44" fillId="0" borderId="0" xfId="119" applyNumberFormat="1"/>
    <xf numFmtId="0" fontId="89" fillId="0" borderId="80" xfId="119" applyFont="1" applyBorder="1"/>
    <xf numFmtId="0" fontId="89" fillId="0" borderId="0" xfId="119" applyFont="1"/>
    <xf numFmtId="14" fontId="92" fillId="0" borderId="0" xfId="119" applyNumberFormat="1" applyFont="1"/>
    <xf numFmtId="14" fontId="90" fillId="0" borderId="0" xfId="119" applyNumberFormat="1" applyFont="1"/>
    <xf numFmtId="12" fontId="93" fillId="0" borderId="0" xfId="119" applyNumberFormat="1" applyFont="1"/>
    <xf numFmtId="12" fontId="94" fillId="0" borderId="0" xfId="119" applyNumberFormat="1" applyFont="1"/>
    <xf numFmtId="12" fontId="94" fillId="3" borderId="0" xfId="119" applyNumberFormat="1" applyFont="1" applyFill="1"/>
    <xf numFmtId="0" fontId="95" fillId="50" borderId="84" xfId="119" applyFont="1" applyFill="1" applyBorder="1" applyAlignment="1">
      <alignment horizontal="center" vertical="center"/>
    </xf>
    <xf numFmtId="0" fontId="93" fillId="0" borderId="0" xfId="119" applyFont="1"/>
    <xf numFmtId="12" fontId="97" fillId="51" borderId="5" xfId="119" applyNumberFormat="1" applyFont="1" applyFill="1" applyBorder="1" applyAlignment="1">
      <alignment horizontal="center" vertical="center"/>
    </xf>
    <xf numFmtId="12" fontId="32" fillId="51" borderId="63" xfId="119" applyNumberFormat="1" applyFont="1" applyFill="1" applyBorder="1" applyAlignment="1">
      <alignment horizontal="center" vertical="center"/>
    </xf>
    <xf numFmtId="12" fontId="2" fillId="51" borderId="86" xfId="119" applyNumberFormat="1" applyFont="1" applyFill="1" applyBorder="1" applyAlignment="1">
      <alignment horizontal="center" vertical="center" wrapText="1"/>
    </xf>
    <xf numFmtId="12" fontId="98" fillId="51" borderId="5" xfId="119" applyNumberFormat="1" applyFont="1" applyFill="1" applyBorder="1" applyAlignment="1">
      <alignment horizontal="center" vertical="center"/>
    </xf>
    <xf numFmtId="0" fontId="99" fillId="52" borderId="63" xfId="119" applyFont="1" applyFill="1" applyBorder="1" applyAlignment="1">
      <alignment horizontal="center" vertical="center"/>
    </xf>
    <xf numFmtId="0" fontId="95" fillId="0" borderId="0" xfId="119" applyFont="1" applyAlignment="1">
      <alignment horizontal="center" vertical="center"/>
    </xf>
    <xf numFmtId="0" fontId="95" fillId="0" borderId="63" xfId="119" applyFont="1" applyBorder="1" applyAlignment="1">
      <alignment horizontal="center" vertical="center"/>
    </xf>
    <xf numFmtId="0" fontId="93" fillId="0" borderId="7" xfId="119" applyFont="1" applyBorder="1"/>
    <xf numFmtId="12" fontId="101" fillId="51" borderId="63" xfId="119" applyNumberFormat="1" applyFont="1" applyFill="1" applyBorder="1" applyAlignment="1">
      <alignment horizontal="center" vertical="center"/>
    </xf>
    <xf numFmtId="12" fontId="100" fillId="51" borderId="63" xfId="119" applyNumberFormat="1" applyFont="1" applyFill="1" applyBorder="1" applyAlignment="1">
      <alignment horizontal="center" vertical="center" wrapText="1"/>
    </xf>
    <xf numFmtId="12" fontId="100" fillId="51" borderId="6" xfId="119" applyNumberFormat="1" applyFont="1" applyFill="1" applyBorder="1" applyAlignment="1">
      <alignment horizontal="center" vertical="center" wrapText="1"/>
    </xf>
    <xf numFmtId="14" fontId="100" fillId="51" borderId="63" xfId="119" applyNumberFormat="1" applyFont="1" applyFill="1" applyBorder="1" applyAlignment="1">
      <alignment horizontal="center" vertical="center"/>
    </xf>
    <xf numFmtId="12" fontId="100" fillId="51" borderId="63" xfId="119" applyNumberFormat="1" applyFont="1" applyFill="1" applyBorder="1" applyAlignment="1">
      <alignment horizontal="center" vertical="center"/>
    </xf>
    <xf numFmtId="0" fontId="102" fillId="0" borderId="87" xfId="119" applyFont="1" applyBorder="1" applyAlignment="1">
      <alignment horizontal="center" vertical="center"/>
    </xf>
    <xf numFmtId="0" fontId="102" fillId="3" borderId="8" xfId="119" applyFont="1" applyFill="1" applyBorder="1"/>
    <xf numFmtId="12" fontId="97" fillId="0" borderId="8" xfId="119" applyNumberFormat="1" applyFont="1" applyBorder="1" applyAlignment="1">
      <alignment horizontal="center" vertical="center"/>
    </xf>
    <xf numFmtId="12" fontId="102" fillId="0" borderId="8" xfId="119" applyNumberFormat="1" applyFont="1" applyBorder="1" applyAlignment="1">
      <alignment horizontal="center" vertical="center"/>
    </xf>
    <xf numFmtId="12" fontId="103" fillId="51" borderId="8" xfId="119" applyNumberFormat="1" applyFont="1" applyFill="1" applyBorder="1" applyAlignment="1">
      <alignment horizontal="center" vertical="center"/>
    </xf>
    <xf numFmtId="12" fontId="102" fillId="0" borderId="88" xfId="119" applyNumberFormat="1" applyFont="1" applyBorder="1" applyAlignment="1">
      <alignment horizontal="center" vertical="center"/>
    </xf>
    <xf numFmtId="12" fontId="102" fillId="0" borderId="90" xfId="119" applyNumberFormat="1" applyFont="1" applyBorder="1" applyAlignment="1">
      <alignment horizontal="center" vertical="center"/>
    </xf>
    <xf numFmtId="0" fontId="102" fillId="0" borderId="91" xfId="119" applyFont="1" applyBorder="1" applyAlignment="1">
      <alignment horizontal="center" vertical="center"/>
    </xf>
    <xf numFmtId="0" fontId="102" fillId="0" borderId="48" xfId="119" applyFont="1" applyBorder="1" applyAlignment="1">
      <alignment horizontal="left" vertical="center"/>
    </xf>
    <xf numFmtId="0" fontId="102" fillId="3" borderId="50" xfId="119" applyFont="1" applyFill="1" applyBorder="1"/>
    <xf numFmtId="12" fontId="97" fillId="0" borderId="50" xfId="119" applyNumberFormat="1" applyFont="1" applyBorder="1" applyAlignment="1">
      <alignment horizontal="center" vertical="center"/>
    </xf>
    <xf numFmtId="12" fontId="102" fillId="0" borderId="50" xfId="119" applyNumberFormat="1" applyFont="1" applyBorder="1" applyAlignment="1">
      <alignment horizontal="center" vertical="center"/>
    </xf>
    <xf numFmtId="12" fontId="103" fillId="51" borderId="50" xfId="119" applyNumberFormat="1" applyFont="1" applyFill="1" applyBorder="1" applyAlignment="1">
      <alignment horizontal="center" vertical="center"/>
    </xf>
    <xf numFmtId="12" fontId="102" fillId="0" borderId="51" xfId="119" applyNumberFormat="1" applyFont="1" applyBorder="1" applyAlignment="1">
      <alignment horizontal="center" vertical="center"/>
    </xf>
    <xf numFmtId="12" fontId="102" fillId="0" borderId="92" xfId="119" applyNumberFormat="1" applyFont="1" applyBorder="1" applyAlignment="1">
      <alignment horizontal="center" vertical="center"/>
    </xf>
    <xf numFmtId="0" fontId="102" fillId="53" borderId="50" xfId="119" applyFont="1" applyFill="1" applyBorder="1"/>
    <xf numFmtId="0" fontId="102" fillId="0" borderId="51" xfId="119" applyFont="1" applyBorder="1" applyAlignment="1">
      <alignment horizontal="left" vertical="center"/>
    </xf>
    <xf numFmtId="0" fontId="102" fillId="53" borderId="50" xfId="119" applyFont="1" applyFill="1" applyBorder="1" applyAlignment="1">
      <alignment vertical="center"/>
    </xf>
    <xf numFmtId="0" fontId="102" fillId="3" borderId="50" xfId="119" applyFont="1" applyFill="1" applyBorder="1" applyAlignment="1">
      <alignment vertical="center"/>
    </xf>
    <xf numFmtId="0" fontId="102" fillId="3" borderId="50" xfId="119" applyFont="1" applyFill="1" applyBorder="1" applyAlignment="1">
      <alignment horizontal="left"/>
    </xf>
    <xf numFmtId="0" fontId="102" fillId="3" borderId="50" xfId="119" applyFont="1" applyFill="1" applyBorder="1" applyAlignment="1">
      <alignment horizontal="left" vertical="center"/>
    </xf>
    <xf numFmtId="0" fontId="102" fillId="0" borderId="0" xfId="119" applyFont="1" applyAlignment="1">
      <alignment horizontal="center" vertical="center"/>
    </xf>
    <xf numFmtId="12" fontId="100" fillId="0" borderId="0" xfId="119" applyNumberFormat="1" applyFont="1" applyAlignment="1">
      <alignment horizontal="center" vertical="center"/>
    </xf>
    <xf numFmtId="12" fontId="95" fillId="0" borderId="0" xfId="119" applyNumberFormat="1" applyFont="1" applyAlignment="1">
      <alignment horizontal="center" vertical="center"/>
    </xf>
    <xf numFmtId="12" fontId="104" fillId="0" borderId="0" xfId="119" applyNumberFormat="1" applyFont="1" applyAlignment="1">
      <alignment horizontal="center" vertical="center"/>
    </xf>
    <xf numFmtId="0" fontId="39" fillId="2" borderId="50" xfId="0" applyFont="1" applyFill="1" applyBorder="1" applyAlignment="1">
      <alignment horizontal="center" vertical="center" wrapText="1"/>
    </xf>
    <xf numFmtId="1" fontId="80" fillId="0" borderId="50" xfId="0" applyNumberFormat="1" applyFont="1" applyBorder="1" applyAlignment="1">
      <alignment horizontal="center" vertical="top" wrapText="1"/>
    </xf>
    <xf numFmtId="1" fontId="38" fillId="2" borderId="50" xfId="0" applyNumberFormat="1" applyFont="1" applyFill="1" applyBorder="1" applyAlignment="1">
      <alignment horizontal="center" vertical="center"/>
    </xf>
    <xf numFmtId="1" fontId="27" fillId="2" borderId="50" xfId="0" applyNumberFormat="1" applyFont="1" applyFill="1" applyBorder="1" applyAlignment="1">
      <alignment horizontal="center" vertical="center"/>
    </xf>
    <xf numFmtId="1" fontId="38" fillId="2" borderId="51" xfId="0" applyNumberFormat="1" applyFont="1" applyFill="1" applyBorder="1" applyAlignment="1">
      <alignment horizontal="center" vertical="center"/>
    </xf>
    <xf numFmtId="1" fontId="38" fillId="2" borderId="49" xfId="0" applyNumberFormat="1" applyFont="1" applyFill="1" applyBorder="1" applyAlignment="1">
      <alignment horizontal="center" vertical="center"/>
    </xf>
    <xf numFmtId="1" fontId="27" fillId="2" borderId="51" xfId="0" applyNumberFormat="1" applyFont="1" applyFill="1" applyBorder="1" applyAlignment="1">
      <alignment horizontal="center" vertical="center"/>
    </xf>
    <xf numFmtId="1" fontId="27" fillId="2" borderId="49" xfId="0" applyNumberFormat="1" applyFont="1" applyFill="1" applyBorder="1" applyAlignment="1">
      <alignment horizontal="center" vertical="center"/>
    </xf>
    <xf numFmtId="0" fontId="38" fillId="5" borderId="50" xfId="0" applyFont="1" applyFill="1" applyBorder="1" applyAlignment="1">
      <alignment horizontal="center" vertical="center" wrapText="1"/>
    </xf>
    <xf numFmtId="0" fontId="26" fillId="2" borderId="50" xfId="0" applyFont="1" applyFill="1" applyBorder="1" applyAlignment="1">
      <alignment horizontal="center" vertical="center" wrapText="1"/>
    </xf>
    <xf numFmtId="1" fontId="26" fillId="2" borderId="50" xfId="0" applyNumberFormat="1" applyFont="1" applyFill="1" applyBorder="1" applyAlignment="1">
      <alignment horizontal="center" vertical="center" wrapText="1"/>
    </xf>
    <xf numFmtId="1" fontId="42" fillId="0" borderId="50" xfId="1" applyNumberFormat="1" applyFont="1" applyBorder="1" applyAlignment="1">
      <alignment horizontal="center" vertical="center" wrapText="1"/>
    </xf>
    <xf numFmtId="1" fontId="43" fillId="0" borderId="50" xfId="1" applyNumberFormat="1" applyFont="1" applyBorder="1" applyAlignment="1">
      <alignment horizontal="center" vertical="center" wrapText="1"/>
    </xf>
    <xf numFmtId="0" fontId="39" fillId="2" borderId="50" xfId="0" applyFont="1" applyFill="1" applyBorder="1" applyAlignment="1">
      <alignment horizontal="center" vertical="center"/>
    </xf>
    <xf numFmtId="1" fontId="39" fillId="2" borderId="50" xfId="0" applyNumberFormat="1" applyFont="1" applyFill="1" applyBorder="1" applyAlignment="1">
      <alignment horizontal="center" vertical="center" wrapText="1"/>
    </xf>
    <xf numFmtId="0" fontId="38" fillId="5" borderId="53" xfId="0" applyFont="1" applyFill="1" applyBorder="1" applyAlignment="1">
      <alignment horizontal="center" vertical="center" wrapText="1"/>
    </xf>
    <xf numFmtId="0" fontId="38" fillId="5" borderId="0" xfId="0" applyFont="1" applyFill="1" applyAlignment="1">
      <alignment horizontal="center" vertical="center" wrapText="1"/>
    </xf>
    <xf numFmtId="0" fontId="26" fillId="2" borderId="50" xfId="0" applyFont="1" applyFill="1" applyBorder="1" applyAlignment="1">
      <alignment horizontal="center" vertical="center"/>
    </xf>
    <xf numFmtId="0" fontId="38" fillId="2" borderId="0" xfId="0" applyFont="1" applyFill="1" applyAlignment="1">
      <alignment horizontal="left" vertical="center" wrapText="1"/>
    </xf>
    <xf numFmtId="0" fontId="39" fillId="2" borderId="13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9" borderId="51" xfId="0" applyFont="1" applyFill="1" applyBorder="1" applyAlignment="1">
      <alignment horizontal="left" vertical="center" wrapText="1"/>
    </xf>
    <xf numFmtId="0" fontId="39" fillId="9" borderId="49" xfId="0" applyFont="1" applyFill="1" applyBorder="1" applyAlignment="1">
      <alignment horizontal="left" vertical="center" wrapText="1"/>
    </xf>
    <xf numFmtId="0" fontId="38" fillId="3" borderId="13" xfId="0" applyFont="1" applyFill="1" applyBorder="1" applyAlignment="1">
      <alignment horizontal="center" vertical="center" wrapText="1"/>
    </xf>
    <xf numFmtId="0" fontId="38" fillId="3" borderId="10" xfId="0" applyFont="1" applyFill="1" applyBorder="1" applyAlignment="1">
      <alignment horizontal="center" vertical="center" wrapText="1"/>
    </xf>
    <xf numFmtId="0" fontId="38" fillId="3" borderId="27" xfId="0" applyFont="1" applyFill="1" applyBorder="1" applyAlignment="1">
      <alignment horizontal="center" vertical="center" wrapText="1"/>
    </xf>
    <xf numFmtId="0" fontId="38" fillId="3" borderId="28" xfId="0" applyFont="1" applyFill="1" applyBorder="1" applyAlignment="1">
      <alignment horizontal="center" vertical="center" wrapText="1"/>
    </xf>
    <xf numFmtId="0" fontId="79" fillId="2" borderId="0" xfId="0" applyFont="1" applyFill="1" applyAlignment="1">
      <alignment horizontal="left" vertical="center"/>
    </xf>
    <xf numFmtId="0" fontId="38" fillId="3" borderId="11" xfId="0" applyFont="1" applyFill="1" applyBorder="1" applyAlignment="1">
      <alignment horizontal="center" vertical="center" wrapText="1"/>
    </xf>
    <xf numFmtId="0" fontId="27" fillId="3" borderId="51" xfId="0" applyFont="1" applyFill="1" applyBorder="1" applyAlignment="1">
      <alignment horizontal="center" vertical="center" wrapText="1"/>
    </xf>
    <xf numFmtId="0" fontId="27" fillId="3" borderId="48" xfId="0" applyFont="1" applyFill="1" applyBorder="1" applyAlignment="1">
      <alignment horizontal="center" vertical="center" wrapText="1"/>
    </xf>
    <xf numFmtId="0" fontId="27" fillId="3" borderId="49" xfId="0" applyFont="1" applyFill="1" applyBorder="1" applyAlignment="1">
      <alignment horizontal="center" vertical="center" wrapText="1"/>
    </xf>
    <xf numFmtId="1" fontId="26" fillId="2" borderId="51" xfId="0" applyNumberFormat="1" applyFont="1" applyFill="1" applyBorder="1" applyAlignment="1">
      <alignment horizontal="left" vertical="center" wrapText="1"/>
    </xf>
    <xf numFmtId="1" fontId="26" fillId="2" borderId="49" xfId="0" applyNumberFormat="1" applyFont="1" applyFill="1" applyBorder="1" applyAlignment="1">
      <alignment horizontal="left" vertical="center" wrapText="1"/>
    </xf>
    <xf numFmtId="0" fontId="27" fillId="0" borderId="51" xfId="0" applyFont="1" applyBorder="1" applyAlignment="1">
      <alignment horizontal="center" vertical="center"/>
    </xf>
    <xf numFmtId="0" fontId="27" fillId="0" borderId="49" xfId="0" applyFont="1" applyBorder="1" applyAlignment="1">
      <alignment horizontal="center" vertical="center"/>
    </xf>
    <xf numFmtId="0" fontId="27" fillId="0" borderId="51" xfId="0" applyFont="1" applyBorder="1" applyAlignment="1">
      <alignment horizontal="center" vertical="center" wrapText="1"/>
    </xf>
    <xf numFmtId="0" fontId="27" fillId="0" borderId="48" xfId="0" applyFont="1" applyBorder="1" applyAlignment="1">
      <alignment horizontal="center" vertical="center" wrapText="1"/>
    </xf>
    <xf numFmtId="0" fontId="27" fillId="0" borderId="49" xfId="0" applyFont="1" applyBorder="1" applyAlignment="1">
      <alignment horizontal="center" vertical="center" wrapText="1"/>
    </xf>
    <xf numFmtId="0" fontId="26" fillId="2" borderId="51" xfId="0" quotePrefix="1" applyFont="1" applyFill="1" applyBorder="1" applyAlignment="1">
      <alignment horizontal="center" vertical="center" wrapText="1"/>
    </xf>
    <xf numFmtId="0" fontId="26" fillId="2" borderId="48" xfId="0" quotePrefix="1" applyFont="1" applyFill="1" applyBorder="1" applyAlignment="1">
      <alignment horizontal="center" vertical="center" wrapText="1"/>
    </xf>
    <xf numFmtId="0" fontId="26" fillId="2" borderId="49" xfId="0" quotePrefix="1" applyFont="1" applyFill="1" applyBorder="1" applyAlignment="1">
      <alignment horizontal="center" vertical="center" wrapText="1"/>
    </xf>
    <xf numFmtId="0" fontId="26" fillId="2" borderId="51" xfId="0" applyFont="1" applyFill="1" applyBorder="1" applyAlignment="1">
      <alignment horizontal="center" vertical="center" wrapText="1"/>
    </xf>
    <xf numFmtId="0" fontId="26" fillId="2" borderId="49" xfId="0" applyFont="1" applyFill="1" applyBorder="1" applyAlignment="1">
      <alignment horizontal="center" vertical="center" wrapText="1"/>
    </xf>
    <xf numFmtId="1" fontId="39" fillId="2" borderId="13" xfId="0" applyNumberFormat="1" applyFont="1" applyFill="1" applyBorder="1" applyAlignment="1">
      <alignment horizontal="center" vertical="center" wrapText="1"/>
    </xf>
    <xf numFmtId="1" fontId="39" fillId="2" borderId="11" xfId="0" applyNumberFormat="1" applyFont="1" applyFill="1" applyBorder="1" applyAlignment="1">
      <alignment horizontal="center" vertical="center" wrapText="1"/>
    </xf>
    <xf numFmtId="0" fontId="38" fillId="5" borderId="50" xfId="0" applyFont="1" applyFill="1" applyBorder="1" applyAlignment="1">
      <alignment horizontal="center" vertical="center"/>
    </xf>
    <xf numFmtId="0" fontId="39" fillId="2" borderId="12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/>
    </xf>
    <xf numFmtId="0" fontId="26" fillId="2" borderId="12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/>
    </xf>
    <xf numFmtId="0" fontId="38" fillId="11" borderId="12" xfId="0" applyFont="1" applyFill="1" applyBorder="1" applyAlignment="1">
      <alignment horizontal="center" vertical="center"/>
    </xf>
    <xf numFmtId="0" fontId="74" fillId="0" borderId="12" xfId="0" applyFont="1" applyBorder="1" applyAlignment="1">
      <alignment horizontal="center" vertical="center"/>
    </xf>
    <xf numFmtId="0" fontId="74" fillId="0" borderId="12" xfId="0" quotePrefix="1" applyFont="1" applyBorder="1" applyAlignment="1">
      <alignment horizontal="center" vertical="center"/>
    </xf>
    <xf numFmtId="16" fontId="74" fillId="0" borderId="12" xfId="0" quotePrefix="1" applyNumberFormat="1" applyFont="1" applyBorder="1" applyAlignment="1">
      <alignment horizontal="center" vertical="center"/>
    </xf>
    <xf numFmtId="0" fontId="38" fillId="3" borderId="0" xfId="0" applyFont="1" applyFill="1" applyAlignment="1">
      <alignment horizontal="left" vertical="center" wrapText="1"/>
    </xf>
    <xf numFmtId="0" fontId="38" fillId="0" borderId="21" xfId="0" applyFont="1" applyBorder="1" applyAlignment="1">
      <alignment horizontal="center" vertical="center" wrapText="1"/>
    </xf>
    <xf numFmtId="0" fontId="38" fillId="0" borderId="22" xfId="0" applyFont="1" applyBorder="1" applyAlignment="1">
      <alignment horizontal="center" vertical="center" wrapText="1"/>
    </xf>
    <xf numFmtId="0" fontId="38" fillId="0" borderId="23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8" fillId="0" borderId="25" xfId="0" applyFont="1" applyBorder="1" applyAlignment="1">
      <alignment horizontal="center" vertical="center" wrapText="1"/>
    </xf>
    <xf numFmtId="0" fontId="38" fillId="0" borderId="29" xfId="0" applyFont="1" applyBorder="1" applyAlignment="1">
      <alignment horizontal="center" vertical="center" wrapText="1"/>
    </xf>
    <xf numFmtId="0" fontId="38" fillId="0" borderId="26" xfId="0" applyFont="1" applyBorder="1" applyAlignment="1">
      <alignment horizontal="center" vertical="center" wrapText="1"/>
    </xf>
    <xf numFmtId="0" fontId="38" fillId="0" borderId="30" xfId="0" applyFont="1" applyBorder="1" applyAlignment="1">
      <alignment horizontal="center" vertical="center" wrapText="1"/>
    </xf>
    <xf numFmtId="0" fontId="38" fillId="15" borderId="0" xfId="0" applyFont="1" applyFill="1" applyAlignment="1">
      <alignment horizontal="left"/>
    </xf>
    <xf numFmtId="15" fontId="38" fillId="2" borderId="1" xfId="0" quotePrefix="1" applyNumberFormat="1" applyFont="1" applyFill="1" applyBorder="1" applyAlignment="1">
      <alignment horizontal="left" vertical="center"/>
    </xf>
    <xf numFmtId="15" fontId="38" fillId="2" borderId="1" xfId="0" applyNumberFormat="1" applyFont="1" applyFill="1" applyBorder="1" applyAlignment="1">
      <alignment horizontal="left" vertical="center"/>
    </xf>
    <xf numFmtId="0" fontId="38" fillId="2" borderId="1" xfId="0" applyFont="1" applyFill="1" applyBorder="1" applyAlignment="1">
      <alignment horizontal="center" vertical="center"/>
    </xf>
    <xf numFmtId="1" fontId="80" fillId="0" borderId="50" xfId="0" applyNumberFormat="1" applyFont="1" applyBorder="1" applyAlignment="1">
      <alignment horizontal="center" vertical="center" wrapText="1"/>
    </xf>
    <xf numFmtId="0" fontId="38" fillId="5" borderId="14" xfId="0" applyFont="1" applyFill="1" applyBorder="1" applyAlignment="1">
      <alignment horizontal="center" vertical="center"/>
    </xf>
    <xf numFmtId="0" fontId="38" fillId="5" borderId="17" xfId="0" applyFont="1" applyFill="1" applyBorder="1" applyAlignment="1">
      <alignment horizontal="center" vertical="center"/>
    </xf>
    <xf numFmtId="0" fontId="38" fillId="5" borderId="15" xfId="0" applyFont="1" applyFill="1" applyBorder="1" applyAlignment="1">
      <alignment horizontal="center" vertical="center"/>
    </xf>
    <xf numFmtId="0" fontId="37" fillId="2" borderId="50" xfId="0" applyFont="1" applyFill="1" applyBorder="1" applyAlignment="1">
      <alignment horizontal="center" vertical="center" wrapText="1"/>
    </xf>
    <xf numFmtId="0" fontId="37" fillId="0" borderId="50" xfId="0" applyFont="1" applyBorder="1" applyAlignment="1">
      <alignment horizontal="center" vertical="center" wrapText="1"/>
    </xf>
    <xf numFmtId="0" fontId="38" fillId="10" borderId="50" xfId="0" applyFont="1" applyFill="1" applyBorder="1" applyAlignment="1">
      <alignment horizontal="center" vertical="center"/>
    </xf>
    <xf numFmtId="0" fontId="38" fillId="5" borderId="16" xfId="0" applyFont="1" applyFill="1" applyBorder="1" applyAlignment="1">
      <alignment horizontal="center" vertical="center" wrapText="1"/>
    </xf>
    <xf numFmtId="0" fontId="38" fillId="5" borderId="15" xfId="0" applyFont="1" applyFill="1" applyBorder="1" applyAlignment="1">
      <alignment horizontal="center" vertical="center" wrapText="1"/>
    </xf>
    <xf numFmtId="1" fontId="46" fillId="0" borderId="50" xfId="0" applyNumberFormat="1" applyFont="1" applyBorder="1" applyAlignment="1">
      <alignment horizontal="center" vertical="center" wrapText="1"/>
    </xf>
    <xf numFmtId="1" fontId="26" fillId="2" borderId="13" xfId="0" applyNumberFormat="1" applyFont="1" applyFill="1" applyBorder="1" applyAlignment="1">
      <alignment horizontal="center" vertical="center" wrapText="1"/>
    </xf>
    <xf numFmtId="1" fontId="26" fillId="2" borderId="11" xfId="0" applyNumberFormat="1" applyFont="1" applyFill="1" applyBorder="1" applyAlignment="1">
      <alignment horizontal="center" vertical="center" wrapText="1"/>
    </xf>
    <xf numFmtId="0" fontId="27" fillId="10" borderId="50" xfId="0" applyFont="1" applyFill="1" applyBorder="1" applyAlignment="1">
      <alignment horizontal="center" vertical="center"/>
    </xf>
    <xf numFmtId="1" fontId="42" fillId="0" borderId="47" xfId="1" applyNumberFormat="1" applyFont="1" applyBorder="1" applyAlignment="1">
      <alignment horizontal="center" vertical="center" wrapText="1"/>
    </xf>
    <xf numFmtId="1" fontId="42" fillId="0" borderId="45" xfId="1" applyNumberFormat="1" applyFont="1" applyBorder="1" applyAlignment="1">
      <alignment horizontal="center" vertical="center" wrapText="1"/>
    </xf>
    <xf numFmtId="1" fontId="42" fillId="0" borderId="8" xfId="1" applyNumberFormat="1" applyFont="1" applyBorder="1" applyAlignment="1">
      <alignment horizontal="center" vertical="center" wrapText="1"/>
    </xf>
    <xf numFmtId="1" fontId="43" fillId="0" borderId="47" xfId="1" applyNumberFormat="1" applyFont="1" applyBorder="1" applyAlignment="1">
      <alignment horizontal="center" vertical="center" wrapText="1"/>
    </xf>
    <xf numFmtId="1" fontId="43" fillId="0" borderId="45" xfId="1" applyNumberFormat="1" applyFont="1" applyBorder="1" applyAlignment="1">
      <alignment horizontal="center" vertical="center" wrapText="1"/>
    </xf>
    <xf numFmtId="1" fontId="43" fillId="0" borderId="8" xfId="1" applyNumberFormat="1" applyFont="1" applyBorder="1" applyAlignment="1">
      <alignment horizontal="center" vertical="center" wrapText="1"/>
    </xf>
    <xf numFmtId="1" fontId="26" fillId="2" borderId="50" xfId="0" applyNumberFormat="1" applyFont="1" applyFill="1" applyBorder="1" applyAlignment="1">
      <alignment horizontal="left" vertical="center" wrapText="1"/>
    </xf>
    <xf numFmtId="12" fontId="38" fillId="47" borderId="51" xfId="0" quotePrefix="1" applyNumberFormat="1" applyFont="1" applyFill="1" applyBorder="1" applyAlignment="1">
      <alignment horizontal="center" vertical="center" wrapText="1"/>
    </xf>
    <xf numFmtId="12" fontId="38" fillId="47" borderId="48" xfId="0" quotePrefix="1" applyNumberFormat="1" applyFont="1" applyFill="1" applyBorder="1" applyAlignment="1">
      <alignment horizontal="center" vertical="center" wrapText="1"/>
    </xf>
    <xf numFmtId="12" fontId="38" fillId="47" borderId="49" xfId="0" quotePrefix="1" applyNumberFormat="1" applyFont="1" applyFill="1" applyBorder="1" applyAlignment="1">
      <alignment horizontal="center" vertical="center" wrapText="1"/>
    </xf>
    <xf numFmtId="0" fontId="38" fillId="0" borderId="51" xfId="0" applyFont="1" applyBorder="1" applyAlignment="1">
      <alignment horizontal="center" vertical="center"/>
    </xf>
    <xf numFmtId="0" fontId="38" fillId="0" borderId="48" xfId="0" applyFont="1" applyBorder="1" applyAlignment="1">
      <alignment horizontal="center" vertical="center"/>
    </xf>
    <xf numFmtId="0" fontId="38" fillId="0" borderId="49" xfId="0" applyFont="1" applyBorder="1" applyAlignment="1">
      <alignment horizontal="center" vertical="center"/>
    </xf>
    <xf numFmtId="1" fontId="26" fillId="2" borderId="47" xfId="0" quotePrefix="1" applyNumberFormat="1" applyFont="1" applyFill="1" applyBorder="1" applyAlignment="1">
      <alignment horizontal="center" vertical="center" wrapText="1"/>
    </xf>
    <xf numFmtId="1" fontId="26" fillId="2" borderId="45" xfId="0" quotePrefix="1" applyNumberFormat="1" applyFont="1" applyFill="1" applyBorder="1" applyAlignment="1">
      <alignment horizontal="center" vertical="center" wrapText="1"/>
    </xf>
    <xf numFmtId="1" fontId="26" fillId="2" borderId="8" xfId="0" quotePrefix="1" applyNumberFormat="1" applyFont="1" applyFill="1" applyBorder="1" applyAlignment="1">
      <alignment horizontal="center" vertical="center" wrapText="1"/>
    </xf>
    <xf numFmtId="0" fontId="39" fillId="2" borderId="51" xfId="0" quotePrefix="1" applyFont="1" applyFill="1" applyBorder="1" applyAlignment="1">
      <alignment horizontal="center" vertical="center" wrapText="1"/>
    </xf>
    <xf numFmtId="0" fontId="39" fillId="2" borderId="48" xfId="0" quotePrefix="1" applyFont="1" applyFill="1" applyBorder="1" applyAlignment="1">
      <alignment horizontal="center" vertical="center" wrapText="1"/>
    </xf>
    <xf numFmtId="0" fontId="39" fillId="2" borderId="49" xfId="0" quotePrefix="1" applyFont="1" applyFill="1" applyBorder="1" applyAlignment="1">
      <alignment horizontal="center" vertical="center" wrapText="1"/>
    </xf>
    <xf numFmtId="0" fontId="26" fillId="2" borderId="47" xfId="0" quotePrefix="1" applyFont="1" applyFill="1" applyBorder="1" applyAlignment="1">
      <alignment horizontal="center" vertical="center" wrapText="1"/>
    </xf>
    <xf numFmtId="0" fontId="26" fillId="2" borderId="45" xfId="0" quotePrefix="1" applyFont="1" applyFill="1" applyBorder="1" applyAlignment="1">
      <alignment horizontal="center" vertical="center" wrapText="1"/>
    </xf>
    <xf numFmtId="0" fontId="26" fillId="2" borderId="8" xfId="0" quotePrefix="1" applyFont="1" applyFill="1" applyBorder="1" applyAlignment="1">
      <alignment horizontal="center" vertical="center" wrapText="1"/>
    </xf>
    <xf numFmtId="0" fontId="45" fillId="2" borderId="3" xfId="62" applyNumberFormat="1" applyFont="1" applyFill="1" applyBorder="1" applyAlignment="1">
      <alignment horizontal="center" vertical="center"/>
    </xf>
    <xf numFmtId="0" fontId="80" fillId="0" borderId="0" xfId="0" applyFont="1" applyAlignment="1">
      <alignment horizontal="left" vertical="center" wrapText="1"/>
    </xf>
    <xf numFmtId="0" fontId="80" fillId="0" borderId="50" xfId="0" applyFont="1" applyBorder="1" applyAlignment="1">
      <alignment horizontal="center" vertical="center"/>
    </xf>
    <xf numFmtId="0" fontId="39" fillId="2" borderId="51" xfId="0" applyFont="1" applyFill="1" applyBorder="1" applyAlignment="1">
      <alignment horizontal="center" vertical="center" wrapText="1"/>
    </xf>
    <xf numFmtId="0" fontId="39" fillId="2" borderId="48" xfId="0" applyFont="1" applyFill="1" applyBorder="1" applyAlignment="1">
      <alignment horizontal="center" vertical="center" wrapText="1"/>
    </xf>
    <xf numFmtId="0" fontId="39" fillId="2" borderId="49" xfId="0" applyFont="1" applyFill="1" applyBorder="1" applyAlignment="1">
      <alignment horizontal="center" vertical="center" wrapText="1"/>
    </xf>
    <xf numFmtId="1" fontId="39" fillId="2" borderId="50" xfId="0" quotePrefix="1" applyNumberFormat="1" applyFont="1" applyFill="1" applyBorder="1" applyAlignment="1">
      <alignment horizontal="center" vertical="center" wrapText="1"/>
    </xf>
    <xf numFmtId="0" fontId="37" fillId="9" borderId="51" xfId="0" applyFont="1" applyFill="1" applyBorder="1" applyAlignment="1">
      <alignment horizontal="left" vertical="center" wrapText="1"/>
    </xf>
    <xf numFmtId="0" fontId="37" fillId="9" borderId="49" xfId="0" applyFont="1" applyFill="1" applyBorder="1" applyAlignment="1">
      <alignment horizontal="left" vertical="center" wrapText="1"/>
    </xf>
    <xf numFmtId="0" fontId="28" fillId="5" borderId="50" xfId="2" applyFont="1" applyFill="1" applyBorder="1" applyAlignment="1">
      <alignment horizontal="center" vertical="center" wrapText="1"/>
    </xf>
    <xf numFmtId="1" fontId="28" fillId="5" borderId="51" xfId="2" applyNumberFormat="1" applyFont="1" applyFill="1" applyBorder="1" applyAlignment="1">
      <alignment horizontal="center" vertical="center" wrapText="1"/>
    </xf>
    <xf numFmtId="1" fontId="28" fillId="5" borderId="48" xfId="2" applyNumberFormat="1" applyFont="1" applyFill="1" applyBorder="1" applyAlignment="1">
      <alignment horizontal="center" vertical="center" wrapText="1"/>
    </xf>
    <xf numFmtId="1" fontId="28" fillId="5" borderId="49" xfId="2" applyNumberFormat="1" applyFont="1" applyFill="1" applyBorder="1" applyAlignment="1">
      <alignment horizontal="center" vertical="center" wrapText="1"/>
    </xf>
    <xf numFmtId="1" fontId="87" fillId="0" borderId="50" xfId="2" applyNumberFormat="1" applyFont="1" applyBorder="1" applyAlignment="1">
      <alignment horizontal="center" vertical="center" wrapText="1"/>
    </xf>
    <xf numFmtId="0" fontId="87" fillId="0" borderId="47" xfId="2" quotePrefix="1" applyFont="1" applyBorder="1" applyAlignment="1">
      <alignment horizontal="center" vertical="center" wrapText="1"/>
    </xf>
    <xf numFmtId="0" fontId="87" fillId="0" borderId="8" xfId="2" quotePrefix="1" applyFont="1" applyBorder="1" applyAlignment="1">
      <alignment horizontal="center" vertical="center" wrapText="1"/>
    </xf>
    <xf numFmtId="0" fontId="28" fillId="0" borderId="51" xfId="2" applyFont="1" applyBorder="1" applyAlignment="1">
      <alignment horizontal="left" vertical="top"/>
    </xf>
    <xf numFmtId="0" fontId="28" fillId="0" borderId="48" xfId="2" applyFont="1" applyBorder="1" applyAlignment="1">
      <alignment horizontal="left" vertical="top"/>
    </xf>
    <xf numFmtId="0" fontId="28" fillId="0" borderId="49" xfId="2" applyFont="1" applyBorder="1" applyAlignment="1">
      <alignment horizontal="left" vertical="top"/>
    </xf>
    <xf numFmtId="1" fontId="28" fillId="5" borderId="50" xfId="2" applyNumberFormat="1" applyFont="1" applyFill="1" applyBorder="1" applyAlignment="1">
      <alignment horizontal="center" vertical="center" wrapText="1"/>
    </xf>
    <xf numFmtId="0" fontId="28" fillId="0" borderId="50" xfId="2" applyFont="1" applyBorder="1" applyAlignment="1">
      <alignment horizontal="center"/>
    </xf>
    <xf numFmtId="0" fontId="28" fillId="0" borderId="50" xfId="2" applyFont="1" applyBorder="1" applyAlignment="1">
      <alignment horizontal="left" vertical="center"/>
    </xf>
    <xf numFmtId="0" fontId="28" fillId="0" borderId="50" xfId="2" quotePrefix="1" applyFont="1" applyBorder="1" applyAlignment="1">
      <alignment horizontal="left" wrapText="1"/>
    </xf>
    <xf numFmtId="0" fontId="28" fillId="0" borderId="50" xfId="2" applyFont="1" applyBorder="1" applyAlignment="1">
      <alignment horizontal="left"/>
    </xf>
    <xf numFmtId="1" fontId="28" fillId="0" borderId="50" xfId="2" applyNumberFormat="1" applyFont="1" applyBorder="1" applyAlignment="1">
      <alignment horizontal="center"/>
    </xf>
    <xf numFmtId="0" fontId="102" fillId="0" borderId="51" xfId="119" applyFont="1" applyBorder="1" applyAlignment="1">
      <alignment horizontal="left" vertical="center"/>
    </xf>
    <xf numFmtId="0" fontId="102" fillId="0" borderId="48" xfId="119" applyFont="1" applyBorder="1" applyAlignment="1">
      <alignment horizontal="left" vertical="center"/>
    </xf>
    <xf numFmtId="0" fontId="102" fillId="3" borderId="50" xfId="119" applyFont="1" applyFill="1" applyBorder="1" applyAlignment="1">
      <alignment vertical="center"/>
    </xf>
    <xf numFmtId="0" fontId="102" fillId="3" borderId="50" xfId="119" applyFont="1" applyFill="1" applyBorder="1"/>
    <xf numFmtId="0" fontId="102" fillId="0" borderId="88" xfId="119" applyFont="1" applyBorder="1" applyAlignment="1">
      <alignment horizontal="left" vertical="center"/>
    </xf>
    <xf numFmtId="0" fontId="102" fillId="0" borderId="93" xfId="119" applyFont="1" applyBorder="1" applyAlignment="1">
      <alignment horizontal="left" vertical="center"/>
    </xf>
    <xf numFmtId="0" fontId="102" fillId="3" borderId="88" xfId="119" applyFont="1" applyFill="1" applyBorder="1" applyAlignment="1">
      <alignment horizontal="left" vertical="center"/>
    </xf>
    <xf numFmtId="0" fontId="102" fillId="3" borderId="89" xfId="119" applyFont="1" applyFill="1" applyBorder="1" applyAlignment="1">
      <alignment horizontal="left" vertical="center"/>
    </xf>
    <xf numFmtId="0" fontId="96" fillId="50" borderId="85" xfId="119" applyFont="1" applyFill="1" applyBorder="1" applyAlignment="1">
      <alignment horizontal="center" vertical="center"/>
    </xf>
    <xf numFmtId="0" fontId="93" fillId="0" borderId="86" xfId="119" applyFont="1" applyBorder="1"/>
    <xf numFmtId="0" fontId="100" fillId="0" borderId="5" xfId="119" applyFont="1" applyBorder="1" applyAlignment="1">
      <alignment horizontal="center" vertical="center"/>
    </xf>
    <xf numFmtId="0" fontId="93" fillId="0" borderId="7" xfId="119" applyFont="1" applyBorder="1"/>
    <xf numFmtId="0" fontId="102" fillId="0" borderId="89" xfId="119" applyFont="1" applyBorder="1" applyAlignment="1">
      <alignment horizontal="left" vertical="center"/>
    </xf>
    <xf numFmtId="0" fontId="88" fillId="0" borderId="80" xfId="119" applyFont="1" applyBorder="1"/>
    <xf numFmtId="0" fontId="88" fillId="0" borderId="81" xfId="119" applyFont="1" applyBorder="1" applyAlignment="1">
      <alignment horizontal="left" vertical="center"/>
    </xf>
    <xf numFmtId="0" fontId="88" fillId="0" borderId="82" xfId="119" applyFont="1" applyBorder="1" applyAlignment="1">
      <alignment horizontal="left" vertical="center"/>
    </xf>
    <xf numFmtId="0" fontId="88" fillId="0" borderId="83" xfId="119" applyFont="1" applyBorder="1"/>
    <xf numFmtId="0" fontId="68" fillId="49" borderId="51" xfId="0" applyFont="1" applyFill="1" applyBorder="1" applyAlignment="1">
      <alignment horizontal="center" vertical="center"/>
    </xf>
    <xf numFmtId="0" fontId="68" fillId="49" borderId="48" xfId="0" applyFont="1" applyFill="1" applyBorder="1" applyAlignment="1">
      <alignment horizontal="center" vertical="center"/>
    </xf>
    <xf numFmtId="0" fontId="68" fillId="49" borderId="49" xfId="0" applyFont="1" applyFill="1" applyBorder="1" applyAlignment="1">
      <alignment horizontal="center" vertical="center"/>
    </xf>
    <xf numFmtId="0" fontId="30" fillId="5" borderId="5" xfId="59" applyFont="1" applyFill="1" applyBorder="1" applyAlignment="1">
      <alignment horizontal="center" vertical="center"/>
    </xf>
    <xf numFmtId="0" fontId="30" fillId="5" borderId="6" xfId="59" applyFont="1" applyFill="1" applyBorder="1" applyAlignment="1">
      <alignment horizontal="center" vertical="center"/>
    </xf>
    <xf numFmtId="0" fontId="70" fillId="5" borderId="63" xfId="59" applyFont="1" applyFill="1" applyBorder="1" applyAlignment="1">
      <alignment horizontal="left" vertical="center"/>
    </xf>
    <xf numFmtId="0" fontId="70" fillId="0" borderId="6" xfId="59" applyFont="1" applyBorder="1" applyAlignment="1">
      <alignment vertical="center"/>
    </xf>
    <xf numFmtId="0" fontId="70" fillId="0" borderId="6" xfId="59" applyFont="1" applyBorder="1" applyAlignment="1">
      <alignment horizontal="left" vertical="center"/>
    </xf>
    <xf numFmtId="0" fontId="70" fillId="0" borderId="0" xfId="59" applyFont="1" applyAlignment="1">
      <alignment horizontal="left" vertical="center" wrapText="1"/>
    </xf>
    <xf numFmtId="16" fontId="70" fillId="0" borderId="65" xfId="59" applyNumberFormat="1" applyFont="1" applyBorder="1" applyAlignment="1">
      <alignment vertical="center" wrapText="1"/>
    </xf>
    <xf numFmtId="0" fontId="70" fillId="0" borderId="66" xfId="59" applyFont="1" applyBorder="1" applyAlignment="1">
      <alignment vertical="center" wrapText="1"/>
    </xf>
    <xf numFmtId="0" fontId="70" fillId="0" borderId="67" xfId="59" applyFont="1" applyBorder="1" applyAlignment="1">
      <alignment vertical="center" wrapText="1"/>
    </xf>
    <xf numFmtId="0" fontId="70" fillId="0" borderId="70" xfId="59" applyFont="1" applyBorder="1" applyAlignment="1">
      <alignment horizontal="left" vertical="top" wrapText="1"/>
    </xf>
    <xf numFmtId="0" fontId="70" fillId="0" borderId="71" xfId="59" applyFont="1" applyBorder="1" applyAlignment="1">
      <alignment horizontal="left" vertical="top" wrapText="1"/>
    </xf>
    <xf numFmtId="0" fontId="70" fillId="0" borderId="72" xfId="59" applyFont="1" applyBorder="1" applyAlignment="1">
      <alignment horizontal="left" vertical="top" wrapText="1"/>
    </xf>
    <xf numFmtId="0" fontId="70" fillId="0" borderId="70" xfId="59" quotePrefix="1" applyFont="1" applyBorder="1" applyAlignment="1">
      <alignment horizontal="left" vertical="top" wrapText="1"/>
    </xf>
    <xf numFmtId="0" fontId="72" fillId="0" borderId="70" xfId="63" quotePrefix="1" applyFont="1" applyBorder="1" applyAlignment="1">
      <alignment horizontal="left" vertical="center" wrapText="1"/>
    </xf>
    <xf numFmtId="0" fontId="72" fillId="0" borderId="71" xfId="63" applyFont="1" applyBorder="1" applyAlignment="1">
      <alignment horizontal="left" vertical="center" wrapText="1"/>
    </xf>
    <xf numFmtId="0" fontId="72" fillId="0" borderId="72" xfId="63" applyFont="1" applyBorder="1" applyAlignment="1">
      <alignment horizontal="left" vertical="center" wrapText="1"/>
    </xf>
    <xf numFmtId="0" fontId="72" fillId="0" borderId="70" xfId="63" applyFont="1" applyBorder="1" applyAlignment="1">
      <alignment horizontal="left" vertical="center" wrapText="1"/>
    </xf>
    <xf numFmtId="0" fontId="70" fillId="0" borderId="68" xfId="59" applyFont="1" applyBorder="1" applyAlignment="1">
      <alignment horizontal="left" vertical="center" wrapText="1"/>
    </xf>
    <xf numFmtId="0" fontId="70" fillId="0" borderId="74" xfId="59" applyFont="1" applyBorder="1" applyAlignment="1">
      <alignment horizontal="left" vertical="center" wrapText="1"/>
    </xf>
    <xf numFmtId="0" fontId="70" fillId="0" borderId="75" xfId="59" applyFont="1" applyBorder="1" applyAlignment="1">
      <alignment horizontal="left" vertical="center" wrapText="1"/>
    </xf>
    <xf numFmtId="0" fontId="70" fillId="0" borderId="76" xfId="59" applyFont="1" applyBorder="1" applyAlignment="1">
      <alignment horizontal="left" vertical="top" wrapText="1"/>
    </xf>
    <xf numFmtId="0" fontId="70" fillId="0" borderId="78" xfId="59" applyFont="1" applyBorder="1" applyAlignment="1">
      <alignment horizontal="left" vertical="top" wrapText="1"/>
    </xf>
    <xf numFmtId="0" fontId="70" fillId="0" borderId="79" xfId="59" applyFont="1" applyBorder="1" applyAlignment="1">
      <alignment horizontal="left" vertical="top" wrapText="1"/>
    </xf>
    <xf numFmtId="0" fontId="25" fillId="0" borderId="22" xfId="0" applyFont="1" applyBorder="1" applyAlignment="1">
      <alignment horizontal="left"/>
    </xf>
    <xf numFmtId="0" fontId="25" fillId="0" borderId="31" xfId="0" applyFont="1" applyBorder="1" applyAlignment="1">
      <alignment horizontal="center"/>
    </xf>
    <xf numFmtId="0" fontId="25" fillId="0" borderId="32" xfId="0" applyFont="1" applyBorder="1" applyAlignment="1">
      <alignment horizontal="center"/>
    </xf>
  </cellXfs>
  <cellStyles count="128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08000000}"/>
    <cellStyle name="Comma" xfId="62" builtinId="3"/>
    <cellStyle name="Comma 2" xfId="12" xr:uid="{00000000-0005-0000-0000-00000A000000}"/>
    <cellStyle name="Comma 2 2" xfId="13" xr:uid="{00000000-0005-0000-0000-00000B000000}"/>
    <cellStyle name="Comma 2 6" xfId="114" xr:uid="{C5B3D3D6-E03B-4AD8-96B9-50745A280F99}"/>
    <cellStyle name="Comma 3" xfId="14" xr:uid="{00000000-0005-0000-0000-00000C000000}"/>
    <cellStyle name="Comma 4" xfId="15" xr:uid="{00000000-0005-0000-0000-00000D000000}"/>
    <cellStyle name="Comma 77" xfId="126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6" builtinId="53" customBuiltin="1"/>
    <cellStyle name="Fixed" xfId="21" xr:uid="{00000000-0005-0000-0000-000013000000}"/>
    <cellStyle name="Good" xfId="76" builtinId="26" customBuiltin="1"/>
    <cellStyle name="Grey" xfId="22" xr:uid="{00000000-0005-0000-0000-000014000000}"/>
    <cellStyle name="Heading 1" xfId="72" builtinId="16" customBuiltin="1"/>
    <cellStyle name="Heading 1 2" xfId="23" xr:uid="{00000000-0005-0000-0000-000015000000}"/>
    <cellStyle name="Heading 2" xfId="73" builtinId="17" customBuiltin="1"/>
    <cellStyle name="Heading 2 2" xfId="24" xr:uid="{00000000-0005-0000-0000-000016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17000000}"/>
    <cellStyle name="Input [yellow] 2" xfId="66" xr:uid="{1F967D7F-8DBD-4B0E-9EBE-4C9E84F4147F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19000000}"/>
    <cellStyle name="Normal 10 2" xfId="120" xr:uid="{EF5C0187-A12D-4F5A-8FCC-E9160554AB44}"/>
    <cellStyle name="Normal 10 2 5" xfId="113" xr:uid="{47F2D54C-209A-402F-96C4-FB1B5B2D4A05}"/>
    <cellStyle name="Normal 133" xfId="1" xr:uid="{00000000-0005-0000-0000-00001A000000}"/>
    <cellStyle name="Normal 133 3 3" xfId="115" xr:uid="{A5A0F7C3-CD11-4238-8A96-056E74AFCB20}"/>
    <cellStyle name="Normal 133 3 3 2" xfId="112" xr:uid="{3E13EFC6-7285-4383-8D1C-EC643BA52A86}"/>
    <cellStyle name="Normal 142" xfId="118" xr:uid="{11F62236-78B2-42ED-A847-A35A795F7DD5}"/>
    <cellStyle name="Normal 145" xfId="127" xr:uid="{2F64E89B-2724-49F0-B6DC-9D7D503D82E9}"/>
    <cellStyle name="Normal 146" xfId="119" xr:uid="{F5EC285A-DA60-4BC4-BC85-F696B85A273D}"/>
    <cellStyle name="Normal 146 2" xfId="123" xr:uid="{9DC98EA9-BC5F-4E9A-839D-88E9504F8BF8}"/>
    <cellStyle name="Normal 147" xfId="124" xr:uid="{A2C4A55C-EB03-4A6D-9A25-9CFDA519E3E0}"/>
    <cellStyle name="Normal 148" xfId="125" xr:uid="{4DA28D40-D966-4FCE-88C5-06EC819DD581}"/>
    <cellStyle name="Normal 2" xfId="2" xr:uid="{00000000-0005-0000-0000-00001B000000}"/>
    <cellStyle name="Normal 2 2" xfId="27" xr:uid="{00000000-0005-0000-0000-00001C000000}"/>
    <cellStyle name="Normal 2 2 2" xfId="116" xr:uid="{2968F48F-3ED3-47A7-8251-49CB5A02A274}"/>
    <cellStyle name="Normal 2 3" xfId="59" xr:uid="{00000000-0005-0000-0000-00001D000000}"/>
    <cellStyle name="Normal 2 3 2" xfId="60" xr:uid="{00000000-0005-0000-0000-00001E000000}"/>
    <cellStyle name="Normal 2 3 2 2" xfId="63" xr:uid="{00000000-0005-0000-0000-00001F000000}"/>
    <cellStyle name="Normal 2 4" xfId="68" xr:uid="{58005942-99CA-4ADE-8B6F-C6901138360D}"/>
    <cellStyle name="Normal 2 5" xfId="121" xr:uid="{B432CB2A-009A-43E9-9E3D-F0B044459608}"/>
    <cellStyle name="Normal 2_112060-QTM" xfId="28" xr:uid="{00000000-0005-0000-0000-000020000000}"/>
    <cellStyle name="Normal 24" xfId="117" xr:uid="{89AECD3E-E42C-4010-AEA0-6EFD447D5779}"/>
    <cellStyle name="Normal 3" xfId="29" xr:uid="{00000000-0005-0000-0000-000021000000}"/>
    <cellStyle name="Normal 3 2" xfId="30" xr:uid="{00000000-0005-0000-0000-000022000000}"/>
    <cellStyle name="Normal 3 3" xfId="31" xr:uid="{00000000-0005-0000-0000-000023000000}"/>
    <cellStyle name="Normal 3 4" xfId="69" xr:uid="{5FB27EA3-8244-4A46-BE22-16B664DC053F}"/>
    <cellStyle name="Normal 3_111030-111048-111061-QTCN" xfId="32" xr:uid="{00000000-0005-0000-0000-000024000000}"/>
    <cellStyle name="Normal 31" xfId="122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5" xfId="35" xr:uid="{00000000-0005-0000-0000-000028000000}"/>
    <cellStyle name="Normal 6" xfId="36" xr:uid="{00000000-0005-0000-0000-000029000000}"/>
    <cellStyle name="Normal 7" xfId="67" xr:uid="{9D9B48A0-DD60-43AD-89E3-36AC5EF45AF4}"/>
    <cellStyle name="Normal 8" xfId="70" xr:uid="{E08A0B46-D695-4CD6-A4FC-3B52A5F6588E}"/>
    <cellStyle name="Note" xfId="85" builtinId="10" customBuiltin="1"/>
    <cellStyle name="Output" xfId="80" builtinId="21" customBuiltin="1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5" xr:uid="{DAF814A1-BE7A-42FD-BFE4-605EE8592ADC}"/>
    <cellStyle name="SAPBEXstdItem" xfId="43" xr:uid="{00000000-0005-0000-0000-000030000000}"/>
    <cellStyle name="SAPBEXstdItem 2" xfId="64" xr:uid="{AFFC70AB-B290-406B-B3FD-4A0E3410A7A4}"/>
    <cellStyle name="Style 1" xfId="44" xr:uid="{00000000-0005-0000-0000-000031000000}"/>
    <cellStyle name="Times New Roman" xfId="45" xr:uid="{00000000-0005-0000-0000-000032000000}"/>
    <cellStyle name="Title" xfId="71" builtinId="15" customBuiltin="1"/>
    <cellStyle name="Total" xfId="87" builtinId="25" customBuiltin="1"/>
    <cellStyle name="Total 2" xfId="46" xr:uid="{00000000-0005-0000-0000-000033000000}"/>
    <cellStyle name="Warning Text" xfId="84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png"/><Relationship Id="rId13" Type="http://schemas.openxmlformats.org/officeDocument/2006/relationships/image" Target="../media/image1.png"/><Relationship Id="rId3" Type="http://schemas.openxmlformats.org/officeDocument/2006/relationships/image" Target="../media/image9.png"/><Relationship Id="rId7" Type="http://schemas.openxmlformats.org/officeDocument/2006/relationships/image" Target="../media/image13.png"/><Relationship Id="rId12" Type="http://schemas.openxmlformats.org/officeDocument/2006/relationships/image" Target="../media/image18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2.emf"/><Relationship Id="rId11" Type="http://schemas.openxmlformats.org/officeDocument/2006/relationships/image" Target="../media/image17.png"/><Relationship Id="rId5" Type="http://schemas.openxmlformats.org/officeDocument/2006/relationships/image" Target="../media/image11.png"/><Relationship Id="rId10" Type="http://schemas.openxmlformats.org/officeDocument/2006/relationships/image" Target="../media/image16.png"/><Relationship Id="rId4" Type="http://schemas.openxmlformats.org/officeDocument/2006/relationships/image" Target="../media/image10.png"/><Relationship Id="rId9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523875</xdr:colOff>
      <xdr:row>4</xdr:row>
      <xdr:rowOff>126999</xdr:rowOff>
    </xdr:from>
    <xdr:to>
      <xdr:col>16</xdr:col>
      <xdr:colOff>250136</xdr:colOff>
      <xdr:row>7</xdr:row>
      <xdr:rowOff>650875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4E154B-C81D-4EA1-B024-232B36830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86875" y="2063749"/>
          <a:ext cx="2345636" cy="2714626"/>
        </a:xfrm>
        <a:prstGeom prst="rect">
          <a:avLst/>
        </a:prstGeom>
      </xdr:spPr>
    </xdr:pic>
    <xdr:clientData/>
  </xdr:twoCellAnchor>
  <xdr:twoCellAnchor editAs="oneCell">
    <xdr:from>
      <xdr:col>11</xdr:col>
      <xdr:colOff>722990</xdr:colOff>
      <xdr:row>121</xdr:row>
      <xdr:rowOff>47625</xdr:rowOff>
    </xdr:from>
    <xdr:to>
      <xdr:col>16</xdr:col>
      <xdr:colOff>101866</xdr:colOff>
      <xdr:row>125</xdr:row>
      <xdr:rowOff>1111250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1053424-2580-4FED-A737-4FF0C793A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59990" y="44307125"/>
          <a:ext cx="6824251" cy="3587750"/>
        </a:xfrm>
        <a:prstGeom prst="rect">
          <a:avLst/>
        </a:prstGeom>
      </xdr:spPr>
    </xdr:pic>
    <xdr:clientData/>
  </xdr:twoCellAnchor>
  <xdr:twoCellAnchor editAs="oneCell">
    <xdr:from>
      <xdr:col>3</xdr:col>
      <xdr:colOff>492125</xdr:colOff>
      <xdr:row>125</xdr:row>
      <xdr:rowOff>677396</xdr:rowOff>
    </xdr:from>
    <xdr:to>
      <xdr:col>3</xdr:col>
      <xdr:colOff>1889398</xdr:colOff>
      <xdr:row>125</xdr:row>
      <xdr:rowOff>1555921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CE5FE9D-FF27-4FA1-99D5-B8CCDECF60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508500" y="47461021"/>
          <a:ext cx="1397273" cy="878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6324600</xdr:colOff>
      <xdr:row>17</xdr:row>
      <xdr:rowOff>1278371</xdr:rowOff>
    </xdr:from>
    <xdr:to>
      <xdr:col>1</xdr:col>
      <xdr:colOff>13034368</xdr:colOff>
      <xdr:row>17</xdr:row>
      <xdr:rowOff>3352800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20400" y="34755571"/>
          <a:ext cx="6709768" cy="2074429"/>
        </a:xfrm>
        <a:prstGeom prst="rect">
          <a:avLst/>
        </a:prstGeom>
      </xdr:spPr>
    </xdr:pic>
    <xdr:clientData/>
  </xdr:twoCellAnchor>
  <xdr:twoCellAnchor editAs="oneCell">
    <xdr:from>
      <xdr:col>1</xdr:col>
      <xdr:colOff>5816600</xdr:colOff>
      <xdr:row>19</xdr:row>
      <xdr:rowOff>385475</xdr:rowOff>
    </xdr:from>
    <xdr:to>
      <xdr:col>1</xdr:col>
      <xdr:colOff>11677717</xdr:colOff>
      <xdr:row>19</xdr:row>
      <xdr:rowOff>3155661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12400" y="39806275"/>
          <a:ext cx="5861117" cy="2770186"/>
        </a:xfrm>
        <a:prstGeom prst="rect">
          <a:avLst/>
        </a:prstGeom>
      </xdr:spPr>
    </xdr:pic>
    <xdr:clientData/>
  </xdr:twoCellAnchor>
  <xdr:twoCellAnchor editAs="oneCell">
    <xdr:from>
      <xdr:col>1</xdr:col>
      <xdr:colOff>9423400</xdr:colOff>
      <xdr:row>24</xdr:row>
      <xdr:rowOff>295275</xdr:rowOff>
    </xdr:from>
    <xdr:to>
      <xdr:col>1</xdr:col>
      <xdr:colOff>12043041</xdr:colOff>
      <xdr:row>24</xdr:row>
      <xdr:rowOff>2670175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919200" y="57267475"/>
          <a:ext cx="2619641" cy="2374900"/>
        </a:xfrm>
        <a:prstGeom prst="rect">
          <a:avLst/>
        </a:prstGeom>
      </xdr:spPr>
    </xdr:pic>
    <xdr:clientData/>
  </xdr:twoCellAnchor>
  <xdr:twoCellAnchor editAs="oneCell">
    <xdr:from>
      <xdr:col>1</xdr:col>
      <xdr:colOff>1854199</xdr:colOff>
      <xdr:row>28</xdr:row>
      <xdr:rowOff>95251</xdr:rowOff>
    </xdr:from>
    <xdr:to>
      <xdr:col>1</xdr:col>
      <xdr:colOff>7663166</xdr:colOff>
      <xdr:row>28</xdr:row>
      <xdr:rowOff>3467101</xdr:rowOff>
    </xdr:to>
    <xdr:pic>
      <xdr:nvPicPr>
        <xdr:cNvPr id="29" name="Picture 2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9499" y="66008251"/>
          <a:ext cx="5694667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2717801</xdr:colOff>
      <xdr:row>30</xdr:row>
      <xdr:rowOff>450850</xdr:rowOff>
    </xdr:from>
    <xdr:to>
      <xdr:col>1</xdr:col>
      <xdr:colOff>8427307</xdr:colOff>
      <xdr:row>30</xdr:row>
      <xdr:rowOff>3333750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026" b="3043"/>
        <a:stretch/>
      </xdr:blipFill>
      <xdr:spPr>
        <a:xfrm>
          <a:off x="7004051" y="70935850"/>
          <a:ext cx="5595206" cy="2882900"/>
        </a:xfrm>
        <a:prstGeom prst="rect">
          <a:avLst/>
        </a:prstGeom>
      </xdr:spPr>
    </xdr:pic>
    <xdr:clientData/>
  </xdr:twoCellAnchor>
  <xdr:twoCellAnchor editAs="oneCell">
    <xdr:from>
      <xdr:col>1</xdr:col>
      <xdr:colOff>6858001</xdr:colOff>
      <xdr:row>26</xdr:row>
      <xdr:rowOff>100014</xdr:rowOff>
    </xdr:from>
    <xdr:to>
      <xdr:col>1</xdr:col>
      <xdr:colOff>12590572</xdr:colOff>
      <xdr:row>26</xdr:row>
      <xdr:rowOff>3063614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0FFAE7F-74C3-4537-958F-FD90677E8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2738287" y="60462928"/>
          <a:ext cx="2963600" cy="57325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7493000</xdr:colOff>
      <xdr:row>15</xdr:row>
      <xdr:rowOff>749300</xdr:rowOff>
    </xdr:from>
    <xdr:to>
      <xdr:col>1</xdr:col>
      <xdr:colOff>12522200</xdr:colOff>
      <xdr:row>15</xdr:row>
      <xdr:rowOff>4250298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39778032-7553-4928-910E-7BCDED9AAC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88800" y="28003500"/>
          <a:ext cx="5029200" cy="3500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1676400</xdr:colOff>
      <xdr:row>36</xdr:row>
      <xdr:rowOff>457200</xdr:rowOff>
    </xdr:from>
    <xdr:to>
      <xdr:col>1</xdr:col>
      <xdr:colOff>3995855</xdr:colOff>
      <xdr:row>36</xdr:row>
      <xdr:rowOff>2188685</xdr:rowOff>
    </xdr:to>
    <xdr:pic>
      <xdr:nvPicPr>
        <xdr:cNvPr id="8" name="Picture 28">
          <a:extLst>
            <a:ext uri="{FF2B5EF4-FFF2-40B4-BE49-F238E27FC236}">
              <a16:creationId xmlns:a16="http://schemas.microsoft.com/office/drawing/2014/main" id="{51CAD4A0-6470-4C42-A59D-1BC56F908A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72618600"/>
          <a:ext cx="2319455" cy="1731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4810125</xdr:colOff>
      <xdr:row>36</xdr:row>
      <xdr:rowOff>690562</xdr:rowOff>
    </xdr:from>
    <xdr:to>
      <xdr:col>1</xdr:col>
      <xdr:colOff>6810981</xdr:colOff>
      <xdr:row>36</xdr:row>
      <xdr:rowOff>2196200</xdr:rowOff>
    </xdr:to>
    <xdr:pic>
      <xdr:nvPicPr>
        <xdr:cNvPr id="9" name="Picture 29">
          <a:extLst>
            <a:ext uri="{FF2B5EF4-FFF2-40B4-BE49-F238E27FC236}">
              <a16:creationId xmlns:a16="http://schemas.microsoft.com/office/drawing/2014/main" id="{949B61E5-86F5-4F08-A607-7F8F5525A8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15425" y="72851962"/>
          <a:ext cx="2000856" cy="1505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7747368</xdr:colOff>
      <xdr:row>36</xdr:row>
      <xdr:rowOff>661986</xdr:rowOff>
    </xdr:from>
    <xdr:to>
      <xdr:col>1</xdr:col>
      <xdr:colOff>10279493</xdr:colOff>
      <xdr:row>36</xdr:row>
      <xdr:rowOff>2206592</xdr:rowOff>
    </xdr:to>
    <xdr:pic>
      <xdr:nvPicPr>
        <xdr:cNvPr id="10" name="Picture 32">
          <a:extLst>
            <a:ext uri="{FF2B5EF4-FFF2-40B4-BE49-F238E27FC236}">
              <a16:creationId xmlns:a16="http://schemas.microsoft.com/office/drawing/2014/main" id="{EEA48DC6-8846-4AD9-A1A1-CBCDF45F32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2668" y="72823386"/>
          <a:ext cx="2100325" cy="1544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14300200</xdr:colOff>
      <xdr:row>36</xdr:row>
      <xdr:rowOff>711201</xdr:rowOff>
    </xdr:from>
    <xdr:to>
      <xdr:col>1</xdr:col>
      <xdr:colOff>16729074</xdr:colOff>
      <xdr:row>36</xdr:row>
      <xdr:rowOff>2457451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A29AD5BF-F48E-433D-9EB3-68921A02C1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8796000" y="82702401"/>
          <a:ext cx="2428874" cy="1746250"/>
        </a:xfrm>
        <a:prstGeom prst="rect">
          <a:avLst/>
        </a:prstGeom>
      </xdr:spPr>
    </xdr:pic>
    <xdr:clientData/>
  </xdr:twoCellAnchor>
  <xdr:twoCellAnchor editAs="oneCell">
    <xdr:from>
      <xdr:col>1</xdr:col>
      <xdr:colOff>11353800</xdr:colOff>
      <xdr:row>36</xdr:row>
      <xdr:rowOff>290512</xdr:rowOff>
    </xdr:from>
    <xdr:to>
      <xdr:col>1</xdr:col>
      <xdr:colOff>13915506</xdr:colOff>
      <xdr:row>36</xdr:row>
      <xdr:rowOff>2100261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BE89FCD3-3753-40B5-8477-4898B37F6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5849600" y="82281712"/>
          <a:ext cx="2561706" cy="1809749"/>
        </a:xfrm>
        <a:prstGeom prst="rect">
          <a:avLst/>
        </a:prstGeom>
      </xdr:spPr>
    </xdr:pic>
    <xdr:clientData/>
  </xdr:twoCellAnchor>
  <xdr:twoCellAnchor editAs="oneCell">
    <xdr:from>
      <xdr:col>1</xdr:col>
      <xdr:colOff>14605000</xdr:colOff>
      <xdr:row>0</xdr:row>
      <xdr:rowOff>685800</xdr:rowOff>
    </xdr:from>
    <xdr:to>
      <xdr:col>1</xdr:col>
      <xdr:colOff>16358054</xdr:colOff>
      <xdr:row>3</xdr:row>
      <xdr:rowOff>47626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57EFB97-1E4D-48C5-B990-578710E6A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9100800" y="685800"/>
          <a:ext cx="1753054" cy="20288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6</xdr:col>
      <xdr:colOff>401236</xdr:colOff>
      <xdr:row>2</xdr:row>
      <xdr:rowOff>269217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516D1D6-0346-46D8-93EB-FD8326EEF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972800" y="0"/>
          <a:ext cx="1620436" cy="89151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369796</xdr:colOff>
      <xdr:row>19</xdr:row>
      <xdr:rowOff>47625</xdr:rowOff>
    </xdr:from>
    <xdr:to>
      <xdr:col>3</xdr:col>
      <xdr:colOff>644901</xdr:colOff>
      <xdr:row>19</xdr:row>
      <xdr:rowOff>697567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2A92E18-BDC9-4088-9B22-BEF37A5892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12846" y="10677525"/>
          <a:ext cx="979955" cy="64994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N:\Merchandising\CUSTOMERS\2%20-%20NEW%20FOLDER%20SYSTEM\CUSTOMERS\STUSSY\2.%20OLD%20SEASON\16.%20HO23\2%20-%20PRODUCTION\3.%20STYLE%20FILE%20-%20COMMENTS\COMMENTS\PP%20COMMENT\1140338%20-%20SPORT%20%20MESH%20FOOTBALL%20JERSEY%20(HO23)%20UNAVAILABLE.xlsx" TargetMode="External"/><Relationship Id="rId2" Type="http://schemas.microsoft.com/office/2019/04/relationships/externalLinkLongPath" Target="/Merchandising/CUSTOMERS/2%20-%20NEW%20FOLDER%20SYSTEM/CUSTOMERS/STUSSY/2.%20OLD%20SEASON/16.%20HO23/2%20-%20PRODUCTION/3.%20STYLE%20FILE%20-%20COMMENTS/COMMENTS/PP%20COMMENT/1140338%20-%20SPORT%20%20MESH%20FOOTBALL%20JERSEY%20(HO23)%20UNAVAILABLE.xlsx?D3FAB38D" TargetMode="External"/><Relationship Id="rId1" Type="http://schemas.openxmlformats.org/officeDocument/2006/relationships/externalLinkPath" Target="file:///\\D3FAB38D\1140338%20-%20SPORT%20%20MESH%20FOOTBALL%20JERSEY%20(HO23)%20UNAVAILAB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COMMENTS"/>
      <sheetName val="PHOTO SAMPLE"/>
      <sheetName val="PPS"/>
      <sheetName val="GRADING"/>
    </sheetNames>
    <sheetDataSet>
      <sheetData sheetId="0">
        <row r="1">
          <cell r="C1">
            <v>1140338</v>
          </cell>
        </row>
        <row r="2">
          <cell r="C2" t="str">
            <v>SPORT  MESH FOOTBALL JERSEY</v>
          </cell>
        </row>
        <row r="3">
          <cell r="C3" t="str">
            <v>UNAVAILABLE</v>
          </cell>
        </row>
        <row r="4">
          <cell r="C4" t="str">
            <v>HO23</v>
          </cell>
          <cell r="F4" t="str">
            <v>DATE: 4/25/2023</v>
          </cell>
        </row>
        <row r="5">
          <cell r="C5" t="str">
            <v>M</v>
          </cell>
        </row>
      </sheetData>
      <sheetData sheetId="1" refreshError="1"/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XFD168"/>
  <sheetViews>
    <sheetView view="pageBreakPreview" topLeftCell="A13" zoomScale="40" zoomScaleNormal="10" zoomScaleSheetLayoutView="40" zoomScalePageLayoutView="25" workbookViewId="0">
      <selection activeCell="I16" sqref="I16"/>
    </sheetView>
  </sheetViews>
  <sheetFormatPr defaultColWidth="9.21875" defaultRowHeight="41.4"/>
  <cols>
    <col min="1" max="1" width="8.44140625" style="207" customWidth="1"/>
    <col min="2" max="2" width="25" style="207" customWidth="1"/>
    <col min="3" max="3" width="24.21875" style="207" customWidth="1"/>
    <col min="4" max="4" width="29.5546875" style="207" customWidth="1"/>
    <col min="5" max="5" width="29.21875" style="207" customWidth="1"/>
    <col min="6" max="6" width="24.5546875" style="207" customWidth="1"/>
    <col min="7" max="7" width="20" style="210" customWidth="1"/>
    <col min="8" max="8" width="16" style="207" customWidth="1"/>
    <col min="9" max="9" width="18.5546875" style="207" customWidth="1"/>
    <col min="10" max="10" width="16" style="207" customWidth="1"/>
    <col min="11" max="11" width="26.77734375" style="207" customWidth="1"/>
    <col min="12" max="12" width="28.44140625" style="207" customWidth="1"/>
    <col min="13" max="13" width="27.21875" style="207" customWidth="1"/>
    <col min="14" max="15" width="13.44140625" style="207" customWidth="1"/>
    <col min="16" max="16" width="24.21875" style="207" customWidth="1"/>
    <col min="17" max="17" width="19.5546875" style="207" bestFit="1" customWidth="1"/>
    <col min="18" max="18" width="24.21875" style="207" bestFit="1" customWidth="1"/>
    <col min="19" max="22" width="16.21875" style="207" bestFit="1" customWidth="1"/>
    <col min="23" max="23" width="11.5546875" style="207" bestFit="1" customWidth="1"/>
    <col min="24" max="16384" width="9.21875" style="207"/>
  </cols>
  <sheetData>
    <row r="1" spans="1:17" s="131" customFormat="1" ht="40.049999999999997" customHeight="1">
      <c r="A1" s="128"/>
      <c r="B1" s="128"/>
      <c r="C1" s="128"/>
      <c r="D1" s="129"/>
      <c r="E1" s="128"/>
      <c r="F1" s="128"/>
      <c r="G1" s="128"/>
      <c r="H1" s="128"/>
      <c r="I1" s="128"/>
      <c r="J1" s="128"/>
      <c r="K1" s="128"/>
      <c r="L1" s="130"/>
      <c r="M1" s="130"/>
      <c r="N1" s="358" t="s">
        <v>110</v>
      </c>
      <c r="O1" s="358" t="s">
        <v>110</v>
      </c>
      <c r="P1" s="359" t="s">
        <v>111</v>
      </c>
      <c r="Q1" s="359"/>
    </row>
    <row r="2" spans="1:17" s="131" customFormat="1" ht="40.049999999999997" customHeight="1">
      <c r="A2" s="128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30"/>
      <c r="M2" s="130"/>
      <c r="N2" s="358" t="s">
        <v>112</v>
      </c>
      <c r="O2" s="358" t="s">
        <v>112</v>
      </c>
      <c r="P2" s="360" t="s">
        <v>113</v>
      </c>
      <c r="Q2" s="360"/>
    </row>
    <row r="3" spans="1:17" s="131" customFormat="1" ht="40.049999999999997" customHeight="1">
      <c r="A3" s="128"/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30"/>
      <c r="M3" s="130"/>
      <c r="N3" s="358" t="s">
        <v>114</v>
      </c>
      <c r="O3" s="358" t="s">
        <v>114</v>
      </c>
      <c r="P3" s="361" t="s">
        <v>116</v>
      </c>
      <c r="Q3" s="359"/>
    </row>
    <row r="4" spans="1:17" s="131" customFormat="1" ht="33" customHeight="1" thickBot="1">
      <c r="B4" s="132" t="s">
        <v>294</v>
      </c>
      <c r="G4" s="133"/>
    </row>
    <row r="5" spans="1:17" s="131" customFormat="1" ht="58.05" customHeight="1">
      <c r="B5" s="134" t="s">
        <v>0</v>
      </c>
      <c r="C5" s="134"/>
      <c r="D5" s="132"/>
      <c r="F5" s="135"/>
      <c r="G5" s="363" t="s">
        <v>299</v>
      </c>
      <c r="H5" s="364"/>
      <c r="I5" s="364"/>
      <c r="J5" s="364"/>
      <c r="K5" s="364"/>
      <c r="L5" s="364"/>
      <c r="M5" s="365"/>
    </row>
    <row r="6" spans="1:17" s="136" customFormat="1" ht="58.05" customHeight="1">
      <c r="B6" s="137" t="s">
        <v>41</v>
      </c>
      <c r="C6" s="137"/>
      <c r="D6" s="138" t="s">
        <v>295</v>
      </c>
      <c r="E6" s="139"/>
      <c r="F6" s="137"/>
      <c r="G6" s="366"/>
      <c r="H6" s="367"/>
      <c r="I6" s="367"/>
      <c r="J6" s="367"/>
      <c r="K6" s="367"/>
      <c r="L6" s="367"/>
      <c r="M6" s="368"/>
      <c r="N6" s="140"/>
      <c r="O6" s="140"/>
      <c r="P6" s="140"/>
      <c r="Q6" s="140"/>
    </row>
    <row r="7" spans="1:17" s="136" customFormat="1" ht="58.05" customHeight="1">
      <c r="B7" s="137" t="s">
        <v>42</v>
      </c>
      <c r="C7" s="137"/>
      <c r="D7" s="138" t="s">
        <v>296</v>
      </c>
      <c r="E7" s="138"/>
      <c r="F7" s="137"/>
      <c r="G7" s="366"/>
      <c r="H7" s="367"/>
      <c r="I7" s="367"/>
      <c r="J7" s="367"/>
      <c r="K7" s="367"/>
      <c r="L7" s="367"/>
      <c r="M7" s="368"/>
      <c r="N7" s="140"/>
      <c r="O7" s="140"/>
      <c r="P7" s="140"/>
      <c r="Q7" s="140"/>
    </row>
    <row r="8" spans="1:17" s="136" customFormat="1" ht="58.05" customHeight="1" thickBot="1">
      <c r="B8" s="137" t="s">
        <v>43</v>
      </c>
      <c r="C8" s="137"/>
      <c r="D8" s="362" t="s">
        <v>297</v>
      </c>
      <c r="E8" s="362"/>
      <c r="F8" s="362"/>
      <c r="G8" s="369"/>
      <c r="H8" s="370"/>
      <c r="I8" s="370"/>
      <c r="J8" s="370"/>
      <c r="K8" s="370"/>
      <c r="L8" s="370"/>
      <c r="M8" s="371"/>
      <c r="N8" s="140"/>
      <c r="O8" s="140"/>
      <c r="P8" s="140"/>
      <c r="Q8" s="140"/>
    </row>
    <row r="9" spans="1:17" s="131" customFormat="1">
      <c r="B9" s="141" t="s">
        <v>1</v>
      </c>
      <c r="C9" s="141"/>
      <c r="D9" s="142" t="s">
        <v>298</v>
      </c>
      <c r="E9" s="143"/>
      <c r="F9" s="132"/>
      <c r="G9" s="135"/>
      <c r="H9" s="132"/>
      <c r="I9" s="132"/>
      <c r="J9" s="132"/>
      <c r="K9" s="132"/>
      <c r="L9" s="132"/>
      <c r="M9" s="132"/>
      <c r="N9" s="132"/>
      <c r="O9" s="132"/>
      <c r="P9" s="132"/>
      <c r="Q9" s="132"/>
    </row>
    <row r="10" spans="1:17" s="131" customFormat="1">
      <c r="B10" s="144" t="s">
        <v>2</v>
      </c>
      <c r="C10" s="144"/>
      <c r="D10" s="145" t="s">
        <v>169</v>
      </c>
      <c r="E10" s="146"/>
      <c r="F10" s="146"/>
      <c r="G10" s="147"/>
      <c r="H10" s="146"/>
      <c r="I10" s="148"/>
      <c r="J10" s="148" t="s">
        <v>44</v>
      </c>
      <c r="K10" s="148"/>
      <c r="L10" s="149"/>
      <c r="M10" s="148" t="s">
        <v>170</v>
      </c>
      <c r="N10" s="150"/>
      <c r="O10" s="150"/>
      <c r="P10" s="150"/>
      <c r="Q10" s="150"/>
    </row>
    <row r="11" spans="1:17" s="131" customFormat="1" ht="68.25" customHeight="1">
      <c r="B11" s="148" t="s">
        <v>3</v>
      </c>
      <c r="C11" s="148"/>
      <c r="D11" s="373">
        <v>45350</v>
      </c>
      <c r="E11" s="374"/>
      <c r="F11" s="374"/>
      <c r="G11" s="152"/>
      <c r="H11" s="151"/>
      <c r="I11" s="148"/>
      <c r="J11" s="148" t="s">
        <v>4</v>
      </c>
      <c r="K11" s="148"/>
      <c r="L11" s="149"/>
      <c r="M11" s="148" t="s">
        <v>174</v>
      </c>
      <c r="N11" s="153"/>
      <c r="O11" s="153"/>
      <c r="P11" s="153"/>
      <c r="Q11" s="153"/>
    </row>
    <row r="12" spans="1:17" s="131" customFormat="1">
      <c r="B12" s="148" t="s">
        <v>5</v>
      </c>
      <c r="C12" s="148"/>
      <c r="D12" s="154"/>
      <c r="E12" s="148"/>
      <c r="F12" s="148"/>
      <c r="G12" s="155"/>
      <c r="H12" s="156"/>
      <c r="I12" s="148"/>
      <c r="J12" s="148" t="s">
        <v>38</v>
      </c>
      <c r="M12" s="148" t="s">
        <v>171</v>
      </c>
      <c r="N12" s="148"/>
      <c r="O12" s="156"/>
      <c r="P12" s="156"/>
      <c r="Q12" s="150"/>
    </row>
    <row r="13" spans="1:17" s="131" customFormat="1">
      <c r="B13" s="375"/>
      <c r="C13" s="375"/>
      <c r="D13" s="375"/>
      <c r="E13" s="375"/>
      <c r="F13" s="375"/>
      <c r="G13" s="155"/>
      <c r="H13" s="156"/>
      <c r="I13" s="148"/>
      <c r="J13" s="148" t="s">
        <v>6</v>
      </c>
      <c r="K13" s="148"/>
      <c r="L13" s="149"/>
      <c r="M13" s="148" t="s">
        <v>172</v>
      </c>
      <c r="N13" s="156"/>
      <c r="O13" s="150"/>
      <c r="P13" s="150"/>
      <c r="Q13" s="156"/>
    </row>
    <row r="14" spans="1:17" s="131" customFormat="1">
      <c r="B14" s="148" t="s">
        <v>48</v>
      </c>
      <c r="C14" s="148"/>
      <c r="D14" s="148" t="s">
        <v>7</v>
      </c>
      <c r="E14" s="148"/>
      <c r="F14" s="148"/>
      <c r="G14" s="157"/>
      <c r="H14" s="148"/>
      <c r="I14" s="148"/>
      <c r="J14" s="148" t="s">
        <v>8</v>
      </c>
      <c r="K14" s="148"/>
      <c r="L14" s="149"/>
      <c r="M14" s="150" t="s">
        <v>117</v>
      </c>
      <c r="N14" s="150"/>
      <c r="O14" s="150"/>
      <c r="P14" s="150"/>
      <c r="Q14" s="150"/>
    </row>
    <row r="15" spans="1:17" s="131" customFormat="1" ht="32.549999999999997" customHeight="1">
      <c r="B15" s="138" t="s">
        <v>63</v>
      </c>
      <c r="C15" s="138"/>
      <c r="D15" s="138"/>
      <c r="E15" s="141"/>
      <c r="F15" s="141"/>
      <c r="G15" s="158"/>
      <c r="H15" s="141"/>
      <c r="I15" s="141"/>
      <c r="J15" s="141"/>
      <c r="K15" s="141"/>
      <c r="L15" s="141"/>
      <c r="M15" s="141"/>
      <c r="N15" s="141"/>
      <c r="O15" s="141"/>
      <c r="P15" s="141"/>
      <c r="Q15" s="141"/>
    </row>
    <row r="16" spans="1:17" s="131" customFormat="1" ht="18.75" customHeight="1">
      <c r="B16" s="159"/>
      <c r="C16" s="159"/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</row>
    <row r="17" spans="2:23" s="215" customFormat="1" ht="59.4">
      <c r="B17" s="211"/>
      <c r="C17" s="212" t="s">
        <v>109</v>
      </c>
      <c r="D17" s="212" t="s">
        <v>9</v>
      </c>
      <c r="E17" s="213" t="s">
        <v>55</v>
      </c>
      <c r="F17" s="213"/>
      <c r="G17" s="213" t="s">
        <v>59</v>
      </c>
      <c r="H17" s="213" t="s">
        <v>10</v>
      </c>
      <c r="I17" s="213" t="s">
        <v>56</v>
      </c>
      <c r="J17" s="213" t="s">
        <v>57</v>
      </c>
      <c r="K17" s="213" t="s">
        <v>58</v>
      </c>
      <c r="L17" s="213"/>
      <c r="M17" s="213"/>
      <c r="N17" s="213"/>
      <c r="O17" s="213"/>
      <c r="P17" s="213"/>
      <c r="Q17" s="214" t="s">
        <v>11</v>
      </c>
    </row>
    <row r="18" spans="2:23" s="215" customFormat="1" ht="59.4">
      <c r="B18" s="216" t="s">
        <v>12</v>
      </c>
      <c r="C18" s="217"/>
      <c r="D18" s="218" t="s">
        <v>300</v>
      </c>
      <c r="E18" s="219"/>
      <c r="F18" s="220"/>
      <c r="G18" s="220"/>
      <c r="H18" s="220">
        <v>2</v>
      </c>
      <c r="I18" s="220"/>
      <c r="J18" s="220"/>
      <c r="K18" s="220"/>
      <c r="L18" s="220"/>
      <c r="M18" s="220"/>
      <c r="N18" s="220"/>
      <c r="O18" s="220"/>
      <c r="P18" s="220"/>
      <c r="Q18" s="221">
        <f>SUM(E18:P18)</f>
        <v>2</v>
      </c>
    </row>
    <row r="19" spans="2:23" s="215" customFormat="1" ht="59.4">
      <c r="B19" s="216" t="s">
        <v>62</v>
      </c>
      <c r="C19" s="217"/>
      <c r="D19" s="219" t="str">
        <f>+D18</f>
        <v>SILVER</v>
      </c>
      <c r="E19" s="219"/>
      <c r="F19" s="220"/>
      <c r="G19" s="222">
        <f>ROUNDUP(G18*3%,0)</f>
        <v>0</v>
      </c>
      <c r="H19" s="222">
        <f t="shared" ref="H19:K19" si="0">ROUNDUP(H18*3%,0)</f>
        <v>1</v>
      </c>
      <c r="I19" s="222">
        <f t="shared" si="0"/>
        <v>0</v>
      </c>
      <c r="J19" s="222">
        <f t="shared" si="0"/>
        <v>0</v>
      </c>
      <c r="K19" s="222">
        <f t="shared" si="0"/>
        <v>0</v>
      </c>
      <c r="L19" s="222"/>
      <c r="M19" s="411"/>
      <c r="N19" s="411"/>
      <c r="O19" s="411"/>
      <c r="P19" s="222"/>
      <c r="Q19" s="221">
        <f>SUM(E19:P19)</f>
        <v>1</v>
      </c>
    </row>
    <row r="20" spans="2:23" s="44" customFormat="1" ht="59.4">
      <c r="B20" s="223" t="s">
        <v>13</v>
      </c>
      <c r="C20" s="223"/>
      <c r="D20" s="224" t="str">
        <f>+D19</f>
        <v>SILVER</v>
      </c>
      <c r="E20" s="225"/>
      <c r="F20" s="226"/>
      <c r="G20" s="227">
        <f>SUM(G18:G19)</f>
        <v>0</v>
      </c>
      <c r="H20" s="227">
        <f t="shared" ref="H20" si="1">SUM(H18:H19)</f>
        <v>3</v>
      </c>
      <c r="I20" s="227">
        <f t="shared" ref="I20" si="2">SUM(I18:I19)</f>
        <v>0</v>
      </c>
      <c r="J20" s="227">
        <f t="shared" ref="J20" si="3">SUM(J18:J19)</f>
        <v>0</v>
      </c>
      <c r="K20" s="227">
        <f t="shared" ref="K20" si="4">SUM(K18:K19)</f>
        <v>0</v>
      </c>
      <c r="L20" s="227"/>
      <c r="M20" s="226"/>
      <c r="N20" s="226"/>
      <c r="O20" s="226"/>
      <c r="P20" s="226"/>
      <c r="Q20" s="226">
        <f>SUM(Q18:Q19)</f>
        <v>3</v>
      </c>
    </row>
    <row r="21" spans="2:23" s="215" customFormat="1" ht="59.4">
      <c r="B21" s="228"/>
      <c r="C21" s="228"/>
      <c r="D21" s="228"/>
      <c r="E21" s="229"/>
      <c r="F21" s="229"/>
      <c r="G21" s="230"/>
      <c r="H21" s="229"/>
      <c r="I21" s="229"/>
      <c r="J21" s="229"/>
      <c r="K21" s="229"/>
      <c r="L21" s="229"/>
      <c r="M21" s="231"/>
      <c r="N21" s="231"/>
      <c r="O21" s="231"/>
      <c r="P21" s="231"/>
      <c r="Q21" s="232"/>
    </row>
    <row r="22" spans="2:23" s="215" customFormat="1" ht="59.4" hidden="1">
      <c r="B22" s="211"/>
      <c r="C22" s="212" t="s">
        <v>109</v>
      </c>
      <c r="D22" s="212" t="s">
        <v>9</v>
      </c>
      <c r="E22" s="213" t="s">
        <v>55</v>
      </c>
      <c r="F22" s="213"/>
      <c r="G22" s="213" t="s">
        <v>59</v>
      </c>
      <c r="H22" s="213" t="s">
        <v>10</v>
      </c>
      <c r="I22" s="213" t="s">
        <v>56</v>
      </c>
      <c r="J22" s="213" t="s">
        <v>57</v>
      </c>
      <c r="K22" s="213" t="s">
        <v>58</v>
      </c>
      <c r="L22" s="213"/>
      <c r="M22" s="213"/>
      <c r="N22" s="213"/>
      <c r="O22" s="213"/>
      <c r="P22" s="213"/>
      <c r="Q22" s="214" t="s">
        <v>11</v>
      </c>
    </row>
    <row r="23" spans="2:23" s="215" customFormat="1" ht="59.4" hidden="1">
      <c r="B23" s="216" t="s">
        <v>12</v>
      </c>
      <c r="C23" s="217"/>
      <c r="D23" s="218" t="s">
        <v>142</v>
      </c>
      <c r="E23" s="219"/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1">
        <f>SUM(E23:P23)</f>
        <v>0</v>
      </c>
    </row>
    <row r="24" spans="2:23" s="215" customFormat="1" ht="59.4" hidden="1">
      <c r="B24" s="216" t="s">
        <v>62</v>
      </c>
      <c r="C24" s="217"/>
      <c r="D24" s="219" t="str">
        <f>+D23</f>
        <v>GREEN</v>
      </c>
      <c r="E24" s="219"/>
      <c r="F24" s="220"/>
      <c r="G24" s="222">
        <f>ROUNDUP(G23*8%,0)</f>
        <v>0</v>
      </c>
      <c r="H24" s="222"/>
      <c r="I24" s="222">
        <f t="shared" ref="I24:K24" si="5">ROUNDUP(I23*8%,0)</f>
        <v>0</v>
      </c>
      <c r="J24" s="222">
        <f t="shared" si="5"/>
        <v>0</v>
      </c>
      <c r="K24" s="222">
        <f t="shared" si="5"/>
        <v>0</v>
      </c>
      <c r="L24" s="222"/>
      <c r="M24" s="222"/>
      <c r="N24" s="222"/>
      <c r="O24" s="222"/>
      <c r="P24" s="222"/>
      <c r="Q24" s="221">
        <f>SUM(E24:P24)</f>
        <v>0</v>
      </c>
    </row>
    <row r="25" spans="2:23" s="44" customFormat="1" ht="59.4" hidden="1">
      <c r="B25" s="223" t="s">
        <v>13</v>
      </c>
      <c r="C25" s="223"/>
      <c r="D25" s="224" t="str">
        <f>+D24</f>
        <v>GREEN</v>
      </c>
      <c r="E25" s="225"/>
      <c r="F25" s="226"/>
      <c r="G25" s="227">
        <f>SUM(G23:G24)</f>
        <v>0</v>
      </c>
      <c r="H25" s="227">
        <f t="shared" ref="H25:K25" si="6">SUM(H23:H24)</f>
        <v>0</v>
      </c>
      <c r="I25" s="227">
        <f t="shared" si="6"/>
        <v>0</v>
      </c>
      <c r="J25" s="227">
        <f t="shared" si="6"/>
        <v>0</v>
      </c>
      <c r="K25" s="227">
        <f t="shared" si="6"/>
        <v>0</v>
      </c>
      <c r="L25" s="227"/>
      <c r="M25" s="226"/>
      <c r="N25" s="226"/>
      <c r="O25" s="226"/>
      <c r="P25" s="226"/>
      <c r="Q25" s="226">
        <f>SUM(Q23:Q24)</f>
        <v>0</v>
      </c>
    </row>
    <row r="26" spans="2:23" s="215" customFormat="1" ht="59.4" hidden="1">
      <c r="B26" s="228"/>
      <c r="C26" s="228"/>
      <c r="D26" s="228"/>
      <c r="E26" s="229"/>
      <c r="F26" s="229"/>
      <c r="G26" s="230"/>
      <c r="H26" s="229"/>
      <c r="I26" s="229"/>
      <c r="J26" s="229"/>
      <c r="K26" s="229"/>
      <c r="L26" s="229"/>
      <c r="M26" s="231"/>
      <c r="N26" s="231"/>
      <c r="O26" s="231"/>
      <c r="P26" s="231"/>
      <c r="Q26" s="232"/>
    </row>
    <row r="27" spans="2:23" s="215" customFormat="1" ht="59.4" hidden="1">
      <c r="B27" s="211"/>
      <c r="C27" s="212" t="s">
        <v>109</v>
      </c>
      <c r="D27" s="212" t="s">
        <v>9</v>
      </c>
      <c r="E27" s="213" t="s">
        <v>55</v>
      </c>
      <c r="F27" s="213"/>
      <c r="G27" s="213" t="s">
        <v>59</v>
      </c>
      <c r="H27" s="213" t="s">
        <v>10</v>
      </c>
      <c r="I27" s="213" t="s">
        <v>56</v>
      </c>
      <c r="J27" s="213" t="s">
        <v>57</v>
      </c>
      <c r="K27" s="213" t="s">
        <v>58</v>
      </c>
      <c r="L27" s="213"/>
      <c r="M27" s="213"/>
      <c r="N27" s="213"/>
      <c r="O27" s="213"/>
      <c r="P27" s="213"/>
      <c r="Q27" s="214" t="s">
        <v>11</v>
      </c>
    </row>
    <row r="28" spans="2:23" s="215" customFormat="1" ht="59.4" hidden="1">
      <c r="B28" s="216" t="s">
        <v>12</v>
      </c>
      <c r="C28" s="217"/>
      <c r="D28" s="218" t="s">
        <v>53</v>
      </c>
      <c r="E28" s="219"/>
      <c r="F28" s="220"/>
      <c r="G28" s="220"/>
      <c r="H28" s="220"/>
      <c r="I28" s="220"/>
      <c r="J28" s="220"/>
      <c r="K28" s="220"/>
      <c r="L28" s="220"/>
      <c r="M28" s="220"/>
      <c r="N28" s="220"/>
      <c r="O28" s="220"/>
      <c r="P28" s="220"/>
      <c r="Q28" s="221">
        <f>SUM(E28:P28)</f>
        <v>0</v>
      </c>
    </row>
    <row r="29" spans="2:23" s="215" customFormat="1" ht="59.4" hidden="1">
      <c r="B29" s="216" t="s">
        <v>62</v>
      </c>
      <c r="C29" s="217"/>
      <c r="D29" s="219" t="str">
        <f>+D28</f>
        <v>NATURAL</v>
      </c>
      <c r="E29" s="219"/>
      <c r="F29" s="220"/>
      <c r="G29" s="222">
        <f>ROUNDUP(G28*4%,0)</f>
        <v>0</v>
      </c>
      <c r="H29" s="222"/>
      <c r="I29" s="222">
        <f t="shared" ref="I29:K29" si="7">ROUNDUP(I28*4%,0)</f>
        <v>0</v>
      </c>
      <c r="J29" s="222">
        <f t="shared" si="7"/>
        <v>0</v>
      </c>
      <c r="K29" s="222">
        <f t="shared" si="7"/>
        <v>0</v>
      </c>
      <c r="L29" s="222"/>
      <c r="M29" s="411" t="s">
        <v>267</v>
      </c>
      <c r="N29" s="411"/>
      <c r="O29" s="411"/>
      <c r="P29" s="222"/>
      <c r="Q29" s="221">
        <f>SUM(E29:P29)</f>
        <v>0</v>
      </c>
    </row>
    <row r="30" spans="2:23" s="44" customFormat="1" ht="59.4" hidden="1">
      <c r="B30" s="223" t="s">
        <v>13</v>
      </c>
      <c r="C30" s="223"/>
      <c r="D30" s="224" t="str">
        <f>+D29</f>
        <v>NATURAL</v>
      </c>
      <c r="E30" s="225"/>
      <c r="F30" s="226"/>
      <c r="G30" s="227">
        <f>SUM(G28:G29)</f>
        <v>0</v>
      </c>
      <c r="H30" s="227"/>
      <c r="I30" s="227">
        <f t="shared" ref="I30:K30" si="8">SUM(I28:I29)</f>
        <v>0</v>
      </c>
      <c r="J30" s="227">
        <f t="shared" si="8"/>
        <v>0</v>
      </c>
      <c r="K30" s="227">
        <f t="shared" si="8"/>
        <v>0</v>
      </c>
      <c r="L30" s="227"/>
      <c r="M30" s="226"/>
      <c r="N30" s="226"/>
      <c r="O30" s="226"/>
      <c r="P30" s="226"/>
      <c r="Q30" s="226">
        <f>SUM(Q28:Q29)</f>
        <v>0</v>
      </c>
      <c r="S30" s="213" t="s">
        <v>59</v>
      </c>
      <c r="T30" s="213" t="s">
        <v>10</v>
      </c>
      <c r="U30" s="213" t="s">
        <v>56</v>
      </c>
      <c r="V30" s="213" t="s">
        <v>57</v>
      </c>
      <c r="W30" s="213" t="s">
        <v>58</v>
      </c>
    </row>
    <row r="31" spans="2:23" s="215" customFormat="1" ht="59.4" hidden="1">
      <c r="B31" s="228"/>
      <c r="C31" s="228"/>
      <c r="D31" s="228"/>
      <c r="E31" s="229"/>
      <c r="F31" s="229"/>
      <c r="L31" s="229"/>
      <c r="M31" s="231"/>
      <c r="N31" s="231"/>
      <c r="O31" s="231"/>
      <c r="P31" s="231"/>
      <c r="Q31" s="232"/>
      <c r="R31" s="215" t="s">
        <v>268</v>
      </c>
      <c r="S31" s="230">
        <v>325</v>
      </c>
      <c r="T31" s="229">
        <v>638</v>
      </c>
      <c r="U31" s="229">
        <v>609</v>
      </c>
      <c r="V31" s="229">
        <v>384</v>
      </c>
      <c r="W31" s="229">
        <v>85</v>
      </c>
    </row>
    <row r="32" spans="2:23" s="73" customFormat="1" ht="54" hidden="1">
      <c r="B32" s="69"/>
      <c r="C32" s="70" t="s">
        <v>109</v>
      </c>
      <c r="D32" s="70" t="s">
        <v>9</v>
      </c>
      <c r="E32" s="87" t="s">
        <v>55</v>
      </c>
      <c r="F32" s="87"/>
      <c r="G32" s="71" t="s">
        <v>59</v>
      </c>
      <c r="H32" s="71" t="s">
        <v>10</v>
      </c>
      <c r="I32" s="71" t="s">
        <v>56</v>
      </c>
      <c r="J32" s="71" t="s">
        <v>57</v>
      </c>
      <c r="K32" s="71" t="s">
        <v>58</v>
      </c>
      <c r="L32" s="71"/>
      <c r="M32" s="87"/>
      <c r="N32" s="87"/>
      <c r="O32" s="87"/>
      <c r="P32" s="87"/>
      <c r="Q32" s="72" t="s">
        <v>11</v>
      </c>
    </row>
    <row r="33" spans="1:16384" s="73" customFormat="1" ht="54" hidden="1">
      <c r="B33" s="74" t="s">
        <v>12</v>
      </c>
      <c r="C33" s="75"/>
      <c r="D33" s="76" t="s">
        <v>153</v>
      </c>
      <c r="E33" s="77"/>
      <c r="F33" s="78"/>
      <c r="G33" s="78">
        <v>0</v>
      </c>
      <c r="H33" s="78">
        <v>0</v>
      </c>
      <c r="I33" s="78">
        <v>0</v>
      </c>
      <c r="J33" s="78">
        <v>0</v>
      </c>
      <c r="K33" s="78">
        <v>0</v>
      </c>
      <c r="L33" s="78"/>
      <c r="M33" s="78"/>
      <c r="N33" s="78"/>
      <c r="O33" s="78"/>
      <c r="P33" s="78"/>
      <c r="Q33" s="79">
        <f>SUM(E33:P33)</f>
        <v>0</v>
      </c>
    </row>
    <row r="34" spans="1:16384" s="73" customFormat="1" ht="54" hidden="1">
      <c r="B34" s="74" t="s">
        <v>62</v>
      </c>
      <c r="C34" s="75"/>
      <c r="D34" s="77" t="str">
        <f>+D33</f>
        <v>LIME</v>
      </c>
      <c r="E34" s="77"/>
      <c r="F34" s="78"/>
      <c r="G34" s="80">
        <f>ROUNDUP(G33*5%,0)</f>
        <v>0</v>
      </c>
      <c r="H34" s="80">
        <f t="shared" ref="H34:K34" si="9">ROUNDUP(H33*5%,0)</f>
        <v>0</v>
      </c>
      <c r="I34" s="80">
        <f t="shared" si="9"/>
        <v>0</v>
      </c>
      <c r="J34" s="80">
        <f t="shared" si="9"/>
        <v>0</v>
      </c>
      <c r="K34" s="80">
        <f t="shared" si="9"/>
        <v>0</v>
      </c>
      <c r="L34" s="80"/>
      <c r="M34" s="80"/>
      <c r="N34" s="80"/>
      <c r="O34" s="80"/>
      <c r="P34" s="80"/>
      <c r="Q34" s="79">
        <f>SUM(E34:P34)</f>
        <v>0</v>
      </c>
    </row>
    <row r="35" spans="1:16384" s="86" customFormat="1" ht="54" hidden="1">
      <c r="B35" s="81" t="s">
        <v>13</v>
      </c>
      <c r="C35" s="81"/>
      <c r="D35" s="82" t="str">
        <f>+D34</f>
        <v>LIME</v>
      </c>
      <c r="E35" s="83"/>
      <c r="F35" s="84"/>
      <c r="G35" s="85">
        <f>SUM(G33:G34)</f>
        <v>0</v>
      </c>
      <c r="H35" s="85">
        <f t="shared" ref="H35:K35" si="10">SUM(H33:H34)</f>
        <v>0</v>
      </c>
      <c r="I35" s="85">
        <f t="shared" si="10"/>
        <v>0</v>
      </c>
      <c r="J35" s="85">
        <f t="shared" si="10"/>
        <v>0</v>
      </c>
      <c r="K35" s="85">
        <f t="shared" si="10"/>
        <v>0</v>
      </c>
      <c r="L35" s="85"/>
      <c r="M35" s="84"/>
      <c r="N35" s="84"/>
      <c r="O35" s="84"/>
      <c r="P35" s="84"/>
      <c r="Q35" s="84">
        <f>SUM(Q33:Q34)</f>
        <v>0</v>
      </c>
    </row>
    <row r="36" spans="1:16384" s="73" customFormat="1" ht="54" hidden="1">
      <c r="B36" s="74"/>
      <c r="C36" s="75"/>
      <c r="D36" s="77"/>
      <c r="E36" s="77"/>
      <c r="F36" s="78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79"/>
    </row>
    <row r="37" spans="1:16384" s="44" customFormat="1" ht="59.4">
      <c r="B37" s="88" t="s">
        <v>146</v>
      </c>
      <c r="C37" s="89"/>
      <c r="D37" s="88"/>
      <c r="E37" s="90"/>
      <c r="F37" s="91"/>
      <c r="G37" s="91">
        <f>G20</f>
        <v>0</v>
      </c>
      <c r="H37" s="91">
        <f>H20</f>
        <v>3</v>
      </c>
      <c r="I37" s="91">
        <f t="shared" ref="I37:K37" si="11">I20</f>
        <v>0</v>
      </c>
      <c r="J37" s="91">
        <f t="shared" si="11"/>
        <v>0</v>
      </c>
      <c r="K37" s="91">
        <f t="shared" si="11"/>
        <v>0</v>
      </c>
      <c r="L37" s="91"/>
      <c r="M37" s="91"/>
      <c r="N37" s="91"/>
      <c r="O37" s="91"/>
      <c r="P37" s="91"/>
      <c r="Q37" s="91">
        <f>Q20</f>
        <v>3</v>
      </c>
      <c r="S37" s="248">
        <f>S31-G37</f>
        <v>325</v>
      </c>
      <c r="T37" s="248">
        <f t="shared" ref="T37:W37" si="12">T31-H37</f>
        <v>635</v>
      </c>
      <c r="U37" s="248">
        <f t="shared" si="12"/>
        <v>609</v>
      </c>
      <c r="V37" s="248">
        <f t="shared" si="12"/>
        <v>384</v>
      </c>
      <c r="W37" s="248">
        <f t="shared" si="12"/>
        <v>85</v>
      </c>
    </row>
    <row r="38" spans="1:16384" s="143" customFormat="1" ht="20.25" customHeight="1">
      <c r="B38" s="161"/>
      <c r="C38" s="162"/>
      <c r="D38" s="372" t="s">
        <v>173</v>
      </c>
      <c r="E38" s="372"/>
      <c r="F38" s="372"/>
      <c r="G38" s="372"/>
      <c r="H38" s="372"/>
      <c r="I38" s="372"/>
      <c r="J38" s="372"/>
      <c r="K38" s="372"/>
      <c r="L38" s="372"/>
      <c r="M38" s="372"/>
      <c r="N38" s="372"/>
      <c r="O38" s="372"/>
      <c r="P38" s="372"/>
      <c r="Q38" s="372"/>
    </row>
    <row r="39" spans="1:16384" s="131" customFormat="1" ht="59.1" customHeight="1">
      <c r="B39" s="163" t="s">
        <v>14</v>
      </c>
      <c r="C39" s="164"/>
      <c r="D39" s="372"/>
      <c r="E39" s="372"/>
      <c r="F39" s="372"/>
      <c r="G39" s="372"/>
      <c r="H39" s="372"/>
      <c r="I39" s="372"/>
      <c r="J39" s="372"/>
      <c r="K39" s="372"/>
      <c r="L39" s="372"/>
      <c r="M39" s="372"/>
      <c r="N39" s="372"/>
      <c r="O39" s="372"/>
      <c r="P39" s="372"/>
      <c r="Q39" s="372"/>
    </row>
    <row r="40" spans="1:16384" s="167" customFormat="1" ht="331.2">
      <c r="A40" s="353" t="s">
        <v>15</v>
      </c>
      <c r="B40" s="353"/>
      <c r="C40" s="353"/>
      <c r="D40" s="165" t="s">
        <v>16</v>
      </c>
      <c r="E40" s="165" t="s">
        <v>17</v>
      </c>
      <c r="F40" s="165" t="s">
        <v>18</v>
      </c>
      <c r="G40" s="166" t="s">
        <v>19</v>
      </c>
      <c r="H40" s="166" t="s">
        <v>20</v>
      </c>
      <c r="I40" s="166" t="s">
        <v>34</v>
      </c>
      <c r="J40" s="166" t="s">
        <v>164</v>
      </c>
      <c r="K40" s="166" t="s">
        <v>162</v>
      </c>
      <c r="L40" s="166" t="s">
        <v>163</v>
      </c>
      <c r="M40" s="166" t="s">
        <v>35</v>
      </c>
      <c r="N40" s="315" t="s">
        <v>49</v>
      </c>
      <c r="O40" s="315"/>
      <c r="P40" s="315"/>
      <c r="Q40" s="315"/>
    </row>
    <row r="41" spans="1:16384" s="167" customFormat="1" ht="73.5" customHeight="1">
      <c r="A41" s="382" t="str">
        <f>D20</f>
        <v>SILVER</v>
      </c>
      <c r="B41" s="382"/>
      <c r="C41" s="382"/>
      <c r="D41" s="382"/>
      <c r="E41" s="382"/>
      <c r="F41" s="382"/>
      <c r="G41" s="382"/>
      <c r="H41" s="382"/>
      <c r="I41" s="382"/>
      <c r="J41" s="382"/>
      <c r="K41" s="382"/>
      <c r="L41" s="382"/>
      <c r="M41" s="382"/>
      <c r="N41" s="382"/>
      <c r="O41" s="382"/>
      <c r="P41" s="382"/>
      <c r="Q41" s="382"/>
      <c r="R41" s="382"/>
      <c r="S41" s="382"/>
      <c r="T41" s="382"/>
      <c r="U41" s="382"/>
      <c r="V41" s="382"/>
      <c r="W41" s="382"/>
      <c r="X41" s="382"/>
      <c r="Y41" s="382"/>
      <c r="Z41" s="382"/>
      <c r="AA41" s="382"/>
      <c r="AB41" s="382"/>
      <c r="AC41" s="382"/>
      <c r="AD41" s="382"/>
      <c r="AE41" s="382"/>
      <c r="AF41" s="382"/>
      <c r="AG41" s="382"/>
      <c r="AH41" s="382"/>
      <c r="AI41" s="382"/>
      <c r="AJ41" s="382"/>
      <c r="AK41" s="382"/>
      <c r="AL41" s="382"/>
      <c r="AM41" s="382"/>
      <c r="AN41" s="382"/>
      <c r="AO41" s="382"/>
      <c r="AP41" s="382"/>
      <c r="AQ41" s="382"/>
      <c r="AR41" s="382"/>
      <c r="AS41" s="382"/>
      <c r="AT41" s="382"/>
      <c r="AU41" s="382"/>
      <c r="AV41" s="382"/>
      <c r="AW41" s="382"/>
      <c r="AX41" s="382"/>
      <c r="AY41" s="382"/>
      <c r="AZ41" s="382"/>
      <c r="BA41" s="382"/>
      <c r="BB41" s="382"/>
      <c r="BC41" s="382"/>
      <c r="BD41" s="382"/>
      <c r="BE41" s="382"/>
      <c r="BF41" s="382"/>
      <c r="BG41" s="382"/>
      <c r="BH41" s="382"/>
      <c r="BI41" s="382"/>
      <c r="BJ41" s="382"/>
      <c r="BK41" s="382"/>
      <c r="BL41" s="382"/>
      <c r="BM41" s="382"/>
      <c r="BN41" s="382"/>
      <c r="BO41" s="382"/>
      <c r="BP41" s="382"/>
      <c r="BQ41" s="382"/>
      <c r="BR41" s="382"/>
      <c r="BS41" s="382"/>
      <c r="BT41" s="382"/>
      <c r="BU41" s="382"/>
      <c r="BV41" s="382"/>
      <c r="BW41" s="382"/>
      <c r="BX41" s="382"/>
      <c r="BY41" s="382"/>
      <c r="BZ41" s="382"/>
      <c r="CA41" s="382"/>
      <c r="CB41" s="382"/>
      <c r="CC41" s="382"/>
      <c r="CD41" s="382"/>
      <c r="CE41" s="382"/>
      <c r="CF41" s="382"/>
      <c r="CG41" s="382"/>
      <c r="CH41" s="382"/>
      <c r="CI41" s="382"/>
      <c r="CJ41" s="382"/>
      <c r="CK41" s="382"/>
      <c r="CL41" s="382"/>
      <c r="CM41" s="382"/>
      <c r="CN41" s="382"/>
      <c r="CO41" s="382"/>
      <c r="CP41" s="382"/>
      <c r="CQ41" s="382"/>
      <c r="CR41" s="382"/>
      <c r="CS41" s="382"/>
      <c r="CT41" s="382"/>
      <c r="CU41" s="382"/>
      <c r="CV41" s="382"/>
      <c r="CW41" s="382"/>
      <c r="CX41" s="382"/>
      <c r="CY41" s="382"/>
      <c r="CZ41" s="382"/>
      <c r="DA41" s="382"/>
      <c r="DB41" s="382"/>
      <c r="DC41" s="382"/>
      <c r="DD41" s="382"/>
      <c r="DE41" s="382"/>
      <c r="DF41" s="382"/>
      <c r="DG41" s="382"/>
      <c r="DH41" s="382"/>
      <c r="DI41" s="382"/>
      <c r="DJ41" s="382"/>
      <c r="DK41" s="382"/>
      <c r="DL41" s="382"/>
      <c r="DM41" s="382"/>
      <c r="DN41" s="382"/>
      <c r="DO41" s="382"/>
      <c r="DP41" s="382"/>
      <c r="DQ41" s="382"/>
      <c r="DR41" s="382"/>
      <c r="DS41" s="382"/>
      <c r="DT41" s="382"/>
      <c r="DU41" s="382"/>
      <c r="DV41" s="382"/>
      <c r="DW41" s="382"/>
      <c r="DX41" s="382"/>
      <c r="DY41" s="382"/>
      <c r="DZ41" s="382"/>
      <c r="EA41" s="382"/>
      <c r="EB41" s="382"/>
      <c r="EC41" s="382"/>
      <c r="ED41" s="382"/>
      <c r="EE41" s="382"/>
      <c r="EF41" s="382"/>
      <c r="EG41" s="382"/>
      <c r="EH41" s="382"/>
      <c r="EI41" s="382"/>
      <c r="EJ41" s="382"/>
      <c r="EK41" s="382"/>
      <c r="EL41" s="382"/>
      <c r="EM41" s="382"/>
      <c r="EN41" s="382"/>
      <c r="EO41" s="382"/>
      <c r="EP41" s="382"/>
      <c r="EQ41" s="382"/>
      <c r="ER41" s="382"/>
      <c r="ES41" s="382"/>
      <c r="ET41" s="382"/>
      <c r="EU41" s="382"/>
      <c r="EV41" s="382"/>
      <c r="EW41" s="382"/>
      <c r="EX41" s="382"/>
      <c r="EY41" s="382"/>
      <c r="EZ41" s="382"/>
      <c r="FA41" s="382"/>
      <c r="FB41" s="382"/>
      <c r="FC41" s="382"/>
      <c r="FD41" s="382"/>
      <c r="FE41" s="382"/>
      <c r="FF41" s="382"/>
      <c r="FG41" s="382"/>
      <c r="FH41" s="382"/>
      <c r="FI41" s="382"/>
      <c r="FJ41" s="382"/>
      <c r="FK41" s="382"/>
      <c r="FL41" s="382"/>
      <c r="FM41" s="382"/>
      <c r="FN41" s="382"/>
      <c r="FO41" s="382"/>
      <c r="FP41" s="382"/>
      <c r="FQ41" s="382"/>
      <c r="FR41" s="382"/>
      <c r="FS41" s="382"/>
      <c r="FT41" s="382"/>
      <c r="FU41" s="382"/>
      <c r="FV41" s="382"/>
      <c r="FW41" s="382"/>
      <c r="FX41" s="382"/>
      <c r="FY41" s="382"/>
      <c r="FZ41" s="382"/>
      <c r="GA41" s="382"/>
      <c r="GB41" s="382"/>
      <c r="GC41" s="382"/>
      <c r="GD41" s="382"/>
      <c r="GE41" s="382"/>
      <c r="GF41" s="382"/>
      <c r="GG41" s="382"/>
      <c r="GH41" s="382"/>
      <c r="GI41" s="382"/>
      <c r="GJ41" s="382"/>
      <c r="GK41" s="382"/>
      <c r="GL41" s="382"/>
      <c r="GM41" s="382"/>
      <c r="GN41" s="382"/>
      <c r="GO41" s="382"/>
      <c r="GP41" s="382"/>
      <c r="GQ41" s="382"/>
      <c r="GR41" s="382"/>
      <c r="GS41" s="382"/>
      <c r="GT41" s="382"/>
      <c r="GU41" s="382"/>
      <c r="GV41" s="382"/>
      <c r="GW41" s="382"/>
      <c r="GX41" s="382"/>
      <c r="GY41" s="382"/>
      <c r="GZ41" s="382"/>
      <c r="HA41" s="382"/>
      <c r="HB41" s="382"/>
      <c r="HC41" s="382"/>
      <c r="HD41" s="382"/>
      <c r="HE41" s="382"/>
      <c r="HF41" s="382"/>
      <c r="HG41" s="382"/>
      <c r="HH41" s="382"/>
      <c r="HI41" s="382"/>
      <c r="HJ41" s="382"/>
      <c r="HK41" s="382"/>
      <c r="HL41" s="382"/>
      <c r="HM41" s="382"/>
      <c r="HN41" s="382"/>
      <c r="HO41" s="382"/>
      <c r="HP41" s="382"/>
      <c r="HQ41" s="382"/>
      <c r="HR41" s="382"/>
      <c r="HS41" s="382"/>
      <c r="HT41" s="382"/>
      <c r="HU41" s="382"/>
      <c r="HV41" s="382"/>
      <c r="HW41" s="382"/>
      <c r="HX41" s="382"/>
      <c r="HY41" s="382"/>
      <c r="HZ41" s="382"/>
      <c r="IA41" s="382"/>
      <c r="IB41" s="382"/>
      <c r="IC41" s="382"/>
      <c r="ID41" s="382"/>
      <c r="IE41" s="382"/>
      <c r="IF41" s="382"/>
      <c r="IG41" s="382"/>
      <c r="IH41" s="382"/>
      <c r="II41" s="382"/>
      <c r="IJ41" s="382"/>
      <c r="IK41" s="382"/>
      <c r="IL41" s="382"/>
      <c r="IM41" s="382"/>
      <c r="IN41" s="382"/>
      <c r="IO41" s="382"/>
      <c r="IP41" s="382"/>
      <c r="IQ41" s="382"/>
      <c r="IR41" s="382"/>
      <c r="IS41" s="382"/>
      <c r="IT41" s="382"/>
      <c r="IU41" s="382"/>
      <c r="IV41" s="382"/>
      <c r="IW41" s="382"/>
      <c r="IX41" s="382"/>
      <c r="IY41" s="382"/>
      <c r="IZ41" s="382"/>
      <c r="JA41" s="382"/>
      <c r="JB41" s="382"/>
      <c r="JC41" s="382"/>
      <c r="JD41" s="382"/>
      <c r="JE41" s="382"/>
      <c r="JF41" s="382"/>
      <c r="JG41" s="382"/>
      <c r="JH41" s="382"/>
      <c r="JI41" s="382"/>
      <c r="JJ41" s="382"/>
      <c r="JK41" s="382"/>
      <c r="JL41" s="382"/>
      <c r="JM41" s="382"/>
      <c r="JN41" s="382"/>
      <c r="JO41" s="382"/>
      <c r="JP41" s="382"/>
      <c r="JQ41" s="382"/>
      <c r="JR41" s="382"/>
      <c r="JS41" s="382"/>
      <c r="JT41" s="382"/>
      <c r="JU41" s="382"/>
      <c r="JV41" s="382"/>
      <c r="JW41" s="382"/>
      <c r="JX41" s="382"/>
      <c r="JY41" s="382"/>
      <c r="JZ41" s="382"/>
      <c r="KA41" s="382"/>
      <c r="KB41" s="382"/>
      <c r="KC41" s="382"/>
      <c r="KD41" s="382"/>
      <c r="KE41" s="382"/>
      <c r="KF41" s="382"/>
      <c r="KG41" s="382"/>
      <c r="KH41" s="382"/>
      <c r="KI41" s="382"/>
      <c r="KJ41" s="382"/>
      <c r="KK41" s="382"/>
      <c r="KL41" s="382"/>
      <c r="KM41" s="382"/>
      <c r="KN41" s="382"/>
      <c r="KO41" s="382"/>
      <c r="KP41" s="382"/>
      <c r="KQ41" s="382"/>
      <c r="KR41" s="382"/>
      <c r="KS41" s="382"/>
      <c r="KT41" s="382"/>
      <c r="KU41" s="382"/>
      <c r="KV41" s="382"/>
      <c r="KW41" s="382"/>
      <c r="KX41" s="382"/>
      <c r="KY41" s="382"/>
      <c r="KZ41" s="382"/>
      <c r="LA41" s="382"/>
      <c r="LB41" s="382"/>
      <c r="LC41" s="382"/>
      <c r="LD41" s="382"/>
      <c r="LE41" s="382"/>
      <c r="LF41" s="382"/>
      <c r="LG41" s="382"/>
      <c r="LH41" s="382"/>
      <c r="LI41" s="382"/>
      <c r="LJ41" s="382"/>
      <c r="LK41" s="382"/>
      <c r="LL41" s="382"/>
      <c r="LM41" s="382"/>
      <c r="LN41" s="382"/>
      <c r="LO41" s="382"/>
      <c r="LP41" s="382"/>
      <c r="LQ41" s="382"/>
      <c r="LR41" s="382"/>
      <c r="LS41" s="382"/>
      <c r="LT41" s="382"/>
      <c r="LU41" s="382"/>
      <c r="LV41" s="382"/>
      <c r="LW41" s="382"/>
      <c r="LX41" s="382"/>
      <c r="LY41" s="382"/>
      <c r="LZ41" s="382"/>
      <c r="MA41" s="382"/>
      <c r="MB41" s="382"/>
      <c r="MC41" s="382"/>
      <c r="MD41" s="382"/>
      <c r="ME41" s="382"/>
      <c r="MF41" s="382"/>
      <c r="MG41" s="382"/>
      <c r="MH41" s="382"/>
      <c r="MI41" s="382"/>
      <c r="MJ41" s="382"/>
      <c r="MK41" s="382"/>
      <c r="ML41" s="382"/>
      <c r="MM41" s="382"/>
      <c r="MN41" s="382"/>
      <c r="MO41" s="382"/>
      <c r="MP41" s="382"/>
      <c r="MQ41" s="382"/>
      <c r="MR41" s="382"/>
      <c r="MS41" s="382"/>
      <c r="MT41" s="382"/>
      <c r="MU41" s="382"/>
      <c r="MV41" s="382"/>
      <c r="MW41" s="382"/>
      <c r="MX41" s="382"/>
      <c r="MY41" s="382"/>
      <c r="MZ41" s="382"/>
      <c r="NA41" s="382"/>
      <c r="NB41" s="382"/>
      <c r="NC41" s="382"/>
      <c r="ND41" s="382"/>
      <c r="NE41" s="382"/>
      <c r="NF41" s="382"/>
      <c r="NG41" s="382"/>
      <c r="NH41" s="382"/>
      <c r="NI41" s="382"/>
      <c r="NJ41" s="382"/>
      <c r="NK41" s="382"/>
      <c r="NL41" s="382"/>
      <c r="NM41" s="382"/>
      <c r="NN41" s="382"/>
      <c r="NO41" s="382"/>
      <c r="NP41" s="382"/>
      <c r="NQ41" s="382"/>
      <c r="NR41" s="382"/>
      <c r="NS41" s="382"/>
      <c r="NT41" s="382"/>
      <c r="NU41" s="382"/>
      <c r="NV41" s="382"/>
      <c r="NW41" s="382"/>
      <c r="NX41" s="382"/>
      <c r="NY41" s="382"/>
      <c r="NZ41" s="382"/>
      <c r="OA41" s="382"/>
      <c r="OB41" s="382"/>
      <c r="OC41" s="382"/>
      <c r="OD41" s="382"/>
      <c r="OE41" s="382"/>
      <c r="OF41" s="382"/>
      <c r="OG41" s="382"/>
      <c r="OH41" s="382"/>
      <c r="OI41" s="382"/>
      <c r="OJ41" s="382"/>
      <c r="OK41" s="382"/>
      <c r="OL41" s="382"/>
      <c r="OM41" s="382"/>
      <c r="ON41" s="382"/>
      <c r="OO41" s="382"/>
      <c r="OP41" s="382"/>
      <c r="OQ41" s="382"/>
      <c r="OR41" s="382"/>
      <c r="OS41" s="382"/>
      <c r="OT41" s="382"/>
      <c r="OU41" s="382"/>
      <c r="OV41" s="382"/>
      <c r="OW41" s="382"/>
      <c r="OX41" s="382"/>
      <c r="OY41" s="382"/>
      <c r="OZ41" s="382"/>
      <c r="PA41" s="382"/>
      <c r="PB41" s="382"/>
      <c r="PC41" s="382"/>
      <c r="PD41" s="382"/>
      <c r="PE41" s="382"/>
      <c r="PF41" s="382"/>
      <c r="PG41" s="382"/>
      <c r="PH41" s="382"/>
      <c r="PI41" s="382"/>
      <c r="PJ41" s="382"/>
      <c r="PK41" s="382"/>
      <c r="PL41" s="382"/>
      <c r="PM41" s="382"/>
      <c r="PN41" s="382"/>
      <c r="PO41" s="382"/>
      <c r="PP41" s="382"/>
      <c r="PQ41" s="382"/>
      <c r="PR41" s="382"/>
      <c r="PS41" s="382"/>
      <c r="PT41" s="382"/>
      <c r="PU41" s="382"/>
      <c r="PV41" s="382"/>
      <c r="PW41" s="382"/>
      <c r="PX41" s="382"/>
      <c r="PY41" s="382"/>
      <c r="PZ41" s="382"/>
      <c r="QA41" s="382"/>
      <c r="QB41" s="382"/>
      <c r="QC41" s="382"/>
      <c r="QD41" s="382"/>
      <c r="QE41" s="382"/>
      <c r="QF41" s="382"/>
      <c r="QG41" s="382"/>
      <c r="QH41" s="382"/>
      <c r="QI41" s="382"/>
      <c r="QJ41" s="382"/>
      <c r="QK41" s="382"/>
      <c r="QL41" s="382"/>
      <c r="QM41" s="382"/>
      <c r="QN41" s="382"/>
      <c r="QO41" s="382"/>
      <c r="QP41" s="382"/>
      <c r="QQ41" s="382"/>
      <c r="QR41" s="382"/>
      <c r="QS41" s="382"/>
      <c r="QT41" s="382"/>
      <c r="QU41" s="382"/>
      <c r="QV41" s="382"/>
      <c r="QW41" s="382"/>
      <c r="QX41" s="382"/>
      <c r="QY41" s="382"/>
      <c r="QZ41" s="382"/>
      <c r="RA41" s="382"/>
      <c r="RB41" s="382"/>
      <c r="RC41" s="382"/>
      <c r="RD41" s="382"/>
      <c r="RE41" s="382"/>
      <c r="RF41" s="382"/>
      <c r="RG41" s="382"/>
      <c r="RH41" s="382"/>
      <c r="RI41" s="382"/>
      <c r="RJ41" s="382"/>
      <c r="RK41" s="382"/>
      <c r="RL41" s="382"/>
      <c r="RM41" s="382"/>
      <c r="RN41" s="382"/>
      <c r="RO41" s="382"/>
      <c r="RP41" s="382"/>
      <c r="RQ41" s="382"/>
      <c r="RR41" s="382"/>
      <c r="RS41" s="382"/>
      <c r="RT41" s="382"/>
      <c r="RU41" s="382"/>
      <c r="RV41" s="382"/>
      <c r="RW41" s="382"/>
      <c r="RX41" s="382"/>
      <c r="RY41" s="382"/>
      <c r="RZ41" s="382"/>
      <c r="SA41" s="382"/>
      <c r="SB41" s="382"/>
      <c r="SC41" s="382"/>
      <c r="SD41" s="382"/>
      <c r="SE41" s="382"/>
      <c r="SF41" s="382"/>
      <c r="SG41" s="382"/>
      <c r="SH41" s="382"/>
      <c r="SI41" s="382"/>
      <c r="SJ41" s="382"/>
      <c r="SK41" s="382"/>
      <c r="SL41" s="382"/>
      <c r="SM41" s="382"/>
      <c r="SN41" s="382"/>
      <c r="SO41" s="382"/>
      <c r="SP41" s="382"/>
      <c r="SQ41" s="382"/>
      <c r="SR41" s="382"/>
      <c r="SS41" s="382"/>
      <c r="ST41" s="382"/>
      <c r="SU41" s="382"/>
      <c r="SV41" s="382"/>
      <c r="SW41" s="382"/>
      <c r="SX41" s="382"/>
      <c r="SY41" s="382"/>
      <c r="SZ41" s="382"/>
      <c r="TA41" s="382"/>
      <c r="TB41" s="382"/>
      <c r="TC41" s="382"/>
      <c r="TD41" s="382"/>
      <c r="TE41" s="382"/>
      <c r="TF41" s="382"/>
      <c r="TG41" s="382"/>
      <c r="TH41" s="382"/>
      <c r="TI41" s="382"/>
      <c r="TJ41" s="382"/>
      <c r="TK41" s="382"/>
      <c r="TL41" s="382"/>
      <c r="TM41" s="382"/>
      <c r="TN41" s="382"/>
      <c r="TO41" s="382"/>
      <c r="TP41" s="382"/>
      <c r="TQ41" s="382"/>
      <c r="TR41" s="382"/>
      <c r="TS41" s="382"/>
      <c r="TT41" s="382"/>
      <c r="TU41" s="382"/>
      <c r="TV41" s="382"/>
      <c r="TW41" s="382"/>
      <c r="TX41" s="382"/>
      <c r="TY41" s="382"/>
      <c r="TZ41" s="382"/>
      <c r="UA41" s="382"/>
      <c r="UB41" s="382"/>
      <c r="UC41" s="382"/>
      <c r="UD41" s="382"/>
      <c r="UE41" s="382"/>
      <c r="UF41" s="382"/>
      <c r="UG41" s="382"/>
      <c r="UH41" s="382"/>
      <c r="UI41" s="382"/>
      <c r="UJ41" s="382"/>
      <c r="UK41" s="382"/>
      <c r="UL41" s="382"/>
      <c r="UM41" s="382"/>
      <c r="UN41" s="382"/>
      <c r="UO41" s="382"/>
      <c r="UP41" s="382"/>
      <c r="UQ41" s="382"/>
      <c r="UR41" s="382"/>
      <c r="US41" s="382"/>
      <c r="UT41" s="382"/>
      <c r="UU41" s="382"/>
      <c r="UV41" s="382"/>
      <c r="UW41" s="382"/>
      <c r="UX41" s="382"/>
      <c r="UY41" s="382"/>
      <c r="UZ41" s="382"/>
      <c r="VA41" s="382"/>
      <c r="VB41" s="382"/>
      <c r="VC41" s="382"/>
      <c r="VD41" s="382"/>
      <c r="VE41" s="382"/>
      <c r="VF41" s="382"/>
      <c r="VG41" s="382"/>
      <c r="VH41" s="382"/>
      <c r="VI41" s="382"/>
      <c r="VJ41" s="382"/>
      <c r="VK41" s="382"/>
      <c r="VL41" s="382"/>
      <c r="VM41" s="382"/>
      <c r="VN41" s="382"/>
      <c r="VO41" s="382"/>
      <c r="VP41" s="382"/>
      <c r="VQ41" s="382"/>
      <c r="VR41" s="382"/>
      <c r="VS41" s="382"/>
      <c r="VT41" s="382"/>
      <c r="VU41" s="382"/>
      <c r="VV41" s="382"/>
      <c r="VW41" s="382"/>
      <c r="VX41" s="382"/>
      <c r="VY41" s="382"/>
      <c r="VZ41" s="382"/>
      <c r="WA41" s="382"/>
      <c r="WB41" s="382"/>
      <c r="WC41" s="382"/>
      <c r="WD41" s="382"/>
      <c r="WE41" s="382"/>
      <c r="WF41" s="382"/>
      <c r="WG41" s="382"/>
      <c r="WH41" s="382"/>
      <c r="WI41" s="382"/>
      <c r="WJ41" s="382"/>
      <c r="WK41" s="382"/>
      <c r="WL41" s="382"/>
      <c r="WM41" s="382"/>
      <c r="WN41" s="382"/>
      <c r="WO41" s="382"/>
      <c r="WP41" s="382"/>
      <c r="WQ41" s="382"/>
      <c r="WR41" s="382"/>
      <c r="WS41" s="382"/>
      <c r="WT41" s="382"/>
      <c r="WU41" s="382"/>
      <c r="WV41" s="382"/>
      <c r="WW41" s="382"/>
      <c r="WX41" s="382"/>
      <c r="WY41" s="382"/>
      <c r="WZ41" s="382"/>
      <c r="XA41" s="382"/>
      <c r="XB41" s="382"/>
      <c r="XC41" s="382"/>
      <c r="XD41" s="382"/>
      <c r="XE41" s="382"/>
      <c r="XF41" s="382"/>
      <c r="XG41" s="382"/>
      <c r="XH41" s="382"/>
      <c r="XI41" s="382"/>
      <c r="XJ41" s="382"/>
      <c r="XK41" s="382"/>
      <c r="XL41" s="382"/>
      <c r="XM41" s="382"/>
      <c r="XN41" s="382"/>
      <c r="XO41" s="382"/>
      <c r="XP41" s="382"/>
      <c r="XQ41" s="382"/>
      <c r="XR41" s="382"/>
      <c r="XS41" s="382"/>
      <c r="XT41" s="382"/>
      <c r="XU41" s="382"/>
      <c r="XV41" s="382"/>
      <c r="XW41" s="382"/>
      <c r="XX41" s="382"/>
      <c r="XY41" s="382"/>
      <c r="XZ41" s="382"/>
      <c r="YA41" s="382"/>
      <c r="YB41" s="382"/>
      <c r="YC41" s="382"/>
      <c r="YD41" s="382"/>
      <c r="YE41" s="382"/>
      <c r="YF41" s="382"/>
      <c r="YG41" s="382"/>
      <c r="YH41" s="382"/>
      <c r="YI41" s="382"/>
      <c r="YJ41" s="382"/>
      <c r="YK41" s="382"/>
      <c r="YL41" s="382"/>
      <c r="YM41" s="382"/>
      <c r="YN41" s="382"/>
      <c r="YO41" s="382"/>
      <c r="YP41" s="382"/>
      <c r="YQ41" s="382"/>
      <c r="YR41" s="382"/>
      <c r="YS41" s="382"/>
      <c r="YT41" s="382"/>
      <c r="YU41" s="382"/>
      <c r="YV41" s="382"/>
      <c r="YW41" s="382"/>
      <c r="YX41" s="382"/>
      <c r="YY41" s="382"/>
      <c r="YZ41" s="382"/>
      <c r="ZA41" s="382"/>
      <c r="ZB41" s="382"/>
      <c r="ZC41" s="382"/>
      <c r="ZD41" s="382"/>
      <c r="ZE41" s="382"/>
      <c r="ZF41" s="382"/>
      <c r="ZG41" s="382"/>
      <c r="ZH41" s="382"/>
      <c r="ZI41" s="382"/>
      <c r="ZJ41" s="382"/>
      <c r="ZK41" s="382"/>
      <c r="ZL41" s="382"/>
      <c r="ZM41" s="382"/>
      <c r="ZN41" s="382"/>
      <c r="ZO41" s="382"/>
      <c r="ZP41" s="382"/>
      <c r="ZQ41" s="382"/>
      <c r="ZR41" s="382"/>
      <c r="ZS41" s="382"/>
      <c r="ZT41" s="382"/>
      <c r="ZU41" s="382"/>
      <c r="ZV41" s="382"/>
      <c r="ZW41" s="382"/>
      <c r="ZX41" s="382"/>
      <c r="ZY41" s="382"/>
      <c r="ZZ41" s="382"/>
      <c r="AAA41" s="382"/>
      <c r="AAB41" s="382"/>
      <c r="AAC41" s="382"/>
      <c r="AAD41" s="382"/>
      <c r="AAE41" s="382"/>
      <c r="AAF41" s="382"/>
      <c r="AAG41" s="382"/>
      <c r="AAH41" s="382"/>
      <c r="AAI41" s="382"/>
      <c r="AAJ41" s="382"/>
      <c r="AAK41" s="382"/>
      <c r="AAL41" s="382"/>
      <c r="AAM41" s="382"/>
      <c r="AAN41" s="382"/>
      <c r="AAO41" s="382"/>
      <c r="AAP41" s="382"/>
      <c r="AAQ41" s="382"/>
      <c r="AAR41" s="382"/>
      <c r="AAS41" s="382"/>
      <c r="AAT41" s="382"/>
      <c r="AAU41" s="382"/>
      <c r="AAV41" s="382"/>
      <c r="AAW41" s="382"/>
      <c r="AAX41" s="382"/>
      <c r="AAY41" s="382"/>
      <c r="AAZ41" s="382"/>
      <c r="ABA41" s="382"/>
      <c r="ABB41" s="382"/>
      <c r="ABC41" s="382"/>
      <c r="ABD41" s="382"/>
      <c r="ABE41" s="382"/>
      <c r="ABF41" s="382"/>
      <c r="ABG41" s="382"/>
      <c r="ABH41" s="382"/>
      <c r="ABI41" s="382"/>
      <c r="ABJ41" s="382"/>
      <c r="ABK41" s="382"/>
      <c r="ABL41" s="382"/>
      <c r="ABM41" s="382"/>
      <c r="ABN41" s="382"/>
      <c r="ABO41" s="382"/>
      <c r="ABP41" s="382"/>
      <c r="ABQ41" s="382"/>
      <c r="ABR41" s="382"/>
      <c r="ABS41" s="382"/>
      <c r="ABT41" s="382"/>
      <c r="ABU41" s="382"/>
      <c r="ABV41" s="382"/>
      <c r="ABW41" s="382"/>
      <c r="ABX41" s="382"/>
      <c r="ABY41" s="382"/>
      <c r="ABZ41" s="382"/>
      <c r="ACA41" s="382"/>
      <c r="ACB41" s="382"/>
      <c r="ACC41" s="382"/>
      <c r="ACD41" s="382"/>
      <c r="ACE41" s="382"/>
      <c r="ACF41" s="382"/>
      <c r="ACG41" s="382"/>
      <c r="ACH41" s="382"/>
      <c r="ACI41" s="382"/>
      <c r="ACJ41" s="382"/>
      <c r="ACK41" s="382"/>
      <c r="ACL41" s="382"/>
      <c r="ACM41" s="382"/>
      <c r="ACN41" s="382"/>
      <c r="ACO41" s="382"/>
      <c r="ACP41" s="382"/>
      <c r="ACQ41" s="382"/>
      <c r="ACR41" s="382"/>
      <c r="ACS41" s="382"/>
      <c r="ACT41" s="382"/>
      <c r="ACU41" s="382"/>
      <c r="ACV41" s="382"/>
      <c r="ACW41" s="382"/>
      <c r="ACX41" s="382"/>
      <c r="ACY41" s="382"/>
      <c r="ACZ41" s="382"/>
      <c r="ADA41" s="382"/>
      <c r="ADB41" s="382"/>
      <c r="ADC41" s="382"/>
      <c r="ADD41" s="382"/>
      <c r="ADE41" s="382"/>
      <c r="ADF41" s="382"/>
      <c r="ADG41" s="382"/>
      <c r="ADH41" s="382"/>
      <c r="ADI41" s="382"/>
      <c r="ADJ41" s="382"/>
      <c r="ADK41" s="382"/>
      <c r="ADL41" s="382"/>
      <c r="ADM41" s="382"/>
      <c r="ADN41" s="382"/>
      <c r="ADO41" s="382"/>
      <c r="ADP41" s="382"/>
      <c r="ADQ41" s="382"/>
      <c r="ADR41" s="382"/>
      <c r="ADS41" s="382"/>
      <c r="ADT41" s="382"/>
      <c r="ADU41" s="382"/>
      <c r="ADV41" s="382"/>
      <c r="ADW41" s="382"/>
      <c r="ADX41" s="382"/>
      <c r="ADY41" s="382"/>
      <c r="ADZ41" s="382"/>
      <c r="AEA41" s="382"/>
      <c r="AEB41" s="382"/>
      <c r="AEC41" s="382"/>
      <c r="AED41" s="382"/>
      <c r="AEE41" s="382"/>
      <c r="AEF41" s="382"/>
      <c r="AEG41" s="382"/>
      <c r="AEH41" s="382"/>
      <c r="AEI41" s="382"/>
      <c r="AEJ41" s="382"/>
      <c r="AEK41" s="382"/>
      <c r="AEL41" s="382"/>
      <c r="AEM41" s="382"/>
      <c r="AEN41" s="382"/>
      <c r="AEO41" s="382"/>
      <c r="AEP41" s="382"/>
      <c r="AEQ41" s="382"/>
      <c r="AER41" s="382"/>
      <c r="AES41" s="382"/>
      <c r="AET41" s="382"/>
      <c r="AEU41" s="382"/>
      <c r="AEV41" s="382"/>
      <c r="AEW41" s="382"/>
      <c r="AEX41" s="382"/>
      <c r="AEY41" s="382"/>
      <c r="AEZ41" s="382"/>
      <c r="AFA41" s="382"/>
      <c r="AFB41" s="382"/>
      <c r="AFC41" s="382"/>
      <c r="AFD41" s="382"/>
      <c r="AFE41" s="382"/>
      <c r="AFF41" s="382"/>
      <c r="AFG41" s="382"/>
      <c r="AFH41" s="382"/>
      <c r="AFI41" s="382"/>
      <c r="AFJ41" s="382"/>
      <c r="AFK41" s="382"/>
      <c r="AFL41" s="382"/>
      <c r="AFM41" s="382"/>
      <c r="AFN41" s="382"/>
      <c r="AFO41" s="382"/>
      <c r="AFP41" s="382"/>
      <c r="AFQ41" s="382"/>
      <c r="AFR41" s="382"/>
      <c r="AFS41" s="382"/>
      <c r="AFT41" s="382"/>
      <c r="AFU41" s="382"/>
      <c r="AFV41" s="382"/>
      <c r="AFW41" s="382"/>
      <c r="AFX41" s="382"/>
      <c r="AFY41" s="382"/>
      <c r="AFZ41" s="382"/>
      <c r="AGA41" s="382"/>
      <c r="AGB41" s="382"/>
      <c r="AGC41" s="382"/>
      <c r="AGD41" s="382"/>
      <c r="AGE41" s="382"/>
      <c r="AGF41" s="382"/>
      <c r="AGG41" s="382"/>
      <c r="AGH41" s="382"/>
      <c r="AGI41" s="382"/>
      <c r="AGJ41" s="382"/>
      <c r="AGK41" s="382"/>
      <c r="AGL41" s="382"/>
      <c r="AGM41" s="382"/>
      <c r="AGN41" s="382"/>
      <c r="AGO41" s="382"/>
      <c r="AGP41" s="382"/>
      <c r="AGQ41" s="382"/>
      <c r="AGR41" s="382"/>
      <c r="AGS41" s="382"/>
      <c r="AGT41" s="382"/>
      <c r="AGU41" s="382"/>
      <c r="AGV41" s="382"/>
      <c r="AGW41" s="382"/>
      <c r="AGX41" s="382"/>
      <c r="AGY41" s="382"/>
      <c r="AGZ41" s="382"/>
      <c r="AHA41" s="382"/>
      <c r="AHB41" s="382"/>
      <c r="AHC41" s="382"/>
      <c r="AHD41" s="382"/>
      <c r="AHE41" s="382"/>
      <c r="AHF41" s="382"/>
      <c r="AHG41" s="382"/>
      <c r="AHH41" s="382"/>
      <c r="AHI41" s="382"/>
      <c r="AHJ41" s="382"/>
      <c r="AHK41" s="382"/>
      <c r="AHL41" s="382"/>
      <c r="AHM41" s="382"/>
      <c r="AHN41" s="382"/>
      <c r="AHO41" s="382"/>
      <c r="AHP41" s="382"/>
      <c r="AHQ41" s="382"/>
      <c r="AHR41" s="382"/>
      <c r="AHS41" s="382"/>
      <c r="AHT41" s="382"/>
      <c r="AHU41" s="382"/>
      <c r="AHV41" s="382"/>
      <c r="AHW41" s="382"/>
      <c r="AHX41" s="382"/>
      <c r="AHY41" s="382"/>
      <c r="AHZ41" s="382"/>
      <c r="AIA41" s="382"/>
      <c r="AIB41" s="382"/>
      <c r="AIC41" s="382"/>
      <c r="AID41" s="382"/>
      <c r="AIE41" s="382"/>
      <c r="AIF41" s="382"/>
      <c r="AIG41" s="382"/>
      <c r="AIH41" s="382"/>
      <c r="AII41" s="382"/>
      <c r="AIJ41" s="382"/>
      <c r="AIK41" s="382"/>
      <c r="AIL41" s="382"/>
      <c r="AIM41" s="382"/>
      <c r="AIN41" s="382"/>
      <c r="AIO41" s="382"/>
      <c r="AIP41" s="382"/>
      <c r="AIQ41" s="382"/>
      <c r="AIR41" s="382"/>
      <c r="AIS41" s="382"/>
      <c r="AIT41" s="382"/>
      <c r="AIU41" s="382"/>
      <c r="AIV41" s="382"/>
      <c r="AIW41" s="382"/>
      <c r="AIX41" s="382"/>
      <c r="AIY41" s="382"/>
      <c r="AIZ41" s="382"/>
      <c r="AJA41" s="382"/>
      <c r="AJB41" s="382"/>
      <c r="AJC41" s="382"/>
      <c r="AJD41" s="382"/>
      <c r="AJE41" s="382"/>
      <c r="AJF41" s="382"/>
      <c r="AJG41" s="382"/>
      <c r="AJH41" s="382"/>
      <c r="AJI41" s="382"/>
      <c r="AJJ41" s="382"/>
      <c r="AJK41" s="382"/>
      <c r="AJL41" s="382"/>
      <c r="AJM41" s="382"/>
      <c r="AJN41" s="382"/>
      <c r="AJO41" s="382"/>
      <c r="AJP41" s="382"/>
      <c r="AJQ41" s="382"/>
      <c r="AJR41" s="382"/>
      <c r="AJS41" s="382"/>
      <c r="AJT41" s="382"/>
      <c r="AJU41" s="382"/>
      <c r="AJV41" s="382"/>
      <c r="AJW41" s="382"/>
      <c r="AJX41" s="382"/>
      <c r="AJY41" s="382"/>
      <c r="AJZ41" s="382"/>
      <c r="AKA41" s="382"/>
      <c r="AKB41" s="382"/>
      <c r="AKC41" s="382"/>
      <c r="AKD41" s="382"/>
      <c r="AKE41" s="382"/>
      <c r="AKF41" s="382"/>
      <c r="AKG41" s="382"/>
      <c r="AKH41" s="382"/>
      <c r="AKI41" s="382"/>
      <c r="AKJ41" s="382"/>
      <c r="AKK41" s="382"/>
      <c r="AKL41" s="382"/>
      <c r="AKM41" s="382"/>
      <c r="AKN41" s="382"/>
      <c r="AKO41" s="382"/>
      <c r="AKP41" s="382"/>
      <c r="AKQ41" s="382"/>
      <c r="AKR41" s="382"/>
      <c r="AKS41" s="382"/>
      <c r="AKT41" s="382"/>
      <c r="AKU41" s="382"/>
      <c r="AKV41" s="382"/>
      <c r="AKW41" s="382"/>
      <c r="AKX41" s="382"/>
      <c r="AKY41" s="382"/>
      <c r="AKZ41" s="382"/>
      <c r="ALA41" s="382"/>
      <c r="ALB41" s="382"/>
      <c r="ALC41" s="382"/>
      <c r="ALD41" s="382"/>
      <c r="ALE41" s="382"/>
      <c r="ALF41" s="382"/>
      <c r="ALG41" s="382"/>
      <c r="ALH41" s="382"/>
      <c r="ALI41" s="382"/>
      <c r="ALJ41" s="382"/>
      <c r="ALK41" s="382"/>
      <c r="ALL41" s="382"/>
      <c r="ALM41" s="382"/>
      <c r="ALN41" s="382"/>
      <c r="ALO41" s="382"/>
      <c r="ALP41" s="382"/>
      <c r="ALQ41" s="382"/>
      <c r="ALR41" s="382"/>
      <c r="ALS41" s="382"/>
      <c r="ALT41" s="382"/>
      <c r="ALU41" s="382"/>
      <c r="ALV41" s="382"/>
      <c r="ALW41" s="382"/>
      <c r="ALX41" s="382"/>
      <c r="ALY41" s="382"/>
      <c r="ALZ41" s="382"/>
      <c r="AMA41" s="382"/>
      <c r="AMB41" s="382"/>
      <c r="AMC41" s="382"/>
      <c r="AMD41" s="382"/>
      <c r="AME41" s="382"/>
      <c r="AMF41" s="382"/>
      <c r="AMG41" s="382"/>
      <c r="AMH41" s="382"/>
      <c r="AMI41" s="382"/>
      <c r="AMJ41" s="382"/>
      <c r="AMK41" s="382"/>
      <c r="AML41" s="382"/>
      <c r="AMM41" s="382"/>
      <c r="AMN41" s="382"/>
      <c r="AMO41" s="382"/>
      <c r="AMP41" s="382"/>
      <c r="AMQ41" s="382"/>
      <c r="AMR41" s="382"/>
      <c r="AMS41" s="382"/>
      <c r="AMT41" s="382"/>
      <c r="AMU41" s="382"/>
      <c r="AMV41" s="382"/>
      <c r="AMW41" s="382"/>
      <c r="AMX41" s="382"/>
      <c r="AMY41" s="382"/>
      <c r="AMZ41" s="382"/>
      <c r="ANA41" s="382"/>
      <c r="ANB41" s="382"/>
      <c r="ANC41" s="382"/>
      <c r="AND41" s="382"/>
      <c r="ANE41" s="382"/>
      <c r="ANF41" s="382"/>
      <c r="ANG41" s="382"/>
      <c r="ANH41" s="382"/>
      <c r="ANI41" s="382"/>
      <c r="ANJ41" s="382"/>
      <c r="ANK41" s="382"/>
      <c r="ANL41" s="382"/>
      <c r="ANM41" s="382"/>
      <c r="ANN41" s="382"/>
      <c r="ANO41" s="382"/>
      <c r="ANP41" s="382"/>
      <c r="ANQ41" s="382"/>
      <c r="ANR41" s="382"/>
      <c r="ANS41" s="382"/>
      <c r="ANT41" s="382"/>
      <c r="ANU41" s="382"/>
      <c r="ANV41" s="382"/>
      <c r="ANW41" s="382"/>
      <c r="ANX41" s="382"/>
      <c r="ANY41" s="382"/>
      <c r="ANZ41" s="382"/>
      <c r="AOA41" s="382"/>
      <c r="AOB41" s="382"/>
      <c r="AOC41" s="382"/>
      <c r="AOD41" s="382"/>
      <c r="AOE41" s="382"/>
      <c r="AOF41" s="382"/>
      <c r="AOG41" s="382"/>
      <c r="AOH41" s="382"/>
      <c r="AOI41" s="382"/>
      <c r="AOJ41" s="382"/>
      <c r="AOK41" s="382"/>
      <c r="AOL41" s="382"/>
      <c r="AOM41" s="382"/>
      <c r="AON41" s="382"/>
      <c r="AOO41" s="382"/>
      <c r="AOP41" s="382"/>
      <c r="AOQ41" s="382"/>
      <c r="AOR41" s="382"/>
      <c r="AOS41" s="382"/>
      <c r="AOT41" s="382"/>
      <c r="AOU41" s="382"/>
      <c r="AOV41" s="382"/>
      <c r="AOW41" s="382"/>
      <c r="AOX41" s="382"/>
      <c r="AOY41" s="382"/>
      <c r="AOZ41" s="382"/>
      <c r="APA41" s="382"/>
      <c r="APB41" s="382"/>
      <c r="APC41" s="382"/>
      <c r="APD41" s="382"/>
      <c r="APE41" s="382"/>
      <c r="APF41" s="382"/>
      <c r="APG41" s="382"/>
      <c r="APH41" s="382"/>
      <c r="API41" s="382"/>
      <c r="APJ41" s="382"/>
      <c r="APK41" s="382"/>
      <c r="APL41" s="382"/>
      <c r="APM41" s="382"/>
      <c r="APN41" s="382"/>
      <c r="APO41" s="382"/>
      <c r="APP41" s="382"/>
      <c r="APQ41" s="382"/>
      <c r="APR41" s="382"/>
      <c r="APS41" s="382"/>
      <c r="APT41" s="382"/>
      <c r="APU41" s="382"/>
      <c r="APV41" s="382"/>
      <c r="APW41" s="382"/>
      <c r="APX41" s="382"/>
      <c r="APY41" s="382"/>
      <c r="APZ41" s="382"/>
      <c r="AQA41" s="382"/>
      <c r="AQB41" s="382"/>
      <c r="AQC41" s="382"/>
      <c r="AQD41" s="382"/>
      <c r="AQE41" s="382"/>
      <c r="AQF41" s="382"/>
      <c r="AQG41" s="382"/>
      <c r="AQH41" s="382"/>
      <c r="AQI41" s="382"/>
      <c r="AQJ41" s="382"/>
      <c r="AQK41" s="382"/>
      <c r="AQL41" s="382"/>
      <c r="AQM41" s="382"/>
      <c r="AQN41" s="382"/>
      <c r="AQO41" s="382"/>
      <c r="AQP41" s="382"/>
      <c r="AQQ41" s="382"/>
      <c r="AQR41" s="382"/>
      <c r="AQS41" s="382"/>
      <c r="AQT41" s="382"/>
      <c r="AQU41" s="382"/>
      <c r="AQV41" s="382"/>
      <c r="AQW41" s="382"/>
      <c r="AQX41" s="382"/>
      <c r="AQY41" s="382"/>
      <c r="AQZ41" s="382"/>
      <c r="ARA41" s="382"/>
      <c r="ARB41" s="382"/>
      <c r="ARC41" s="382"/>
      <c r="ARD41" s="382"/>
      <c r="ARE41" s="382"/>
      <c r="ARF41" s="382"/>
      <c r="ARG41" s="382"/>
      <c r="ARH41" s="382"/>
      <c r="ARI41" s="382"/>
      <c r="ARJ41" s="382"/>
      <c r="ARK41" s="382"/>
      <c r="ARL41" s="382"/>
      <c r="ARM41" s="382"/>
      <c r="ARN41" s="382"/>
      <c r="ARO41" s="382"/>
      <c r="ARP41" s="382"/>
      <c r="ARQ41" s="382"/>
      <c r="ARR41" s="382"/>
      <c r="ARS41" s="382"/>
      <c r="ART41" s="382"/>
      <c r="ARU41" s="382"/>
      <c r="ARV41" s="382"/>
      <c r="ARW41" s="382"/>
      <c r="ARX41" s="382"/>
      <c r="ARY41" s="382"/>
      <c r="ARZ41" s="382"/>
      <c r="ASA41" s="382"/>
      <c r="ASB41" s="382"/>
      <c r="ASC41" s="382"/>
      <c r="ASD41" s="382"/>
      <c r="ASE41" s="382"/>
      <c r="ASF41" s="382"/>
      <c r="ASG41" s="382"/>
      <c r="ASH41" s="382"/>
      <c r="ASI41" s="382"/>
      <c r="ASJ41" s="382"/>
      <c r="ASK41" s="382"/>
      <c r="ASL41" s="382"/>
      <c r="ASM41" s="382"/>
      <c r="ASN41" s="382"/>
      <c r="ASO41" s="382"/>
      <c r="ASP41" s="382"/>
      <c r="ASQ41" s="382"/>
      <c r="ASR41" s="382"/>
      <c r="ASS41" s="382"/>
      <c r="AST41" s="382"/>
      <c r="ASU41" s="382"/>
      <c r="ASV41" s="382"/>
      <c r="ASW41" s="382"/>
      <c r="ASX41" s="382"/>
      <c r="ASY41" s="382"/>
      <c r="ASZ41" s="382"/>
      <c r="ATA41" s="382"/>
      <c r="ATB41" s="382"/>
      <c r="ATC41" s="382"/>
      <c r="ATD41" s="382"/>
      <c r="ATE41" s="382"/>
      <c r="ATF41" s="382"/>
      <c r="ATG41" s="382"/>
      <c r="ATH41" s="382"/>
      <c r="ATI41" s="382"/>
      <c r="ATJ41" s="382"/>
      <c r="ATK41" s="382"/>
      <c r="ATL41" s="382"/>
      <c r="ATM41" s="382"/>
      <c r="ATN41" s="382"/>
      <c r="ATO41" s="382"/>
      <c r="ATP41" s="382"/>
      <c r="ATQ41" s="382"/>
      <c r="ATR41" s="382"/>
      <c r="ATS41" s="382"/>
      <c r="ATT41" s="382"/>
      <c r="ATU41" s="382"/>
      <c r="ATV41" s="382"/>
      <c r="ATW41" s="382"/>
      <c r="ATX41" s="382"/>
      <c r="ATY41" s="382"/>
      <c r="ATZ41" s="382"/>
      <c r="AUA41" s="382"/>
      <c r="AUB41" s="382"/>
      <c r="AUC41" s="382"/>
      <c r="AUD41" s="382"/>
      <c r="AUE41" s="382"/>
      <c r="AUF41" s="382"/>
      <c r="AUG41" s="382"/>
      <c r="AUH41" s="382"/>
      <c r="AUI41" s="382"/>
      <c r="AUJ41" s="382"/>
      <c r="AUK41" s="382"/>
      <c r="AUL41" s="382"/>
      <c r="AUM41" s="382"/>
      <c r="AUN41" s="382"/>
      <c r="AUO41" s="382"/>
      <c r="AUP41" s="382"/>
      <c r="AUQ41" s="382"/>
      <c r="AUR41" s="382"/>
      <c r="AUS41" s="382"/>
      <c r="AUT41" s="382"/>
      <c r="AUU41" s="382"/>
      <c r="AUV41" s="382"/>
      <c r="AUW41" s="382"/>
      <c r="AUX41" s="382"/>
      <c r="AUY41" s="382"/>
      <c r="AUZ41" s="382"/>
      <c r="AVA41" s="382"/>
      <c r="AVB41" s="382"/>
      <c r="AVC41" s="382"/>
      <c r="AVD41" s="382"/>
      <c r="AVE41" s="382"/>
      <c r="AVF41" s="382"/>
      <c r="AVG41" s="382"/>
      <c r="AVH41" s="382"/>
      <c r="AVI41" s="382"/>
      <c r="AVJ41" s="382"/>
      <c r="AVK41" s="382"/>
      <c r="AVL41" s="382"/>
      <c r="AVM41" s="382"/>
      <c r="AVN41" s="382"/>
      <c r="AVO41" s="382"/>
      <c r="AVP41" s="382"/>
      <c r="AVQ41" s="382"/>
      <c r="AVR41" s="382"/>
      <c r="AVS41" s="382"/>
      <c r="AVT41" s="382"/>
      <c r="AVU41" s="382"/>
      <c r="AVV41" s="382"/>
      <c r="AVW41" s="382"/>
      <c r="AVX41" s="382"/>
      <c r="AVY41" s="382"/>
      <c r="AVZ41" s="382"/>
      <c r="AWA41" s="382"/>
      <c r="AWB41" s="382"/>
      <c r="AWC41" s="382"/>
      <c r="AWD41" s="382"/>
      <c r="AWE41" s="382"/>
      <c r="AWF41" s="382"/>
      <c r="AWG41" s="382"/>
      <c r="AWH41" s="382"/>
      <c r="AWI41" s="382"/>
      <c r="AWJ41" s="382"/>
      <c r="AWK41" s="382"/>
      <c r="AWL41" s="382"/>
      <c r="AWM41" s="382"/>
      <c r="AWN41" s="382"/>
      <c r="AWO41" s="382"/>
      <c r="AWP41" s="382"/>
      <c r="AWQ41" s="382"/>
      <c r="AWR41" s="382"/>
      <c r="AWS41" s="382"/>
      <c r="AWT41" s="382"/>
      <c r="AWU41" s="382"/>
      <c r="AWV41" s="382"/>
      <c r="AWW41" s="382"/>
      <c r="AWX41" s="382"/>
      <c r="AWY41" s="382"/>
      <c r="AWZ41" s="382"/>
      <c r="AXA41" s="382"/>
      <c r="AXB41" s="382"/>
      <c r="AXC41" s="382"/>
      <c r="AXD41" s="382"/>
      <c r="AXE41" s="382"/>
      <c r="AXF41" s="382"/>
      <c r="AXG41" s="382"/>
      <c r="AXH41" s="382"/>
      <c r="AXI41" s="382"/>
      <c r="AXJ41" s="382"/>
      <c r="AXK41" s="382"/>
      <c r="AXL41" s="382"/>
      <c r="AXM41" s="382"/>
      <c r="AXN41" s="382"/>
      <c r="AXO41" s="382"/>
      <c r="AXP41" s="382"/>
      <c r="AXQ41" s="382"/>
      <c r="AXR41" s="382"/>
      <c r="AXS41" s="382"/>
      <c r="AXT41" s="382"/>
      <c r="AXU41" s="382"/>
      <c r="AXV41" s="382"/>
      <c r="AXW41" s="382"/>
      <c r="AXX41" s="382"/>
      <c r="AXY41" s="382"/>
      <c r="AXZ41" s="382"/>
      <c r="AYA41" s="382"/>
      <c r="AYB41" s="382"/>
      <c r="AYC41" s="382"/>
      <c r="AYD41" s="382"/>
      <c r="AYE41" s="382"/>
      <c r="AYF41" s="382"/>
      <c r="AYG41" s="382"/>
      <c r="AYH41" s="382"/>
      <c r="AYI41" s="382"/>
      <c r="AYJ41" s="382"/>
      <c r="AYK41" s="382"/>
      <c r="AYL41" s="382"/>
      <c r="AYM41" s="382"/>
      <c r="AYN41" s="382"/>
      <c r="AYO41" s="382"/>
      <c r="AYP41" s="382"/>
      <c r="AYQ41" s="382"/>
      <c r="AYR41" s="382"/>
      <c r="AYS41" s="382"/>
      <c r="AYT41" s="382"/>
      <c r="AYU41" s="382"/>
      <c r="AYV41" s="382"/>
      <c r="AYW41" s="382"/>
      <c r="AYX41" s="382"/>
      <c r="AYY41" s="382"/>
      <c r="AYZ41" s="382"/>
      <c r="AZA41" s="382"/>
      <c r="AZB41" s="382"/>
      <c r="AZC41" s="382"/>
      <c r="AZD41" s="382"/>
      <c r="AZE41" s="382"/>
      <c r="AZF41" s="382"/>
      <c r="AZG41" s="382"/>
      <c r="AZH41" s="382"/>
      <c r="AZI41" s="382"/>
      <c r="AZJ41" s="382"/>
      <c r="AZK41" s="382"/>
      <c r="AZL41" s="382"/>
      <c r="AZM41" s="382"/>
      <c r="AZN41" s="382"/>
      <c r="AZO41" s="382"/>
      <c r="AZP41" s="382"/>
      <c r="AZQ41" s="382"/>
      <c r="AZR41" s="382"/>
      <c r="AZS41" s="382"/>
      <c r="AZT41" s="382"/>
      <c r="AZU41" s="382"/>
      <c r="AZV41" s="382"/>
      <c r="AZW41" s="382"/>
      <c r="AZX41" s="382"/>
      <c r="AZY41" s="382"/>
      <c r="AZZ41" s="382"/>
      <c r="BAA41" s="382"/>
      <c r="BAB41" s="382"/>
      <c r="BAC41" s="382"/>
      <c r="BAD41" s="382"/>
      <c r="BAE41" s="382"/>
      <c r="BAF41" s="382"/>
      <c r="BAG41" s="382"/>
      <c r="BAH41" s="382"/>
      <c r="BAI41" s="382"/>
      <c r="BAJ41" s="382"/>
      <c r="BAK41" s="382"/>
      <c r="BAL41" s="382"/>
      <c r="BAM41" s="382"/>
      <c r="BAN41" s="382"/>
      <c r="BAO41" s="382"/>
      <c r="BAP41" s="382"/>
      <c r="BAQ41" s="382"/>
      <c r="BAR41" s="382"/>
      <c r="BAS41" s="382"/>
      <c r="BAT41" s="382"/>
      <c r="BAU41" s="382"/>
      <c r="BAV41" s="382"/>
      <c r="BAW41" s="382"/>
      <c r="BAX41" s="382"/>
      <c r="BAY41" s="382"/>
      <c r="BAZ41" s="382"/>
      <c r="BBA41" s="382"/>
      <c r="BBB41" s="382"/>
      <c r="BBC41" s="382"/>
      <c r="BBD41" s="382"/>
      <c r="BBE41" s="382"/>
      <c r="BBF41" s="382"/>
      <c r="BBG41" s="382"/>
      <c r="BBH41" s="382"/>
      <c r="BBI41" s="382"/>
      <c r="BBJ41" s="382"/>
      <c r="BBK41" s="382"/>
      <c r="BBL41" s="382"/>
      <c r="BBM41" s="382"/>
      <c r="BBN41" s="382"/>
      <c r="BBO41" s="382"/>
      <c r="BBP41" s="382"/>
      <c r="BBQ41" s="382"/>
      <c r="BBR41" s="382"/>
      <c r="BBS41" s="382"/>
      <c r="BBT41" s="382"/>
      <c r="BBU41" s="382"/>
      <c r="BBV41" s="382"/>
      <c r="BBW41" s="382"/>
      <c r="BBX41" s="382"/>
      <c r="BBY41" s="382"/>
      <c r="BBZ41" s="382"/>
      <c r="BCA41" s="382"/>
      <c r="BCB41" s="382"/>
      <c r="BCC41" s="382"/>
      <c r="BCD41" s="382"/>
      <c r="BCE41" s="382"/>
      <c r="BCF41" s="382"/>
      <c r="BCG41" s="382"/>
      <c r="BCH41" s="382"/>
      <c r="BCI41" s="382"/>
      <c r="BCJ41" s="382"/>
      <c r="BCK41" s="382"/>
      <c r="BCL41" s="382"/>
      <c r="BCM41" s="382"/>
      <c r="BCN41" s="382"/>
      <c r="BCO41" s="382"/>
      <c r="BCP41" s="382"/>
      <c r="BCQ41" s="382"/>
      <c r="BCR41" s="382"/>
      <c r="BCS41" s="382"/>
      <c r="BCT41" s="382"/>
      <c r="BCU41" s="382"/>
      <c r="BCV41" s="382"/>
      <c r="BCW41" s="382"/>
      <c r="BCX41" s="382"/>
      <c r="BCY41" s="382"/>
      <c r="BCZ41" s="382"/>
      <c r="BDA41" s="382"/>
      <c r="BDB41" s="382"/>
      <c r="BDC41" s="382"/>
      <c r="BDD41" s="382"/>
      <c r="BDE41" s="382"/>
      <c r="BDF41" s="382"/>
      <c r="BDG41" s="382"/>
      <c r="BDH41" s="382"/>
      <c r="BDI41" s="382"/>
      <c r="BDJ41" s="382"/>
      <c r="BDK41" s="382"/>
      <c r="BDL41" s="382"/>
      <c r="BDM41" s="382"/>
      <c r="BDN41" s="382"/>
      <c r="BDO41" s="382"/>
      <c r="BDP41" s="382"/>
      <c r="BDQ41" s="382"/>
      <c r="BDR41" s="382"/>
      <c r="BDS41" s="382"/>
      <c r="BDT41" s="382"/>
      <c r="BDU41" s="382"/>
      <c r="BDV41" s="382"/>
      <c r="BDW41" s="382"/>
      <c r="BDX41" s="382"/>
      <c r="BDY41" s="382"/>
      <c r="BDZ41" s="382"/>
      <c r="BEA41" s="382"/>
      <c r="BEB41" s="382"/>
      <c r="BEC41" s="382"/>
      <c r="BED41" s="382"/>
      <c r="BEE41" s="382"/>
      <c r="BEF41" s="382"/>
      <c r="BEG41" s="382"/>
      <c r="BEH41" s="382"/>
      <c r="BEI41" s="382"/>
      <c r="BEJ41" s="382"/>
      <c r="BEK41" s="382"/>
      <c r="BEL41" s="382"/>
      <c r="BEM41" s="382"/>
      <c r="BEN41" s="382"/>
      <c r="BEO41" s="382"/>
      <c r="BEP41" s="382"/>
      <c r="BEQ41" s="382"/>
      <c r="BER41" s="382"/>
      <c r="BES41" s="382"/>
      <c r="BET41" s="382"/>
      <c r="BEU41" s="382"/>
      <c r="BEV41" s="382"/>
      <c r="BEW41" s="382"/>
      <c r="BEX41" s="382"/>
      <c r="BEY41" s="382"/>
      <c r="BEZ41" s="382"/>
      <c r="BFA41" s="382"/>
      <c r="BFB41" s="382"/>
      <c r="BFC41" s="382"/>
      <c r="BFD41" s="382"/>
      <c r="BFE41" s="382"/>
      <c r="BFF41" s="382"/>
      <c r="BFG41" s="382"/>
      <c r="BFH41" s="382"/>
      <c r="BFI41" s="382"/>
      <c r="BFJ41" s="382"/>
      <c r="BFK41" s="382"/>
      <c r="BFL41" s="382"/>
      <c r="BFM41" s="382"/>
      <c r="BFN41" s="382"/>
      <c r="BFO41" s="382"/>
      <c r="BFP41" s="382"/>
      <c r="BFQ41" s="382"/>
      <c r="BFR41" s="382"/>
      <c r="BFS41" s="382"/>
      <c r="BFT41" s="382"/>
      <c r="BFU41" s="382"/>
      <c r="BFV41" s="382"/>
      <c r="BFW41" s="382"/>
      <c r="BFX41" s="382"/>
      <c r="BFY41" s="382"/>
      <c r="BFZ41" s="382"/>
      <c r="BGA41" s="382"/>
      <c r="BGB41" s="382"/>
      <c r="BGC41" s="382"/>
      <c r="BGD41" s="382"/>
      <c r="BGE41" s="382"/>
      <c r="BGF41" s="382"/>
      <c r="BGG41" s="382"/>
      <c r="BGH41" s="382"/>
      <c r="BGI41" s="382"/>
      <c r="BGJ41" s="382"/>
      <c r="BGK41" s="382"/>
      <c r="BGL41" s="382"/>
      <c r="BGM41" s="382"/>
      <c r="BGN41" s="382"/>
      <c r="BGO41" s="382"/>
      <c r="BGP41" s="382"/>
      <c r="BGQ41" s="382"/>
      <c r="BGR41" s="382"/>
      <c r="BGS41" s="382"/>
      <c r="BGT41" s="382"/>
      <c r="BGU41" s="382"/>
      <c r="BGV41" s="382"/>
      <c r="BGW41" s="382"/>
      <c r="BGX41" s="382"/>
      <c r="BGY41" s="382"/>
      <c r="BGZ41" s="382"/>
      <c r="BHA41" s="382"/>
      <c r="BHB41" s="382"/>
      <c r="BHC41" s="382"/>
      <c r="BHD41" s="382"/>
      <c r="BHE41" s="382"/>
      <c r="BHF41" s="382"/>
      <c r="BHG41" s="382"/>
      <c r="BHH41" s="382"/>
      <c r="BHI41" s="382"/>
      <c r="BHJ41" s="382"/>
      <c r="BHK41" s="382"/>
      <c r="BHL41" s="382"/>
      <c r="BHM41" s="382"/>
      <c r="BHN41" s="382"/>
      <c r="BHO41" s="382"/>
      <c r="BHP41" s="382"/>
      <c r="BHQ41" s="382"/>
      <c r="BHR41" s="382"/>
      <c r="BHS41" s="382"/>
      <c r="BHT41" s="382"/>
      <c r="BHU41" s="382"/>
      <c r="BHV41" s="382"/>
      <c r="BHW41" s="382"/>
      <c r="BHX41" s="382"/>
      <c r="BHY41" s="382"/>
      <c r="BHZ41" s="382"/>
      <c r="BIA41" s="382"/>
      <c r="BIB41" s="382"/>
      <c r="BIC41" s="382"/>
      <c r="BID41" s="382"/>
      <c r="BIE41" s="382"/>
      <c r="BIF41" s="382"/>
      <c r="BIG41" s="382"/>
      <c r="BIH41" s="382"/>
      <c r="BII41" s="382"/>
      <c r="BIJ41" s="382"/>
      <c r="BIK41" s="382"/>
      <c r="BIL41" s="382"/>
      <c r="BIM41" s="382"/>
      <c r="BIN41" s="382"/>
      <c r="BIO41" s="382"/>
      <c r="BIP41" s="382"/>
      <c r="BIQ41" s="382"/>
      <c r="BIR41" s="382"/>
      <c r="BIS41" s="382"/>
      <c r="BIT41" s="382"/>
      <c r="BIU41" s="382"/>
      <c r="BIV41" s="382"/>
      <c r="BIW41" s="382"/>
      <c r="BIX41" s="382"/>
      <c r="BIY41" s="382"/>
      <c r="BIZ41" s="382"/>
      <c r="BJA41" s="382"/>
      <c r="BJB41" s="382"/>
      <c r="BJC41" s="382"/>
      <c r="BJD41" s="382"/>
      <c r="BJE41" s="382"/>
      <c r="BJF41" s="382"/>
      <c r="BJG41" s="382"/>
      <c r="BJH41" s="382"/>
      <c r="BJI41" s="382"/>
      <c r="BJJ41" s="382"/>
      <c r="BJK41" s="382"/>
      <c r="BJL41" s="382"/>
      <c r="BJM41" s="382"/>
      <c r="BJN41" s="382"/>
      <c r="BJO41" s="382"/>
      <c r="BJP41" s="382"/>
      <c r="BJQ41" s="382"/>
      <c r="BJR41" s="382"/>
      <c r="BJS41" s="382"/>
      <c r="BJT41" s="382"/>
      <c r="BJU41" s="382"/>
      <c r="BJV41" s="382"/>
      <c r="BJW41" s="382"/>
      <c r="BJX41" s="382"/>
      <c r="BJY41" s="382"/>
      <c r="BJZ41" s="382"/>
      <c r="BKA41" s="382"/>
      <c r="BKB41" s="382"/>
      <c r="BKC41" s="382"/>
      <c r="BKD41" s="382"/>
      <c r="BKE41" s="382"/>
      <c r="BKF41" s="382"/>
      <c r="BKG41" s="382"/>
      <c r="BKH41" s="382"/>
      <c r="BKI41" s="382"/>
      <c r="BKJ41" s="382"/>
      <c r="BKK41" s="382"/>
      <c r="BKL41" s="382"/>
      <c r="BKM41" s="382"/>
      <c r="BKN41" s="382"/>
      <c r="BKO41" s="382"/>
      <c r="BKP41" s="382"/>
      <c r="BKQ41" s="382"/>
      <c r="BKR41" s="382"/>
      <c r="BKS41" s="382"/>
      <c r="BKT41" s="382"/>
      <c r="BKU41" s="382"/>
      <c r="BKV41" s="382"/>
      <c r="BKW41" s="382"/>
      <c r="BKX41" s="382"/>
      <c r="BKY41" s="382"/>
      <c r="BKZ41" s="382"/>
      <c r="BLA41" s="382"/>
      <c r="BLB41" s="382"/>
      <c r="BLC41" s="382"/>
      <c r="BLD41" s="382"/>
      <c r="BLE41" s="382"/>
      <c r="BLF41" s="382"/>
      <c r="BLG41" s="382"/>
      <c r="BLH41" s="382"/>
      <c r="BLI41" s="382"/>
      <c r="BLJ41" s="382"/>
      <c r="BLK41" s="382"/>
      <c r="BLL41" s="382"/>
      <c r="BLM41" s="382"/>
      <c r="BLN41" s="382"/>
      <c r="BLO41" s="382"/>
      <c r="BLP41" s="382"/>
      <c r="BLQ41" s="382"/>
      <c r="BLR41" s="382"/>
      <c r="BLS41" s="382"/>
      <c r="BLT41" s="382"/>
      <c r="BLU41" s="382"/>
      <c r="BLV41" s="382"/>
      <c r="BLW41" s="382"/>
      <c r="BLX41" s="382"/>
      <c r="BLY41" s="382"/>
      <c r="BLZ41" s="382"/>
      <c r="BMA41" s="382"/>
      <c r="BMB41" s="382"/>
      <c r="BMC41" s="382"/>
      <c r="BMD41" s="382"/>
      <c r="BME41" s="382"/>
      <c r="BMF41" s="382"/>
      <c r="BMG41" s="382"/>
      <c r="BMH41" s="382"/>
      <c r="BMI41" s="382"/>
      <c r="BMJ41" s="382"/>
      <c r="BMK41" s="382"/>
      <c r="BML41" s="382"/>
      <c r="BMM41" s="382"/>
      <c r="BMN41" s="382"/>
      <c r="BMO41" s="382"/>
      <c r="BMP41" s="382"/>
      <c r="BMQ41" s="382"/>
      <c r="BMR41" s="382"/>
      <c r="BMS41" s="382"/>
      <c r="BMT41" s="382"/>
      <c r="BMU41" s="382"/>
      <c r="BMV41" s="382"/>
      <c r="BMW41" s="382"/>
      <c r="BMX41" s="382"/>
      <c r="BMY41" s="382"/>
      <c r="BMZ41" s="382"/>
      <c r="BNA41" s="382"/>
      <c r="BNB41" s="382"/>
      <c r="BNC41" s="382"/>
      <c r="BND41" s="382"/>
      <c r="BNE41" s="382"/>
      <c r="BNF41" s="382"/>
      <c r="BNG41" s="382"/>
      <c r="BNH41" s="382"/>
      <c r="BNI41" s="382"/>
      <c r="BNJ41" s="382"/>
      <c r="BNK41" s="382"/>
      <c r="BNL41" s="382"/>
      <c r="BNM41" s="382"/>
      <c r="BNN41" s="382"/>
      <c r="BNO41" s="382"/>
      <c r="BNP41" s="382"/>
      <c r="BNQ41" s="382"/>
      <c r="BNR41" s="382"/>
      <c r="BNS41" s="382"/>
      <c r="BNT41" s="382"/>
      <c r="BNU41" s="382"/>
      <c r="BNV41" s="382"/>
      <c r="BNW41" s="382"/>
      <c r="BNX41" s="382"/>
      <c r="BNY41" s="382"/>
      <c r="BNZ41" s="382"/>
      <c r="BOA41" s="382"/>
      <c r="BOB41" s="382"/>
      <c r="BOC41" s="382"/>
      <c r="BOD41" s="382"/>
      <c r="BOE41" s="382"/>
      <c r="BOF41" s="382"/>
      <c r="BOG41" s="382"/>
      <c r="BOH41" s="382"/>
      <c r="BOI41" s="382"/>
      <c r="BOJ41" s="382"/>
      <c r="BOK41" s="382"/>
      <c r="BOL41" s="382"/>
      <c r="BOM41" s="382"/>
      <c r="BON41" s="382"/>
      <c r="BOO41" s="382"/>
      <c r="BOP41" s="382"/>
      <c r="BOQ41" s="382"/>
      <c r="BOR41" s="382"/>
      <c r="BOS41" s="382"/>
      <c r="BOT41" s="382"/>
      <c r="BOU41" s="382"/>
      <c r="BOV41" s="382"/>
      <c r="BOW41" s="382"/>
      <c r="BOX41" s="382"/>
      <c r="BOY41" s="382"/>
      <c r="BOZ41" s="382"/>
      <c r="BPA41" s="382"/>
      <c r="BPB41" s="382"/>
      <c r="BPC41" s="382"/>
      <c r="BPD41" s="382"/>
      <c r="BPE41" s="382"/>
      <c r="BPF41" s="382"/>
      <c r="BPG41" s="382"/>
      <c r="BPH41" s="382"/>
      <c r="BPI41" s="382"/>
      <c r="BPJ41" s="382"/>
      <c r="BPK41" s="382"/>
      <c r="BPL41" s="382"/>
      <c r="BPM41" s="382"/>
      <c r="BPN41" s="382"/>
      <c r="BPO41" s="382"/>
      <c r="BPP41" s="382"/>
      <c r="BPQ41" s="382"/>
      <c r="BPR41" s="382"/>
      <c r="BPS41" s="382"/>
      <c r="BPT41" s="382"/>
      <c r="BPU41" s="382"/>
      <c r="BPV41" s="382"/>
      <c r="BPW41" s="382"/>
      <c r="BPX41" s="382"/>
      <c r="BPY41" s="382"/>
      <c r="BPZ41" s="382"/>
      <c r="BQA41" s="382"/>
      <c r="BQB41" s="382"/>
      <c r="BQC41" s="382"/>
      <c r="BQD41" s="382"/>
      <c r="BQE41" s="382"/>
      <c r="BQF41" s="382"/>
      <c r="BQG41" s="382"/>
      <c r="BQH41" s="382"/>
      <c r="BQI41" s="382"/>
      <c r="BQJ41" s="382"/>
      <c r="BQK41" s="382"/>
      <c r="BQL41" s="382"/>
      <c r="BQM41" s="382"/>
      <c r="BQN41" s="382"/>
      <c r="BQO41" s="382"/>
      <c r="BQP41" s="382"/>
      <c r="BQQ41" s="382"/>
      <c r="BQR41" s="382"/>
      <c r="BQS41" s="382"/>
      <c r="BQT41" s="382"/>
      <c r="BQU41" s="382"/>
      <c r="BQV41" s="382"/>
      <c r="BQW41" s="382"/>
      <c r="BQX41" s="382"/>
      <c r="BQY41" s="382"/>
      <c r="BQZ41" s="382"/>
      <c r="BRA41" s="382"/>
      <c r="BRB41" s="382"/>
      <c r="BRC41" s="382"/>
      <c r="BRD41" s="382"/>
      <c r="BRE41" s="382"/>
      <c r="BRF41" s="382"/>
      <c r="BRG41" s="382"/>
      <c r="BRH41" s="382"/>
      <c r="BRI41" s="382"/>
      <c r="BRJ41" s="382"/>
      <c r="BRK41" s="382"/>
      <c r="BRL41" s="382"/>
      <c r="BRM41" s="382"/>
      <c r="BRN41" s="382"/>
      <c r="BRO41" s="382"/>
      <c r="BRP41" s="382"/>
      <c r="BRQ41" s="382"/>
      <c r="BRR41" s="382"/>
      <c r="BRS41" s="382"/>
      <c r="BRT41" s="382"/>
      <c r="BRU41" s="382"/>
      <c r="BRV41" s="382"/>
      <c r="BRW41" s="382"/>
      <c r="BRX41" s="382"/>
      <c r="BRY41" s="382"/>
      <c r="BRZ41" s="382"/>
      <c r="BSA41" s="382"/>
      <c r="BSB41" s="382"/>
      <c r="BSC41" s="382"/>
      <c r="BSD41" s="382"/>
      <c r="BSE41" s="382"/>
      <c r="BSF41" s="382"/>
      <c r="BSG41" s="382"/>
      <c r="BSH41" s="382"/>
      <c r="BSI41" s="382"/>
      <c r="BSJ41" s="382"/>
      <c r="BSK41" s="382"/>
      <c r="BSL41" s="382"/>
      <c r="BSM41" s="382"/>
      <c r="BSN41" s="382"/>
      <c r="BSO41" s="382"/>
      <c r="BSP41" s="382"/>
      <c r="BSQ41" s="382"/>
      <c r="BSR41" s="382"/>
      <c r="BSS41" s="382"/>
      <c r="BST41" s="382"/>
      <c r="BSU41" s="382"/>
      <c r="BSV41" s="382"/>
      <c r="BSW41" s="382"/>
      <c r="BSX41" s="382"/>
      <c r="BSY41" s="382"/>
      <c r="BSZ41" s="382"/>
      <c r="BTA41" s="382"/>
      <c r="BTB41" s="382"/>
      <c r="BTC41" s="382"/>
      <c r="BTD41" s="382"/>
      <c r="BTE41" s="382"/>
      <c r="BTF41" s="382"/>
      <c r="BTG41" s="382"/>
      <c r="BTH41" s="382"/>
      <c r="BTI41" s="382"/>
      <c r="BTJ41" s="382"/>
      <c r="BTK41" s="382"/>
      <c r="BTL41" s="382"/>
      <c r="BTM41" s="382"/>
      <c r="BTN41" s="382"/>
      <c r="BTO41" s="382"/>
      <c r="BTP41" s="382"/>
      <c r="BTQ41" s="382"/>
      <c r="BTR41" s="382"/>
      <c r="BTS41" s="382"/>
      <c r="BTT41" s="382"/>
      <c r="BTU41" s="382"/>
      <c r="BTV41" s="382"/>
      <c r="BTW41" s="382"/>
      <c r="BTX41" s="382"/>
      <c r="BTY41" s="382"/>
      <c r="BTZ41" s="382"/>
      <c r="BUA41" s="382"/>
      <c r="BUB41" s="382"/>
      <c r="BUC41" s="382"/>
      <c r="BUD41" s="382"/>
      <c r="BUE41" s="382"/>
      <c r="BUF41" s="382"/>
      <c r="BUG41" s="382"/>
      <c r="BUH41" s="382"/>
      <c r="BUI41" s="382"/>
      <c r="BUJ41" s="382"/>
      <c r="BUK41" s="382"/>
      <c r="BUL41" s="382"/>
      <c r="BUM41" s="382"/>
      <c r="BUN41" s="382"/>
      <c r="BUO41" s="382"/>
      <c r="BUP41" s="382"/>
      <c r="BUQ41" s="382"/>
      <c r="BUR41" s="382"/>
      <c r="BUS41" s="382"/>
      <c r="BUT41" s="382"/>
      <c r="BUU41" s="382"/>
      <c r="BUV41" s="382"/>
      <c r="BUW41" s="382"/>
      <c r="BUX41" s="382"/>
      <c r="BUY41" s="382"/>
      <c r="BUZ41" s="382"/>
      <c r="BVA41" s="382"/>
      <c r="BVB41" s="382"/>
      <c r="BVC41" s="382"/>
      <c r="BVD41" s="382"/>
      <c r="BVE41" s="382"/>
      <c r="BVF41" s="382"/>
      <c r="BVG41" s="382"/>
      <c r="BVH41" s="382"/>
      <c r="BVI41" s="382"/>
      <c r="BVJ41" s="382"/>
      <c r="BVK41" s="382"/>
      <c r="BVL41" s="382"/>
      <c r="BVM41" s="382"/>
      <c r="BVN41" s="382"/>
      <c r="BVO41" s="382"/>
      <c r="BVP41" s="382"/>
      <c r="BVQ41" s="382"/>
      <c r="BVR41" s="382"/>
      <c r="BVS41" s="382"/>
      <c r="BVT41" s="382"/>
      <c r="BVU41" s="382"/>
      <c r="BVV41" s="382"/>
      <c r="BVW41" s="382"/>
      <c r="BVX41" s="382"/>
      <c r="BVY41" s="382"/>
      <c r="BVZ41" s="382"/>
      <c r="BWA41" s="382"/>
      <c r="BWB41" s="382"/>
      <c r="BWC41" s="382"/>
      <c r="BWD41" s="382"/>
      <c r="BWE41" s="382"/>
      <c r="BWF41" s="382"/>
      <c r="BWG41" s="382"/>
      <c r="BWH41" s="382"/>
      <c r="BWI41" s="382"/>
      <c r="BWJ41" s="382"/>
      <c r="BWK41" s="382"/>
      <c r="BWL41" s="382"/>
      <c r="BWM41" s="382"/>
      <c r="BWN41" s="382"/>
      <c r="BWO41" s="382"/>
      <c r="BWP41" s="382"/>
      <c r="BWQ41" s="382"/>
      <c r="BWR41" s="382"/>
      <c r="BWS41" s="382"/>
      <c r="BWT41" s="382"/>
      <c r="BWU41" s="382"/>
      <c r="BWV41" s="382"/>
      <c r="BWW41" s="382"/>
      <c r="BWX41" s="382"/>
      <c r="BWY41" s="382"/>
      <c r="BWZ41" s="382"/>
      <c r="BXA41" s="382"/>
      <c r="BXB41" s="382"/>
      <c r="BXC41" s="382"/>
      <c r="BXD41" s="382"/>
      <c r="BXE41" s="382"/>
      <c r="BXF41" s="382"/>
      <c r="BXG41" s="382"/>
      <c r="BXH41" s="382"/>
      <c r="BXI41" s="382"/>
      <c r="BXJ41" s="382"/>
      <c r="BXK41" s="382"/>
      <c r="BXL41" s="382"/>
      <c r="BXM41" s="382"/>
      <c r="BXN41" s="382"/>
      <c r="BXO41" s="382"/>
      <c r="BXP41" s="382"/>
      <c r="BXQ41" s="382"/>
      <c r="BXR41" s="382"/>
      <c r="BXS41" s="382"/>
      <c r="BXT41" s="382"/>
      <c r="BXU41" s="382"/>
      <c r="BXV41" s="382"/>
      <c r="BXW41" s="382"/>
      <c r="BXX41" s="382"/>
      <c r="BXY41" s="382"/>
      <c r="BXZ41" s="382"/>
      <c r="BYA41" s="382"/>
      <c r="BYB41" s="382"/>
      <c r="BYC41" s="382"/>
      <c r="BYD41" s="382"/>
      <c r="BYE41" s="382"/>
      <c r="BYF41" s="382"/>
      <c r="BYG41" s="382"/>
      <c r="BYH41" s="382"/>
      <c r="BYI41" s="382"/>
      <c r="BYJ41" s="382"/>
      <c r="BYK41" s="382"/>
      <c r="BYL41" s="382"/>
      <c r="BYM41" s="382"/>
      <c r="BYN41" s="382"/>
      <c r="BYO41" s="382"/>
      <c r="BYP41" s="382"/>
      <c r="BYQ41" s="382"/>
      <c r="BYR41" s="382"/>
      <c r="BYS41" s="382"/>
      <c r="BYT41" s="382"/>
      <c r="BYU41" s="382"/>
      <c r="BYV41" s="382"/>
      <c r="BYW41" s="382"/>
      <c r="BYX41" s="382"/>
      <c r="BYY41" s="382"/>
      <c r="BYZ41" s="382"/>
      <c r="BZA41" s="382"/>
      <c r="BZB41" s="382"/>
      <c r="BZC41" s="382"/>
      <c r="BZD41" s="382"/>
      <c r="BZE41" s="382"/>
      <c r="BZF41" s="382"/>
      <c r="BZG41" s="382"/>
      <c r="BZH41" s="382"/>
      <c r="BZI41" s="382"/>
      <c r="BZJ41" s="382"/>
      <c r="BZK41" s="382"/>
      <c r="BZL41" s="382"/>
      <c r="BZM41" s="382"/>
      <c r="BZN41" s="382"/>
      <c r="BZO41" s="382"/>
      <c r="BZP41" s="382"/>
      <c r="BZQ41" s="382"/>
      <c r="BZR41" s="382"/>
      <c r="BZS41" s="382"/>
      <c r="BZT41" s="382"/>
      <c r="BZU41" s="382"/>
      <c r="BZV41" s="382"/>
      <c r="BZW41" s="382"/>
      <c r="BZX41" s="382"/>
      <c r="BZY41" s="382"/>
      <c r="BZZ41" s="382"/>
      <c r="CAA41" s="382"/>
      <c r="CAB41" s="382"/>
      <c r="CAC41" s="382"/>
      <c r="CAD41" s="382"/>
      <c r="CAE41" s="382"/>
      <c r="CAF41" s="382"/>
      <c r="CAG41" s="382"/>
      <c r="CAH41" s="382"/>
      <c r="CAI41" s="382"/>
      <c r="CAJ41" s="382"/>
      <c r="CAK41" s="382"/>
      <c r="CAL41" s="382"/>
      <c r="CAM41" s="382"/>
      <c r="CAN41" s="382"/>
      <c r="CAO41" s="382"/>
      <c r="CAP41" s="382"/>
      <c r="CAQ41" s="382"/>
      <c r="CAR41" s="382"/>
      <c r="CAS41" s="382"/>
      <c r="CAT41" s="382"/>
      <c r="CAU41" s="382"/>
      <c r="CAV41" s="382"/>
      <c r="CAW41" s="382"/>
      <c r="CAX41" s="382"/>
      <c r="CAY41" s="382"/>
      <c r="CAZ41" s="382"/>
      <c r="CBA41" s="382"/>
      <c r="CBB41" s="382"/>
      <c r="CBC41" s="382"/>
      <c r="CBD41" s="382"/>
      <c r="CBE41" s="382"/>
      <c r="CBF41" s="382"/>
      <c r="CBG41" s="382"/>
      <c r="CBH41" s="382"/>
      <c r="CBI41" s="382"/>
      <c r="CBJ41" s="382"/>
      <c r="CBK41" s="382"/>
      <c r="CBL41" s="382"/>
      <c r="CBM41" s="382"/>
      <c r="CBN41" s="382"/>
      <c r="CBO41" s="382"/>
      <c r="CBP41" s="382"/>
      <c r="CBQ41" s="382"/>
      <c r="CBR41" s="382"/>
      <c r="CBS41" s="382"/>
      <c r="CBT41" s="382"/>
      <c r="CBU41" s="382"/>
      <c r="CBV41" s="382"/>
      <c r="CBW41" s="382"/>
      <c r="CBX41" s="382"/>
      <c r="CBY41" s="382"/>
      <c r="CBZ41" s="382"/>
      <c r="CCA41" s="382"/>
      <c r="CCB41" s="382"/>
      <c r="CCC41" s="382"/>
      <c r="CCD41" s="382"/>
      <c r="CCE41" s="382"/>
      <c r="CCF41" s="382"/>
      <c r="CCG41" s="382"/>
      <c r="CCH41" s="382"/>
      <c r="CCI41" s="382"/>
      <c r="CCJ41" s="382"/>
      <c r="CCK41" s="382"/>
      <c r="CCL41" s="382"/>
      <c r="CCM41" s="382"/>
      <c r="CCN41" s="382"/>
      <c r="CCO41" s="382"/>
      <c r="CCP41" s="382"/>
      <c r="CCQ41" s="382"/>
      <c r="CCR41" s="382"/>
      <c r="CCS41" s="382"/>
      <c r="CCT41" s="382"/>
      <c r="CCU41" s="382"/>
      <c r="CCV41" s="382"/>
      <c r="CCW41" s="382"/>
      <c r="CCX41" s="382"/>
      <c r="CCY41" s="382"/>
      <c r="CCZ41" s="382"/>
      <c r="CDA41" s="382"/>
      <c r="CDB41" s="382"/>
      <c r="CDC41" s="382"/>
      <c r="CDD41" s="382"/>
      <c r="CDE41" s="382"/>
      <c r="CDF41" s="382"/>
      <c r="CDG41" s="382"/>
      <c r="CDH41" s="382"/>
      <c r="CDI41" s="382"/>
      <c r="CDJ41" s="382"/>
      <c r="CDK41" s="382"/>
      <c r="CDL41" s="382"/>
      <c r="CDM41" s="382"/>
      <c r="CDN41" s="382"/>
      <c r="CDO41" s="382"/>
      <c r="CDP41" s="382"/>
      <c r="CDQ41" s="382"/>
      <c r="CDR41" s="382"/>
      <c r="CDS41" s="382"/>
      <c r="CDT41" s="382"/>
      <c r="CDU41" s="382"/>
      <c r="CDV41" s="382"/>
      <c r="CDW41" s="382"/>
      <c r="CDX41" s="382"/>
      <c r="CDY41" s="382"/>
      <c r="CDZ41" s="382"/>
      <c r="CEA41" s="382"/>
      <c r="CEB41" s="382"/>
      <c r="CEC41" s="382"/>
      <c r="CED41" s="382"/>
      <c r="CEE41" s="382"/>
      <c r="CEF41" s="382"/>
      <c r="CEG41" s="382"/>
      <c r="CEH41" s="382"/>
      <c r="CEI41" s="382"/>
      <c r="CEJ41" s="382"/>
      <c r="CEK41" s="382"/>
      <c r="CEL41" s="382"/>
      <c r="CEM41" s="382"/>
      <c r="CEN41" s="382"/>
      <c r="CEO41" s="382"/>
      <c r="CEP41" s="382"/>
      <c r="CEQ41" s="382"/>
      <c r="CER41" s="382"/>
      <c r="CES41" s="382"/>
      <c r="CET41" s="382"/>
      <c r="CEU41" s="382"/>
      <c r="CEV41" s="382"/>
      <c r="CEW41" s="382"/>
      <c r="CEX41" s="382"/>
      <c r="CEY41" s="382"/>
      <c r="CEZ41" s="382"/>
      <c r="CFA41" s="382"/>
      <c r="CFB41" s="382"/>
      <c r="CFC41" s="382"/>
      <c r="CFD41" s="382"/>
      <c r="CFE41" s="382"/>
      <c r="CFF41" s="382"/>
      <c r="CFG41" s="382"/>
      <c r="CFH41" s="382"/>
      <c r="CFI41" s="382"/>
      <c r="CFJ41" s="382"/>
      <c r="CFK41" s="382"/>
      <c r="CFL41" s="382"/>
      <c r="CFM41" s="382"/>
      <c r="CFN41" s="382"/>
      <c r="CFO41" s="382"/>
      <c r="CFP41" s="382"/>
      <c r="CFQ41" s="382"/>
      <c r="CFR41" s="382"/>
      <c r="CFS41" s="382"/>
      <c r="CFT41" s="382"/>
      <c r="CFU41" s="382"/>
      <c r="CFV41" s="382"/>
      <c r="CFW41" s="382"/>
      <c r="CFX41" s="382"/>
      <c r="CFY41" s="382"/>
      <c r="CFZ41" s="382"/>
      <c r="CGA41" s="382"/>
      <c r="CGB41" s="382"/>
      <c r="CGC41" s="382"/>
      <c r="CGD41" s="382"/>
      <c r="CGE41" s="382"/>
      <c r="CGF41" s="382"/>
      <c r="CGG41" s="382"/>
      <c r="CGH41" s="382"/>
      <c r="CGI41" s="382"/>
      <c r="CGJ41" s="382"/>
      <c r="CGK41" s="382"/>
      <c r="CGL41" s="382"/>
      <c r="CGM41" s="382"/>
      <c r="CGN41" s="382"/>
      <c r="CGO41" s="382"/>
      <c r="CGP41" s="382"/>
      <c r="CGQ41" s="382"/>
      <c r="CGR41" s="382"/>
      <c r="CGS41" s="382"/>
      <c r="CGT41" s="382"/>
      <c r="CGU41" s="382"/>
      <c r="CGV41" s="382"/>
      <c r="CGW41" s="382"/>
      <c r="CGX41" s="382"/>
      <c r="CGY41" s="382"/>
      <c r="CGZ41" s="382"/>
      <c r="CHA41" s="382"/>
      <c r="CHB41" s="382"/>
      <c r="CHC41" s="382"/>
      <c r="CHD41" s="382"/>
      <c r="CHE41" s="382"/>
      <c r="CHF41" s="382"/>
      <c r="CHG41" s="382"/>
      <c r="CHH41" s="382"/>
      <c r="CHI41" s="382"/>
      <c r="CHJ41" s="382"/>
      <c r="CHK41" s="382"/>
      <c r="CHL41" s="382"/>
      <c r="CHM41" s="382"/>
      <c r="CHN41" s="382"/>
      <c r="CHO41" s="382"/>
      <c r="CHP41" s="382"/>
      <c r="CHQ41" s="382"/>
      <c r="CHR41" s="382"/>
      <c r="CHS41" s="382"/>
      <c r="CHT41" s="382"/>
      <c r="CHU41" s="382"/>
      <c r="CHV41" s="382"/>
      <c r="CHW41" s="382"/>
      <c r="CHX41" s="382"/>
      <c r="CHY41" s="382"/>
      <c r="CHZ41" s="382"/>
      <c r="CIA41" s="382"/>
      <c r="CIB41" s="382"/>
      <c r="CIC41" s="382"/>
      <c r="CID41" s="382"/>
      <c r="CIE41" s="382"/>
      <c r="CIF41" s="382"/>
      <c r="CIG41" s="382"/>
      <c r="CIH41" s="382"/>
      <c r="CII41" s="382"/>
      <c r="CIJ41" s="382"/>
      <c r="CIK41" s="382"/>
      <c r="CIL41" s="382"/>
      <c r="CIM41" s="382"/>
      <c r="CIN41" s="382"/>
      <c r="CIO41" s="382"/>
      <c r="CIP41" s="382"/>
      <c r="CIQ41" s="382"/>
      <c r="CIR41" s="382"/>
      <c r="CIS41" s="382"/>
      <c r="CIT41" s="382"/>
      <c r="CIU41" s="382"/>
      <c r="CIV41" s="382"/>
      <c r="CIW41" s="382"/>
      <c r="CIX41" s="382"/>
      <c r="CIY41" s="382"/>
      <c r="CIZ41" s="382"/>
      <c r="CJA41" s="382"/>
      <c r="CJB41" s="382"/>
      <c r="CJC41" s="382"/>
      <c r="CJD41" s="382"/>
      <c r="CJE41" s="382"/>
      <c r="CJF41" s="382"/>
      <c r="CJG41" s="382"/>
      <c r="CJH41" s="382"/>
      <c r="CJI41" s="382"/>
      <c r="CJJ41" s="382"/>
      <c r="CJK41" s="382"/>
      <c r="CJL41" s="382"/>
      <c r="CJM41" s="382"/>
      <c r="CJN41" s="382"/>
      <c r="CJO41" s="382"/>
      <c r="CJP41" s="382"/>
      <c r="CJQ41" s="382"/>
      <c r="CJR41" s="382"/>
      <c r="CJS41" s="382"/>
      <c r="CJT41" s="382"/>
      <c r="CJU41" s="382"/>
      <c r="CJV41" s="382"/>
      <c r="CJW41" s="382"/>
      <c r="CJX41" s="382"/>
      <c r="CJY41" s="382"/>
      <c r="CJZ41" s="382"/>
      <c r="CKA41" s="382"/>
      <c r="CKB41" s="382"/>
      <c r="CKC41" s="382"/>
      <c r="CKD41" s="382"/>
      <c r="CKE41" s="382"/>
      <c r="CKF41" s="382"/>
      <c r="CKG41" s="382"/>
      <c r="CKH41" s="382"/>
      <c r="CKI41" s="382"/>
      <c r="CKJ41" s="382"/>
      <c r="CKK41" s="382"/>
      <c r="CKL41" s="382"/>
      <c r="CKM41" s="382"/>
      <c r="CKN41" s="382"/>
      <c r="CKO41" s="382"/>
      <c r="CKP41" s="382"/>
      <c r="CKQ41" s="382"/>
      <c r="CKR41" s="382"/>
      <c r="CKS41" s="382"/>
      <c r="CKT41" s="382"/>
      <c r="CKU41" s="382"/>
      <c r="CKV41" s="382"/>
      <c r="CKW41" s="382"/>
      <c r="CKX41" s="382"/>
      <c r="CKY41" s="382"/>
      <c r="CKZ41" s="382"/>
      <c r="CLA41" s="382"/>
      <c r="CLB41" s="382"/>
      <c r="CLC41" s="382"/>
      <c r="CLD41" s="382"/>
      <c r="CLE41" s="382"/>
      <c r="CLF41" s="382"/>
      <c r="CLG41" s="382"/>
      <c r="CLH41" s="382"/>
      <c r="CLI41" s="382"/>
      <c r="CLJ41" s="382"/>
      <c r="CLK41" s="382"/>
      <c r="CLL41" s="382"/>
      <c r="CLM41" s="382"/>
      <c r="CLN41" s="382"/>
      <c r="CLO41" s="382"/>
      <c r="CLP41" s="382"/>
      <c r="CLQ41" s="382"/>
      <c r="CLR41" s="382"/>
      <c r="CLS41" s="382"/>
      <c r="CLT41" s="382"/>
      <c r="CLU41" s="382"/>
      <c r="CLV41" s="382"/>
      <c r="CLW41" s="382"/>
      <c r="CLX41" s="382"/>
      <c r="CLY41" s="382"/>
      <c r="CLZ41" s="382"/>
      <c r="CMA41" s="382"/>
      <c r="CMB41" s="382"/>
      <c r="CMC41" s="382"/>
      <c r="CMD41" s="382"/>
      <c r="CME41" s="382"/>
      <c r="CMF41" s="382"/>
      <c r="CMG41" s="382"/>
      <c r="CMH41" s="382"/>
      <c r="CMI41" s="382"/>
      <c r="CMJ41" s="382"/>
      <c r="CMK41" s="382"/>
      <c r="CML41" s="382"/>
      <c r="CMM41" s="382"/>
      <c r="CMN41" s="382"/>
      <c r="CMO41" s="382"/>
      <c r="CMP41" s="382"/>
      <c r="CMQ41" s="382"/>
      <c r="CMR41" s="382"/>
      <c r="CMS41" s="382"/>
      <c r="CMT41" s="382"/>
      <c r="CMU41" s="382"/>
      <c r="CMV41" s="382"/>
      <c r="CMW41" s="382"/>
      <c r="CMX41" s="382"/>
      <c r="CMY41" s="382"/>
      <c r="CMZ41" s="382"/>
      <c r="CNA41" s="382"/>
      <c r="CNB41" s="382"/>
      <c r="CNC41" s="382"/>
      <c r="CND41" s="382"/>
      <c r="CNE41" s="382"/>
      <c r="CNF41" s="382"/>
      <c r="CNG41" s="382"/>
      <c r="CNH41" s="382"/>
      <c r="CNI41" s="382"/>
      <c r="CNJ41" s="382"/>
      <c r="CNK41" s="382"/>
      <c r="CNL41" s="382"/>
      <c r="CNM41" s="382"/>
      <c r="CNN41" s="382"/>
      <c r="CNO41" s="382"/>
      <c r="CNP41" s="382"/>
      <c r="CNQ41" s="382"/>
      <c r="CNR41" s="382"/>
      <c r="CNS41" s="382"/>
      <c r="CNT41" s="382"/>
      <c r="CNU41" s="382"/>
      <c r="CNV41" s="382"/>
      <c r="CNW41" s="382"/>
      <c r="CNX41" s="382"/>
      <c r="CNY41" s="382"/>
      <c r="CNZ41" s="382"/>
      <c r="COA41" s="382"/>
      <c r="COB41" s="382"/>
      <c r="COC41" s="382"/>
      <c r="COD41" s="382"/>
      <c r="COE41" s="382"/>
      <c r="COF41" s="382"/>
      <c r="COG41" s="382"/>
      <c r="COH41" s="382"/>
      <c r="COI41" s="382"/>
      <c r="COJ41" s="382"/>
      <c r="COK41" s="382"/>
      <c r="COL41" s="382"/>
      <c r="COM41" s="382"/>
      <c r="CON41" s="382"/>
      <c r="COO41" s="382"/>
      <c r="COP41" s="382"/>
      <c r="COQ41" s="382"/>
      <c r="COR41" s="382"/>
      <c r="COS41" s="382"/>
      <c r="COT41" s="382"/>
      <c r="COU41" s="382"/>
      <c r="COV41" s="382"/>
      <c r="COW41" s="382"/>
      <c r="COX41" s="382"/>
      <c r="COY41" s="382"/>
      <c r="COZ41" s="382"/>
      <c r="CPA41" s="382"/>
      <c r="CPB41" s="382"/>
      <c r="CPC41" s="382"/>
      <c r="CPD41" s="382"/>
      <c r="CPE41" s="382"/>
      <c r="CPF41" s="382"/>
      <c r="CPG41" s="382"/>
      <c r="CPH41" s="382"/>
      <c r="CPI41" s="382"/>
      <c r="CPJ41" s="382"/>
      <c r="CPK41" s="382"/>
      <c r="CPL41" s="382"/>
      <c r="CPM41" s="382"/>
      <c r="CPN41" s="382"/>
      <c r="CPO41" s="382"/>
      <c r="CPP41" s="382"/>
      <c r="CPQ41" s="382"/>
      <c r="CPR41" s="382"/>
      <c r="CPS41" s="382"/>
      <c r="CPT41" s="382"/>
      <c r="CPU41" s="382"/>
      <c r="CPV41" s="382"/>
      <c r="CPW41" s="382"/>
      <c r="CPX41" s="382"/>
      <c r="CPY41" s="382"/>
      <c r="CPZ41" s="382"/>
      <c r="CQA41" s="382"/>
      <c r="CQB41" s="382"/>
      <c r="CQC41" s="382"/>
      <c r="CQD41" s="382"/>
      <c r="CQE41" s="382"/>
      <c r="CQF41" s="382"/>
      <c r="CQG41" s="382"/>
      <c r="CQH41" s="382"/>
      <c r="CQI41" s="382"/>
      <c r="CQJ41" s="382"/>
      <c r="CQK41" s="382"/>
      <c r="CQL41" s="382"/>
      <c r="CQM41" s="382"/>
      <c r="CQN41" s="382"/>
      <c r="CQO41" s="382"/>
      <c r="CQP41" s="382"/>
      <c r="CQQ41" s="382"/>
      <c r="CQR41" s="382"/>
      <c r="CQS41" s="382"/>
      <c r="CQT41" s="382"/>
      <c r="CQU41" s="382"/>
      <c r="CQV41" s="382"/>
      <c r="CQW41" s="382"/>
      <c r="CQX41" s="382"/>
      <c r="CQY41" s="382"/>
      <c r="CQZ41" s="382"/>
      <c r="CRA41" s="382"/>
      <c r="CRB41" s="382"/>
      <c r="CRC41" s="382"/>
      <c r="CRD41" s="382"/>
      <c r="CRE41" s="382"/>
      <c r="CRF41" s="382"/>
      <c r="CRG41" s="382"/>
      <c r="CRH41" s="382"/>
      <c r="CRI41" s="382"/>
      <c r="CRJ41" s="382"/>
      <c r="CRK41" s="382"/>
      <c r="CRL41" s="382"/>
      <c r="CRM41" s="382"/>
      <c r="CRN41" s="382"/>
      <c r="CRO41" s="382"/>
      <c r="CRP41" s="382"/>
      <c r="CRQ41" s="382"/>
      <c r="CRR41" s="382"/>
      <c r="CRS41" s="382"/>
      <c r="CRT41" s="382"/>
      <c r="CRU41" s="382"/>
      <c r="CRV41" s="382"/>
      <c r="CRW41" s="382"/>
      <c r="CRX41" s="382"/>
      <c r="CRY41" s="382"/>
      <c r="CRZ41" s="382"/>
      <c r="CSA41" s="382"/>
      <c r="CSB41" s="382"/>
      <c r="CSC41" s="382"/>
      <c r="CSD41" s="382"/>
      <c r="CSE41" s="382"/>
      <c r="CSF41" s="382"/>
      <c r="CSG41" s="382"/>
      <c r="CSH41" s="382"/>
      <c r="CSI41" s="382"/>
      <c r="CSJ41" s="382"/>
      <c r="CSK41" s="382"/>
      <c r="CSL41" s="382"/>
      <c r="CSM41" s="382"/>
      <c r="CSN41" s="382"/>
      <c r="CSO41" s="382"/>
      <c r="CSP41" s="382"/>
      <c r="CSQ41" s="382"/>
      <c r="CSR41" s="382"/>
      <c r="CSS41" s="382"/>
      <c r="CST41" s="382"/>
      <c r="CSU41" s="382"/>
      <c r="CSV41" s="382"/>
      <c r="CSW41" s="382"/>
      <c r="CSX41" s="382"/>
      <c r="CSY41" s="382"/>
      <c r="CSZ41" s="382"/>
      <c r="CTA41" s="382"/>
      <c r="CTB41" s="382"/>
      <c r="CTC41" s="382"/>
      <c r="CTD41" s="382"/>
      <c r="CTE41" s="382"/>
      <c r="CTF41" s="382"/>
      <c r="CTG41" s="382"/>
      <c r="CTH41" s="382"/>
      <c r="CTI41" s="382"/>
      <c r="CTJ41" s="382"/>
      <c r="CTK41" s="382"/>
      <c r="CTL41" s="382"/>
      <c r="CTM41" s="382"/>
      <c r="CTN41" s="382"/>
      <c r="CTO41" s="382"/>
      <c r="CTP41" s="382"/>
      <c r="CTQ41" s="382"/>
      <c r="CTR41" s="382"/>
      <c r="CTS41" s="382"/>
      <c r="CTT41" s="382"/>
      <c r="CTU41" s="382"/>
      <c r="CTV41" s="382"/>
      <c r="CTW41" s="382"/>
      <c r="CTX41" s="382"/>
      <c r="CTY41" s="382"/>
      <c r="CTZ41" s="382"/>
      <c r="CUA41" s="382"/>
      <c r="CUB41" s="382"/>
      <c r="CUC41" s="382"/>
      <c r="CUD41" s="382"/>
      <c r="CUE41" s="382"/>
      <c r="CUF41" s="382"/>
      <c r="CUG41" s="382"/>
      <c r="CUH41" s="382"/>
      <c r="CUI41" s="382"/>
      <c r="CUJ41" s="382"/>
      <c r="CUK41" s="382"/>
      <c r="CUL41" s="382"/>
      <c r="CUM41" s="382"/>
      <c r="CUN41" s="382"/>
      <c r="CUO41" s="382"/>
      <c r="CUP41" s="382"/>
      <c r="CUQ41" s="382"/>
      <c r="CUR41" s="382"/>
      <c r="CUS41" s="382"/>
      <c r="CUT41" s="382"/>
      <c r="CUU41" s="382"/>
      <c r="CUV41" s="382"/>
      <c r="CUW41" s="382"/>
      <c r="CUX41" s="382"/>
      <c r="CUY41" s="382"/>
      <c r="CUZ41" s="382"/>
      <c r="CVA41" s="382"/>
      <c r="CVB41" s="382"/>
      <c r="CVC41" s="382"/>
      <c r="CVD41" s="382"/>
      <c r="CVE41" s="382"/>
      <c r="CVF41" s="382"/>
      <c r="CVG41" s="382"/>
      <c r="CVH41" s="382"/>
      <c r="CVI41" s="382"/>
      <c r="CVJ41" s="382"/>
      <c r="CVK41" s="382"/>
      <c r="CVL41" s="382"/>
      <c r="CVM41" s="382"/>
      <c r="CVN41" s="382"/>
      <c r="CVO41" s="382"/>
      <c r="CVP41" s="382"/>
      <c r="CVQ41" s="382"/>
      <c r="CVR41" s="382"/>
      <c r="CVS41" s="382"/>
      <c r="CVT41" s="382"/>
      <c r="CVU41" s="382"/>
      <c r="CVV41" s="382"/>
      <c r="CVW41" s="382"/>
      <c r="CVX41" s="382"/>
      <c r="CVY41" s="382"/>
      <c r="CVZ41" s="382"/>
      <c r="CWA41" s="382"/>
      <c r="CWB41" s="382"/>
      <c r="CWC41" s="382"/>
      <c r="CWD41" s="382"/>
      <c r="CWE41" s="382"/>
      <c r="CWF41" s="382"/>
      <c r="CWG41" s="382"/>
      <c r="CWH41" s="382"/>
      <c r="CWI41" s="382"/>
      <c r="CWJ41" s="382"/>
      <c r="CWK41" s="382"/>
      <c r="CWL41" s="382"/>
      <c r="CWM41" s="382"/>
      <c r="CWN41" s="382"/>
      <c r="CWO41" s="382"/>
      <c r="CWP41" s="382"/>
      <c r="CWQ41" s="382"/>
      <c r="CWR41" s="382"/>
      <c r="CWS41" s="382"/>
      <c r="CWT41" s="382"/>
      <c r="CWU41" s="382"/>
      <c r="CWV41" s="382"/>
      <c r="CWW41" s="382"/>
      <c r="CWX41" s="382"/>
      <c r="CWY41" s="382"/>
      <c r="CWZ41" s="382"/>
      <c r="CXA41" s="382"/>
      <c r="CXB41" s="382"/>
      <c r="CXC41" s="382"/>
      <c r="CXD41" s="382"/>
      <c r="CXE41" s="382"/>
      <c r="CXF41" s="382"/>
      <c r="CXG41" s="382"/>
      <c r="CXH41" s="382"/>
      <c r="CXI41" s="382"/>
      <c r="CXJ41" s="382"/>
      <c r="CXK41" s="382"/>
      <c r="CXL41" s="382"/>
      <c r="CXM41" s="382"/>
      <c r="CXN41" s="382"/>
      <c r="CXO41" s="382"/>
      <c r="CXP41" s="382"/>
      <c r="CXQ41" s="382"/>
      <c r="CXR41" s="382"/>
      <c r="CXS41" s="382"/>
      <c r="CXT41" s="382"/>
      <c r="CXU41" s="382"/>
      <c r="CXV41" s="382"/>
      <c r="CXW41" s="382"/>
      <c r="CXX41" s="382"/>
      <c r="CXY41" s="382"/>
      <c r="CXZ41" s="382"/>
      <c r="CYA41" s="382"/>
      <c r="CYB41" s="382"/>
      <c r="CYC41" s="382"/>
      <c r="CYD41" s="382"/>
      <c r="CYE41" s="382"/>
      <c r="CYF41" s="382"/>
      <c r="CYG41" s="382"/>
      <c r="CYH41" s="382"/>
      <c r="CYI41" s="382"/>
      <c r="CYJ41" s="382"/>
      <c r="CYK41" s="382"/>
      <c r="CYL41" s="382"/>
      <c r="CYM41" s="382"/>
      <c r="CYN41" s="382"/>
      <c r="CYO41" s="382"/>
      <c r="CYP41" s="382"/>
      <c r="CYQ41" s="382"/>
      <c r="CYR41" s="382"/>
      <c r="CYS41" s="382"/>
      <c r="CYT41" s="382"/>
      <c r="CYU41" s="382"/>
      <c r="CYV41" s="382"/>
      <c r="CYW41" s="382"/>
      <c r="CYX41" s="382"/>
      <c r="CYY41" s="382"/>
      <c r="CYZ41" s="382"/>
      <c r="CZA41" s="382"/>
      <c r="CZB41" s="382"/>
      <c r="CZC41" s="382"/>
      <c r="CZD41" s="382"/>
      <c r="CZE41" s="382"/>
      <c r="CZF41" s="382"/>
      <c r="CZG41" s="382"/>
      <c r="CZH41" s="382"/>
      <c r="CZI41" s="382"/>
      <c r="CZJ41" s="382"/>
      <c r="CZK41" s="382"/>
      <c r="CZL41" s="382"/>
      <c r="CZM41" s="382"/>
      <c r="CZN41" s="382"/>
      <c r="CZO41" s="382"/>
      <c r="CZP41" s="382"/>
      <c r="CZQ41" s="382"/>
      <c r="CZR41" s="382"/>
      <c r="CZS41" s="382"/>
      <c r="CZT41" s="382"/>
      <c r="CZU41" s="382"/>
      <c r="CZV41" s="382"/>
      <c r="CZW41" s="382"/>
      <c r="CZX41" s="382"/>
      <c r="CZY41" s="382"/>
      <c r="CZZ41" s="382"/>
      <c r="DAA41" s="382"/>
      <c r="DAB41" s="382"/>
      <c r="DAC41" s="382"/>
      <c r="DAD41" s="382"/>
      <c r="DAE41" s="382"/>
      <c r="DAF41" s="382"/>
      <c r="DAG41" s="382"/>
      <c r="DAH41" s="382"/>
      <c r="DAI41" s="382"/>
      <c r="DAJ41" s="382"/>
      <c r="DAK41" s="382"/>
      <c r="DAL41" s="382"/>
      <c r="DAM41" s="382"/>
      <c r="DAN41" s="382"/>
      <c r="DAO41" s="382"/>
      <c r="DAP41" s="382"/>
      <c r="DAQ41" s="382"/>
      <c r="DAR41" s="382"/>
      <c r="DAS41" s="382"/>
      <c r="DAT41" s="382"/>
      <c r="DAU41" s="382"/>
      <c r="DAV41" s="382"/>
      <c r="DAW41" s="382"/>
      <c r="DAX41" s="382"/>
      <c r="DAY41" s="382"/>
      <c r="DAZ41" s="382"/>
      <c r="DBA41" s="382"/>
      <c r="DBB41" s="382"/>
      <c r="DBC41" s="382"/>
      <c r="DBD41" s="382"/>
      <c r="DBE41" s="382"/>
      <c r="DBF41" s="382"/>
      <c r="DBG41" s="382"/>
      <c r="DBH41" s="382"/>
      <c r="DBI41" s="382"/>
      <c r="DBJ41" s="382"/>
      <c r="DBK41" s="382"/>
      <c r="DBL41" s="382"/>
      <c r="DBM41" s="382"/>
      <c r="DBN41" s="382"/>
      <c r="DBO41" s="382"/>
      <c r="DBP41" s="382"/>
      <c r="DBQ41" s="382"/>
      <c r="DBR41" s="382"/>
      <c r="DBS41" s="382"/>
      <c r="DBT41" s="382"/>
      <c r="DBU41" s="382"/>
      <c r="DBV41" s="382"/>
      <c r="DBW41" s="382"/>
      <c r="DBX41" s="382"/>
      <c r="DBY41" s="382"/>
      <c r="DBZ41" s="382"/>
      <c r="DCA41" s="382"/>
      <c r="DCB41" s="382"/>
      <c r="DCC41" s="382"/>
      <c r="DCD41" s="382"/>
      <c r="DCE41" s="382"/>
      <c r="DCF41" s="382"/>
      <c r="DCG41" s="382"/>
      <c r="DCH41" s="382"/>
      <c r="DCI41" s="382"/>
      <c r="DCJ41" s="382"/>
      <c r="DCK41" s="382"/>
      <c r="DCL41" s="382"/>
      <c r="DCM41" s="382"/>
      <c r="DCN41" s="382"/>
      <c r="DCO41" s="382"/>
      <c r="DCP41" s="382"/>
      <c r="DCQ41" s="382"/>
      <c r="DCR41" s="382"/>
      <c r="DCS41" s="382"/>
      <c r="DCT41" s="382"/>
      <c r="DCU41" s="382"/>
      <c r="DCV41" s="382"/>
      <c r="DCW41" s="382"/>
      <c r="DCX41" s="382"/>
      <c r="DCY41" s="382"/>
      <c r="DCZ41" s="382"/>
      <c r="DDA41" s="382"/>
      <c r="DDB41" s="382"/>
      <c r="DDC41" s="382"/>
      <c r="DDD41" s="382"/>
      <c r="DDE41" s="382"/>
      <c r="DDF41" s="382"/>
      <c r="DDG41" s="382"/>
      <c r="DDH41" s="382"/>
      <c r="DDI41" s="382"/>
      <c r="DDJ41" s="382"/>
      <c r="DDK41" s="382"/>
      <c r="DDL41" s="382"/>
      <c r="DDM41" s="382"/>
      <c r="DDN41" s="382"/>
      <c r="DDO41" s="382"/>
      <c r="DDP41" s="382"/>
      <c r="DDQ41" s="382"/>
      <c r="DDR41" s="382"/>
      <c r="DDS41" s="382"/>
      <c r="DDT41" s="382"/>
      <c r="DDU41" s="382"/>
      <c r="DDV41" s="382"/>
      <c r="DDW41" s="382"/>
      <c r="DDX41" s="382"/>
      <c r="DDY41" s="382"/>
      <c r="DDZ41" s="382"/>
      <c r="DEA41" s="382"/>
      <c r="DEB41" s="382"/>
      <c r="DEC41" s="382"/>
      <c r="DED41" s="382"/>
      <c r="DEE41" s="382"/>
      <c r="DEF41" s="382"/>
      <c r="DEG41" s="382"/>
      <c r="DEH41" s="382"/>
      <c r="DEI41" s="382"/>
      <c r="DEJ41" s="382"/>
      <c r="DEK41" s="382"/>
      <c r="DEL41" s="382"/>
      <c r="DEM41" s="382"/>
      <c r="DEN41" s="382"/>
      <c r="DEO41" s="382"/>
      <c r="DEP41" s="382"/>
      <c r="DEQ41" s="382"/>
      <c r="DER41" s="382"/>
      <c r="DES41" s="382"/>
      <c r="DET41" s="382"/>
      <c r="DEU41" s="382"/>
      <c r="DEV41" s="382"/>
      <c r="DEW41" s="382"/>
      <c r="DEX41" s="382"/>
      <c r="DEY41" s="382"/>
      <c r="DEZ41" s="382"/>
      <c r="DFA41" s="382"/>
      <c r="DFB41" s="382"/>
      <c r="DFC41" s="382"/>
      <c r="DFD41" s="382"/>
      <c r="DFE41" s="382"/>
      <c r="DFF41" s="382"/>
      <c r="DFG41" s="382"/>
      <c r="DFH41" s="382"/>
      <c r="DFI41" s="382"/>
      <c r="DFJ41" s="382"/>
      <c r="DFK41" s="382"/>
      <c r="DFL41" s="382"/>
      <c r="DFM41" s="382"/>
      <c r="DFN41" s="382"/>
      <c r="DFO41" s="382"/>
      <c r="DFP41" s="382"/>
      <c r="DFQ41" s="382"/>
      <c r="DFR41" s="382"/>
      <c r="DFS41" s="382"/>
      <c r="DFT41" s="382"/>
      <c r="DFU41" s="382"/>
      <c r="DFV41" s="382"/>
      <c r="DFW41" s="382"/>
      <c r="DFX41" s="382"/>
      <c r="DFY41" s="382"/>
      <c r="DFZ41" s="382"/>
      <c r="DGA41" s="382"/>
      <c r="DGB41" s="382"/>
      <c r="DGC41" s="382"/>
      <c r="DGD41" s="382"/>
      <c r="DGE41" s="382"/>
      <c r="DGF41" s="382"/>
      <c r="DGG41" s="382"/>
      <c r="DGH41" s="382"/>
      <c r="DGI41" s="382"/>
      <c r="DGJ41" s="382"/>
      <c r="DGK41" s="382"/>
      <c r="DGL41" s="382"/>
      <c r="DGM41" s="382"/>
      <c r="DGN41" s="382"/>
      <c r="DGO41" s="382"/>
      <c r="DGP41" s="382"/>
      <c r="DGQ41" s="382"/>
      <c r="DGR41" s="382"/>
      <c r="DGS41" s="382"/>
      <c r="DGT41" s="382"/>
      <c r="DGU41" s="382"/>
      <c r="DGV41" s="382"/>
      <c r="DGW41" s="382"/>
      <c r="DGX41" s="382"/>
      <c r="DGY41" s="382"/>
      <c r="DGZ41" s="382"/>
      <c r="DHA41" s="382"/>
      <c r="DHB41" s="382"/>
      <c r="DHC41" s="382"/>
      <c r="DHD41" s="382"/>
      <c r="DHE41" s="382"/>
      <c r="DHF41" s="382"/>
      <c r="DHG41" s="382"/>
      <c r="DHH41" s="382"/>
      <c r="DHI41" s="382"/>
      <c r="DHJ41" s="382"/>
      <c r="DHK41" s="382"/>
      <c r="DHL41" s="382"/>
      <c r="DHM41" s="382"/>
      <c r="DHN41" s="382"/>
      <c r="DHO41" s="382"/>
      <c r="DHP41" s="382"/>
      <c r="DHQ41" s="382"/>
      <c r="DHR41" s="382"/>
      <c r="DHS41" s="382"/>
      <c r="DHT41" s="382"/>
      <c r="DHU41" s="382"/>
      <c r="DHV41" s="382"/>
      <c r="DHW41" s="382"/>
      <c r="DHX41" s="382"/>
      <c r="DHY41" s="382"/>
      <c r="DHZ41" s="382"/>
      <c r="DIA41" s="382"/>
      <c r="DIB41" s="382"/>
      <c r="DIC41" s="382"/>
      <c r="DID41" s="382"/>
      <c r="DIE41" s="382"/>
      <c r="DIF41" s="382"/>
      <c r="DIG41" s="382"/>
      <c r="DIH41" s="382"/>
      <c r="DII41" s="382"/>
      <c r="DIJ41" s="382"/>
      <c r="DIK41" s="382"/>
      <c r="DIL41" s="382"/>
      <c r="DIM41" s="382"/>
      <c r="DIN41" s="382"/>
      <c r="DIO41" s="382"/>
      <c r="DIP41" s="382"/>
      <c r="DIQ41" s="382"/>
      <c r="DIR41" s="382"/>
      <c r="DIS41" s="382"/>
      <c r="DIT41" s="382"/>
      <c r="DIU41" s="382"/>
      <c r="DIV41" s="382"/>
      <c r="DIW41" s="382"/>
      <c r="DIX41" s="382"/>
      <c r="DIY41" s="382"/>
      <c r="DIZ41" s="382"/>
      <c r="DJA41" s="382"/>
      <c r="DJB41" s="382"/>
      <c r="DJC41" s="382"/>
      <c r="DJD41" s="382"/>
      <c r="DJE41" s="382"/>
      <c r="DJF41" s="382"/>
      <c r="DJG41" s="382"/>
      <c r="DJH41" s="382"/>
      <c r="DJI41" s="382"/>
      <c r="DJJ41" s="382"/>
      <c r="DJK41" s="382"/>
      <c r="DJL41" s="382"/>
      <c r="DJM41" s="382"/>
      <c r="DJN41" s="382"/>
      <c r="DJO41" s="382"/>
      <c r="DJP41" s="382"/>
      <c r="DJQ41" s="382"/>
      <c r="DJR41" s="382"/>
      <c r="DJS41" s="382"/>
      <c r="DJT41" s="382"/>
      <c r="DJU41" s="382"/>
      <c r="DJV41" s="382"/>
      <c r="DJW41" s="382"/>
      <c r="DJX41" s="382"/>
      <c r="DJY41" s="382"/>
      <c r="DJZ41" s="382"/>
      <c r="DKA41" s="382"/>
      <c r="DKB41" s="382"/>
      <c r="DKC41" s="382"/>
      <c r="DKD41" s="382"/>
      <c r="DKE41" s="382"/>
      <c r="DKF41" s="382"/>
      <c r="DKG41" s="382"/>
      <c r="DKH41" s="382"/>
      <c r="DKI41" s="382"/>
      <c r="DKJ41" s="382"/>
      <c r="DKK41" s="382"/>
      <c r="DKL41" s="382"/>
      <c r="DKM41" s="382"/>
      <c r="DKN41" s="382"/>
      <c r="DKO41" s="382"/>
      <c r="DKP41" s="382"/>
      <c r="DKQ41" s="382"/>
      <c r="DKR41" s="382"/>
      <c r="DKS41" s="382"/>
      <c r="DKT41" s="382"/>
      <c r="DKU41" s="382"/>
      <c r="DKV41" s="382"/>
      <c r="DKW41" s="382"/>
      <c r="DKX41" s="382"/>
      <c r="DKY41" s="382"/>
      <c r="DKZ41" s="382"/>
      <c r="DLA41" s="382"/>
      <c r="DLB41" s="382"/>
      <c r="DLC41" s="382"/>
      <c r="DLD41" s="382"/>
      <c r="DLE41" s="382"/>
      <c r="DLF41" s="382"/>
      <c r="DLG41" s="382"/>
      <c r="DLH41" s="382"/>
      <c r="DLI41" s="382"/>
      <c r="DLJ41" s="382"/>
      <c r="DLK41" s="382"/>
      <c r="DLL41" s="382"/>
      <c r="DLM41" s="382"/>
      <c r="DLN41" s="382"/>
      <c r="DLO41" s="382"/>
      <c r="DLP41" s="382"/>
      <c r="DLQ41" s="382"/>
      <c r="DLR41" s="382"/>
      <c r="DLS41" s="382"/>
      <c r="DLT41" s="382"/>
      <c r="DLU41" s="382"/>
      <c r="DLV41" s="382"/>
      <c r="DLW41" s="382"/>
      <c r="DLX41" s="382"/>
      <c r="DLY41" s="382"/>
      <c r="DLZ41" s="382"/>
      <c r="DMA41" s="382"/>
      <c r="DMB41" s="382"/>
      <c r="DMC41" s="382"/>
      <c r="DMD41" s="382"/>
      <c r="DME41" s="382"/>
      <c r="DMF41" s="382"/>
      <c r="DMG41" s="382"/>
      <c r="DMH41" s="382"/>
      <c r="DMI41" s="382"/>
      <c r="DMJ41" s="382"/>
      <c r="DMK41" s="382"/>
      <c r="DML41" s="382"/>
      <c r="DMM41" s="382"/>
      <c r="DMN41" s="382"/>
      <c r="DMO41" s="382"/>
      <c r="DMP41" s="382"/>
      <c r="DMQ41" s="382"/>
      <c r="DMR41" s="382"/>
      <c r="DMS41" s="382"/>
      <c r="DMT41" s="382"/>
      <c r="DMU41" s="382"/>
      <c r="DMV41" s="382"/>
      <c r="DMW41" s="382"/>
      <c r="DMX41" s="382"/>
      <c r="DMY41" s="382"/>
      <c r="DMZ41" s="382"/>
      <c r="DNA41" s="382"/>
      <c r="DNB41" s="382"/>
      <c r="DNC41" s="382"/>
      <c r="DND41" s="382"/>
      <c r="DNE41" s="382"/>
      <c r="DNF41" s="382"/>
      <c r="DNG41" s="382"/>
      <c r="DNH41" s="382"/>
      <c r="DNI41" s="382"/>
      <c r="DNJ41" s="382"/>
      <c r="DNK41" s="382"/>
      <c r="DNL41" s="382"/>
      <c r="DNM41" s="382"/>
      <c r="DNN41" s="382"/>
      <c r="DNO41" s="382"/>
      <c r="DNP41" s="382"/>
      <c r="DNQ41" s="382"/>
      <c r="DNR41" s="382"/>
      <c r="DNS41" s="382"/>
      <c r="DNT41" s="382"/>
      <c r="DNU41" s="382"/>
      <c r="DNV41" s="382"/>
      <c r="DNW41" s="382"/>
      <c r="DNX41" s="382"/>
      <c r="DNY41" s="382"/>
      <c r="DNZ41" s="382"/>
      <c r="DOA41" s="382"/>
      <c r="DOB41" s="382"/>
      <c r="DOC41" s="382"/>
      <c r="DOD41" s="382"/>
      <c r="DOE41" s="382"/>
      <c r="DOF41" s="382"/>
      <c r="DOG41" s="382"/>
      <c r="DOH41" s="382"/>
      <c r="DOI41" s="382"/>
      <c r="DOJ41" s="382"/>
      <c r="DOK41" s="382"/>
      <c r="DOL41" s="382"/>
      <c r="DOM41" s="382"/>
      <c r="DON41" s="382"/>
      <c r="DOO41" s="382"/>
      <c r="DOP41" s="382"/>
      <c r="DOQ41" s="382"/>
      <c r="DOR41" s="382"/>
      <c r="DOS41" s="382"/>
      <c r="DOT41" s="382"/>
      <c r="DOU41" s="382"/>
      <c r="DOV41" s="382"/>
      <c r="DOW41" s="382"/>
      <c r="DOX41" s="382"/>
      <c r="DOY41" s="382"/>
      <c r="DOZ41" s="382"/>
      <c r="DPA41" s="382"/>
      <c r="DPB41" s="382"/>
      <c r="DPC41" s="382"/>
      <c r="DPD41" s="382"/>
      <c r="DPE41" s="382"/>
      <c r="DPF41" s="382"/>
      <c r="DPG41" s="382"/>
      <c r="DPH41" s="382"/>
      <c r="DPI41" s="382"/>
      <c r="DPJ41" s="382"/>
      <c r="DPK41" s="382"/>
      <c r="DPL41" s="382"/>
      <c r="DPM41" s="382"/>
      <c r="DPN41" s="382"/>
      <c r="DPO41" s="382"/>
      <c r="DPP41" s="382"/>
      <c r="DPQ41" s="382"/>
      <c r="DPR41" s="382"/>
      <c r="DPS41" s="382"/>
      <c r="DPT41" s="382"/>
      <c r="DPU41" s="382"/>
      <c r="DPV41" s="382"/>
      <c r="DPW41" s="382"/>
      <c r="DPX41" s="382"/>
      <c r="DPY41" s="382"/>
      <c r="DPZ41" s="382"/>
      <c r="DQA41" s="382"/>
      <c r="DQB41" s="382"/>
      <c r="DQC41" s="382"/>
      <c r="DQD41" s="382"/>
      <c r="DQE41" s="382"/>
      <c r="DQF41" s="382"/>
      <c r="DQG41" s="382"/>
      <c r="DQH41" s="382"/>
      <c r="DQI41" s="382"/>
      <c r="DQJ41" s="382"/>
      <c r="DQK41" s="382"/>
      <c r="DQL41" s="382"/>
      <c r="DQM41" s="382"/>
      <c r="DQN41" s="382"/>
      <c r="DQO41" s="382"/>
      <c r="DQP41" s="382"/>
      <c r="DQQ41" s="382"/>
      <c r="DQR41" s="382"/>
      <c r="DQS41" s="382"/>
      <c r="DQT41" s="382"/>
      <c r="DQU41" s="382"/>
      <c r="DQV41" s="382"/>
      <c r="DQW41" s="382"/>
      <c r="DQX41" s="382"/>
      <c r="DQY41" s="382"/>
      <c r="DQZ41" s="382"/>
      <c r="DRA41" s="382"/>
      <c r="DRB41" s="382"/>
      <c r="DRC41" s="382"/>
      <c r="DRD41" s="382"/>
      <c r="DRE41" s="382"/>
      <c r="DRF41" s="382"/>
      <c r="DRG41" s="382"/>
      <c r="DRH41" s="382"/>
      <c r="DRI41" s="382"/>
      <c r="DRJ41" s="382"/>
      <c r="DRK41" s="382"/>
      <c r="DRL41" s="382"/>
      <c r="DRM41" s="382"/>
      <c r="DRN41" s="382"/>
      <c r="DRO41" s="382"/>
      <c r="DRP41" s="382"/>
      <c r="DRQ41" s="382"/>
      <c r="DRR41" s="382"/>
      <c r="DRS41" s="382"/>
      <c r="DRT41" s="382"/>
      <c r="DRU41" s="382"/>
      <c r="DRV41" s="382"/>
      <c r="DRW41" s="382"/>
      <c r="DRX41" s="382"/>
      <c r="DRY41" s="382"/>
      <c r="DRZ41" s="382"/>
      <c r="DSA41" s="382"/>
      <c r="DSB41" s="382"/>
      <c r="DSC41" s="382"/>
      <c r="DSD41" s="382"/>
      <c r="DSE41" s="382"/>
      <c r="DSF41" s="382"/>
      <c r="DSG41" s="382"/>
      <c r="DSH41" s="382"/>
      <c r="DSI41" s="382"/>
      <c r="DSJ41" s="382"/>
      <c r="DSK41" s="382"/>
      <c r="DSL41" s="382"/>
      <c r="DSM41" s="382"/>
      <c r="DSN41" s="382"/>
      <c r="DSO41" s="382"/>
      <c r="DSP41" s="382"/>
      <c r="DSQ41" s="382"/>
      <c r="DSR41" s="382"/>
      <c r="DSS41" s="382"/>
      <c r="DST41" s="382"/>
      <c r="DSU41" s="382"/>
      <c r="DSV41" s="382"/>
      <c r="DSW41" s="382"/>
      <c r="DSX41" s="382"/>
      <c r="DSY41" s="382"/>
      <c r="DSZ41" s="382"/>
      <c r="DTA41" s="382"/>
      <c r="DTB41" s="382"/>
      <c r="DTC41" s="382"/>
      <c r="DTD41" s="382"/>
      <c r="DTE41" s="382"/>
      <c r="DTF41" s="382"/>
      <c r="DTG41" s="382"/>
      <c r="DTH41" s="382"/>
      <c r="DTI41" s="382"/>
      <c r="DTJ41" s="382"/>
      <c r="DTK41" s="382"/>
      <c r="DTL41" s="382"/>
      <c r="DTM41" s="382"/>
      <c r="DTN41" s="382"/>
      <c r="DTO41" s="382"/>
      <c r="DTP41" s="382"/>
      <c r="DTQ41" s="382"/>
      <c r="DTR41" s="382"/>
      <c r="DTS41" s="382"/>
      <c r="DTT41" s="382"/>
      <c r="DTU41" s="382"/>
      <c r="DTV41" s="382"/>
      <c r="DTW41" s="382"/>
      <c r="DTX41" s="382"/>
      <c r="DTY41" s="382"/>
      <c r="DTZ41" s="382"/>
      <c r="DUA41" s="382"/>
      <c r="DUB41" s="382"/>
      <c r="DUC41" s="382"/>
      <c r="DUD41" s="382"/>
      <c r="DUE41" s="382"/>
      <c r="DUF41" s="382"/>
      <c r="DUG41" s="382"/>
      <c r="DUH41" s="382"/>
      <c r="DUI41" s="382"/>
      <c r="DUJ41" s="382"/>
      <c r="DUK41" s="382"/>
      <c r="DUL41" s="382"/>
      <c r="DUM41" s="382"/>
      <c r="DUN41" s="382"/>
      <c r="DUO41" s="382"/>
      <c r="DUP41" s="382"/>
      <c r="DUQ41" s="382"/>
      <c r="DUR41" s="382"/>
      <c r="DUS41" s="382"/>
      <c r="DUT41" s="382"/>
      <c r="DUU41" s="382"/>
      <c r="DUV41" s="382"/>
      <c r="DUW41" s="382"/>
      <c r="DUX41" s="382"/>
      <c r="DUY41" s="382"/>
      <c r="DUZ41" s="382"/>
      <c r="DVA41" s="382"/>
      <c r="DVB41" s="382"/>
      <c r="DVC41" s="382"/>
      <c r="DVD41" s="382"/>
      <c r="DVE41" s="382"/>
      <c r="DVF41" s="382"/>
      <c r="DVG41" s="382"/>
      <c r="DVH41" s="382"/>
      <c r="DVI41" s="382"/>
      <c r="DVJ41" s="382"/>
      <c r="DVK41" s="382"/>
      <c r="DVL41" s="382"/>
      <c r="DVM41" s="382"/>
      <c r="DVN41" s="382"/>
      <c r="DVO41" s="382"/>
      <c r="DVP41" s="382"/>
      <c r="DVQ41" s="382"/>
      <c r="DVR41" s="382"/>
      <c r="DVS41" s="382"/>
      <c r="DVT41" s="382"/>
      <c r="DVU41" s="382"/>
      <c r="DVV41" s="382"/>
      <c r="DVW41" s="382"/>
      <c r="DVX41" s="382"/>
      <c r="DVY41" s="382"/>
      <c r="DVZ41" s="382"/>
      <c r="DWA41" s="382"/>
      <c r="DWB41" s="382"/>
      <c r="DWC41" s="382"/>
      <c r="DWD41" s="382"/>
      <c r="DWE41" s="382"/>
      <c r="DWF41" s="382"/>
      <c r="DWG41" s="382"/>
      <c r="DWH41" s="382"/>
      <c r="DWI41" s="382"/>
      <c r="DWJ41" s="382"/>
      <c r="DWK41" s="382"/>
      <c r="DWL41" s="382"/>
      <c r="DWM41" s="382"/>
      <c r="DWN41" s="382"/>
      <c r="DWO41" s="382"/>
      <c r="DWP41" s="382"/>
      <c r="DWQ41" s="382"/>
      <c r="DWR41" s="382"/>
      <c r="DWS41" s="382"/>
      <c r="DWT41" s="382"/>
      <c r="DWU41" s="382"/>
      <c r="DWV41" s="382"/>
      <c r="DWW41" s="382"/>
      <c r="DWX41" s="382"/>
      <c r="DWY41" s="382"/>
      <c r="DWZ41" s="382"/>
      <c r="DXA41" s="382"/>
      <c r="DXB41" s="382"/>
      <c r="DXC41" s="382"/>
      <c r="DXD41" s="382"/>
      <c r="DXE41" s="382"/>
      <c r="DXF41" s="382"/>
      <c r="DXG41" s="382"/>
      <c r="DXH41" s="382"/>
      <c r="DXI41" s="382"/>
      <c r="DXJ41" s="382"/>
      <c r="DXK41" s="382"/>
      <c r="DXL41" s="382"/>
      <c r="DXM41" s="382"/>
      <c r="DXN41" s="382"/>
      <c r="DXO41" s="382"/>
      <c r="DXP41" s="382"/>
      <c r="DXQ41" s="382"/>
      <c r="DXR41" s="382"/>
      <c r="DXS41" s="382"/>
      <c r="DXT41" s="382"/>
      <c r="DXU41" s="382"/>
      <c r="DXV41" s="382"/>
      <c r="DXW41" s="382"/>
      <c r="DXX41" s="382"/>
      <c r="DXY41" s="382"/>
      <c r="DXZ41" s="382"/>
      <c r="DYA41" s="382"/>
      <c r="DYB41" s="382"/>
      <c r="DYC41" s="382"/>
      <c r="DYD41" s="382"/>
      <c r="DYE41" s="382"/>
      <c r="DYF41" s="382"/>
      <c r="DYG41" s="382"/>
      <c r="DYH41" s="382"/>
      <c r="DYI41" s="382"/>
      <c r="DYJ41" s="382"/>
      <c r="DYK41" s="382"/>
      <c r="DYL41" s="382"/>
      <c r="DYM41" s="382"/>
      <c r="DYN41" s="382"/>
      <c r="DYO41" s="382"/>
      <c r="DYP41" s="382"/>
      <c r="DYQ41" s="382"/>
      <c r="DYR41" s="382"/>
      <c r="DYS41" s="382"/>
      <c r="DYT41" s="382"/>
      <c r="DYU41" s="382"/>
      <c r="DYV41" s="382"/>
      <c r="DYW41" s="382"/>
      <c r="DYX41" s="382"/>
      <c r="DYY41" s="382"/>
      <c r="DYZ41" s="382"/>
      <c r="DZA41" s="382"/>
      <c r="DZB41" s="382"/>
      <c r="DZC41" s="382"/>
      <c r="DZD41" s="382"/>
      <c r="DZE41" s="382"/>
      <c r="DZF41" s="382"/>
      <c r="DZG41" s="382"/>
      <c r="DZH41" s="382"/>
      <c r="DZI41" s="382"/>
      <c r="DZJ41" s="382"/>
      <c r="DZK41" s="382"/>
      <c r="DZL41" s="382"/>
      <c r="DZM41" s="382"/>
      <c r="DZN41" s="382"/>
      <c r="DZO41" s="382"/>
      <c r="DZP41" s="382"/>
      <c r="DZQ41" s="382"/>
      <c r="DZR41" s="382"/>
      <c r="DZS41" s="382"/>
      <c r="DZT41" s="382"/>
      <c r="DZU41" s="382"/>
      <c r="DZV41" s="382"/>
      <c r="DZW41" s="382"/>
      <c r="DZX41" s="382"/>
      <c r="DZY41" s="382"/>
      <c r="DZZ41" s="382"/>
      <c r="EAA41" s="382"/>
      <c r="EAB41" s="382"/>
      <c r="EAC41" s="382"/>
      <c r="EAD41" s="382"/>
      <c r="EAE41" s="382"/>
      <c r="EAF41" s="382"/>
      <c r="EAG41" s="382"/>
      <c r="EAH41" s="382"/>
      <c r="EAI41" s="382"/>
      <c r="EAJ41" s="382"/>
      <c r="EAK41" s="382"/>
      <c r="EAL41" s="382"/>
      <c r="EAM41" s="382"/>
      <c r="EAN41" s="382"/>
      <c r="EAO41" s="382"/>
      <c r="EAP41" s="382"/>
      <c r="EAQ41" s="382"/>
      <c r="EAR41" s="382"/>
      <c r="EAS41" s="382"/>
      <c r="EAT41" s="382"/>
      <c r="EAU41" s="382"/>
      <c r="EAV41" s="382"/>
      <c r="EAW41" s="382"/>
      <c r="EAX41" s="382"/>
      <c r="EAY41" s="382"/>
      <c r="EAZ41" s="382"/>
      <c r="EBA41" s="382"/>
      <c r="EBB41" s="382"/>
      <c r="EBC41" s="382"/>
      <c r="EBD41" s="382"/>
      <c r="EBE41" s="382"/>
      <c r="EBF41" s="382"/>
      <c r="EBG41" s="382"/>
      <c r="EBH41" s="382"/>
      <c r="EBI41" s="382"/>
      <c r="EBJ41" s="382"/>
      <c r="EBK41" s="382"/>
      <c r="EBL41" s="382"/>
      <c r="EBM41" s="382"/>
      <c r="EBN41" s="382"/>
      <c r="EBO41" s="382"/>
      <c r="EBP41" s="382"/>
      <c r="EBQ41" s="382"/>
      <c r="EBR41" s="382"/>
      <c r="EBS41" s="382"/>
      <c r="EBT41" s="382"/>
      <c r="EBU41" s="382"/>
      <c r="EBV41" s="382"/>
      <c r="EBW41" s="382"/>
      <c r="EBX41" s="382"/>
      <c r="EBY41" s="382"/>
      <c r="EBZ41" s="382"/>
      <c r="ECA41" s="382"/>
      <c r="ECB41" s="382"/>
      <c r="ECC41" s="382"/>
      <c r="ECD41" s="382"/>
      <c r="ECE41" s="382"/>
      <c r="ECF41" s="382"/>
      <c r="ECG41" s="382"/>
      <c r="ECH41" s="382"/>
      <c r="ECI41" s="382"/>
      <c r="ECJ41" s="382"/>
      <c r="ECK41" s="382"/>
      <c r="ECL41" s="382"/>
      <c r="ECM41" s="382"/>
      <c r="ECN41" s="382"/>
      <c r="ECO41" s="382"/>
      <c r="ECP41" s="382"/>
      <c r="ECQ41" s="382"/>
      <c r="ECR41" s="382"/>
      <c r="ECS41" s="382"/>
      <c r="ECT41" s="382"/>
      <c r="ECU41" s="382"/>
      <c r="ECV41" s="382"/>
      <c r="ECW41" s="382"/>
      <c r="ECX41" s="382"/>
      <c r="ECY41" s="382"/>
      <c r="ECZ41" s="382"/>
      <c r="EDA41" s="382"/>
      <c r="EDB41" s="382"/>
      <c r="EDC41" s="382"/>
      <c r="EDD41" s="382"/>
      <c r="EDE41" s="382"/>
      <c r="EDF41" s="382"/>
      <c r="EDG41" s="382"/>
      <c r="EDH41" s="382"/>
      <c r="EDI41" s="382"/>
      <c r="EDJ41" s="382"/>
      <c r="EDK41" s="382"/>
      <c r="EDL41" s="382"/>
      <c r="EDM41" s="382"/>
      <c r="EDN41" s="382"/>
      <c r="EDO41" s="382"/>
      <c r="EDP41" s="382"/>
      <c r="EDQ41" s="382"/>
      <c r="EDR41" s="382"/>
      <c r="EDS41" s="382"/>
      <c r="EDT41" s="382"/>
      <c r="EDU41" s="382"/>
      <c r="EDV41" s="382"/>
      <c r="EDW41" s="382"/>
      <c r="EDX41" s="382"/>
      <c r="EDY41" s="382"/>
      <c r="EDZ41" s="382"/>
      <c r="EEA41" s="382"/>
      <c r="EEB41" s="382"/>
      <c r="EEC41" s="382"/>
      <c r="EED41" s="382"/>
      <c r="EEE41" s="382"/>
      <c r="EEF41" s="382"/>
      <c r="EEG41" s="382"/>
      <c r="EEH41" s="382"/>
      <c r="EEI41" s="382"/>
      <c r="EEJ41" s="382"/>
      <c r="EEK41" s="382"/>
      <c r="EEL41" s="382"/>
      <c r="EEM41" s="382"/>
      <c r="EEN41" s="382"/>
      <c r="EEO41" s="382"/>
      <c r="EEP41" s="382"/>
      <c r="EEQ41" s="382"/>
      <c r="EER41" s="382"/>
      <c r="EES41" s="382"/>
      <c r="EET41" s="382"/>
      <c r="EEU41" s="382"/>
      <c r="EEV41" s="382"/>
      <c r="EEW41" s="382"/>
      <c r="EEX41" s="382"/>
      <c r="EEY41" s="382"/>
      <c r="EEZ41" s="382"/>
      <c r="EFA41" s="382"/>
      <c r="EFB41" s="382"/>
      <c r="EFC41" s="382"/>
      <c r="EFD41" s="382"/>
      <c r="EFE41" s="382"/>
      <c r="EFF41" s="382"/>
      <c r="EFG41" s="382"/>
      <c r="EFH41" s="382"/>
      <c r="EFI41" s="382"/>
      <c r="EFJ41" s="382"/>
      <c r="EFK41" s="382"/>
      <c r="EFL41" s="382"/>
      <c r="EFM41" s="382"/>
      <c r="EFN41" s="382"/>
      <c r="EFO41" s="382"/>
      <c r="EFP41" s="382"/>
      <c r="EFQ41" s="382"/>
      <c r="EFR41" s="382"/>
      <c r="EFS41" s="382"/>
      <c r="EFT41" s="382"/>
      <c r="EFU41" s="382"/>
      <c r="EFV41" s="382"/>
      <c r="EFW41" s="382"/>
      <c r="EFX41" s="382"/>
      <c r="EFY41" s="382"/>
      <c r="EFZ41" s="382"/>
      <c r="EGA41" s="382"/>
      <c r="EGB41" s="382"/>
      <c r="EGC41" s="382"/>
      <c r="EGD41" s="382"/>
      <c r="EGE41" s="382"/>
      <c r="EGF41" s="382"/>
      <c r="EGG41" s="382"/>
      <c r="EGH41" s="382"/>
      <c r="EGI41" s="382"/>
      <c r="EGJ41" s="382"/>
      <c r="EGK41" s="382"/>
      <c r="EGL41" s="382"/>
      <c r="EGM41" s="382"/>
      <c r="EGN41" s="382"/>
      <c r="EGO41" s="382"/>
      <c r="EGP41" s="382"/>
      <c r="EGQ41" s="382"/>
      <c r="EGR41" s="382"/>
      <c r="EGS41" s="382"/>
      <c r="EGT41" s="382"/>
      <c r="EGU41" s="382"/>
      <c r="EGV41" s="382"/>
      <c r="EGW41" s="382"/>
      <c r="EGX41" s="382"/>
      <c r="EGY41" s="382"/>
      <c r="EGZ41" s="382"/>
      <c r="EHA41" s="382"/>
      <c r="EHB41" s="382"/>
      <c r="EHC41" s="382"/>
      <c r="EHD41" s="382"/>
      <c r="EHE41" s="382"/>
      <c r="EHF41" s="382"/>
      <c r="EHG41" s="382"/>
      <c r="EHH41" s="382"/>
      <c r="EHI41" s="382"/>
      <c r="EHJ41" s="382"/>
      <c r="EHK41" s="382"/>
      <c r="EHL41" s="382"/>
      <c r="EHM41" s="382"/>
      <c r="EHN41" s="382"/>
      <c r="EHO41" s="382"/>
      <c r="EHP41" s="382"/>
      <c r="EHQ41" s="382"/>
      <c r="EHR41" s="382"/>
      <c r="EHS41" s="382"/>
      <c r="EHT41" s="382"/>
      <c r="EHU41" s="382"/>
      <c r="EHV41" s="382"/>
      <c r="EHW41" s="382"/>
      <c r="EHX41" s="382"/>
      <c r="EHY41" s="382"/>
      <c r="EHZ41" s="382"/>
      <c r="EIA41" s="382"/>
      <c r="EIB41" s="382"/>
      <c r="EIC41" s="382"/>
      <c r="EID41" s="382"/>
      <c r="EIE41" s="382"/>
      <c r="EIF41" s="382"/>
      <c r="EIG41" s="382"/>
      <c r="EIH41" s="382"/>
      <c r="EII41" s="382"/>
      <c r="EIJ41" s="382"/>
      <c r="EIK41" s="382"/>
      <c r="EIL41" s="382"/>
      <c r="EIM41" s="382"/>
      <c r="EIN41" s="382"/>
      <c r="EIO41" s="382"/>
      <c r="EIP41" s="382"/>
      <c r="EIQ41" s="382"/>
      <c r="EIR41" s="382"/>
      <c r="EIS41" s="382"/>
      <c r="EIT41" s="382"/>
      <c r="EIU41" s="382"/>
      <c r="EIV41" s="382"/>
      <c r="EIW41" s="382"/>
      <c r="EIX41" s="382"/>
      <c r="EIY41" s="382"/>
      <c r="EIZ41" s="382"/>
      <c r="EJA41" s="382"/>
      <c r="EJB41" s="382"/>
      <c r="EJC41" s="382"/>
      <c r="EJD41" s="382"/>
      <c r="EJE41" s="382"/>
      <c r="EJF41" s="382"/>
      <c r="EJG41" s="382"/>
      <c r="EJH41" s="382"/>
      <c r="EJI41" s="382"/>
      <c r="EJJ41" s="382"/>
      <c r="EJK41" s="382"/>
      <c r="EJL41" s="382"/>
      <c r="EJM41" s="382"/>
      <c r="EJN41" s="382"/>
      <c r="EJO41" s="382"/>
      <c r="EJP41" s="382"/>
      <c r="EJQ41" s="382"/>
      <c r="EJR41" s="382"/>
      <c r="EJS41" s="382"/>
      <c r="EJT41" s="382"/>
      <c r="EJU41" s="382"/>
      <c r="EJV41" s="382"/>
      <c r="EJW41" s="382"/>
      <c r="EJX41" s="382"/>
      <c r="EJY41" s="382"/>
      <c r="EJZ41" s="382"/>
      <c r="EKA41" s="382"/>
      <c r="EKB41" s="382"/>
      <c r="EKC41" s="382"/>
      <c r="EKD41" s="382"/>
      <c r="EKE41" s="382"/>
      <c r="EKF41" s="382"/>
      <c r="EKG41" s="382"/>
      <c r="EKH41" s="382"/>
      <c r="EKI41" s="382"/>
      <c r="EKJ41" s="382"/>
      <c r="EKK41" s="382"/>
      <c r="EKL41" s="382"/>
      <c r="EKM41" s="382"/>
      <c r="EKN41" s="382"/>
      <c r="EKO41" s="382"/>
      <c r="EKP41" s="382"/>
      <c r="EKQ41" s="382"/>
      <c r="EKR41" s="382"/>
      <c r="EKS41" s="382"/>
      <c r="EKT41" s="382"/>
      <c r="EKU41" s="382"/>
      <c r="EKV41" s="382"/>
      <c r="EKW41" s="382"/>
      <c r="EKX41" s="382"/>
      <c r="EKY41" s="382"/>
      <c r="EKZ41" s="382"/>
      <c r="ELA41" s="382"/>
      <c r="ELB41" s="382"/>
      <c r="ELC41" s="382"/>
      <c r="ELD41" s="382"/>
      <c r="ELE41" s="382"/>
      <c r="ELF41" s="382"/>
      <c r="ELG41" s="382"/>
      <c r="ELH41" s="382"/>
      <c r="ELI41" s="382"/>
      <c r="ELJ41" s="382"/>
      <c r="ELK41" s="382"/>
      <c r="ELL41" s="382"/>
      <c r="ELM41" s="382"/>
      <c r="ELN41" s="382"/>
      <c r="ELO41" s="382"/>
      <c r="ELP41" s="382"/>
      <c r="ELQ41" s="382"/>
      <c r="ELR41" s="382"/>
      <c r="ELS41" s="382"/>
      <c r="ELT41" s="382"/>
      <c r="ELU41" s="382"/>
      <c r="ELV41" s="382"/>
      <c r="ELW41" s="382"/>
      <c r="ELX41" s="382"/>
      <c r="ELY41" s="382"/>
      <c r="ELZ41" s="382"/>
      <c r="EMA41" s="382"/>
      <c r="EMB41" s="382"/>
      <c r="EMC41" s="382"/>
      <c r="EMD41" s="382"/>
      <c r="EME41" s="382"/>
      <c r="EMF41" s="382"/>
      <c r="EMG41" s="382"/>
      <c r="EMH41" s="382"/>
      <c r="EMI41" s="382"/>
      <c r="EMJ41" s="382"/>
      <c r="EMK41" s="382"/>
      <c r="EML41" s="382"/>
      <c r="EMM41" s="382"/>
      <c r="EMN41" s="382"/>
      <c r="EMO41" s="382"/>
      <c r="EMP41" s="382"/>
      <c r="EMQ41" s="382"/>
      <c r="EMR41" s="382"/>
      <c r="EMS41" s="382"/>
      <c r="EMT41" s="382"/>
      <c r="EMU41" s="382"/>
      <c r="EMV41" s="382"/>
      <c r="EMW41" s="382"/>
      <c r="EMX41" s="382"/>
      <c r="EMY41" s="382"/>
      <c r="EMZ41" s="382"/>
      <c r="ENA41" s="382"/>
      <c r="ENB41" s="382"/>
      <c r="ENC41" s="382"/>
      <c r="END41" s="382"/>
      <c r="ENE41" s="382"/>
      <c r="ENF41" s="382"/>
      <c r="ENG41" s="382"/>
      <c r="ENH41" s="382"/>
      <c r="ENI41" s="382"/>
      <c r="ENJ41" s="382"/>
      <c r="ENK41" s="382"/>
      <c r="ENL41" s="382"/>
      <c r="ENM41" s="382"/>
      <c r="ENN41" s="382"/>
      <c r="ENO41" s="382"/>
      <c r="ENP41" s="382"/>
      <c r="ENQ41" s="382"/>
      <c r="ENR41" s="382"/>
      <c r="ENS41" s="382"/>
      <c r="ENT41" s="382"/>
      <c r="ENU41" s="382"/>
      <c r="ENV41" s="382"/>
      <c r="ENW41" s="382"/>
      <c r="ENX41" s="382"/>
      <c r="ENY41" s="382"/>
      <c r="ENZ41" s="382"/>
      <c r="EOA41" s="382"/>
      <c r="EOB41" s="382"/>
      <c r="EOC41" s="382"/>
      <c r="EOD41" s="382"/>
      <c r="EOE41" s="382"/>
      <c r="EOF41" s="382"/>
      <c r="EOG41" s="382"/>
      <c r="EOH41" s="382"/>
      <c r="EOI41" s="382"/>
      <c r="EOJ41" s="382"/>
      <c r="EOK41" s="382"/>
      <c r="EOL41" s="382"/>
      <c r="EOM41" s="382"/>
      <c r="EON41" s="382"/>
      <c r="EOO41" s="382"/>
      <c r="EOP41" s="382"/>
      <c r="EOQ41" s="382"/>
      <c r="EOR41" s="382"/>
      <c r="EOS41" s="382"/>
      <c r="EOT41" s="382"/>
      <c r="EOU41" s="382"/>
      <c r="EOV41" s="382"/>
      <c r="EOW41" s="382"/>
      <c r="EOX41" s="382"/>
      <c r="EOY41" s="382"/>
      <c r="EOZ41" s="382"/>
      <c r="EPA41" s="382"/>
      <c r="EPB41" s="382"/>
      <c r="EPC41" s="382"/>
      <c r="EPD41" s="382"/>
      <c r="EPE41" s="382"/>
      <c r="EPF41" s="382"/>
      <c r="EPG41" s="382"/>
      <c r="EPH41" s="382"/>
      <c r="EPI41" s="382"/>
      <c r="EPJ41" s="382"/>
      <c r="EPK41" s="382"/>
      <c r="EPL41" s="382"/>
      <c r="EPM41" s="382"/>
      <c r="EPN41" s="382"/>
      <c r="EPO41" s="382"/>
      <c r="EPP41" s="382"/>
      <c r="EPQ41" s="382"/>
      <c r="EPR41" s="382"/>
      <c r="EPS41" s="382"/>
      <c r="EPT41" s="382"/>
      <c r="EPU41" s="382"/>
      <c r="EPV41" s="382"/>
      <c r="EPW41" s="382"/>
      <c r="EPX41" s="382"/>
      <c r="EPY41" s="382"/>
      <c r="EPZ41" s="382"/>
      <c r="EQA41" s="382"/>
      <c r="EQB41" s="382"/>
      <c r="EQC41" s="382"/>
      <c r="EQD41" s="382"/>
      <c r="EQE41" s="382"/>
      <c r="EQF41" s="382"/>
      <c r="EQG41" s="382"/>
      <c r="EQH41" s="382"/>
      <c r="EQI41" s="382"/>
      <c r="EQJ41" s="382"/>
      <c r="EQK41" s="382"/>
      <c r="EQL41" s="382"/>
      <c r="EQM41" s="382"/>
      <c r="EQN41" s="382"/>
      <c r="EQO41" s="382"/>
      <c r="EQP41" s="382"/>
      <c r="EQQ41" s="382"/>
      <c r="EQR41" s="382"/>
      <c r="EQS41" s="382"/>
      <c r="EQT41" s="382"/>
      <c r="EQU41" s="382"/>
      <c r="EQV41" s="382"/>
      <c r="EQW41" s="382"/>
      <c r="EQX41" s="382"/>
      <c r="EQY41" s="382"/>
      <c r="EQZ41" s="382"/>
      <c r="ERA41" s="382"/>
      <c r="ERB41" s="382"/>
      <c r="ERC41" s="382"/>
      <c r="ERD41" s="382"/>
      <c r="ERE41" s="382"/>
      <c r="ERF41" s="382"/>
      <c r="ERG41" s="382"/>
      <c r="ERH41" s="382"/>
      <c r="ERI41" s="382"/>
      <c r="ERJ41" s="382"/>
      <c r="ERK41" s="382"/>
      <c r="ERL41" s="382"/>
      <c r="ERM41" s="382"/>
      <c r="ERN41" s="382"/>
      <c r="ERO41" s="382"/>
      <c r="ERP41" s="382"/>
      <c r="ERQ41" s="382"/>
      <c r="ERR41" s="382"/>
      <c r="ERS41" s="382"/>
      <c r="ERT41" s="382"/>
      <c r="ERU41" s="382"/>
      <c r="ERV41" s="382"/>
      <c r="ERW41" s="382"/>
      <c r="ERX41" s="382"/>
      <c r="ERY41" s="382"/>
      <c r="ERZ41" s="382"/>
      <c r="ESA41" s="382"/>
      <c r="ESB41" s="382"/>
      <c r="ESC41" s="382"/>
      <c r="ESD41" s="382"/>
      <c r="ESE41" s="382"/>
      <c r="ESF41" s="382"/>
      <c r="ESG41" s="382"/>
      <c r="ESH41" s="382"/>
      <c r="ESI41" s="382"/>
      <c r="ESJ41" s="382"/>
      <c r="ESK41" s="382"/>
      <c r="ESL41" s="382"/>
      <c r="ESM41" s="382"/>
      <c r="ESN41" s="382"/>
      <c r="ESO41" s="382"/>
      <c r="ESP41" s="382"/>
      <c r="ESQ41" s="382"/>
      <c r="ESR41" s="382"/>
      <c r="ESS41" s="382"/>
      <c r="EST41" s="382"/>
      <c r="ESU41" s="382"/>
      <c r="ESV41" s="382"/>
      <c r="ESW41" s="382"/>
      <c r="ESX41" s="382"/>
      <c r="ESY41" s="382"/>
      <c r="ESZ41" s="382"/>
      <c r="ETA41" s="382"/>
      <c r="ETB41" s="382"/>
      <c r="ETC41" s="382"/>
      <c r="ETD41" s="382"/>
      <c r="ETE41" s="382"/>
      <c r="ETF41" s="382"/>
      <c r="ETG41" s="382"/>
      <c r="ETH41" s="382"/>
      <c r="ETI41" s="382"/>
      <c r="ETJ41" s="382"/>
      <c r="ETK41" s="382"/>
      <c r="ETL41" s="382"/>
      <c r="ETM41" s="382"/>
      <c r="ETN41" s="382"/>
      <c r="ETO41" s="382"/>
      <c r="ETP41" s="382"/>
      <c r="ETQ41" s="382"/>
      <c r="ETR41" s="382"/>
      <c r="ETS41" s="382"/>
      <c r="ETT41" s="382"/>
      <c r="ETU41" s="382"/>
      <c r="ETV41" s="382"/>
      <c r="ETW41" s="382"/>
      <c r="ETX41" s="382"/>
      <c r="ETY41" s="382"/>
      <c r="ETZ41" s="382"/>
      <c r="EUA41" s="382"/>
      <c r="EUB41" s="382"/>
      <c r="EUC41" s="382"/>
      <c r="EUD41" s="382"/>
      <c r="EUE41" s="382"/>
      <c r="EUF41" s="382"/>
      <c r="EUG41" s="382"/>
      <c r="EUH41" s="382"/>
      <c r="EUI41" s="382"/>
      <c r="EUJ41" s="382"/>
      <c r="EUK41" s="382"/>
      <c r="EUL41" s="382"/>
      <c r="EUM41" s="382"/>
      <c r="EUN41" s="382"/>
      <c r="EUO41" s="382"/>
      <c r="EUP41" s="382"/>
      <c r="EUQ41" s="382"/>
      <c r="EUR41" s="382"/>
      <c r="EUS41" s="382"/>
      <c r="EUT41" s="382"/>
      <c r="EUU41" s="382"/>
      <c r="EUV41" s="382"/>
      <c r="EUW41" s="382"/>
      <c r="EUX41" s="382"/>
      <c r="EUY41" s="382"/>
      <c r="EUZ41" s="382"/>
      <c r="EVA41" s="382"/>
      <c r="EVB41" s="382"/>
      <c r="EVC41" s="382"/>
      <c r="EVD41" s="382"/>
      <c r="EVE41" s="382"/>
      <c r="EVF41" s="382"/>
      <c r="EVG41" s="382"/>
      <c r="EVH41" s="382"/>
      <c r="EVI41" s="382"/>
      <c r="EVJ41" s="382"/>
      <c r="EVK41" s="382"/>
      <c r="EVL41" s="382"/>
      <c r="EVM41" s="382"/>
      <c r="EVN41" s="382"/>
      <c r="EVO41" s="382"/>
      <c r="EVP41" s="382"/>
      <c r="EVQ41" s="382"/>
      <c r="EVR41" s="382"/>
      <c r="EVS41" s="382"/>
      <c r="EVT41" s="382"/>
      <c r="EVU41" s="382"/>
      <c r="EVV41" s="382"/>
      <c r="EVW41" s="382"/>
      <c r="EVX41" s="382"/>
      <c r="EVY41" s="382"/>
      <c r="EVZ41" s="382"/>
      <c r="EWA41" s="382"/>
      <c r="EWB41" s="382"/>
      <c r="EWC41" s="382"/>
      <c r="EWD41" s="382"/>
      <c r="EWE41" s="382"/>
      <c r="EWF41" s="382"/>
      <c r="EWG41" s="382"/>
      <c r="EWH41" s="382"/>
      <c r="EWI41" s="382"/>
      <c r="EWJ41" s="382"/>
      <c r="EWK41" s="382"/>
      <c r="EWL41" s="382"/>
      <c r="EWM41" s="382"/>
      <c r="EWN41" s="382"/>
      <c r="EWO41" s="382"/>
      <c r="EWP41" s="382"/>
      <c r="EWQ41" s="382"/>
      <c r="EWR41" s="382"/>
      <c r="EWS41" s="382"/>
      <c r="EWT41" s="382"/>
      <c r="EWU41" s="382"/>
      <c r="EWV41" s="382"/>
      <c r="EWW41" s="382"/>
      <c r="EWX41" s="382"/>
      <c r="EWY41" s="382"/>
      <c r="EWZ41" s="382"/>
      <c r="EXA41" s="382"/>
      <c r="EXB41" s="382"/>
      <c r="EXC41" s="382"/>
      <c r="EXD41" s="382"/>
      <c r="EXE41" s="382"/>
      <c r="EXF41" s="382"/>
      <c r="EXG41" s="382"/>
      <c r="EXH41" s="382"/>
      <c r="EXI41" s="382"/>
      <c r="EXJ41" s="382"/>
      <c r="EXK41" s="382"/>
      <c r="EXL41" s="382"/>
      <c r="EXM41" s="382"/>
      <c r="EXN41" s="382"/>
      <c r="EXO41" s="382"/>
      <c r="EXP41" s="382"/>
      <c r="EXQ41" s="382"/>
      <c r="EXR41" s="382"/>
      <c r="EXS41" s="382"/>
      <c r="EXT41" s="382"/>
      <c r="EXU41" s="382"/>
      <c r="EXV41" s="382"/>
      <c r="EXW41" s="382"/>
      <c r="EXX41" s="382"/>
      <c r="EXY41" s="382"/>
      <c r="EXZ41" s="382"/>
      <c r="EYA41" s="382"/>
      <c r="EYB41" s="382"/>
      <c r="EYC41" s="382"/>
      <c r="EYD41" s="382"/>
      <c r="EYE41" s="382"/>
      <c r="EYF41" s="382"/>
      <c r="EYG41" s="382"/>
      <c r="EYH41" s="382"/>
      <c r="EYI41" s="382"/>
      <c r="EYJ41" s="382"/>
      <c r="EYK41" s="382"/>
      <c r="EYL41" s="382"/>
      <c r="EYM41" s="382"/>
      <c r="EYN41" s="382"/>
      <c r="EYO41" s="382"/>
      <c r="EYP41" s="382"/>
      <c r="EYQ41" s="382"/>
      <c r="EYR41" s="382"/>
      <c r="EYS41" s="382"/>
      <c r="EYT41" s="382"/>
      <c r="EYU41" s="382"/>
      <c r="EYV41" s="382"/>
      <c r="EYW41" s="382"/>
      <c r="EYX41" s="382"/>
      <c r="EYY41" s="382"/>
      <c r="EYZ41" s="382"/>
      <c r="EZA41" s="382"/>
      <c r="EZB41" s="382"/>
      <c r="EZC41" s="382"/>
      <c r="EZD41" s="382"/>
      <c r="EZE41" s="382"/>
      <c r="EZF41" s="382"/>
      <c r="EZG41" s="382"/>
      <c r="EZH41" s="382"/>
      <c r="EZI41" s="382"/>
      <c r="EZJ41" s="382"/>
      <c r="EZK41" s="382"/>
      <c r="EZL41" s="382"/>
      <c r="EZM41" s="382"/>
      <c r="EZN41" s="382"/>
      <c r="EZO41" s="382"/>
      <c r="EZP41" s="382"/>
      <c r="EZQ41" s="382"/>
      <c r="EZR41" s="382"/>
      <c r="EZS41" s="382"/>
      <c r="EZT41" s="382"/>
      <c r="EZU41" s="382"/>
      <c r="EZV41" s="382"/>
      <c r="EZW41" s="382"/>
      <c r="EZX41" s="382"/>
      <c r="EZY41" s="382"/>
      <c r="EZZ41" s="382"/>
      <c r="FAA41" s="382"/>
      <c r="FAB41" s="382"/>
      <c r="FAC41" s="382"/>
      <c r="FAD41" s="382"/>
      <c r="FAE41" s="382"/>
      <c r="FAF41" s="382"/>
      <c r="FAG41" s="382"/>
      <c r="FAH41" s="382"/>
      <c r="FAI41" s="382"/>
      <c r="FAJ41" s="382"/>
      <c r="FAK41" s="382"/>
      <c r="FAL41" s="382"/>
      <c r="FAM41" s="382"/>
      <c r="FAN41" s="382"/>
      <c r="FAO41" s="382"/>
      <c r="FAP41" s="382"/>
      <c r="FAQ41" s="382"/>
      <c r="FAR41" s="382"/>
      <c r="FAS41" s="382"/>
      <c r="FAT41" s="382"/>
      <c r="FAU41" s="382"/>
      <c r="FAV41" s="382"/>
      <c r="FAW41" s="382"/>
      <c r="FAX41" s="382"/>
      <c r="FAY41" s="382"/>
      <c r="FAZ41" s="382"/>
      <c r="FBA41" s="382"/>
      <c r="FBB41" s="382"/>
      <c r="FBC41" s="382"/>
      <c r="FBD41" s="382"/>
      <c r="FBE41" s="382"/>
      <c r="FBF41" s="382"/>
      <c r="FBG41" s="382"/>
      <c r="FBH41" s="382"/>
      <c r="FBI41" s="382"/>
      <c r="FBJ41" s="382"/>
      <c r="FBK41" s="382"/>
      <c r="FBL41" s="382"/>
      <c r="FBM41" s="382"/>
      <c r="FBN41" s="382"/>
      <c r="FBO41" s="382"/>
      <c r="FBP41" s="382"/>
      <c r="FBQ41" s="382"/>
      <c r="FBR41" s="382"/>
      <c r="FBS41" s="382"/>
      <c r="FBT41" s="382"/>
      <c r="FBU41" s="382"/>
      <c r="FBV41" s="382"/>
      <c r="FBW41" s="382"/>
      <c r="FBX41" s="382"/>
      <c r="FBY41" s="382"/>
      <c r="FBZ41" s="382"/>
      <c r="FCA41" s="382"/>
      <c r="FCB41" s="382"/>
      <c r="FCC41" s="382"/>
      <c r="FCD41" s="382"/>
      <c r="FCE41" s="382"/>
      <c r="FCF41" s="382"/>
      <c r="FCG41" s="382"/>
      <c r="FCH41" s="382"/>
      <c r="FCI41" s="382"/>
      <c r="FCJ41" s="382"/>
      <c r="FCK41" s="382"/>
      <c r="FCL41" s="382"/>
      <c r="FCM41" s="382"/>
      <c r="FCN41" s="382"/>
      <c r="FCO41" s="382"/>
      <c r="FCP41" s="382"/>
      <c r="FCQ41" s="382"/>
      <c r="FCR41" s="382"/>
      <c r="FCS41" s="382"/>
      <c r="FCT41" s="382"/>
      <c r="FCU41" s="382"/>
      <c r="FCV41" s="382"/>
      <c r="FCW41" s="382"/>
      <c r="FCX41" s="382"/>
      <c r="FCY41" s="382"/>
      <c r="FCZ41" s="382"/>
      <c r="FDA41" s="382"/>
      <c r="FDB41" s="382"/>
      <c r="FDC41" s="382"/>
      <c r="FDD41" s="382"/>
      <c r="FDE41" s="382"/>
      <c r="FDF41" s="382"/>
      <c r="FDG41" s="382"/>
      <c r="FDH41" s="382"/>
      <c r="FDI41" s="382"/>
      <c r="FDJ41" s="382"/>
      <c r="FDK41" s="382"/>
      <c r="FDL41" s="382"/>
      <c r="FDM41" s="382"/>
      <c r="FDN41" s="382"/>
      <c r="FDO41" s="382"/>
      <c r="FDP41" s="382"/>
      <c r="FDQ41" s="382"/>
      <c r="FDR41" s="382"/>
      <c r="FDS41" s="382"/>
      <c r="FDT41" s="382"/>
      <c r="FDU41" s="382"/>
      <c r="FDV41" s="382"/>
      <c r="FDW41" s="382"/>
      <c r="FDX41" s="382"/>
      <c r="FDY41" s="382"/>
      <c r="FDZ41" s="382"/>
      <c r="FEA41" s="382"/>
      <c r="FEB41" s="382"/>
      <c r="FEC41" s="382"/>
      <c r="FED41" s="382"/>
      <c r="FEE41" s="382"/>
      <c r="FEF41" s="382"/>
      <c r="FEG41" s="382"/>
      <c r="FEH41" s="382"/>
      <c r="FEI41" s="382"/>
      <c r="FEJ41" s="382"/>
      <c r="FEK41" s="382"/>
      <c r="FEL41" s="382"/>
      <c r="FEM41" s="382"/>
      <c r="FEN41" s="382"/>
      <c r="FEO41" s="382"/>
      <c r="FEP41" s="382"/>
      <c r="FEQ41" s="382"/>
      <c r="FER41" s="382"/>
      <c r="FES41" s="382"/>
      <c r="FET41" s="382"/>
      <c r="FEU41" s="382"/>
      <c r="FEV41" s="382"/>
      <c r="FEW41" s="382"/>
      <c r="FEX41" s="382"/>
      <c r="FEY41" s="382"/>
      <c r="FEZ41" s="382"/>
      <c r="FFA41" s="382"/>
      <c r="FFB41" s="382"/>
      <c r="FFC41" s="382"/>
      <c r="FFD41" s="382"/>
      <c r="FFE41" s="382"/>
      <c r="FFF41" s="382"/>
      <c r="FFG41" s="382"/>
      <c r="FFH41" s="382"/>
      <c r="FFI41" s="382"/>
      <c r="FFJ41" s="382"/>
      <c r="FFK41" s="382"/>
      <c r="FFL41" s="382"/>
      <c r="FFM41" s="382"/>
      <c r="FFN41" s="382"/>
      <c r="FFO41" s="382"/>
      <c r="FFP41" s="382"/>
      <c r="FFQ41" s="382"/>
      <c r="FFR41" s="382"/>
      <c r="FFS41" s="382"/>
      <c r="FFT41" s="382"/>
      <c r="FFU41" s="382"/>
      <c r="FFV41" s="382"/>
      <c r="FFW41" s="382"/>
      <c r="FFX41" s="382"/>
      <c r="FFY41" s="382"/>
      <c r="FFZ41" s="382"/>
      <c r="FGA41" s="382"/>
      <c r="FGB41" s="382"/>
      <c r="FGC41" s="382"/>
      <c r="FGD41" s="382"/>
      <c r="FGE41" s="382"/>
      <c r="FGF41" s="382"/>
      <c r="FGG41" s="382"/>
      <c r="FGH41" s="382"/>
      <c r="FGI41" s="382"/>
      <c r="FGJ41" s="382"/>
      <c r="FGK41" s="382"/>
      <c r="FGL41" s="382"/>
      <c r="FGM41" s="382"/>
      <c r="FGN41" s="382"/>
      <c r="FGO41" s="382"/>
      <c r="FGP41" s="382"/>
      <c r="FGQ41" s="382"/>
      <c r="FGR41" s="382"/>
      <c r="FGS41" s="382"/>
      <c r="FGT41" s="382"/>
      <c r="FGU41" s="382"/>
      <c r="FGV41" s="382"/>
      <c r="FGW41" s="382"/>
      <c r="FGX41" s="382"/>
      <c r="FGY41" s="382"/>
      <c r="FGZ41" s="382"/>
      <c r="FHA41" s="382"/>
      <c r="FHB41" s="382"/>
      <c r="FHC41" s="382"/>
      <c r="FHD41" s="382"/>
      <c r="FHE41" s="382"/>
      <c r="FHF41" s="382"/>
      <c r="FHG41" s="382"/>
      <c r="FHH41" s="382"/>
      <c r="FHI41" s="382"/>
      <c r="FHJ41" s="382"/>
      <c r="FHK41" s="382"/>
      <c r="FHL41" s="382"/>
      <c r="FHM41" s="382"/>
      <c r="FHN41" s="382"/>
      <c r="FHO41" s="382"/>
      <c r="FHP41" s="382"/>
      <c r="FHQ41" s="382"/>
      <c r="FHR41" s="382"/>
      <c r="FHS41" s="382"/>
      <c r="FHT41" s="382"/>
      <c r="FHU41" s="382"/>
      <c r="FHV41" s="382"/>
      <c r="FHW41" s="382"/>
      <c r="FHX41" s="382"/>
      <c r="FHY41" s="382"/>
      <c r="FHZ41" s="382"/>
      <c r="FIA41" s="382"/>
      <c r="FIB41" s="382"/>
      <c r="FIC41" s="382"/>
      <c r="FID41" s="382"/>
      <c r="FIE41" s="382"/>
      <c r="FIF41" s="382"/>
      <c r="FIG41" s="382"/>
      <c r="FIH41" s="382"/>
      <c r="FII41" s="382"/>
      <c r="FIJ41" s="382"/>
      <c r="FIK41" s="382"/>
      <c r="FIL41" s="382"/>
      <c r="FIM41" s="382"/>
      <c r="FIN41" s="382"/>
      <c r="FIO41" s="382"/>
      <c r="FIP41" s="382"/>
      <c r="FIQ41" s="382"/>
      <c r="FIR41" s="382"/>
      <c r="FIS41" s="382"/>
      <c r="FIT41" s="382"/>
      <c r="FIU41" s="382"/>
      <c r="FIV41" s="382"/>
      <c r="FIW41" s="382"/>
      <c r="FIX41" s="382"/>
      <c r="FIY41" s="382"/>
      <c r="FIZ41" s="382"/>
      <c r="FJA41" s="382"/>
      <c r="FJB41" s="382"/>
      <c r="FJC41" s="382"/>
      <c r="FJD41" s="382"/>
      <c r="FJE41" s="382"/>
      <c r="FJF41" s="382"/>
      <c r="FJG41" s="382"/>
      <c r="FJH41" s="382"/>
      <c r="FJI41" s="382"/>
      <c r="FJJ41" s="382"/>
      <c r="FJK41" s="382"/>
      <c r="FJL41" s="382"/>
      <c r="FJM41" s="382"/>
      <c r="FJN41" s="382"/>
      <c r="FJO41" s="382"/>
      <c r="FJP41" s="382"/>
      <c r="FJQ41" s="382"/>
      <c r="FJR41" s="382"/>
      <c r="FJS41" s="382"/>
      <c r="FJT41" s="382"/>
      <c r="FJU41" s="382"/>
      <c r="FJV41" s="382"/>
      <c r="FJW41" s="382"/>
      <c r="FJX41" s="382"/>
      <c r="FJY41" s="382"/>
      <c r="FJZ41" s="382"/>
      <c r="FKA41" s="382"/>
      <c r="FKB41" s="382"/>
      <c r="FKC41" s="382"/>
      <c r="FKD41" s="382"/>
      <c r="FKE41" s="382"/>
      <c r="FKF41" s="382"/>
      <c r="FKG41" s="382"/>
      <c r="FKH41" s="382"/>
      <c r="FKI41" s="382"/>
      <c r="FKJ41" s="382"/>
      <c r="FKK41" s="382"/>
      <c r="FKL41" s="382"/>
      <c r="FKM41" s="382"/>
      <c r="FKN41" s="382"/>
      <c r="FKO41" s="382"/>
      <c r="FKP41" s="382"/>
      <c r="FKQ41" s="382"/>
      <c r="FKR41" s="382"/>
      <c r="FKS41" s="382"/>
      <c r="FKT41" s="382"/>
      <c r="FKU41" s="382"/>
      <c r="FKV41" s="382"/>
      <c r="FKW41" s="382"/>
      <c r="FKX41" s="382"/>
      <c r="FKY41" s="382"/>
      <c r="FKZ41" s="382"/>
      <c r="FLA41" s="382"/>
      <c r="FLB41" s="382"/>
      <c r="FLC41" s="382"/>
      <c r="FLD41" s="382"/>
      <c r="FLE41" s="382"/>
      <c r="FLF41" s="382"/>
      <c r="FLG41" s="382"/>
      <c r="FLH41" s="382"/>
      <c r="FLI41" s="382"/>
      <c r="FLJ41" s="382"/>
      <c r="FLK41" s="382"/>
      <c r="FLL41" s="382"/>
      <c r="FLM41" s="382"/>
      <c r="FLN41" s="382"/>
      <c r="FLO41" s="382"/>
      <c r="FLP41" s="382"/>
      <c r="FLQ41" s="382"/>
      <c r="FLR41" s="382"/>
      <c r="FLS41" s="382"/>
      <c r="FLT41" s="382"/>
      <c r="FLU41" s="382"/>
      <c r="FLV41" s="382"/>
      <c r="FLW41" s="382"/>
      <c r="FLX41" s="382"/>
      <c r="FLY41" s="382"/>
      <c r="FLZ41" s="382"/>
      <c r="FMA41" s="382"/>
      <c r="FMB41" s="382"/>
      <c r="FMC41" s="382"/>
      <c r="FMD41" s="382"/>
      <c r="FME41" s="382"/>
      <c r="FMF41" s="382"/>
      <c r="FMG41" s="382"/>
      <c r="FMH41" s="382"/>
      <c r="FMI41" s="382"/>
      <c r="FMJ41" s="382"/>
      <c r="FMK41" s="382"/>
      <c r="FML41" s="382"/>
      <c r="FMM41" s="382"/>
      <c r="FMN41" s="382"/>
      <c r="FMO41" s="382"/>
      <c r="FMP41" s="382"/>
      <c r="FMQ41" s="382"/>
      <c r="FMR41" s="382"/>
      <c r="FMS41" s="382"/>
      <c r="FMT41" s="382"/>
      <c r="FMU41" s="382"/>
      <c r="FMV41" s="382"/>
      <c r="FMW41" s="382"/>
      <c r="FMX41" s="382"/>
      <c r="FMY41" s="382"/>
      <c r="FMZ41" s="382"/>
      <c r="FNA41" s="382"/>
      <c r="FNB41" s="382"/>
      <c r="FNC41" s="382"/>
      <c r="FND41" s="382"/>
      <c r="FNE41" s="382"/>
      <c r="FNF41" s="382"/>
      <c r="FNG41" s="382"/>
      <c r="FNH41" s="382"/>
      <c r="FNI41" s="382"/>
      <c r="FNJ41" s="382"/>
      <c r="FNK41" s="382"/>
      <c r="FNL41" s="382"/>
      <c r="FNM41" s="382"/>
      <c r="FNN41" s="382"/>
      <c r="FNO41" s="382"/>
      <c r="FNP41" s="382"/>
      <c r="FNQ41" s="382"/>
      <c r="FNR41" s="382"/>
      <c r="FNS41" s="382"/>
      <c r="FNT41" s="382"/>
      <c r="FNU41" s="382"/>
      <c r="FNV41" s="382"/>
      <c r="FNW41" s="382"/>
      <c r="FNX41" s="382"/>
      <c r="FNY41" s="382"/>
      <c r="FNZ41" s="382"/>
      <c r="FOA41" s="382"/>
      <c r="FOB41" s="382"/>
      <c r="FOC41" s="382"/>
      <c r="FOD41" s="382"/>
      <c r="FOE41" s="382"/>
      <c r="FOF41" s="382"/>
      <c r="FOG41" s="382"/>
      <c r="FOH41" s="382"/>
      <c r="FOI41" s="382"/>
      <c r="FOJ41" s="382"/>
      <c r="FOK41" s="382"/>
      <c r="FOL41" s="382"/>
      <c r="FOM41" s="382"/>
      <c r="FON41" s="382"/>
      <c r="FOO41" s="382"/>
      <c r="FOP41" s="382"/>
      <c r="FOQ41" s="382"/>
      <c r="FOR41" s="382"/>
      <c r="FOS41" s="382"/>
      <c r="FOT41" s="382"/>
      <c r="FOU41" s="382"/>
      <c r="FOV41" s="382"/>
      <c r="FOW41" s="382"/>
      <c r="FOX41" s="382"/>
      <c r="FOY41" s="382"/>
      <c r="FOZ41" s="382"/>
      <c r="FPA41" s="382"/>
      <c r="FPB41" s="382"/>
      <c r="FPC41" s="382"/>
      <c r="FPD41" s="382"/>
      <c r="FPE41" s="382"/>
      <c r="FPF41" s="382"/>
      <c r="FPG41" s="382"/>
      <c r="FPH41" s="382"/>
      <c r="FPI41" s="382"/>
      <c r="FPJ41" s="382"/>
      <c r="FPK41" s="382"/>
      <c r="FPL41" s="382"/>
      <c r="FPM41" s="382"/>
      <c r="FPN41" s="382"/>
      <c r="FPO41" s="382"/>
      <c r="FPP41" s="382"/>
      <c r="FPQ41" s="382"/>
      <c r="FPR41" s="382"/>
      <c r="FPS41" s="382"/>
      <c r="FPT41" s="382"/>
      <c r="FPU41" s="382"/>
      <c r="FPV41" s="382"/>
      <c r="FPW41" s="382"/>
      <c r="FPX41" s="382"/>
      <c r="FPY41" s="382"/>
      <c r="FPZ41" s="382"/>
      <c r="FQA41" s="382"/>
      <c r="FQB41" s="382"/>
      <c r="FQC41" s="382"/>
      <c r="FQD41" s="382"/>
      <c r="FQE41" s="382"/>
      <c r="FQF41" s="382"/>
      <c r="FQG41" s="382"/>
      <c r="FQH41" s="382"/>
      <c r="FQI41" s="382"/>
      <c r="FQJ41" s="382"/>
      <c r="FQK41" s="382"/>
      <c r="FQL41" s="382"/>
      <c r="FQM41" s="382"/>
      <c r="FQN41" s="382"/>
      <c r="FQO41" s="382"/>
      <c r="FQP41" s="382"/>
      <c r="FQQ41" s="382"/>
      <c r="FQR41" s="382"/>
      <c r="FQS41" s="382"/>
      <c r="FQT41" s="382"/>
      <c r="FQU41" s="382"/>
      <c r="FQV41" s="382"/>
      <c r="FQW41" s="382"/>
      <c r="FQX41" s="382"/>
      <c r="FQY41" s="382"/>
      <c r="FQZ41" s="382"/>
      <c r="FRA41" s="382"/>
      <c r="FRB41" s="382"/>
      <c r="FRC41" s="382"/>
      <c r="FRD41" s="382"/>
      <c r="FRE41" s="382"/>
      <c r="FRF41" s="382"/>
      <c r="FRG41" s="382"/>
      <c r="FRH41" s="382"/>
      <c r="FRI41" s="382"/>
      <c r="FRJ41" s="382"/>
      <c r="FRK41" s="382"/>
      <c r="FRL41" s="382"/>
      <c r="FRM41" s="382"/>
      <c r="FRN41" s="382"/>
      <c r="FRO41" s="382"/>
      <c r="FRP41" s="382"/>
      <c r="FRQ41" s="382"/>
      <c r="FRR41" s="382"/>
      <c r="FRS41" s="382"/>
      <c r="FRT41" s="382"/>
      <c r="FRU41" s="382"/>
      <c r="FRV41" s="382"/>
      <c r="FRW41" s="382"/>
      <c r="FRX41" s="382"/>
      <c r="FRY41" s="382"/>
      <c r="FRZ41" s="382"/>
      <c r="FSA41" s="382"/>
      <c r="FSB41" s="382"/>
      <c r="FSC41" s="382"/>
      <c r="FSD41" s="382"/>
      <c r="FSE41" s="382"/>
      <c r="FSF41" s="382"/>
      <c r="FSG41" s="382"/>
      <c r="FSH41" s="382"/>
      <c r="FSI41" s="382"/>
      <c r="FSJ41" s="382"/>
      <c r="FSK41" s="382"/>
      <c r="FSL41" s="382"/>
      <c r="FSM41" s="382"/>
      <c r="FSN41" s="382"/>
      <c r="FSO41" s="382"/>
      <c r="FSP41" s="382"/>
      <c r="FSQ41" s="382"/>
      <c r="FSR41" s="382"/>
      <c r="FSS41" s="382"/>
      <c r="FST41" s="382"/>
      <c r="FSU41" s="382"/>
      <c r="FSV41" s="382"/>
      <c r="FSW41" s="382"/>
      <c r="FSX41" s="382"/>
      <c r="FSY41" s="382"/>
      <c r="FSZ41" s="382"/>
      <c r="FTA41" s="382"/>
      <c r="FTB41" s="382"/>
      <c r="FTC41" s="382"/>
      <c r="FTD41" s="382"/>
      <c r="FTE41" s="382"/>
      <c r="FTF41" s="382"/>
      <c r="FTG41" s="382"/>
      <c r="FTH41" s="382"/>
      <c r="FTI41" s="382"/>
      <c r="FTJ41" s="382"/>
      <c r="FTK41" s="382"/>
      <c r="FTL41" s="382"/>
      <c r="FTM41" s="382"/>
      <c r="FTN41" s="382"/>
      <c r="FTO41" s="382"/>
      <c r="FTP41" s="382"/>
      <c r="FTQ41" s="382"/>
      <c r="FTR41" s="382"/>
      <c r="FTS41" s="382"/>
      <c r="FTT41" s="382"/>
      <c r="FTU41" s="382"/>
      <c r="FTV41" s="382"/>
      <c r="FTW41" s="382"/>
      <c r="FTX41" s="382"/>
      <c r="FTY41" s="382"/>
      <c r="FTZ41" s="382"/>
      <c r="FUA41" s="382"/>
      <c r="FUB41" s="382"/>
      <c r="FUC41" s="382"/>
      <c r="FUD41" s="382"/>
      <c r="FUE41" s="382"/>
      <c r="FUF41" s="382"/>
      <c r="FUG41" s="382"/>
      <c r="FUH41" s="382"/>
      <c r="FUI41" s="382"/>
      <c r="FUJ41" s="382"/>
      <c r="FUK41" s="382"/>
      <c r="FUL41" s="382"/>
      <c r="FUM41" s="382"/>
      <c r="FUN41" s="382"/>
      <c r="FUO41" s="382"/>
      <c r="FUP41" s="382"/>
      <c r="FUQ41" s="382"/>
      <c r="FUR41" s="382"/>
      <c r="FUS41" s="382"/>
      <c r="FUT41" s="382"/>
      <c r="FUU41" s="382"/>
      <c r="FUV41" s="382"/>
      <c r="FUW41" s="382"/>
      <c r="FUX41" s="382"/>
      <c r="FUY41" s="382"/>
      <c r="FUZ41" s="382"/>
      <c r="FVA41" s="382"/>
      <c r="FVB41" s="382"/>
      <c r="FVC41" s="382"/>
      <c r="FVD41" s="382"/>
      <c r="FVE41" s="382"/>
      <c r="FVF41" s="382"/>
      <c r="FVG41" s="382"/>
      <c r="FVH41" s="382"/>
      <c r="FVI41" s="382"/>
      <c r="FVJ41" s="382"/>
      <c r="FVK41" s="382"/>
      <c r="FVL41" s="382"/>
      <c r="FVM41" s="382"/>
      <c r="FVN41" s="382"/>
      <c r="FVO41" s="382"/>
      <c r="FVP41" s="382"/>
      <c r="FVQ41" s="382"/>
      <c r="FVR41" s="382"/>
      <c r="FVS41" s="382"/>
      <c r="FVT41" s="382"/>
      <c r="FVU41" s="382"/>
      <c r="FVV41" s="382"/>
      <c r="FVW41" s="382"/>
      <c r="FVX41" s="382"/>
      <c r="FVY41" s="382"/>
      <c r="FVZ41" s="382"/>
      <c r="FWA41" s="382"/>
      <c r="FWB41" s="382"/>
      <c r="FWC41" s="382"/>
      <c r="FWD41" s="382"/>
      <c r="FWE41" s="382"/>
      <c r="FWF41" s="382"/>
      <c r="FWG41" s="382"/>
      <c r="FWH41" s="382"/>
      <c r="FWI41" s="382"/>
      <c r="FWJ41" s="382"/>
      <c r="FWK41" s="382"/>
      <c r="FWL41" s="382"/>
      <c r="FWM41" s="382"/>
      <c r="FWN41" s="382"/>
      <c r="FWO41" s="382"/>
      <c r="FWP41" s="382"/>
      <c r="FWQ41" s="382"/>
      <c r="FWR41" s="382"/>
      <c r="FWS41" s="382"/>
      <c r="FWT41" s="382"/>
      <c r="FWU41" s="382"/>
      <c r="FWV41" s="382"/>
      <c r="FWW41" s="382"/>
      <c r="FWX41" s="382"/>
      <c r="FWY41" s="382"/>
      <c r="FWZ41" s="382"/>
      <c r="FXA41" s="382"/>
      <c r="FXB41" s="382"/>
      <c r="FXC41" s="382"/>
      <c r="FXD41" s="382"/>
      <c r="FXE41" s="382"/>
      <c r="FXF41" s="382"/>
      <c r="FXG41" s="382"/>
      <c r="FXH41" s="382"/>
      <c r="FXI41" s="382"/>
      <c r="FXJ41" s="382"/>
      <c r="FXK41" s="382"/>
      <c r="FXL41" s="382"/>
      <c r="FXM41" s="382"/>
      <c r="FXN41" s="382"/>
      <c r="FXO41" s="382"/>
      <c r="FXP41" s="382"/>
      <c r="FXQ41" s="382"/>
      <c r="FXR41" s="382"/>
      <c r="FXS41" s="382"/>
      <c r="FXT41" s="382"/>
      <c r="FXU41" s="382"/>
      <c r="FXV41" s="382"/>
      <c r="FXW41" s="382"/>
      <c r="FXX41" s="382"/>
      <c r="FXY41" s="382"/>
      <c r="FXZ41" s="382"/>
      <c r="FYA41" s="382"/>
      <c r="FYB41" s="382"/>
      <c r="FYC41" s="382"/>
      <c r="FYD41" s="382"/>
      <c r="FYE41" s="382"/>
      <c r="FYF41" s="382"/>
      <c r="FYG41" s="382"/>
      <c r="FYH41" s="382"/>
      <c r="FYI41" s="382"/>
      <c r="FYJ41" s="382"/>
      <c r="FYK41" s="382"/>
      <c r="FYL41" s="382"/>
      <c r="FYM41" s="382"/>
      <c r="FYN41" s="382"/>
      <c r="FYO41" s="382"/>
      <c r="FYP41" s="382"/>
      <c r="FYQ41" s="382"/>
      <c r="FYR41" s="382"/>
      <c r="FYS41" s="382"/>
      <c r="FYT41" s="382"/>
      <c r="FYU41" s="382"/>
      <c r="FYV41" s="382"/>
      <c r="FYW41" s="382"/>
      <c r="FYX41" s="382"/>
      <c r="FYY41" s="382"/>
      <c r="FYZ41" s="382"/>
      <c r="FZA41" s="382"/>
      <c r="FZB41" s="382"/>
      <c r="FZC41" s="382"/>
      <c r="FZD41" s="382"/>
      <c r="FZE41" s="382"/>
      <c r="FZF41" s="382"/>
      <c r="FZG41" s="382"/>
      <c r="FZH41" s="382"/>
      <c r="FZI41" s="382"/>
      <c r="FZJ41" s="382"/>
      <c r="FZK41" s="382"/>
      <c r="FZL41" s="382"/>
      <c r="FZM41" s="382"/>
      <c r="FZN41" s="382"/>
      <c r="FZO41" s="382"/>
      <c r="FZP41" s="382"/>
      <c r="FZQ41" s="382"/>
      <c r="FZR41" s="382"/>
      <c r="FZS41" s="382"/>
      <c r="FZT41" s="382"/>
      <c r="FZU41" s="382"/>
      <c r="FZV41" s="382"/>
      <c r="FZW41" s="382"/>
      <c r="FZX41" s="382"/>
      <c r="FZY41" s="382"/>
      <c r="FZZ41" s="382"/>
      <c r="GAA41" s="382"/>
      <c r="GAB41" s="382"/>
      <c r="GAC41" s="382"/>
      <c r="GAD41" s="382"/>
      <c r="GAE41" s="382"/>
      <c r="GAF41" s="382"/>
      <c r="GAG41" s="382"/>
      <c r="GAH41" s="382"/>
      <c r="GAI41" s="382"/>
      <c r="GAJ41" s="382"/>
      <c r="GAK41" s="382"/>
      <c r="GAL41" s="382"/>
      <c r="GAM41" s="382"/>
      <c r="GAN41" s="382"/>
      <c r="GAO41" s="382"/>
      <c r="GAP41" s="382"/>
      <c r="GAQ41" s="382"/>
      <c r="GAR41" s="382"/>
      <c r="GAS41" s="382"/>
      <c r="GAT41" s="382"/>
      <c r="GAU41" s="382"/>
      <c r="GAV41" s="382"/>
      <c r="GAW41" s="382"/>
      <c r="GAX41" s="382"/>
      <c r="GAY41" s="382"/>
      <c r="GAZ41" s="382"/>
      <c r="GBA41" s="382"/>
      <c r="GBB41" s="382"/>
      <c r="GBC41" s="382"/>
      <c r="GBD41" s="382"/>
      <c r="GBE41" s="382"/>
      <c r="GBF41" s="382"/>
      <c r="GBG41" s="382"/>
      <c r="GBH41" s="382"/>
      <c r="GBI41" s="382"/>
      <c r="GBJ41" s="382"/>
      <c r="GBK41" s="382"/>
      <c r="GBL41" s="382"/>
      <c r="GBM41" s="382"/>
      <c r="GBN41" s="382"/>
      <c r="GBO41" s="382"/>
      <c r="GBP41" s="382"/>
      <c r="GBQ41" s="382"/>
      <c r="GBR41" s="382"/>
      <c r="GBS41" s="382"/>
      <c r="GBT41" s="382"/>
      <c r="GBU41" s="382"/>
      <c r="GBV41" s="382"/>
      <c r="GBW41" s="382"/>
      <c r="GBX41" s="382"/>
      <c r="GBY41" s="382"/>
      <c r="GBZ41" s="382"/>
      <c r="GCA41" s="382"/>
      <c r="GCB41" s="382"/>
      <c r="GCC41" s="382"/>
      <c r="GCD41" s="382"/>
      <c r="GCE41" s="382"/>
      <c r="GCF41" s="382"/>
      <c r="GCG41" s="382"/>
      <c r="GCH41" s="382"/>
      <c r="GCI41" s="382"/>
      <c r="GCJ41" s="382"/>
      <c r="GCK41" s="382"/>
      <c r="GCL41" s="382"/>
      <c r="GCM41" s="382"/>
      <c r="GCN41" s="382"/>
      <c r="GCO41" s="382"/>
      <c r="GCP41" s="382"/>
      <c r="GCQ41" s="382"/>
      <c r="GCR41" s="382"/>
      <c r="GCS41" s="382"/>
      <c r="GCT41" s="382"/>
      <c r="GCU41" s="382"/>
      <c r="GCV41" s="382"/>
      <c r="GCW41" s="382"/>
      <c r="GCX41" s="382"/>
      <c r="GCY41" s="382"/>
      <c r="GCZ41" s="382"/>
      <c r="GDA41" s="382"/>
      <c r="GDB41" s="382"/>
      <c r="GDC41" s="382"/>
      <c r="GDD41" s="382"/>
      <c r="GDE41" s="382"/>
      <c r="GDF41" s="382"/>
      <c r="GDG41" s="382"/>
      <c r="GDH41" s="382"/>
      <c r="GDI41" s="382"/>
      <c r="GDJ41" s="382"/>
      <c r="GDK41" s="382"/>
      <c r="GDL41" s="382"/>
      <c r="GDM41" s="382"/>
      <c r="GDN41" s="382"/>
      <c r="GDO41" s="382"/>
      <c r="GDP41" s="382"/>
      <c r="GDQ41" s="382"/>
      <c r="GDR41" s="382"/>
      <c r="GDS41" s="382"/>
      <c r="GDT41" s="382"/>
      <c r="GDU41" s="382"/>
      <c r="GDV41" s="382"/>
      <c r="GDW41" s="382"/>
      <c r="GDX41" s="382"/>
      <c r="GDY41" s="382"/>
      <c r="GDZ41" s="382"/>
      <c r="GEA41" s="382"/>
      <c r="GEB41" s="382"/>
      <c r="GEC41" s="382"/>
      <c r="GED41" s="382"/>
      <c r="GEE41" s="382"/>
      <c r="GEF41" s="382"/>
      <c r="GEG41" s="382"/>
      <c r="GEH41" s="382"/>
      <c r="GEI41" s="382"/>
      <c r="GEJ41" s="382"/>
      <c r="GEK41" s="382"/>
      <c r="GEL41" s="382"/>
      <c r="GEM41" s="382"/>
      <c r="GEN41" s="382"/>
      <c r="GEO41" s="382"/>
      <c r="GEP41" s="382"/>
      <c r="GEQ41" s="382"/>
      <c r="GER41" s="382"/>
      <c r="GES41" s="382"/>
      <c r="GET41" s="382"/>
      <c r="GEU41" s="382"/>
      <c r="GEV41" s="382"/>
      <c r="GEW41" s="382"/>
      <c r="GEX41" s="382"/>
      <c r="GEY41" s="382"/>
      <c r="GEZ41" s="382"/>
      <c r="GFA41" s="382"/>
      <c r="GFB41" s="382"/>
      <c r="GFC41" s="382"/>
      <c r="GFD41" s="382"/>
      <c r="GFE41" s="382"/>
      <c r="GFF41" s="382"/>
      <c r="GFG41" s="382"/>
      <c r="GFH41" s="382"/>
      <c r="GFI41" s="382"/>
      <c r="GFJ41" s="382"/>
      <c r="GFK41" s="382"/>
      <c r="GFL41" s="382"/>
      <c r="GFM41" s="382"/>
      <c r="GFN41" s="382"/>
      <c r="GFO41" s="382"/>
      <c r="GFP41" s="382"/>
      <c r="GFQ41" s="382"/>
      <c r="GFR41" s="382"/>
      <c r="GFS41" s="382"/>
      <c r="GFT41" s="382"/>
      <c r="GFU41" s="382"/>
      <c r="GFV41" s="382"/>
      <c r="GFW41" s="382"/>
      <c r="GFX41" s="382"/>
      <c r="GFY41" s="382"/>
      <c r="GFZ41" s="382"/>
      <c r="GGA41" s="382"/>
      <c r="GGB41" s="382"/>
      <c r="GGC41" s="382"/>
      <c r="GGD41" s="382"/>
      <c r="GGE41" s="382"/>
      <c r="GGF41" s="382"/>
      <c r="GGG41" s="382"/>
      <c r="GGH41" s="382"/>
      <c r="GGI41" s="382"/>
      <c r="GGJ41" s="382"/>
      <c r="GGK41" s="382"/>
      <c r="GGL41" s="382"/>
      <c r="GGM41" s="382"/>
      <c r="GGN41" s="382"/>
      <c r="GGO41" s="382"/>
      <c r="GGP41" s="382"/>
      <c r="GGQ41" s="382"/>
      <c r="GGR41" s="382"/>
      <c r="GGS41" s="382"/>
      <c r="GGT41" s="382"/>
      <c r="GGU41" s="382"/>
      <c r="GGV41" s="382"/>
      <c r="GGW41" s="382"/>
      <c r="GGX41" s="382"/>
      <c r="GGY41" s="382"/>
      <c r="GGZ41" s="382"/>
      <c r="GHA41" s="382"/>
      <c r="GHB41" s="382"/>
      <c r="GHC41" s="382"/>
      <c r="GHD41" s="382"/>
      <c r="GHE41" s="382"/>
      <c r="GHF41" s="382"/>
      <c r="GHG41" s="382"/>
      <c r="GHH41" s="382"/>
      <c r="GHI41" s="382"/>
      <c r="GHJ41" s="382"/>
      <c r="GHK41" s="382"/>
      <c r="GHL41" s="382"/>
      <c r="GHM41" s="382"/>
      <c r="GHN41" s="382"/>
      <c r="GHO41" s="382"/>
      <c r="GHP41" s="382"/>
      <c r="GHQ41" s="382"/>
      <c r="GHR41" s="382"/>
      <c r="GHS41" s="382"/>
      <c r="GHT41" s="382"/>
      <c r="GHU41" s="382"/>
      <c r="GHV41" s="382"/>
      <c r="GHW41" s="382"/>
      <c r="GHX41" s="382"/>
      <c r="GHY41" s="382"/>
      <c r="GHZ41" s="382"/>
      <c r="GIA41" s="382"/>
      <c r="GIB41" s="382"/>
      <c r="GIC41" s="382"/>
      <c r="GID41" s="382"/>
      <c r="GIE41" s="382"/>
      <c r="GIF41" s="382"/>
      <c r="GIG41" s="382"/>
      <c r="GIH41" s="382"/>
      <c r="GII41" s="382"/>
      <c r="GIJ41" s="382"/>
      <c r="GIK41" s="382"/>
      <c r="GIL41" s="382"/>
      <c r="GIM41" s="382"/>
      <c r="GIN41" s="382"/>
      <c r="GIO41" s="382"/>
      <c r="GIP41" s="382"/>
      <c r="GIQ41" s="382"/>
      <c r="GIR41" s="382"/>
      <c r="GIS41" s="382"/>
      <c r="GIT41" s="382"/>
      <c r="GIU41" s="382"/>
      <c r="GIV41" s="382"/>
      <c r="GIW41" s="382"/>
      <c r="GIX41" s="382"/>
      <c r="GIY41" s="382"/>
      <c r="GIZ41" s="382"/>
      <c r="GJA41" s="382"/>
      <c r="GJB41" s="382"/>
      <c r="GJC41" s="382"/>
      <c r="GJD41" s="382"/>
      <c r="GJE41" s="382"/>
      <c r="GJF41" s="382"/>
      <c r="GJG41" s="382"/>
      <c r="GJH41" s="382"/>
      <c r="GJI41" s="382"/>
      <c r="GJJ41" s="382"/>
      <c r="GJK41" s="382"/>
      <c r="GJL41" s="382"/>
      <c r="GJM41" s="382"/>
      <c r="GJN41" s="382"/>
      <c r="GJO41" s="382"/>
      <c r="GJP41" s="382"/>
      <c r="GJQ41" s="382"/>
      <c r="GJR41" s="382"/>
      <c r="GJS41" s="382"/>
      <c r="GJT41" s="382"/>
      <c r="GJU41" s="382"/>
      <c r="GJV41" s="382"/>
      <c r="GJW41" s="382"/>
      <c r="GJX41" s="382"/>
      <c r="GJY41" s="382"/>
      <c r="GJZ41" s="382"/>
      <c r="GKA41" s="382"/>
      <c r="GKB41" s="382"/>
      <c r="GKC41" s="382"/>
      <c r="GKD41" s="382"/>
      <c r="GKE41" s="382"/>
      <c r="GKF41" s="382"/>
      <c r="GKG41" s="382"/>
      <c r="GKH41" s="382"/>
      <c r="GKI41" s="382"/>
      <c r="GKJ41" s="382"/>
      <c r="GKK41" s="382"/>
      <c r="GKL41" s="382"/>
      <c r="GKM41" s="382"/>
      <c r="GKN41" s="382"/>
      <c r="GKO41" s="382"/>
      <c r="GKP41" s="382"/>
      <c r="GKQ41" s="382"/>
      <c r="GKR41" s="382"/>
      <c r="GKS41" s="382"/>
      <c r="GKT41" s="382"/>
      <c r="GKU41" s="382"/>
      <c r="GKV41" s="382"/>
      <c r="GKW41" s="382"/>
      <c r="GKX41" s="382"/>
      <c r="GKY41" s="382"/>
      <c r="GKZ41" s="382"/>
      <c r="GLA41" s="382"/>
      <c r="GLB41" s="382"/>
      <c r="GLC41" s="382"/>
      <c r="GLD41" s="382"/>
      <c r="GLE41" s="382"/>
      <c r="GLF41" s="382"/>
      <c r="GLG41" s="382"/>
      <c r="GLH41" s="382"/>
      <c r="GLI41" s="382"/>
      <c r="GLJ41" s="382"/>
      <c r="GLK41" s="382"/>
      <c r="GLL41" s="382"/>
      <c r="GLM41" s="382"/>
      <c r="GLN41" s="382"/>
      <c r="GLO41" s="382"/>
      <c r="GLP41" s="382"/>
      <c r="GLQ41" s="382"/>
      <c r="GLR41" s="382"/>
      <c r="GLS41" s="382"/>
      <c r="GLT41" s="382"/>
      <c r="GLU41" s="382"/>
      <c r="GLV41" s="382"/>
      <c r="GLW41" s="382"/>
      <c r="GLX41" s="382"/>
      <c r="GLY41" s="382"/>
      <c r="GLZ41" s="382"/>
      <c r="GMA41" s="382"/>
      <c r="GMB41" s="382"/>
      <c r="GMC41" s="382"/>
      <c r="GMD41" s="382"/>
      <c r="GME41" s="382"/>
      <c r="GMF41" s="382"/>
      <c r="GMG41" s="382"/>
      <c r="GMH41" s="382"/>
      <c r="GMI41" s="382"/>
      <c r="GMJ41" s="382"/>
      <c r="GMK41" s="382"/>
      <c r="GML41" s="382"/>
      <c r="GMM41" s="382"/>
      <c r="GMN41" s="382"/>
      <c r="GMO41" s="382"/>
      <c r="GMP41" s="382"/>
      <c r="GMQ41" s="382"/>
      <c r="GMR41" s="382"/>
      <c r="GMS41" s="382"/>
      <c r="GMT41" s="382"/>
      <c r="GMU41" s="382"/>
      <c r="GMV41" s="382"/>
      <c r="GMW41" s="382"/>
      <c r="GMX41" s="382"/>
      <c r="GMY41" s="382"/>
      <c r="GMZ41" s="382"/>
      <c r="GNA41" s="382"/>
      <c r="GNB41" s="382"/>
      <c r="GNC41" s="382"/>
      <c r="GND41" s="382"/>
      <c r="GNE41" s="382"/>
      <c r="GNF41" s="382"/>
      <c r="GNG41" s="382"/>
      <c r="GNH41" s="382"/>
      <c r="GNI41" s="382"/>
      <c r="GNJ41" s="382"/>
      <c r="GNK41" s="382"/>
      <c r="GNL41" s="382"/>
      <c r="GNM41" s="382"/>
      <c r="GNN41" s="382"/>
      <c r="GNO41" s="382"/>
      <c r="GNP41" s="382"/>
      <c r="GNQ41" s="382"/>
      <c r="GNR41" s="382"/>
      <c r="GNS41" s="382"/>
      <c r="GNT41" s="382"/>
      <c r="GNU41" s="382"/>
      <c r="GNV41" s="382"/>
      <c r="GNW41" s="382"/>
      <c r="GNX41" s="382"/>
      <c r="GNY41" s="382"/>
      <c r="GNZ41" s="382"/>
      <c r="GOA41" s="382"/>
      <c r="GOB41" s="382"/>
      <c r="GOC41" s="382"/>
      <c r="GOD41" s="382"/>
      <c r="GOE41" s="382"/>
      <c r="GOF41" s="382"/>
      <c r="GOG41" s="382"/>
      <c r="GOH41" s="382"/>
      <c r="GOI41" s="382"/>
      <c r="GOJ41" s="382"/>
      <c r="GOK41" s="382"/>
      <c r="GOL41" s="382"/>
      <c r="GOM41" s="382"/>
      <c r="GON41" s="382"/>
      <c r="GOO41" s="382"/>
      <c r="GOP41" s="382"/>
      <c r="GOQ41" s="382"/>
      <c r="GOR41" s="382"/>
      <c r="GOS41" s="382"/>
      <c r="GOT41" s="382"/>
      <c r="GOU41" s="382"/>
      <c r="GOV41" s="382"/>
      <c r="GOW41" s="382"/>
      <c r="GOX41" s="382"/>
      <c r="GOY41" s="382"/>
      <c r="GOZ41" s="382"/>
      <c r="GPA41" s="382"/>
      <c r="GPB41" s="382"/>
      <c r="GPC41" s="382"/>
      <c r="GPD41" s="382"/>
      <c r="GPE41" s="382"/>
      <c r="GPF41" s="382"/>
      <c r="GPG41" s="382"/>
      <c r="GPH41" s="382"/>
      <c r="GPI41" s="382"/>
      <c r="GPJ41" s="382"/>
      <c r="GPK41" s="382"/>
      <c r="GPL41" s="382"/>
      <c r="GPM41" s="382"/>
      <c r="GPN41" s="382"/>
      <c r="GPO41" s="382"/>
      <c r="GPP41" s="382"/>
      <c r="GPQ41" s="382"/>
      <c r="GPR41" s="382"/>
      <c r="GPS41" s="382"/>
      <c r="GPT41" s="382"/>
      <c r="GPU41" s="382"/>
      <c r="GPV41" s="382"/>
      <c r="GPW41" s="382"/>
      <c r="GPX41" s="382"/>
      <c r="GPY41" s="382"/>
      <c r="GPZ41" s="382"/>
      <c r="GQA41" s="382"/>
      <c r="GQB41" s="382"/>
      <c r="GQC41" s="382"/>
      <c r="GQD41" s="382"/>
      <c r="GQE41" s="382"/>
      <c r="GQF41" s="382"/>
      <c r="GQG41" s="382"/>
      <c r="GQH41" s="382"/>
      <c r="GQI41" s="382"/>
      <c r="GQJ41" s="382"/>
      <c r="GQK41" s="382"/>
      <c r="GQL41" s="382"/>
      <c r="GQM41" s="382"/>
      <c r="GQN41" s="382"/>
      <c r="GQO41" s="382"/>
      <c r="GQP41" s="382"/>
      <c r="GQQ41" s="382"/>
      <c r="GQR41" s="382"/>
      <c r="GQS41" s="382"/>
      <c r="GQT41" s="382"/>
      <c r="GQU41" s="382"/>
      <c r="GQV41" s="382"/>
      <c r="GQW41" s="382"/>
      <c r="GQX41" s="382"/>
      <c r="GQY41" s="382"/>
      <c r="GQZ41" s="382"/>
      <c r="GRA41" s="382"/>
      <c r="GRB41" s="382"/>
      <c r="GRC41" s="382"/>
      <c r="GRD41" s="382"/>
      <c r="GRE41" s="382"/>
      <c r="GRF41" s="382"/>
      <c r="GRG41" s="382"/>
      <c r="GRH41" s="382"/>
      <c r="GRI41" s="382"/>
      <c r="GRJ41" s="382"/>
      <c r="GRK41" s="382"/>
      <c r="GRL41" s="382"/>
      <c r="GRM41" s="382"/>
      <c r="GRN41" s="382"/>
      <c r="GRO41" s="382"/>
      <c r="GRP41" s="382"/>
      <c r="GRQ41" s="382"/>
      <c r="GRR41" s="382"/>
      <c r="GRS41" s="382"/>
      <c r="GRT41" s="382"/>
      <c r="GRU41" s="382"/>
      <c r="GRV41" s="382"/>
      <c r="GRW41" s="382"/>
      <c r="GRX41" s="382"/>
      <c r="GRY41" s="382"/>
      <c r="GRZ41" s="382"/>
      <c r="GSA41" s="382"/>
      <c r="GSB41" s="382"/>
      <c r="GSC41" s="382"/>
      <c r="GSD41" s="382"/>
      <c r="GSE41" s="382"/>
      <c r="GSF41" s="382"/>
      <c r="GSG41" s="382"/>
      <c r="GSH41" s="382"/>
      <c r="GSI41" s="382"/>
      <c r="GSJ41" s="382"/>
      <c r="GSK41" s="382"/>
      <c r="GSL41" s="382"/>
      <c r="GSM41" s="382"/>
      <c r="GSN41" s="382"/>
      <c r="GSO41" s="382"/>
      <c r="GSP41" s="382"/>
      <c r="GSQ41" s="382"/>
      <c r="GSR41" s="382"/>
      <c r="GSS41" s="382"/>
      <c r="GST41" s="382"/>
      <c r="GSU41" s="382"/>
      <c r="GSV41" s="382"/>
      <c r="GSW41" s="382"/>
      <c r="GSX41" s="382"/>
      <c r="GSY41" s="382"/>
      <c r="GSZ41" s="382"/>
      <c r="GTA41" s="382"/>
      <c r="GTB41" s="382"/>
      <c r="GTC41" s="382"/>
      <c r="GTD41" s="382"/>
      <c r="GTE41" s="382"/>
      <c r="GTF41" s="382"/>
      <c r="GTG41" s="382"/>
      <c r="GTH41" s="382"/>
      <c r="GTI41" s="382"/>
      <c r="GTJ41" s="382"/>
      <c r="GTK41" s="382"/>
      <c r="GTL41" s="382"/>
      <c r="GTM41" s="382"/>
      <c r="GTN41" s="382"/>
      <c r="GTO41" s="382"/>
      <c r="GTP41" s="382"/>
      <c r="GTQ41" s="382"/>
      <c r="GTR41" s="382"/>
      <c r="GTS41" s="382"/>
      <c r="GTT41" s="382"/>
      <c r="GTU41" s="382"/>
      <c r="GTV41" s="382"/>
      <c r="GTW41" s="382"/>
      <c r="GTX41" s="382"/>
      <c r="GTY41" s="382"/>
      <c r="GTZ41" s="382"/>
      <c r="GUA41" s="382"/>
      <c r="GUB41" s="382"/>
      <c r="GUC41" s="382"/>
      <c r="GUD41" s="382"/>
      <c r="GUE41" s="382"/>
      <c r="GUF41" s="382"/>
      <c r="GUG41" s="382"/>
      <c r="GUH41" s="382"/>
      <c r="GUI41" s="382"/>
      <c r="GUJ41" s="382"/>
      <c r="GUK41" s="382"/>
      <c r="GUL41" s="382"/>
      <c r="GUM41" s="382"/>
      <c r="GUN41" s="382"/>
      <c r="GUO41" s="382"/>
      <c r="GUP41" s="382"/>
      <c r="GUQ41" s="382"/>
      <c r="GUR41" s="382"/>
      <c r="GUS41" s="382"/>
      <c r="GUT41" s="382"/>
      <c r="GUU41" s="382"/>
      <c r="GUV41" s="382"/>
      <c r="GUW41" s="382"/>
      <c r="GUX41" s="382"/>
      <c r="GUY41" s="382"/>
      <c r="GUZ41" s="382"/>
      <c r="GVA41" s="382"/>
      <c r="GVB41" s="382"/>
      <c r="GVC41" s="382"/>
      <c r="GVD41" s="382"/>
      <c r="GVE41" s="382"/>
      <c r="GVF41" s="382"/>
      <c r="GVG41" s="382"/>
      <c r="GVH41" s="382"/>
      <c r="GVI41" s="382"/>
      <c r="GVJ41" s="382"/>
      <c r="GVK41" s="382"/>
      <c r="GVL41" s="382"/>
      <c r="GVM41" s="382"/>
      <c r="GVN41" s="382"/>
      <c r="GVO41" s="382"/>
      <c r="GVP41" s="382"/>
      <c r="GVQ41" s="382"/>
      <c r="GVR41" s="382"/>
      <c r="GVS41" s="382"/>
      <c r="GVT41" s="382"/>
      <c r="GVU41" s="382"/>
      <c r="GVV41" s="382"/>
      <c r="GVW41" s="382"/>
      <c r="GVX41" s="382"/>
      <c r="GVY41" s="382"/>
      <c r="GVZ41" s="382"/>
      <c r="GWA41" s="382"/>
      <c r="GWB41" s="382"/>
      <c r="GWC41" s="382"/>
      <c r="GWD41" s="382"/>
      <c r="GWE41" s="382"/>
      <c r="GWF41" s="382"/>
      <c r="GWG41" s="382"/>
      <c r="GWH41" s="382"/>
      <c r="GWI41" s="382"/>
      <c r="GWJ41" s="382"/>
      <c r="GWK41" s="382"/>
      <c r="GWL41" s="382"/>
      <c r="GWM41" s="382"/>
      <c r="GWN41" s="382"/>
      <c r="GWO41" s="382"/>
      <c r="GWP41" s="382"/>
      <c r="GWQ41" s="382"/>
      <c r="GWR41" s="382"/>
      <c r="GWS41" s="382"/>
      <c r="GWT41" s="382"/>
      <c r="GWU41" s="382"/>
      <c r="GWV41" s="382"/>
      <c r="GWW41" s="382"/>
      <c r="GWX41" s="382"/>
      <c r="GWY41" s="382"/>
      <c r="GWZ41" s="382"/>
      <c r="GXA41" s="382"/>
      <c r="GXB41" s="382"/>
      <c r="GXC41" s="382"/>
      <c r="GXD41" s="382"/>
      <c r="GXE41" s="382"/>
      <c r="GXF41" s="382"/>
      <c r="GXG41" s="382"/>
      <c r="GXH41" s="382"/>
      <c r="GXI41" s="382"/>
      <c r="GXJ41" s="382"/>
      <c r="GXK41" s="382"/>
      <c r="GXL41" s="382"/>
      <c r="GXM41" s="382"/>
      <c r="GXN41" s="382"/>
      <c r="GXO41" s="382"/>
      <c r="GXP41" s="382"/>
      <c r="GXQ41" s="382"/>
      <c r="GXR41" s="382"/>
      <c r="GXS41" s="382"/>
      <c r="GXT41" s="382"/>
      <c r="GXU41" s="382"/>
      <c r="GXV41" s="382"/>
      <c r="GXW41" s="382"/>
      <c r="GXX41" s="382"/>
      <c r="GXY41" s="382"/>
      <c r="GXZ41" s="382"/>
      <c r="GYA41" s="382"/>
      <c r="GYB41" s="382"/>
      <c r="GYC41" s="382"/>
      <c r="GYD41" s="382"/>
      <c r="GYE41" s="382"/>
      <c r="GYF41" s="382"/>
      <c r="GYG41" s="382"/>
      <c r="GYH41" s="382"/>
      <c r="GYI41" s="382"/>
      <c r="GYJ41" s="382"/>
      <c r="GYK41" s="382"/>
      <c r="GYL41" s="382"/>
      <c r="GYM41" s="382"/>
      <c r="GYN41" s="382"/>
      <c r="GYO41" s="382"/>
      <c r="GYP41" s="382"/>
      <c r="GYQ41" s="382"/>
      <c r="GYR41" s="382"/>
      <c r="GYS41" s="382"/>
      <c r="GYT41" s="382"/>
      <c r="GYU41" s="382"/>
      <c r="GYV41" s="382"/>
      <c r="GYW41" s="382"/>
      <c r="GYX41" s="382"/>
      <c r="GYY41" s="382"/>
      <c r="GYZ41" s="382"/>
      <c r="GZA41" s="382"/>
      <c r="GZB41" s="382"/>
      <c r="GZC41" s="382"/>
      <c r="GZD41" s="382"/>
      <c r="GZE41" s="382"/>
      <c r="GZF41" s="382"/>
      <c r="GZG41" s="382"/>
      <c r="GZH41" s="382"/>
      <c r="GZI41" s="382"/>
      <c r="GZJ41" s="382"/>
      <c r="GZK41" s="382"/>
      <c r="GZL41" s="382"/>
      <c r="GZM41" s="382"/>
      <c r="GZN41" s="382"/>
      <c r="GZO41" s="382"/>
      <c r="GZP41" s="382"/>
      <c r="GZQ41" s="382"/>
      <c r="GZR41" s="382"/>
      <c r="GZS41" s="382"/>
      <c r="GZT41" s="382"/>
      <c r="GZU41" s="382"/>
      <c r="GZV41" s="382"/>
      <c r="GZW41" s="382"/>
      <c r="GZX41" s="382"/>
      <c r="GZY41" s="382"/>
      <c r="GZZ41" s="382"/>
      <c r="HAA41" s="382"/>
      <c r="HAB41" s="382"/>
      <c r="HAC41" s="382"/>
      <c r="HAD41" s="382"/>
      <c r="HAE41" s="382"/>
      <c r="HAF41" s="382"/>
      <c r="HAG41" s="382"/>
      <c r="HAH41" s="382"/>
      <c r="HAI41" s="382"/>
      <c r="HAJ41" s="382"/>
      <c r="HAK41" s="382"/>
      <c r="HAL41" s="382"/>
      <c r="HAM41" s="382"/>
      <c r="HAN41" s="382"/>
      <c r="HAO41" s="382"/>
      <c r="HAP41" s="382"/>
      <c r="HAQ41" s="382"/>
      <c r="HAR41" s="382"/>
      <c r="HAS41" s="382"/>
      <c r="HAT41" s="382"/>
      <c r="HAU41" s="382"/>
      <c r="HAV41" s="382"/>
      <c r="HAW41" s="382"/>
      <c r="HAX41" s="382"/>
      <c r="HAY41" s="382"/>
      <c r="HAZ41" s="382"/>
      <c r="HBA41" s="382"/>
      <c r="HBB41" s="382"/>
      <c r="HBC41" s="382"/>
      <c r="HBD41" s="382"/>
      <c r="HBE41" s="382"/>
      <c r="HBF41" s="382"/>
      <c r="HBG41" s="382"/>
      <c r="HBH41" s="382"/>
      <c r="HBI41" s="382"/>
      <c r="HBJ41" s="382"/>
      <c r="HBK41" s="382"/>
      <c r="HBL41" s="382"/>
      <c r="HBM41" s="382"/>
      <c r="HBN41" s="382"/>
      <c r="HBO41" s="382"/>
      <c r="HBP41" s="382"/>
      <c r="HBQ41" s="382"/>
      <c r="HBR41" s="382"/>
      <c r="HBS41" s="382"/>
      <c r="HBT41" s="382"/>
      <c r="HBU41" s="382"/>
      <c r="HBV41" s="382"/>
      <c r="HBW41" s="382"/>
      <c r="HBX41" s="382"/>
      <c r="HBY41" s="382"/>
      <c r="HBZ41" s="382"/>
      <c r="HCA41" s="382"/>
      <c r="HCB41" s="382"/>
      <c r="HCC41" s="382"/>
      <c r="HCD41" s="382"/>
      <c r="HCE41" s="382"/>
      <c r="HCF41" s="382"/>
      <c r="HCG41" s="382"/>
      <c r="HCH41" s="382"/>
      <c r="HCI41" s="382"/>
      <c r="HCJ41" s="382"/>
      <c r="HCK41" s="382"/>
      <c r="HCL41" s="382"/>
      <c r="HCM41" s="382"/>
      <c r="HCN41" s="382"/>
      <c r="HCO41" s="382"/>
      <c r="HCP41" s="382"/>
      <c r="HCQ41" s="382"/>
      <c r="HCR41" s="382"/>
      <c r="HCS41" s="382"/>
      <c r="HCT41" s="382"/>
      <c r="HCU41" s="382"/>
      <c r="HCV41" s="382"/>
      <c r="HCW41" s="382"/>
      <c r="HCX41" s="382"/>
      <c r="HCY41" s="382"/>
      <c r="HCZ41" s="382"/>
      <c r="HDA41" s="382"/>
      <c r="HDB41" s="382"/>
      <c r="HDC41" s="382"/>
      <c r="HDD41" s="382"/>
      <c r="HDE41" s="382"/>
      <c r="HDF41" s="382"/>
      <c r="HDG41" s="382"/>
      <c r="HDH41" s="382"/>
      <c r="HDI41" s="382"/>
      <c r="HDJ41" s="382"/>
      <c r="HDK41" s="382"/>
      <c r="HDL41" s="382"/>
      <c r="HDM41" s="382"/>
      <c r="HDN41" s="382"/>
      <c r="HDO41" s="382"/>
      <c r="HDP41" s="382"/>
      <c r="HDQ41" s="382"/>
      <c r="HDR41" s="382"/>
      <c r="HDS41" s="382"/>
      <c r="HDT41" s="382"/>
      <c r="HDU41" s="382"/>
      <c r="HDV41" s="382"/>
      <c r="HDW41" s="382"/>
      <c r="HDX41" s="382"/>
      <c r="HDY41" s="382"/>
      <c r="HDZ41" s="382"/>
      <c r="HEA41" s="382"/>
      <c r="HEB41" s="382"/>
      <c r="HEC41" s="382"/>
      <c r="HED41" s="382"/>
      <c r="HEE41" s="382"/>
      <c r="HEF41" s="382"/>
      <c r="HEG41" s="382"/>
      <c r="HEH41" s="382"/>
      <c r="HEI41" s="382"/>
      <c r="HEJ41" s="382"/>
      <c r="HEK41" s="382"/>
      <c r="HEL41" s="382"/>
      <c r="HEM41" s="382"/>
      <c r="HEN41" s="382"/>
      <c r="HEO41" s="382"/>
      <c r="HEP41" s="382"/>
      <c r="HEQ41" s="382"/>
      <c r="HER41" s="382"/>
      <c r="HES41" s="382"/>
      <c r="HET41" s="382"/>
      <c r="HEU41" s="382"/>
      <c r="HEV41" s="382"/>
      <c r="HEW41" s="382"/>
      <c r="HEX41" s="382"/>
      <c r="HEY41" s="382"/>
      <c r="HEZ41" s="382"/>
      <c r="HFA41" s="382"/>
      <c r="HFB41" s="382"/>
      <c r="HFC41" s="382"/>
      <c r="HFD41" s="382"/>
      <c r="HFE41" s="382"/>
      <c r="HFF41" s="382"/>
      <c r="HFG41" s="382"/>
      <c r="HFH41" s="382"/>
      <c r="HFI41" s="382"/>
      <c r="HFJ41" s="382"/>
      <c r="HFK41" s="382"/>
      <c r="HFL41" s="382"/>
      <c r="HFM41" s="382"/>
      <c r="HFN41" s="382"/>
      <c r="HFO41" s="382"/>
      <c r="HFP41" s="382"/>
      <c r="HFQ41" s="382"/>
      <c r="HFR41" s="382"/>
      <c r="HFS41" s="382"/>
      <c r="HFT41" s="382"/>
      <c r="HFU41" s="382"/>
      <c r="HFV41" s="382"/>
      <c r="HFW41" s="382"/>
      <c r="HFX41" s="382"/>
      <c r="HFY41" s="382"/>
      <c r="HFZ41" s="382"/>
      <c r="HGA41" s="382"/>
      <c r="HGB41" s="382"/>
      <c r="HGC41" s="382"/>
      <c r="HGD41" s="382"/>
      <c r="HGE41" s="382"/>
      <c r="HGF41" s="382"/>
      <c r="HGG41" s="382"/>
      <c r="HGH41" s="382"/>
      <c r="HGI41" s="382"/>
      <c r="HGJ41" s="382"/>
      <c r="HGK41" s="382"/>
      <c r="HGL41" s="382"/>
      <c r="HGM41" s="382"/>
      <c r="HGN41" s="382"/>
      <c r="HGO41" s="382"/>
      <c r="HGP41" s="382"/>
      <c r="HGQ41" s="382"/>
      <c r="HGR41" s="382"/>
      <c r="HGS41" s="382"/>
      <c r="HGT41" s="382"/>
      <c r="HGU41" s="382"/>
      <c r="HGV41" s="382"/>
      <c r="HGW41" s="382"/>
      <c r="HGX41" s="382"/>
      <c r="HGY41" s="382"/>
      <c r="HGZ41" s="382"/>
      <c r="HHA41" s="382"/>
      <c r="HHB41" s="382"/>
      <c r="HHC41" s="382"/>
      <c r="HHD41" s="382"/>
      <c r="HHE41" s="382"/>
      <c r="HHF41" s="382"/>
      <c r="HHG41" s="382"/>
      <c r="HHH41" s="382"/>
      <c r="HHI41" s="382"/>
      <c r="HHJ41" s="382"/>
      <c r="HHK41" s="382"/>
      <c r="HHL41" s="382"/>
      <c r="HHM41" s="382"/>
      <c r="HHN41" s="382"/>
      <c r="HHO41" s="382"/>
      <c r="HHP41" s="382"/>
      <c r="HHQ41" s="382"/>
      <c r="HHR41" s="382"/>
      <c r="HHS41" s="382"/>
      <c r="HHT41" s="382"/>
      <c r="HHU41" s="382"/>
      <c r="HHV41" s="382"/>
      <c r="HHW41" s="382"/>
      <c r="HHX41" s="382"/>
      <c r="HHY41" s="382"/>
      <c r="HHZ41" s="382"/>
      <c r="HIA41" s="382"/>
      <c r="HIB41" s="382"/>
      <c r="HIC41" s="382"/>
      <c r="HID41" s="382"/>
      <c r="HIE41" s="382"/>
      <c r="HIF41" s="382"/>
      <c r="HIG41" s="382"/>
      <c r="HIH41" s="382"/>
      <c r="HII41" s="382"/>
      <c r="HIJ41" s="382"/>
      <c r="HIK41" s="382"/>
      <c r="HIL41" s="382"/>
      <c r="HIM41" s="382"/>
      <c r="HIN41" s="382"/>
      <c r="HIO41" s="382"/>
      <c r="HIP41" s="382"/>
      <c r="HIQ41" s="382"/>
      <c r="HIR41" s="382"/>
      <c r="HIS41" s="382"/>
      <c r="HIT41" s="382"/>
      <c r="HIU41" s="382"/>
      <c r="HIV41" s="382"/>
      <c r="HIW41" s="382"/>
      <c r="HIX41" s="382"/>
      <c r="HIY41" s="382"/>
      <c r="HIZ41" s="382"/>
      <c r="HJA41" s="382"/>
      <c r="HJB41" s="382"/>
      <c r="HJC41" s="382"/>
      <c r="HJD41" s="382"/>
      <c r="HJE41" s="382"/>
      <c r="HJF41" s="382"/>
      <c r="HJG41" s="382"/>
      <c r="HJH41" s="382"/>
      <c r="HJI41" s="382"/>
      <c r="HJJ41" s="382"/>
      <c r="HJK41" s="382"/>
      <c r="HJL41" s="382"/>
      <c r="HJM41" s="382"/>
      <c r="HJN41" s="382"/>
      <c r="HJO41" s="382"/>
      <c r="HJP41" s="382"/>
      <c r="HJQ41" s="382"/>
      <c r="HJR41" s="382"/>
      <c r="HJS41" s="382"/>
      <c r="HJT41" s="382"/>
      <c r="HJU41" s="382"/>
      <c r="HJV41" s="382"/>
      <c r="HJW41" s="382"/>
      <c r="HJX41" s="382"/>
      <c r="HJY41" s="382"/>
      <c r="HJZ41" s="382"/>
      <c r="HKA41" s="382"/>
      <c r="HKB41" s="382"/>
      <c r="HKC41" s="382"/>
      <c r="HKD41" s="382"/>
      <c r="HKE41" s="382"/>
      <c r="HKF41" s="382"/>
      <c r="HKG41" s="382"/>
      <c r="HKH41" s="382"/>
      <c r="HKI41" s="382"/>
      <c r="HKJ41" s="382"/>
      <c r="HKK41" s="382"/>
      <c r="HKL41" s="382"/>
      <c r="HKM41" s="382"/>
      <c r="HKN41" s="382"/>
      <c r="HKO41" s="382"/>
      <c r="HKP41" s="382"/>
      <c r="HKQ41" s="382"/>
      <c r="HKR41" s="382"/>
      <c r="HKS41" s="382"/>
      <c r="HKT41" s="382"/>
      <c r="HKU41" s="382"/>
      <c r="HKV41" s="382"/>
      <c r="HKW41" s="382"/>
      <c r="HKX41" s="382"/>
      <c r="HKY41" s="382"/>
      <c r="HKZ41" s="382"/>
      <c r="HLA41" s="382"/>
      <c r="HLB41" s="382"/>
      <c r="HLC41" s="382"/>
      <c r="HLD41" s="382"/>
      <c r="HLE41" s="382"/>
      <c r="HLF41" s="382"/>
      <c r="HLG41" s="382"/>
      <c r="HLH41" s="382"/>
      <c r="HLI41" s="382"/>
      <c r="HLJ41" s="382"/>
      <c r="HLK41" s="382"/>
      <c r="HLL41" s="382"/>
      <c r="HLM41" s="382"/>
      <c r="HLN41" s="382"/>
      <c r="HLO41" s="382"/>
      <c r="HLP41" s="382"/>
      <c r="HLQ41" s="382"/>
      <c r="HLR41" s="382"/>
      <c r="HLS41" s="382"/>
      <c r="HLT41" s="382"/>
      <c r="HLU41" s="382"/>
      <c r="HLV41" s="382"/>
      <c r="HLW41" s="382"/>
      <c r="HLX41" s="382"/>
      <c r="HLY41" s="382"/>
      <c r="HLZ41" s="382"/>
      <c r="HMA41" s="382"/>
      <c r="HMB41" s="382"/>
      <c r="HMC41" s="382"/>
      <c r="HMD41" s="382"/>
      <c r="HME41" s="382"/>
      <c r="HMF41" s="382"/>
      <c r="HMG41" s="382"/>
      <c r="HMH41" s="382"/>
      <c r="HMI41" s="382"/>
      <c r="HMJ41" s="382"/>
      <c r="HMK41" s="382"/>
      <c r="HML41" s="382"/>
      <c r="HMM41" s="382"/>
      <c r="HMN41" s="382"/>
      <c r="HMO41" s="382"/>
      <c r="HMP41" s="382"/>
      <c r="HMQ41" s="382"/>
      <c r="HMR41" s="382"/>
      <c r="HMS41" s="382"/>
      <c r="HMT41" s="382"/>
      <c r="HMU41" s="382"/>
      <c r="HMV41" s="382"/>
      <c r="HMW41" s="382"/>
      <c r="HMX41" s="382"/>
      <c r="HMY41" s="382"/>
      <c r="HMZ41" s="382"/>
      <c r="HNA41" s="382"/>
      <c r="HNB41" s="382"/>
      <c r="HNC41" s="382"/>
      <c r="HND41" s="382"/>
      <c r="HNE41" s="382"/>
      <c r="HNF41" s="382"/>
      <c r="HNG41" s="382"/>
      <c r="HNH41" s="382"/>
      <c r="HNI41" s="382"/>
      <c r="HNJ41" s="382"/>
      <c r="HNK41" s="382"/>
      <c r="HNL41" s="382"/>
      <c r="HNM41" s="382"/>
      <c r="HNN41" s="382"/>
      <c r="HNO41" s="382"/>
      <c r="HNP41" s="382"/>
      <c r="HNQ41" s="382"/>
      <c r="HNR41" s="382"/>
      <c r="HNS41" s="382"/>
      <c r="HNT41" s="382"/>
      <c r="HNU41" s="382"/>
      <c r="HNV41" s="382"/>
      <c r="HNW41" s="382"/>
      <c r="HNX41" s="382"/>
      <c r="HNY41" s="382"/>
      <c r="HNZ41" s="382"/>
      <c r="HOA41" s="382"/>
      <c r="HOB41" s="382"/>
      <c r="HOC41" s="382"/>
      <c r="HOD41" s="382"/>
      <c r="HOE41" s="382"/>
      <c r="HOF41" s="382"/>
      <c r="HOG41" s="382"/>
      <c r="HOH41" s="382"/>
      <c r="HOI41" s="382"/>
      <c r="HOJ41" s="382"/>
      <c r="HOK41" s="382"/>
      <c r="HOL41" s="382"/>
      <c r="HOM41" s="382"/>
      <c r="HON41" s="382"/>
      <c r="HOO41" s="382"/>
      <c r="HOP41" s="382"/>
      <c r="HOQ41" s="382"/>
      <c r="HOR41" s="382"/>
      <c r="HOS41" s="382"/>
      <c r="HOT41" s="382"/>
      <c r="HOU41" s="382"/>
      <c r="HOV41" s="382"/>
      <c r="HOW41" s="382"/>
      <c r="HOX41" s="382"/>
      <c r="HOY41" s="382"/>
      <c r="HOZ41" s="382"/>
      <c r="HPA41" s="382"/>
      <c r="HPB41" s="382"/>
      <c r="HPC41" s="382"/>
      <c r="HPD41" s="382"/>
      <c r="HPE41" s="382"/>
      <c r="HPF41" s="382"/>
      <c r="HPG41" s="382"/>
      <c r="HPH41" s="382"/>
      <c r="HPI41" s="382"/>
      <c r="HPJ41" s="382"/>
      <c r="HPK41" s="382"/>
      <c r="HPL41" s="382"/>
      <c r="HPM41" s="382"/>
      <c r="HPN41" s="382"/>
      <c r="HPO41" s="382"/>
      <c r="HPP41" s="382"/>
      <c r="HPQ41" s="382"/>
      <c r="HPR41" s="382"/>
      <c r="HPS41" s="382"/>
      <c r="HPT41" s="382"/>
      <c r="HPU41" s="382"/>
      <c r="HPV41" s="382"/>
      <c r="HPW41" s="382"/>
      <c r="HPX41" s="382"/>
      <c r="HPY41" s="382"/>
      <c r="HPZ41" s="382"/>
      <c r="HQA41" s="382"/>
      <c r="HQB41" s="382"/>
      <c r="HQC41" s="382"/>
      <c r="HQD41" s="382"/>
      <c r="HQE41" s="382"/>
      <c r="HQF41" s="382"/>
      <c r="HQG41" s="382"/>
      <c r="HQH41" s="382"/>
      <c r="HQI41" s="382"/>
      <c r="HQJ41" s="382"/>
      <c r="HQK41" s="382"/>
      <c r="HQL41" s="382"/>
      <c r="HQM41" s="382"/>
      <c r="HQN41" s="382"/>
      <c r="HQO41" s="382"/>
      <c r="HQP41" s="382"/>
      <c r="HQQ41" s="382"/>
      <c r="HQR41" s="382"/>
      <c r="HQS41" s="382"/>
      <c r="HQT41" s="382"/>
      <c r="HQU41" s="382"/>
      <c r="HQV41" s="382"/>
      <c r="HQW41" s="382"/>
      <c r="HQX41" s="382"/>
      <c r="HQY41" s="382"/>
      <c r="HQZ41" s="382"/>
      <c r="HRA41" s="382"/>
      <c r="HRB41" s="382"/>
      <c r="HRC41" s="382"/>
      <c r="HRD41" s="382"/>
      <c r="HRE41" s="382"/>
      <c r="HRF41" s="382"/>
      <c r="HRG41" s="382"/>
      <c r="HRH41" s="382"/>
      <c r="HRI41" s="382"/>
      <c r="HRJ41" s="382"/>
      <c r="HRK41" s="382"/>
      <c r="HRL41" s="382"/>
      <c r="HRM41" s="382"/>
      <c r="HRN41" s="382"/>
      <c r="HRO41" s="382"/>
      <c r="HRP41" s="382"/>
      <c r="HRQ41" s="382"/>
      <c r="HRR41" s="382"/>
      <c r="HRS41" s="382"/>
      <c r="HRT41" s="382"/>
      <c r="HRU41" s="382"/>
      <c r="HRV41" s="382"/>
      <c r="HRW41" s="382"/>
      <c r="HRX41" s="382"/>
      <c r="HRY41" s="382"/>
      <c r="HRZ41" s="382"/>
      <c r="HSA41" s="382"/>
      <c r="HSB41" s="382"/>
      <c r="HSC41" s="382"/>
      <c r="HSD41" s="382"/>
      <c r="HSE41" s="382"/>
      <c r="HSF41" s="382"/>
      <c r="HSG41" s="382"/>
      <c r="HSH41" s="382"/>
      <c r="HSI41" s="382"/>
      <c r="HSJ41" s="382"/>
      <c r="HSK41" s="382"/>
      <c r="HSL41" s="382"/>
      <c r="HSM41" s="382"/>
      <c r="HSN41" s="382"/>
      <c r="HSO41" s="382"/>
      <c r="HSP41" s="382"/>
      <c r="HSQ41" s="382"/>
      <c r="HSR41" s="382"/>
      <c r="HSS41" s="382"/>
      <c r="HST41" s="382"/>
      <c r="HSU41" s="382"/>
      <c r="HSV41" s="382"/>
      <c r="HSW41" s="382"/>
      <c r="HSX41" s="382"/>
      <c r="HSY41" s="382"/>
      <c r="HSZ41" s="382"/>
      <c r="HTA41" s="382"/>
      <c r="HTB41" s="382"/>
      <c r="HTC41" s="382"/>
      <c r="HTD41" s="382"/>
      <c r="HTE41" s="382"/>
      <c r="HTF41" s="382"/>
      <c r="HTG41" s="382"/>
      <c r="HTH41" s="382"/>
      <c r="HTI41" s="382"/>
      <c r="HTJ41" s="382"/>
      <c r="HTK41" s="382"/>
      <c r="HTL41" s="382"/>
      <c r="HTM41" s="382"/>
      <c r="HTN41" s="382"/>
      <c r="HTO41" s="382"/>
      <c r="HTP41" s="382"/>
      <c r="HTQ41" s="382"/>
      <c r="HTR41" s="382"/>
      <c r="HTS41" s="382"/>
      <c r="HTT41" s="382"/>
      <c r="HTU41" s="382"/>
      <c r="HTV41" s="382"/>
      <c r="HTW41" s="382"/>
      <c r="HTX41" s="382"/>
      <c r="HTY41" s="382"/>
      <c r="HTZ41" s="382"/>
      <c r="HUA41" s="382"/>
      <c r="HUB41" s="382"/>
      <c r="HUC41" s="382"/>
      <c r="HUD41" s="382"/>
      <c r="HUE41" s="382"/>
      <c r="HUF41" s="382"/>
      <c r="HUG41" s="382"/>
      <c r="HUH41" s="382"/>
      <c r="HUI41" s="382"/>
      <c r="HUJ41" s="382"/>
      <c r="HUK41" s="382"/>
      <c r="HUL41" s="382"/>
      <c r="HUM41" s="382"/>
      <c r="HUN41" s="382"/>
      <c r="HUO41" s="382"/>
      <c r="HUP41" s="382"/>
      <c r="HUQ41" s="382"/>
      <c r="HUR41" s="382"/>
      <c r="HUS41" s="382"/>
      <c r="HUT41" s="382"/>
      <c r="HUU41" s="382"/>
      <c r="HUV41" s="382"/>
      <c r="HUW41" s="382"/>
      <c r="HUX41" s="382"/>
      <c r="HUY41" s="382"/>
      <c r="HUZ41" s="382"/>
      <c r="HVA41" s="382"/>
      <c r="HVB41" s="382"/>
      <c r="HVC41" s="382"/>
      <c r="HVD41" s="382"/>
      <c r="HVE41" s="382"/>
      <c r="HVF41" s="382"/>
      <c r="HVG41" s="382"/>
      <c r="HVH41" s="382"/>
      <c r="HVI41" s="382"/>
      <c r="HVJ41" s="382"/>
      <c r="HVK41" s="382"/>
      <c r="HVL41" s="382"/>
      <c r="HVM41" s="382"/>
      <c r="HVN41" s="382"/>
      <c r="HVO41" s="382"/>
      <c r="HVP41" s="382"/>
      <c r="HVQ41" s="382"/>
      <c r="HVR41" s="382"/>
      <c r="HVS41" s="382"/>
      <c r="HVT41" s="382"/>
      <c r="HVU41" s="382"/>
      <c r="HVV41" s="382"/>
      <c r="HVW41" s="382"/>
      <c r="HVX41" s="382"/>
      <c r="HVY41" s="382"/>
      <c r="HVZ41" s="382"/>
      <c r="HWA41" s="382"/>
      <c r="HWB41" s="382"/>
      <c r="HWC41" s="382"/>
      <c r="HWD41" s="382"/>
      <c r="HWE41" s="382"/>
      <c r="HWF41" s="382"/>
      <c r="HWG41" s="382"/>
      <c r="HWH41" s="382"/>
      <c r="HWI41" s="382"/>
      <c r="HWJ41" s="382"/>
      <c r="HWK41" s="382"/>
      <c r="HWL41" s="382"/>
      <c r="HWM41" s="382"/>
      <c r="HWN41" s="382"/>
      <c r="HWO41" s="382"/>
      <c r="HWP41" s="382"/>
      <c r="HWQ41" s="382"/>
      <c r="HWR41" s="382"/>
      <c r="HWS41" s="382"/>
      <c r="HWT41" s="382"/>
      <c r="HWU41" s="382"/>
      <c r="HWV41" s="382"/>
      <c r="HWW41" s="382"/>
      <c r="HWX41" s="382"/>
      <c r="HWY41" s="382"/>
      <c r="HWZ41" s="382"/>
      <c r="HXA41" s="382"/>
      <c r="HXB41" s="382"/>
      <c r="HXC41" s="382"/>
      <c r="HXD41" s="382"/>
      <c r="HXE41" s="382"/>
      <c r="HXF41" s="382"/>
      <c r="HXG41" s="382"/>
      <c r="HXH41" s="382"/>
      <c r="HXI41" s="382"/>
      <c r="HXJ41" s="382"/>
      <c r="HXK41" s="382"/>
      <c r="HXL41" s="382"/>
      <c r="HXM41" s="382"/>
      <c r="HXN41" s="382"/>
      <c r="HXO41" s="382"/>
      <c r="HXP41" s="382"/>
      <c r="HXQ41" s="382"/>
      <c r="HXR41" s="382"/>
      <c r="HXS41" s="382"/>
      <c r="HXT41" s="382"/>
      <c r="HXU41" s="382"/>
      <c r="HXV41" s="382"/>
      <c r="HXW41" s="382"/>
      <c r="HXX41" s="382"/>
      <c r="HXY41" s="382"/>
      <c r="HXZ41" s="382"/>
      <c r="HYA41" s="382"/>
      <c r="HYB41" s="382"/>
      <c r="HYC41" s="382"/>
      <c r="HYD41" s="382"/>
      <c r="HYE41" s="382"/>
      <c r="HYF41" s="382"/>
      <c r="HYG41" s="382"/>
      <c r="HYH41" s="382"/>
      <c r="HYI41" s="382"/>
      <c r="HYJ41" s="382"/>
      <c r="HYK41" s="382"/>
      <c r="HYL41" s="382"/>
      <c r="HYM41" s="382"/>
      <c r="HYN41" s="382"/>
      <c r="HYO41" s="382"/>
      <c r="HYP41" s="382"/>
      <c r="HYQ41" s="382"/>
      <c r="HYR41" s="382"/>
      <c r="HYS41" s="382"/>
      <c r="HYT41" s="382"/>
      <c r="HYU41" s="382"/>
      <c r="HYV41" s="382"/>
      <c r="HYW41" s="382"/>
      <c r="HYX41" s="382"/>
      <c r="HYY41" s="382"/>
      <c r="HYZ41" s="382"/>
      <c r="HZA41" s="382"/>
      <c r="HZB41" s="382"/>
      <c r="HZC41" s="382"/>
      <c r="HZD41" s="382"/>
      <c r="HZE41" s="382"/>
      <c r="HZF41" s="382"/>
      <c r="HZG41" s="382"/>
      <c r="HZH41" s="382"/>
      <c r="HZI41" s="382"/>
      <c r="HZJ41" s="382"/>
      <c r="HZK41" s="382"/>
      <c r="HZL41" s="382"/>
      <c r="HZM41" s="382"/>
      <c r="HZN41" s="382"/>
      <c r="HZO41" s="382"/>
      <c r="HZP41" s="382"/>
      <c r="HZQ41" s="382"/>
      <c r="HZR41" s="382"/>
      <c r="HZS41" s="382"/>
      <c r="HZT41" s="382"/>
      <c r="HZU41" s="382"/>
      <c r="HZV41" s="382"/>
      <c r="HZW41" s="382"/>
      <c r="HZX41" s="382"/>
      <c r="HZY41" s="382"/>
      <c r="HZZ41" s="382"/>
      <c r="IAA41" s="382"/>
      <c r="IAB41" s="382"/>
      <c r="IAC41" s="382"/>
      <c r="IAD41" s="382"/>
      <c r="IAE41" s="382"/>
      <c r="IAF41" s="382"/>
      <c r="IAG41" s="382"/>
      <c r="IAH41" s="382"/>
      <c r="IAI41" s="382"/>
      <c r="IAJ41" s="382"/>
      <c r="IAK41" s="382"/>
      <c r="IAL41" s="382"/>
      <c r="IAM41" s="382"/>
      <c r="IAN41" s="382"/>
      <c r="IAO41" s="382"/>
      <c r="IAP41" s="382"/>
      <c r="IAQ41" s="382"/>
      <c r="IAR41" s="382"/>
      <c r="IAS41" s="382"/>
      <c r="IAT41" s="382"/>
      <c r="IAU41" s="382"/>
      <c r="IAV41" s="382"/>
      <c r="IAW41" s="382"/>
      <c r="IAX41" s="382"/>
      <c r="IAY41" s="382"/>
      <c r="IAZ41" s="382"/>
      <c r="IBA41" s="382"/>
      <c r="IBB41" s="382"/>
      <c r="IBC41" s="382"/>
      <c r="IBD41" s="382"/>
      <c r="IBE41" s="382"/>
      <c r="IBF41" s="382"/>
      <c r="IBG41" s="382"/>
      <c r="IBH41" s="382"/>
      <c r="IBI41" s="382"/>
      <c r="IBJ41" s="382"/>
      <c r="IBK41" s="382"/>
      <c r="IBL41" s="382"/>
      <c r="IBM41" s="382"/>
      <c r="IBN41" s="382"/>
      <c r="IBO41" s="382"/>
      <c r="IBP41" s="382"/>
      <c r="IBQ41" s="382"/>
      <c r="IBR41" s="382"/>
      <c r="IBS41" s="382"/>
      <c r="IBT41" s="382"/>
      <c r="IBU41" s="382"/>
      <c r="IBV41" s="382"/>
      <c r="IBW41" s="382"/>
      <c r="IBX41" s="382"/>
      <c r="IBY41" s="382"/>
      <c r="IBZ41" s="382"/>
      <c r="ICA41" s="382"/>
      <c r="ICB41" s="382"/>
      <c r="ICC41" s="382"/>
      <c r="ICD41" s="382"/>
      <c r="ICE41" s="382"/>
      <c r="ICF41" s="382"/>
      <c r="ICG41" s="382"/>
      <c r="ICH41" s="382"/>
      <c r="ICI41" s="382"/>
      <c r="ICJ41" s="382"/>
      <c r="ICK41" s="382"/>
      <c r="ICL41" s="382"/>
      <c r="ICM41" s="382"/>
      <c r="ICN41" s="382"/>
      <c r="ICO41" s="382"/>
      <c r="ICP41" s="382"/>
      <c r="ICQ41" s="382"/>
      <c r="ICR41" s="382"/>
      <c r="ICS41" s="382"/>
      <c r="ICT41" s="382"/>
      <c r="ICU41" s="382"/>
      <c r="ICV41" s="382"/>
      <c r="ICW41" s="382"/>
      <c r="ICX41" s="382"/>
      <c r="ICY41" s="382"/>
      <c r="ICZ41" s="382"/>
      <c r="IDA41" s="382"/>
      <c r="IDB41" s="382"/>
      <c r="IDC41" s="382"/>
      <c r="IDD41" s="382"/>
      <c r="IDE41" s="382"/>
      <c r="IDF41" s="382"/>
      <c r="IDG41" s="382"/>
      <c r="IDH41" s="382"/>
      <c r="IDI41" s="382"/>
      <c r="IDJ41" s="382"/>
      <c r="IDK41" s="382"/>
      <c r="IDL41" s="382"/>
      <c r="IDM41" s="382"/>
      <c r="IDN41" s="382"/>
      <c r="IDO41" s="382"/>
      <c r="IDP41" s="382"/>
      <c r="IDQ41" s="382"/>
      <c r="IDR41" s="382"/>
      <c r="IDS41" s="382"/>
      <c r="IDT41" s="382"/>
      <c r="IDU41" s="382"/>
      <c r="IDV41" s="382"/>
      <c r="IDW41" s="382"/>
      <c r="IDX41" s="382"/>
      <c r="IDY41" s="382"/>
      <c r="IDZ41" s="382"/>
      <c r="IEA41" s="382"/>
      <c r="IEB41" s="382"/>
      <c r="IEC41" s="382"/>
      <c r="IED41" s="382"/>
      <c r="IEE41" s="382"/>
      <c r="IEF41" s="382"/>
      <c r="IEG41" s="382"/>
      <c r="IEH41" s="382"/>
      <c r="IEI41" s="382"/>
      <c r="IEJ41" s="382"/>
      <c r="IEK41" s="382"/>
      <c r="IEL41" s="382"/>
      <c r="IEM41" s="382"/>
      <c r="IEN41" s="382"/>
      <c r="IEO41" s="382"/>
      <c r="IEP41" s="382"/>
      <c r="IEQ41" s="382"/>
      <c r="IER41" s="382"/>
      <c r="IES41" s="382"/>
      <c r="IET41" s="382"/>
      <c r="IEU41" s="382"/>
      <c r="IEV41" s="382"/>
      <c r="IEW41" s="382"/>
      <c r="IEX41" s="382"/>
      <c r="IEY41" s="382"/>
      <c r="IEZ41" s="382"/>
      <c r="IFA41" s="382"/>
      <c r="IFB41" s="382"/>
      <c r="IFC41" s="382"/>
      <c r="IFD41" s="382"/>
      <c r="IFE41" s="382"/>
      <c r="IFF41" s="382"/>
      <c r="IFG41" s="382"/>
      <c r="IFH41" s="382"/>
      <c r="IFI41" s="382"/>
      <c r="IFJ41" s="382"/>
      <c r="IFK41" s="382"/>
      <c r="IFL41" s="382"/>
      <c r="IFM41" s="382"/>
      <c r="IFN41" s="382"/>
      <c r="IFO41" s="382"/>
      <c r="IFP41" s="382"/>
      <c r="IFQ41" s="382"/>
      <c r="IFR41" s="382"/>
      <c r="IFS41" s="382"/>
      <c r="IFT41" s="382"/>
      <c r="IFU41" s="382"/>
      <c r="IFV41" s="382"/>
      <c r="IFW41" s="382"/>
      <c r="IFX41" s="382"/>
      <c r="IFY41" s="382"/>
      <c r="IFZ41" s="382"/>
      <c r="IGA41" s="382"/>
      <c r="IGB41" s="382"/>
      <c r="IGC41" s="382"/>
      <c r="IGD41" s="382"/>
      <c r="IGE41" s="382"/>
      <c r="IGF41" s="382"/>
      <c r="IGG41" s="382"/>
      <c r="IGH41" s="382"/>
      <c r="IGI41" s="382"/>
      <c r="IGJ41" s="382"/>
      <c r="IGK41" s="382"/>
      <c r="IGL41" s="382"/>
      <c r="IGM41" s="382"/>
      <c r="IGN41" s="382"/>
      <c r="IGO41" s="382"/>
      <c r="IGP41" s="382"/>
      <c r="IGQ41" s="382"/>
      <c r="IGR41" s="382"/>
      <c r="IGS41" s="382"/>
      <c r="IGT41" s="382"/>
      <c r="IGU41" s="382"/>
      <c r="IGV41" s="382"/>
      <c r="IGW41" s="382"/>
      <c r="IGX41" s="382"/>
      <c r="IGY41" s="382"/>
      <c r="IGZ41" s="382"/>
      <c r="IHA41" s="382"/>
      <c r="IHB41" s="382"/>
      <c r="IHC41" s="382"/>
      <c r="IHD41" s="382"/>
      <c r="IHE41" s="382"/>
      <c r="IHF41" s="382"/>
      <c r="IHG41" s="382"/>
      <c r="IHH41" s="382"/>
      <c r="IHI41" s="382"/>
      <c r="IHJ41" s="382"/>
      <c r="IHK41" s="382"/>
      <c r="IHL41" s="382"/>
      <c r="IHM41" s="382"/>
      <c r="IHN41" s="382"/>
      <c r="IHO41" s="382"/>
      <c r="IHP41" s="382"/>
      <c r="IHQ41" s="382"/>
      <c r="IHR41" s="382"/>
      <c r="IHS41" s="382"/>
      <c r="IHT41" s="382"/>
      <c r="IHU41" s="382"/>
      <c r="IHV41" s="382"/>
      <c r="IHW41" s="382"/>
      <c r="IHX41" s="382"/>
      <c r="IHY41" s="382"/>
      <c r="IHZ41" s="382"/>
      <c r="IIA41" s="382"/>
      <c r="IIB41" s="382"/>
      <c r="IIC41" s="382"/>
      <c r="IID41" s="382"/>
      <c r="IIE41" s="382"/>
      <c r="IIF41" s="382"/>
      <c r="IIG41" s="382"/>
      <c r="IIH41" s="382"/>
      <c r="III41" s="382"/>
      <c r="IIJ41" s="382"/>
      <c r="IIK41" s="382"/>
      <c r="IIL41" s="382"/>
      <c r="IIM41" s="382"/>
      <c r="IIN41" s="382"/>
      <c r="IIO41" s="382"/>
      <c r="IIP41" s="382"/>
      <c r="IIQ41" s="382"/>
      <c r="IIR41" s="382"/>
      <c r="IIS41" s="382"/>
      <c r="IIT41" s="382"/>
      <c r="IIU41" s="382"/>
      <c r="IIV41" s="382"/>
      <c r="IIW41" s="382"/>
      <c r="IIX41" s="382"/>
      <c r="IIY41" s="382"/>
      <c r="IIZ41" s="382"/>
      <c r="IJA41" s="382"/>
      <c r="IJB41" s="382"/>
      <c r="IJC41" s="382"/>
      <c r="IJD41" s="382"/>
      <c r="IJE41" s="382"/>
      <c r="IJF41" s="382"/>
      <c r="IJG41" s="382"/>
      <c r="IJH41" s="382"/>
      <c r="IJI41" s="382"/>
      <c r="IJJ41" s="382"/>
      <c r="IJK41" s="382"/>
      <c r="IJL41" s="382"/>
      <c r="IJM41" s="382"/>
      <c r="IJN41" s="382"/>
      <c r="IJO41" s="382"/>
      <c r="IJP41" s="382"/>
      <c r="IJQ41" s="382"/>
      <c r="IJR41" s="382"/>
      <c r="IJS41" s="382"/>
      <c r="IJT41" s="382"/>
      <c r="IJU41" s="382"/>
      <c r="IJV41" s="382"/>
      <c r="IJW41" s="382"/>
      <c r="IJX41" s="382"/>
      <c r="IJY41" s="382"/>
      <c r="IJZ41" s="382"/>
      <c r="IKA41" s="382"/>
      <c r="IKB41" s="382"/>
      <c r="IKC41" s="382"/>
      <c r="IKD41" s="382"/>
      <c r="IKE41" s="382"/>
      <c r="IKF41" s="382"/>
      <c r="IKG41" s="382"/>
      <c r="IKH41" s="382"/>
      <c r="IKI41" s="382"/>
      <c r="IKJ41" s="382"/>
      <c r="IKK41" s="382"/>
      <c r="IKL41" s="382"/>
      <c r="IKM41" s="382"/>
      <c r="IKN41" s="382"/>
      <c r="IKO41" s="382"/>
      <c r="IKP41" s="382"/>
      <c r="IKQ41" s="382"/>
      <c r="IKR41" s="382"/>
      <c r="IKS41" s="382"/>
      <c r="IKT41" s="382"/>
      <c r="IKU41" s="382"/>
      <c r="IKV41" s="382"/>
      <c r="IKW41" s="382"/>
      <c r="IKX41" s="382"/>
      <c r="IKY41" s="382"/>
      <c r="IKZ41" s="382"/>
      <c r="ILA41" s="382"/>
      <c r="ILB41" s="382"/>
      <c r="ILC41" s="382"/>
      <c r="ILD41" s="382"/>
      <c r="ILE41" s="382"/>
      <c r="ILF41" s="382"/>
      <c r="ILG41" s="382"/>
      <c r="ILH41" s="382"/>
      <c r="ILI41" s="382"/>
      <c r="ILJ41" s="382"/>
      <c r="ILK41" s="382"/>
      <c r="ILL41" s="382"/>
      <c r="ILM41" s="382"/>
      <c r="ILN41" s="382"/>
      <c r="ILO41" s="382"/>
      <c r="ILP41" s="382"/>
      <c r="ILQ41" s="382"/>
      <c r="ILR41" s="382"/>
      <c r="ILS41" s="382"/>
      <c r="ILT41" s="382"/>
      <c r="ILU41" s="382"/>
      <c r="ILV41" s="382"/>
      <c r="ILW41" s="382"/>
      <c r="ILX41" s="382"/>
      <c r="ILY41" s="382"/>
      <c r="ILZ41" s="382"/>
      <c r="IMA41" s="382"/>
      <c r="IMB41" s="382"/>
      <c r="IMC41" s="382"/>
      <c r="IMD41" s="382"/>
      <c r="IME41" s="382"/>
      <c r="IMF41" s="382"/>
      <c r="IMG41" s="382"/>
      <c r="IMH41" s="382"/>
      <c r="IMI41" s="382"/>
      <c r="IMJ41" s="382"/>
      <c r="IMK41" s="382"/>
      <c r="IML41" s="382"/>
      <c r="IMM41" s="382"/>
      <c r="IMN41" s="382"/>
      <c r="IMO41" s="382"/>
      <c r="IMP41" s="382"/>
      <c r="IMQ41" s="382"/>
      <c r="IMR41" s="382"/>
      <c r="IMS41" s="382"/>
      <c r="IMT41" s="382"/>
      <c r="IMU41" s="382"/>
      <c r="IMV41" s="382"/>
      <c r="IMW41" s="382"/>
      <c r="IMX41" s="382"/>
      <c r="IMY41" s="382"/>
      <c r="IMZ41" s="382"/>
      <c r="INA41" s="382"/>
      <c r="INB41" s="382"/>
      <c r="INC41" s="382"/>
      <c r="IND41" s="382"/>
      <c r="INE41" s="382"/>
      <c r="INF41" s="382"/>
      <c r="ING41" s="382"/>
      <c r="INH41" s="382"/>
      <c r="INI41" s="382"/>
      <c r="INJ41" s="382"/>
      <c r="INK41" s="382"/>
      <c r="INL41" s="382"/>
      <c r="INM41" s="382"/>
      <c r="INN41" s="382"/>
      <c r="INO41" s="382"/>
      <c r="INP41" s="382"/>
      <c r="INQ41" s="382"/>
      <c r="INR41" s="382"/>
      <c r="INS41" s="382"/>
      <c r="INT41" s="382"/>
      <c r="INU41" s="382"/>
      <c r="INV41" s="382"/>
      <c r="INW41" s="382"/>
      <c r="INX41" s="382"/>
      <c r="INY41" s="382"/>
      <c r="INZ41" s="382"/>
      <c r="IOA41" s="382"/>
      <c r="IOB41" s="382"/>
      <c r="IOC41" s="382"/>
      <c r="IOD41" s="382"/>
      <c r="IOE41" s="382"/>
      <c r="IOF41" s="382"/>
      <c r="IOG41" s="382"/>
      <c r="IOH41" s="382"/>
      <c r="IOI41" s="382"/>
      <c r="IOJ41" s="382"/>
      <c r="IOK41" s="382"/>
      <c r="IOL41" s="382"/>
      <c r="IOM41" s="382"/>
      <c r="ION41" s="382"/>
      <c r="IOO41" s="382"/>
      <c r="IOP41" s="382"/>
      <c r="IOQ41" s="382"/>
      <c r="IOR41" s="382"/>
      <c r="IOS41" s="382"/>
      <c r="IOT41" s="382"/>
      <c r="IOU41" s="382"/>
      <c r="IOV41" s="382"/>
      <c r="IOW41" s="382"/>
      <c r="IOX41" s="382"/>
      <c r="IOY41" s="382"/>
      <c r="IOZ41" s="382"/>
      <c r="IPA41" s="382"/>
      <c r="IPB41" s="382"/>
      <c r="IPC41" s="382"/>
      <c r="IPD41" s="382"/>
      <c r="IPE41" s="382"/>
      <c r="IPF41" s="382"/>
      <c r="IPG41" s="382"/>
      <c r="IPH41" s="382"/>
      <c r="IPI41" s="382"/>
      <c r="IPJ41" s="382"/>
      <c r="IPK41" s="382"/>
      <c r="IPL41" s="382"/>
      <c r="IPM41" s="382"/>
      <c r="IPN41" s="382"/>
      <c r="IPO41" s="382"/>
      <c r="IPP41" s="382"/>
      <c r="IPQ41" s="382"/>
      <c r="IPR41" s="382"/>
      <c r="IPS41" s="382"/>
      <c r="IPT41" s="382"/>
      <c r="IPU41" s="382"/>
      <c r="IPV41" s="382"/>
      <c r="IPW41" s="382"/>
      <c r="IPX41" s="382"/>
      <c r="IPY41" s="382"/>
      <c r="IPZ41" s="382"/>
      <c r="IQA41" s="382"/>
      <c r="IQB41" s="382"/>
      <c r="IQC41" s="382"/>
      <c r="IQD41" s="382"/>
      <c r="IQE41" s="382"/>
      <c r="IQF41" s="382"/>
      <c r="IQG41" s="382"/>
      <c r="IQH41" s="382"/>
      <c r="IQI41" s="382"/>
      <c r="IQJ41" s="382"/>
      <c r="IQK41" s="382"/>
      <c r="IQL41" s="382"/>
      <c r="IQM41" s="382"/>
      <c r="IQN41" s="382"/>
      <c r="IQO41" s="382"/>
      <c r="IQP41" s="382"/>
      <c r="IQQ41" s="382"/>
      <c r="IQR41" s="382"/>
      <c r="IQS41" s="382"/>
      <c r="IQT41" s="382"/>
      <c r="IQU41" s="382"/>
      <c r="IQV41" s="382"/>
      <c r="IQW41" s="382"/>
      <c r="IQX41" s="382"/>
      <c r="IQY41" s="382"/>
      <c r="IQZ41" s="382"/>
      <c r="IRA41" s="382"/>
      <c r="IRB41" s="382"/>
      <c r="IRC41" s="382"/>
      <c r="IRD41" s="382"/>
      <c r="IRE41" s="382"/>
      <c r="IRF41" s="382"/>
      <c r="IRG41" s="382"/>
      <c r="IRH41" s="382"/>
      <c r="IRI41" s="382"/>
      <c r="IRJ41" s="382"/>
      <c r="IRK41" s="382"/>
      <c r="IRL41" s="382"/>
      <c r="IRM41" s="382"/>
      <c r="IRN41" s="382"/>
      <c r="IRO41" s="382"/>
      <c r="IRP41" s="382"/>
      <c r="IRQ41" s="382"/>
      <c r="IRR41" s="382"/>
      <c r="IRS41" s="382"/>
      <c r="IRT41" s="382"/>
      <c r="IRU41" s="382"/>
      <c r="IRV41" s="382"/>
      <c r="IRW41" s="382"/>
      <c r="IRX41" s="382"/>
      <c r="IRY41" s="382"/>
      <c r="IRZ41" s="382"/>
      <c r="ISA41" s="382"/>
      <c r="ISB41" s="382"/>
      <c r="ISC41" s="382"/>
      <c r="ISD41" s="382"/>
      <c r="ISE41" s="382"/>
      <c r="ISF41" s="382"/>
      <c r="ISG41" s="382"/>
      <c r="ISH41" s="382"/>
      <c r="ISI41" s="382"/>
      <c r="ISJ41" s="382"/>
      <c r="ISK41" s="382"/>
      <c r="ISL41" s="382"/>
      <c r="ISM41" s="382"/>
      <c r="ISN41" s="382"/>
      <c r="ISO41" s="382"/>
      <c r="ISP41" s="382"/>
      <c r="ISQ41" s="382"/>
      <c r="ISR41" s="382"/>
      <c r="ISS41" s="382"/>
      <c r="IST41" s="382"/>
      <c r="ISU41" s="382"/>
      <c r="ISV41" s="382"/>
      <c r="ISW41" s="382"/>
      <c r="ISX41" s="382"/>
      <c r="ISY41" s="382"/>
      <c r="ISZ41" s="382"/>
      <c r="ITA41" s="382"/>
      <c r="ITB41" s="382"/>
      <c r="ITC41" s="382"/>
      <c r="ITD41" s="382"/>
      <c r="ITE41" s="382"/>
      <c r="ITF41" s="382"/>
      <c r="ITG41" s="382"/>
      <c r="ITH41" s="382"/>
      <c r="ITI41" s="382"/>
      <c r="ITJ41" s="382"/>
      <c r="ITK41" s="382"/>
      <c r="ITL41" s="382"/>
      <c r="ITM41" s="382"/>
      <c r="ITN41" s="382"/>
      <c r="ITO41" s="382"/>
      <c r="ITP41" s="382"/>
      <c r="ITQ41" s="382"/>
      <c r="ITR41" s="382"/>
      <c r="ITS41" s="382"/>
      <c r="ITT41" s="382"/>
      <c r="ITU41" s="382"/>
      <c r="ITV41" s="382"/>
      <c r="ITW41" s="382"/>
      <c r="ITX41" s="382"/>
      <c r="ITY41" s="382"/>
      <c r="ITZ41" s="382"/>
      <c r="IUA41" s="382"/>
      <c r="IUB41" s="382"/>
      <c r="IUC41" s="382"/>
      <c r="IUD41" s="382"/>
      <c r="IUE41" s="382"/>
      <c r="IUF41" s="382"/>
      <c r="IUG41" s="382"/>
      <c r="IUH41" s="382"/>
      <c r="IUI41" s="382"/>
      <c r="IUJ41" s="382"/>
      <c r="IUK41" s="382"/>
      <c r="IUL41" s="382"/>
      <c r="IUM41" s="382"/>
      <c r="IUN41" s="382"/>
      <c r="IUO41" s="382"/>
      <c r="IUP41" s="382"/>
      <c r="IUQ41" s="382"/>
      <c r="IUR41" s="382"/>
      <c r="IUS41" s="382"/>
      <c r="IUT41" s="382"/>
      <c r="IUU41" s="382"/>
      <c r="IUV41" s="382"/>
      <c r="IUW41" s="382"/>
      <c r="IUX41" s="382"/>
      <c r="IUY41" s="382"/>
      <c r="IUZ41" s="382"/>
      <c r="IVA41" s="382"/>
      <c r="IVB41" s="382"/>
      <c r="IVC41" s="382"/>
      <c r="IVD41" s="382"/>
      <c r="IVE41" s="382"/>
      <c r="IVF41" s="382"/>
      <c r="IVG41" s="382"/>
      <c r="IVH41" s="382"/>
      <c r="IVI41" s="382"/>
      <c r="IVJ41" s="382"/>
      <c r="IVK41" s="382"/>
      <c r="IVL41" s="382"/>
      <c r="IVM41" s="382"/>
      <c r="IVN41" s="382"/>
      <c r="IVO41" s="382"/>
      <c r="IVP41" s="382"/>
      <c r="IVQ41" s="382"/>
      <c r="IVR41" s="382"/>
      <c r="IVS41" s="382"/>
      <c r="IVT41" s="382"/>
      <c r="IVU41" s="382"/>
      <c r="IVV41" s="382"/>
      <c r="IVW41" s="382"/>
      <c r="IVX41" s="382"/>
      <c r="IVY41" s="382"/>
      <c r="IVZ41" s="382"/>
      <c r="IWA41" s="382"/>
      <c r="IWB41" s="382"/>
      <c r="IWC41" s="382"/>
      <c r="IWD41" s="382"/>
      <c r="IWE41" s="382"/>
      <c r="IWF41" s="382"/>
      <c r="IWG41" s="382"/>
      <c r="IWH41" s="382"/>
      <c r="IWI41" s="382"/>
      <c r="IWJ41" s="382"/>
      <c r="IWK41" s="382"/>
      <c r="IWL41" s="382"/>
      <c r="IWM41" s="382"/>
      <c r="IWN41" s="382"/>
      <c r="IWO41" s="382"/>
      <c r="IWP41" s="382"/>
      <c r="IWQ41" s="382"/>
      <c r="IWR41" s="382"/>
      <c r="IWS41" s="382"/>
      <c r="IWT41" s="382"/>
      <c r="IWU41" s="382"/>
      <c r="IWV41" s="382"/>
      <c r="IWW41" s="382"/>
      <c r="IWX41" s="382"/>
      <c r="IWY41" s="382"/>
      <c r="IWZ41" s="382"/>
      <c r="IXA41" s="382"/>
      <c r="IXB41" s="382"/>
      <c r="IXC41" s="382"/>
      <c r="IXD41" s="382"/>
      <c r="IXE41" s="382"/>
      <c r="IXF41" s="382"/>
      <c r="IXG41" s="382"/>
      <c r="IXH41" s="382"/>
      <c r="IXI41" s="382"/>
      <c r="IXJ41" s="382"/>
      <c r="IXK41" s="382"/>
      <c r="IXL41" s="382"/>
      <c r="IXM41" s="382"/>
      <c r="IXN41" s="382"/>
      <c r="IXO41" s="382"/>
      <c r="IXP41" s="382"/>
      <c r="IXQ41" s="382"/>
      <c r="IXR41" s="382"/>
      <c r="IXS41" s="382"/>
      <c r="IXT41" s="382"/>
      <c r="IXU41" s="382"/>
      <c r="IXV41" s="382"/>
      <c r="IXW41" s="382"/>
      <c r="IXX41" s="382"/>
      <c r="IXY41" s="382"/>
      <c r="IXZ41" s="382"/>
      <c r="IYA41" s="382"/>
      <c r="IYB41" s="382"/>
      <c r="IYC41" s="382"/>
      <c r="IYD41" s="382"/>
      <c r="IYE41" s="382"/>
      <c r="IYF41" s="382"/>
      <c r="IYG41" s="382"/>
      <c r="IYH41" s="382"/>
      <c r="IYI41" s="382"/>
      <c r="IYJ41" s="382"/>
      <c r="IYK41" s="382"/>
      <c r="IYL41" s="382"/>
      <c r="IYM41" s="382"/>
      <c r="IYN41" s="382"/>
      <c r="IYO41" s="382"/>
      <c r="IYP41" s="382"/>
      <c r="IYQ41" s="382"/>
      <c r="IYR41" s="382"/>
      <c r="IYS41" s="382"/>
      <c r="IYT41" s="382"/>
      <c r="IYU41" s="382"/>
      <c r="IYV41" s="382"/>
      <c r="IYW41" s="382"/>
      <c r="IYX41" s="382"/>
      <c r="IYY41" s="382"/>
      <c r="IYZ41" s="382"/>
      <c r="IZA41" s="382"/>
      <c r="IZB41" s="382"/>
      <c r="IZC41" s="382"/>
      <c r="IZD41" s="382"/>
      <c r="IZE41" s="382"/>
      <c r="IZF41" s="382"/>
      <c r="IZG41" s="382"/>
      <c r="IZH41" s="382"/>
      <c r="IZI41" s="382"/>
      <c r="IZJ41" s="382"/>
      <c r="IZK41" s="382"/>
      <c r="IZL41" s="382"/>
      <c r="IZM41" s="382"/>
      <c r="IZN41" s="382"/>
      <c r="IZO41" s="382"/>
      <c r="IZP41" s="382"/>
      <c r="IZQ41" s="382"/>
      <c r="IZR41" s="382"/>
      <c r="IZS41" s="382"/>
      <c r="IZT41" s="382"/>
      <c r="IZU41" s="382"/>
      <c r="IZV41" s="382"/>
      <c r="IZW41" s="382"/>
      <c r="IZX41" s="382"/>
      <c r="IZY41" s="382"/>
      <c r="IZZ41" s="382"/>
      <c r="JAA41" s="382"/>
      <c r="JAB41" s="382"/>
      <c r="JAC41" s="382"/>
      <c r="JAD41" s="382"/>
      <c r="JAE41" s="382"/>
      <c r="JAF41" s="382"/>
      <c r="JAG41" s="382"/>
      <c r="JAH41" s="382"/>
      <c r="JAI41" s="382"/>
      <c r="JAJ41" s="382"/>
      <c r="JAK41" s="382"/>
      <c r="JAL41" s="382"/>
      <c r="JAM41" s="382"/>
      <c r="JAN41" s="382"/>
      <c r="JAO41" s="382"/>
      <c r="JAP41" s="382"/>
      <c r="JAQ41" s="382"/>
      <c r="JAR41" s="382"/>
      <c r="JAS41" s="382"/>
      <c r="JAT41" s="382"/>
      <c r="JAU41" s="382"/>
      <c r="JAV41" s="382"/>
      <c r="JAW41" s="382"/>
      <c r="JAX41" s="382"/>
      <c r="JAY41" s="382"/>
      <c r="JAZ41" s="382"/>
      <c r="JBA41" s="382"/>
      <c r="JBB41" s="382"/>
      <c r="JBC41" s="382"/>
      <c r="JBD41" s="382"/>
      <c r="JBE41" s="382"/>
      <c r="JBF41" s="382"/>
      <c r="JBG41" s="382"/>
      <c r="JBH41" s="382"/>
      <c r="JBI41" s="382"/>
      <c r="JBJ41" s="382"/>
      <c r="JBK41" s="382"/>
      <c r="JBL41" s="382"/>
      <c r="JBM41" s="382"/>
      <c r="JBN41" s="382"/>
      <c r="JBO41" s="382"/>
      <c r="JBP41" s="382"/>
      <c r="JBQ41" s="382"/>
      <c r="JBR41" s="382"/>
      <c r="JBS41" s="382"/>
      <c r="JBT41" s="382"/>
      <c r="JBU41" s="382"/>
      <c r="JBV41" s="382"/>
      <c r="JBW41" s="382"/>
      <c r="JBX41" s="382"/>
      <c r="JBY41" s="382"/>
      <c r="JBZ41" s="382"/>
      <c r="JCA41" s="382"/>
      <c r="JCB41" s="382"/>
      <c r="JCC41" s="382"/>
      <c r="JCD41" s="382"/>
      <c r="JCE41" s="382"/>
      <c r="JCF41" s="382"/>
      <c r="JCG41" s="382"/>
      <c r="JCH41" s="382"/>
      <c r="JCI41" s="382"/>
      <c r="JCJ41" s="382"/>
      <c r="JCK41" s="382"/>
      <c r="JCL41" s="382"/>
      <c r="JCM41" s="382"/>
      <c r="JCN41" s="382"/>
      <c r="JCO41" s="382"/>
      <c r="JCP41" s="382"/>
      <c r="JCQ41" s="382"/>
      <c r="JCR41" s="382"/>
      <c r="JCS41" s="382"/>
      <c r="JCT41" s="382"/>
      <c r="JCU41" s="382"/>
      <c r="JCV41" s="382"/>
      <c r="JCW41" s="382"/>
      <c r="JCX41" s="382"/>
      <c r="JCY41" s="382"/>
      <c r="JCZ41" s="382"/>
      <c r="JDA41" s="382"/>
      <c r="JDB41" s="382"/>
      <c r="JDC41" s="382"/>
      <c r="JDD41" s="382"/>
      <c r="JDE41" s="382"/>
      <c r="JDF41" s="382"/>
      <c r="JDG41" s="382"/>
      <c r="JDH41" s="382"/>
      <c r="JDI41" s="382"/>
      <c r="JDJ41" s="382"/>
      <c r="JDK41" s="382"/>
      <c r="JDL41" s="382"/>
      <c r="JDM41" s="382"/>
      <c r="JDN41" s="382"/>
      <c r="JDO41" s="382"/>
      <c r="JDP41" s="382"/>
      <c r="JDQ41" s="382"/>
      <c r="JDR41" s="382"/>
      <c r="JDS41" s="382"/>
      <c r="JDT41" s="382"/>
      <c r="JDU41" s="382"/>
      <c r="JDV41" s="382"/>
      <c r="JDW41" s="382"/>
      <c r="JDX41" s="382"/>
      <c r="JDY41" s="382"/>
      <c r="JDZ41" s="382"/>
      <c r="JEA41" s="382"/>
      <c r="JEB41" s="382"/>
      <c r="JEC41" s="382"/>
      <c r="JED41" s="382"/>
      <c r="JEE41" s="382"/>
      <c r="JEF41" s="382"/>
      <c r="JEG41" s="382"/>
      <c r="JEH41" s="382"/>
      <c r="JEI41" s="382"/>
      <c r="JEJ41" s="382"/>
      <c r="JEK41" s="382"/>
      <c r="JEL41" s="382"/>
      <c r="JEM41" s="382"/>
      <c r="JEN41" s="382"/>
      <c r="JEO41" s="382"/>
      <c r="JEP41" s="382"/>
      <c r="JEQ41" s="382"/>
      <c r="JER41" s="382"/>
      <c r="JES41" s="382"/>
      <c r="JET41" s="382"/>
      <c r="JEU41" s="382"/>
      <c r="JEV41" s="382"/>
      <c r="JEW41" s="382"/>
      <c r="JEX41" s="382"/>
      <c r="JEY41" s="382"/>
      <c r="JEZ41" s="382"/>
      <c r="JFA41" s="382"/>
      <c r="JFB41" s="382"/>
      <c r="JFC41" s="382"/>
      <c r="JFD41" s="382"/>
      <c r="JFE41" s="382"/>
      <c r="JFF41" s="382"/>
      <c r="JFG41" s="382"/>
      <c r="JFH41" s="382"/>
      <c r="JFI41" s="382"/>
      <c r="JFJ41" s="382"/>
      <c r="JFK41" s="382"/>
      <c r="JFL41" s="382"/>
      <c r="JFM41" s="382"/>
      <c r="JFN41" s="382"/>
      <c r="JFO41" s="382"/>
      <c r="JFP41" s="382"/>
      <c r="JFQ41" s="382"/>
      <c r="JFR41" s="382"/>
      <c r="JFS41" s="382"/>
      <c r="JFT41" s="382"/>
      <c r="JFU41" s="382"/>
      <c r="JFV41" s="382"/>
      <c r="JFW41" s="382"/>
      <c r="JFX41" s="382"/>
      <c r="JFY41" s="382"/>
      <c r="JFZ41" s="382"/>
      <c r="JGA41" s="382"/>
      <c r="JGB41" s="382"/>
      <c r="JGC41" s="382"/>
      <c r="JGD41" s="382"/>
      <c r="JGE41" s="382"/>
      <c r="JGF41" s="382"/>
      <c r="JGG41" s="382"/>
      <c r="JGH41" s="382"/>
      <c r="JGI41" s="382"/>
      <c r="JGJ41" s="382"/>
      <c r="JGK41" s="382"/>
      <c r="JGL41" s="382"/>
      <c r="JGM41" s="382"/>
      <c r="JGN41" s="382"/>
      <c r="JGO41" s="382"/>
      <c r="JGP41" s="382"/>
      <c r="JGQ41" s="382"/>
      <c r="JGR41" s="382"/>
      <c r="JGS41" s="382"/>
      <c r="JGT41" s="382"/>
      <c r="JGU41" s="382"/>
      <c r="JGV41" s="382"/>
      <c r="JGW41" s="382"/>
      <c r="JGX41" s="382"/>
      <c r="JGY41" s="382"/>
      <c r="JGZ41" s="382"/>
      <c r="JHA41" s="382"/>
      <c r="JHB41" s="382"/>
      <c r="JHC41" s="382"/>
      <c r="JHD41" s="382"/>
      <c r="JHE41" s="382"/>
      <c r="JHF41" s="382"/>
      <c r="JHG41" s="382"/>
      <c r="JHH41" s="382"/>
      <c r="JHI41" s="382"/>
      <c r="JHJ41" s="382"/>
      <c r="JHK41" s="382"/>
      <c r="JHL41" s="382"/>
      <c r="JHM41" s="382"/>
      <c r="JHN41" s="382"/>
      <c r="JHO41" s="382"/>
      <c r="JHP41" s="382"/>
      <c r="JHQ41" s="382"/>
      <c r="JHR41" s="382"/>
      <c r="JHS41" s="382"/>
      <c r="JHT41" s="382"/>
      <c r="JHU41" s="382"/>
      <c r="JHV41" s="382"/>
      <c r="JHW41" s="382"/>
      <c r="JHX41" s="382"/>
      <c r="JHY41" s="382"/>
      <c r="JHZ41" s="382"/>
      <c r="JIA41" s="382"/>
      <c r="JIB41" s="382"/>
      <c r="JIC41" s="382"/>
      <c r="JID41" s="382"/>
      <c r="JIE41" s="382"/>
      <c r="JIF41" s="382"/>
      <c r="JIG41" s="382"/>
      <c r="JIH41" s="382"/>
      <c r="JII41" s="382"/>
      <c r="JIJ41" s="382"/>
      <c r="JIK41" s="382"/>
      <c r="JIL41" s="382"/>
      <c r="JIM41" s="382"/>
      <c r="JIN41" s="382"/>
      <c r="JIO41" s="382"/>
      <c r="JIP41" s="382"/>
      <c r="JIQ41" s="382"/>
      <c r="JIR41" s="382"/>
      <c r="JIS41" s="382"/>
      <c r="JIT41" s="382"/>
      <c r="JIU41" s="382"/>
      <c r="JIV41" s="382"/>
      <c r="JIW41" s="382"/>
      <c r="JIX41" s="382"/>
      <c r="JIY41" s="382"/>
      <c r="JIZ41" s="382"/>
      <c r="JJA41" s="382"/>
      <c r="JJB41" s="382"/>
      <c r="JJC41" s="382"/>
      <c r="JJD41" s="382"/>
      <c r="JJE41" s="382"/>
      <c r="JJF41" s="382"/>
      <c r="JJG41" s="382"/>
      <c r="JJH41" s="382"/>
      <c r="JJI41" s="382"/>
      <c r="JJJ41" s="382"/>
      <c r="JJK41" s="382"/>
      <c r="JJL41" s="382"/>
      <c r="JJM41" s="382"/>
      <c r="JJN41" s="382"/>
      <c r="JJO41" s="382"/>
      <c r="JJP41" s="382"/>
      <c r="JJQ41" s="382"/>
      <c r="JJR41" s="382"/>
      <c r="JJS41" s="382"/>
      <c r="JJT41" s="382"/>
      <c r="JJU41" s="382"/>
      <c r="JJV41" s="382"/>
      <c r="JJW41" s="382"/>
      <c r="JJX41" s="382"/>
      <c r="JJY41" s="382"/>
      <c r="JJZ41" s="382"/>
      <c r="JKA41" s="382"/>
      <c r="JKB41" s="382"/>
      <c r="JKC41" s="382"/>
      <c r="JKD41" s="382"/>
      <c r="JKE41" s="382"/>
      <c r="JKF41" s="382"/>
      <c r="JKG41" s="382"/>
      <c r="JKH41" s="382"/>
      <c r="JKI41" s="382"/>
      <c r="JKJ41" s="382"/>
      <c r="JKK41" s="382"/>
      <c r="JKL41" s="382"/>
      <c r="JKM41" s="382"/>
      <c r="JKN41" s="382"/>
      <c r="JKO41" s="382"/>
      <c r="JKP41" s="382"/>
      <c r="JKQ41" s="382"/>
      <c r="JKR41" s="382"/>
      <c r="JKS41" s="382"/>
      <c r="JKT41" s="382"/>
      <c r="JKU41" s="382"/>
      <c r="JKV41" s="382"/>
      <c r="JKW41" s="382"/>
      <c r="JKX41" s="382"/>
      <c r="JKY41" s="382"/>
      <c r="JKZ41" s="382"/>
      <c r="JLA41" s="382"/>
      <c r="JLB41" s="382"/>
      <c r="JLC41" s="382"/>
      <c r="JLD41" s="382"/>
      <c r="JLE41" s="382"/>
      <c r="JLF41" s="382"/>
      <c r="JLG41" s="382"/>
      <c r="JLH41" s="382"/>
      <c r="JLI41" s="382"/>
      <c r="JLJ41" s="382"/>
      <c r="JLK41" s="382"/>
      <c r="JLL41" s="382"/>
      <c r="JLM41" s="382"/>
      <c r="JLN41" s="382"/>
      <c r="JLO41" s="382"/>
      <c r="JLP41" s="382"/>
      <c r="JLQ41" s="382"/>
      <c r="JLR41" s="382"/>
      <c r="JLS41" s="382"/>
      <c r="JLT41" s="382"/>
      <c r="JLU41" s="382"/>
      <c r="JLV41" s="382"/>
      <c r="JLW41" s="382"/>
      <c r="JLX41" s="382"/>
      <c r="JLY41" s="382"/>
      <c r="JLZ41" s="382"/>
      <c r="JMA41" s="382"/>
      <c r="JMB41" s="382"/>
      <c r="JMC41" s="382"/>
      <c r="JMD41" s="382"/>
      <c r="JME41" s="382"/>
      <c r="JMF41" s="382"/>
      <c r="JMG41" s="382"/>
      <c r="JMH41" s="382"/>
      <c r="JMI41" s="382"/>
      <c r="JMJ41" s="382"/>
      <c r="JMK41" s="382"/>
      <c r="JML41" s="382"/>
      <c r="JMM41" s="382"/>
      <c r="JMN41" s="382"/>
      <c r="JMO41" s="382"/>
      <c r="JMP41" s="382"/>
      <c r="JMQ41" s="382"/>
      <c r="JMR41" s="382"/>
      <c r="JMS41" s="382"/>
      <c r="JMT41" s="382"/>
      <c r="JMU41" s="382"/>
      <c r="JMV41" s="382"/>
      <c r="JMW41" s="382"/>
      <c r="JMX41" s="382"/>
      <c r="JMY41" s="382"/>
      <c r="JMZ41" s="382"/>
      <c r="JNA41" s="382"/>
      <c r="JNB41" s="382"/>
      <c r="JNC41" s="382"/>
      <c r="JND41" s="382"/>
      <c r="JNE41" s="382"/>
      <c r="JNF41" s="382"/>
      <c r="JNG41" s="382"/>
      <c r="JNH41" s="382"/>
      <c r="JNI41" s="382"/>
      <c r="JNJ41" s="382"/>
      <c r="JNK41" s="382"/>
      <c r="JNL41" s="382"/>
      <c r="JNM41" s="382"/>
      <c r="JNN41" s="382"/>
      <c r="JNO41" s="382"/>
      <c r="JNP41" s="382"/>
      <c r="JNQ41" s="382"/>
      <c r="JNR41" s="382"/>
      <c r="JNS41" s="382"/>
      <c r="JNT41" s="382"/>
      <c r="JNU41" s="382"/>
      <c r="JNV41" s="382"/>
      <c r="JNW41" s="382"/>
      <c r="JNX41" s="382"/>
      <c r="JNY41" s="382"/>
      <c r="JNZ41" s="382"/>
      <c r="JOA41" s="382"/>
      <c r="JOB41" s="382"/>
      <c r="JOC41" s="382"/>
      <c r="JOD41" s="382"/>
      <c r="JOE41" s="382"/>
      <c r="JOF41" s="382"/>
      <c r="JOG41" s="382"/>
      <c r="JOH41" s="382"/>
      <c r="JOI41" s="382"/>
      <c r="JOJ41" s="382"/>
      <c r="JOK41" s="382"/>
      <c r="JOL41" s="382"/>
      <c r="JOM41" s="382"/>
      <c r="JON41" s="382"/>
      <c r="JOO41" s="382"/>
      <c r="JOP41" s="382"/>
      <c r="JOQ41" s="382"/>
      <c r="JOR41" s="382"/>
      <c r="JOS41" s="382"/>
      <c r="JOT41" s="382"/>
      <c r="JOU41" s="382"/>
      <c r="JOV41" s="382"/>
      <c r="JOW41" s="382"/>
      <c r="JOX41" s="382"/>
      <c r="JOY41" s="382"/>
      <c r="JOZ41" s="382"/>
      <c r="JPA41" s="382"/>
      <c r="JPB41" s="382"/>
      <c r="JPC41" s="382"/>
      <c r="JPD41" s="382"/>
      <c r="JPE41" s="382"/>
      <c r="JPF41" s="382"/>
      <c r="JPG41" s="382"/>
      <c r="JPH41" s="382"/>
      <c r="JPI41" s="382"/>
      <c r="JPJ41" s="382"/>
      <c r="JPK41" s="382"/>
      <c r="JPL41" s="382"/>
      <c r="JPM41" s="382"/>
      <c r="JPN41" s="382"/>
      <c r="JPO41" s="382"/>
      <c r="JPP41" s="382"/>
      <c r="JPQ41" s="382"/>
      <c r="JPR41" s="382"/>
      <c r="JPS41" s="382"/>
      <c r="JPT41" s="382"/>
      <c r="JPU41" s="382"/>
      <c r="JPV41" s="382"/>
      <c r="JPW41" s="382"/>
      <c r="JPX41" s="382"/>
      <c r="JPY41" s="382"/>
      <c r="JPZ41" s="382"/>
      <c r="JQA41" s="382"/>
      <c r="JQB41" s="382"/>
      <c r="JQC41" s="382"/>
      <c r="JQD41" s="382"/>
      <c r="JQE41" s="382"/>
      <c r="JQF41" s="382"/>
      <c r="JQG41" s="382"/>
      <c r="JQH41" s="382"/>
      <c r="JQI41" s="382"/>
      <c r="JQJ41" s="382"/>
      <c r="JQK41" s="382"/>
      <c r="JQL41" s="382"/>
      <c r="JQM41" s="382"/>
      <c r="JQN41" s="382"/>
      <c r="JQO41" s="382"/>
      <c r="JQP41" s="382"/>
      <c r="JQQ41" s="382"/>
      <c r="JQR41" s="382"/>
      <c r="JQS41" s="382"/>
      <c r="JQT41" s="382"/>
      <c r="JQU41" s="382"/>
      <c r="JQV41" s="382"/>
      <c r="JQW41" s="382"/>
      <c r="JQX41" s="382"/>
      <c r="JQY41" s="382"/>
      <c r="JQZ41" s="382"/>
      <c r="JRA41" s="382"/>
      <c r="JRB41" s="382"/>
      <c r="JRC41" s="382"/>
      <c r="JRD41" s="382"/>
      <c r="JRE41" s="382"/>
      <c r="JRF41" s="382"/>
      <c r="JRG41" s="382"/>
      <c r="JRH41" s="382"/>
      <c r="JRI41" s="382"/>
      <c r="JRJ41" s="382"/>
      <c r="JRK41" s="382"/>
      <c r="JRL41" s="382"/>
      <c r="JRM41" s="382"/>
      <c r="JRN41" s="382"/>
      <c r="JRO41" s="382"/>
      <c r="JRP41" s="382"/>
      <c r="JRQ41" s="382"/>
      <c r="JRR41" s="382"/>
      <c r="JRS41" s="382"/>
      <c r="JRT41" s="382"/>
      <c r="JRU41" s="382"/>
      <c r="JRV41" s="382"/>
      <c r="JRW41" s="382"/>
      <c r="JRX41" s="382"/>
      <c r="JRY41" s="382"/>
      <c r="JRZ41" s="382"/>
      <c r="JSA41" s="382"/>
      <c r="JSB41" s="382"/>
      <c r="JSC41" s="382"/>
      <c r="JSD41" s="382"/>
      <c r="JSE41" s="382"/>
      <c r="JSF41" s="382"/>
      <c r="JSG41" s="382"/>
      <c r="JSH41" s="382"/>
      <c r="JSI41" s="382"/>
      <c r="JSJ41" s="382"/>
      <c r="JSK41" s="382"/>
      <c r="JSL41" s="382"/>
      <c r="JSM41" s="382"/>
      <c r="JSN41" s="382"/>
      <c r="JSO41" s="382"/>
      <c r="JSP41" s="382"/>
      <c r="JSQ41" s="382"/>
      <c r="JSR41" s="382"/>
      <c r="JSS41" s="382"/>
      <c r="JST41" s="382"/>
      <c r="JSU41" s="382"/>
      <c r="JSV41" s="382"/>
      <c r="JSW41" s="382"/>
      <c r="JSX41" s="382"/>
      <c r="JSY41" s="382"/>
      <c r="JSZ41" s="382"/>
      <c r="JTA41" s="382"/>
      <c r="JTB41" s="382"/>
      <c r="JTC41" s="382"/>
      <c r="JTD41" s="382"/>
      <c r="JTE41" s="382"/>
      <c r="JTF41" s="382"/>
      <c r="JTG41" s="382"/>
      <c r="JTH41" s="382"/>
      <c r="JTI41" s="382"/>
      <c r="JTJ41" s="382"/>
      <c r="JTK41" s="382"/>
      <c r="JTL41" s="382"/>
      <c r="JTM41" s="382"/>
      <c r="JTN41" s="382"/>
      <c r="JTO41" s="382"/>
      <c r="JTP41" s="382"/>
      <c r="JTQ41" s="382"/>
      <c r="JTR41" s="382"/>
      <c r="JTS41" s="382"/>
      <c r="JTT41" s="382"/>
      <c r="JTU41" s="382"/>
      <c r="JTV41" s="382"/>
      <c r="JTW41" s="382"/>
      <c r="JTX41" s="382"/>
      <c r="JTY41" s="382"/>
      <c r="JTZ41" s="382"/>
      <c r="JUA41" s="382"/>
      <c r="JUB41" s="382"/>
      <c r="JUC41" s="382"/>
      <c r="JUD41" s="382"/>
      <c r="JUE41" s="382"/>
      <c r="JUF41" s="382"/>
      <c r="JUG41" s="382"/>
      <c r="JUH41" s="382"/>
      <c r="JUI41" s="382"/>
      <c r="JUJ41" s="382"/>
      <c r="JUK41" s="382"/>
      <c r="JUL41" s="382"/>
      <c r="JUM41" s="382"/>
      <c r="JUN41" s="382"/>
      <c r="JUO41" s="382"/>
      <c r="JUP41" s="382"/>
      <c r="JUQ41" s="382"/>
      <c r="JUR41" s="382"/>
      <c r="JUS41" s="382"/>
      <c r="JUT41" s="382"/>
      <c r="JUU41" s="382"/>
      <c r="JUV41" s="382"/>
      <c r="JUW41" s="382"/>
      <c r="JUX41" s="382"/>
      <c r="JUY41" s="382"/>
      <c r="JUZ41" s="382"/>
      <c r="JVA41" s="382"/>
      <c r="JVB41" s="382"/>
      <c r="JVC41" s="382"/>
      <c r="JVD41" s="382"/>
      <c r="JVE41" s="382"/>
      <c r="JVF41" s="382"/>
      <c r="JVG41" s="382"/>
      <c r="JVH41" s="382"/>
      <c r="JVI41" s="382"/>
      <c r="JVJ41" s="382"/>
      <c r="JVK41" s="382"/>
      <c r="JVL41" s="382"/>
      <c r="JVM41" s="382"/>
      <c r="JVN41" s="382"/>
      <c r="JVO41" s="382"/>
      <c r="JVP41" s="382"/>
      <c r="JVQ41" s="382"/>
      <c r="JVR41" s="382"/>
      <c r="JVS41" s="382"/>
      <c r="JVT41" s="382"/>
      <c r="JVU41" s="382"/>
      <c r="JVV41" s="382"/>
      <c r="JVW41" s="382"/>
      <c r="JVX41" s="382"/>
      <c r="JVY41" s="382"/>
      <c r="JVZ41" s="382"/>
      <c r="JWA41" s="382"/>
      <c r="JWB41" s="382"/>
      <c r="JWC41" s="382"/>
      <c r="JWD41" s="382"/>
      <c r="JWE41" s="382"/>
      <c r="JWF41" s="382"/>
      <c r="JWG41" s="382"/>
      <c r="JWH41" s="382"/>
      <c r="JWI41" s="382"/>
      <c r="JWJ41" s="382"/>
      <c r="JWK41" s="382"/>
      <c r="JWL41" s="382"/>
      <c r="JWM41" s="382"/>
      <c r="JWN41" s="382"/>
      <c r="JWO41" s="382"/>
      <c r="JWP41" s="382"/>
      <c r="JWQ41" s="382"/>
      <c r="JWR41" s="382"/>
      <c r="JWS41" s="382"/>
      <c r="JWT41" s="382"/>
      <c r="JWU41" s="382"/>
      <c r="JWV41" s="382"/>
      <c r="JWW41" s="382"/>
      <c r="JWX41" s="382"/>
      <c r="JWY41" s="382"/>
      <c r="JWZ41" s="382"/>
      <c r="JXA41" s="382"/>
      <c r="JXB41" s="382"/>
      <c r="JXC41" s="382"/>
      <c r="JXD41" s="382"/>
      <c r="JXE41" s="382"/>
      <c r="JXF41" s="382"/>
      <c r="JXG41" s="382"/>
      <c r="JXH41" s="382"/>
      <c r="JXI41" s="382"/>
      <c r="JXJ41" s="382"/>
      <c r="JXK41" s="382"/>
      <c r="JXL41" s="382"/>
      <c r="JXM41" s="382"/>
      <c r="JXN41" s="382"/>
      <c r="JXO41" s="382"/>
      <c r="JXP41" s="382"/>
      <c r="JXQ41" s="382"/>
      <c r="JXR41" s="382"/>
      <c r="JXS41" s="382"/>
      <c r="JXT41" s="382"/>
      <c r="JXU41" s="382"/>
      <c r="JXV41" s="382"/>
      <c r="JXW41" s="382"/>
      <c r="JXX41" s="382"/>
      <c r="JXY41" s="382"/>
      <c r="JXZ41" s="382"/>
      <c r="JYA41" s="382"/>
      <c r="JYB41" s="382"/>
      <c r="JYC41" s="382"/>
      <c r="JYD41" s="382"/>
      <c r="JYE41" s="382"/>
      <c r="JYF41" s="382"/>
      <c r="JYG41" s="382"/>
      <c r="JYH41" s="382"/>
      <c r="JYI41" s="382"/>
      <c r="JYJ41" s="382"/>
      <c r="JYK41" s="382"/>
      <c r="JYL41" s="382"/>
      <c r="JYM41" s="382"/>
      <c r="JYN41" s="382"/>
      <c r="JYO41" s="382"/>
      <c r="JYP41" s="382"/>
      <c r="JYQ41" s="382"/>
      <c r="JYR41" s="382"/>
      <c r="JYS41" s="382"/>
      <c r="JYT41" s="382"/>
      <c r="JYU41" s="382"/>
      <c r="JYV41" s="382"/>
      <c r="JYW41" s="382"/>
      <c r="JYX41" s="382"/>
      <c r="JYY41" s="382"/>
      <c r="JYZ41" s="382"/>
      <c r="JZA41" s="382"/>
      <c r="JZB41" s="382"/>
      <c r="JZC41" s="382"/>
      <c r="JZD41" s="382"/>
      <c r="JZE41" s="382"/>
      <c r="JZF41" s="382"/>
      <c r="JZG41" s="382"/>
      <c r="JZH41" s="382"/>
      <c r="JZI41" s="382"/>
      <c r="JZJ41" s="382"/>
      <c r="JZK41" s="382"/>
      <c r="JZL41" s="382"/>
      <c r="JZM41" s="382"/>
      <c r="JZN41" s="382"/>
      <c r="JZO41" s="382"/>
      <c r="JZP41" s="382"/>
      <c r="JZQ41" s="382"/>
      <c r="JZR41" s="382"/>
      <c r="JZS41" s="382"/>
      <c r="JZT41" s="382"/>
      <c r="JZU41" s="382"/>
      <c r="JZV41" s="382"/>
      <c r="JZW41" s="382"/>
      <c r="JZX41" s="382"/>
      <c r="JZY41" s="382"/>
      <c r="JZZ41" s="382"/>
      <c r="KAA41" s="382"/>
      <c r="KAB41" s="382"/>
      <c r="KAC41" s="382"/>
      <c r="KAD41" s="382"/>
      <c r="KAE41" s="382"/>
      <c r="KAF41" s="382"/>
      <c r="KAG41" s="382"/>
      <c r="KAH41" s="382"/>
      <c r="KAI41" s="382"/>
      <c r="KAJ41" s="382"/>
      <c r="KAK41" s="382"/>
      <c r="KAL41" s="382"/>
      <c r="KAM41" s="382"/>
      <c r="KAN41" s="382"/>
      <c r="KAO41" s="382"/>
      <c r="KAP41" s="382"/>
      <c r="KAQ41" s="382"/>
      <c r="KAR41" s="382"/>
      <c r="KAS41" s="382"/>
      <c r="KAT41" s="382"/>
      <c r="KAU41" s="382"/>
      <c r="KAV41" s="382"/>
      <c r="KAW41" s="382"/>
      <c r="KAX41" s="382"/>
      <c r="KAY41" s="382"/>
      <c r="KAZ41" s="382"/>
      <c r="KBA41" s="382"/>
      <c r="KBB41" s="382"/>
      <c r="KBC41" s="382"/>
      <c r="KBD41" s="382"/>
      <c r="KBE41" s="382"/>
      <c r="KBF41" s="382"/>
      <c r="KBG41" s="382"/>
      <c r="KBH41" s="382"/>
      <c r="KBI41" s="382"/>
      <c r="KBJ41" s="382"/>
      <c r="KBK41" s="382"/>
      <c r="KBL41" s="382"/>
      <c r="KBM41" s="382"/>
      <c r="KBN41" s="382"/>
      <c r="KBO41" s="382"/>
      <c r="KBP41" s="382"/>
      <c r="KBQ41" s="382"/>
      <c r="KBR41" s="382"/>
      <c r="KBS41" s="382"/>
      <c r="KBT41" s="382"/>
      <c r="KBU41" s="382"/>
      <c r="KBV41" s="382"/>
      <c r="KBW41" s="382"/>
      <c r="KBX41" s="382"/>
      <c r="KBY41" s="382"/>
      <c r="KBZ41" s="382"/>
      <c r="KCA41" s="382"/>
      <c r="KCB41" s="382"/>
      <c r="KCC41" s="382"/>
      <c r="KCD41" s="382"/>
      <c r="KCE41" s="382"/>
      <c r="KCF41" s="382"/>
      <c r="KCG41" s="382"/>
      <c r="KCH41" s="382"/>
      <c r="KCI41" s="382"/>
      <c r="KCJ41" s="382"/>
      <c r="KCK41" s="382"/>
      <c r="KCL41" s="382"/>
      <c r="KCM41" s="382"/>
      <c r="KCN41" s="382"/>
      <c r="KCO41" s="382"/>
      <c r="KCP41" s="382"/>
      <c r="KCQ41" s="382"/>
      <c r="KCR41" s="382"/>
      <c r="KCS41" s="382"/>
      <c r="KCT41" s="382"/>
      <c r="KCU41" s="382"/>
      <c r="KCV41" s="382"/>
      <c r="KCW41" s="382"/>
      <c r="KCX41" s="382"/>
      <c r="KCY41" s="382"/>
      <c r="KCZ41" s="382"/>
      <c r="KDA41" s="382"/>
      <c r="KDB41" s="382"/>
      <c r="KDC41" s="382"/>
      <c r="KDD41" s="382"/>
      <c r="KDE41" s="382"/>
      <c r="KDF41" s="382"/>
      <c r="KDG41" s="382"/>
      <c r="KDH41" s="382"/>
      <c r="KDI41" s="382"/>
      <c r="KDJ41" s="382"/>
      <c r="KDK41" s="382"/>
      <c r="KDL41" s="382"/>
      <c r="KDM41" s="382"/>
      <c r="KDN41" s="382"/>
      <c r="KDO41" s="382"/>
      <c r="KDP41" s="382"/>
      <c r="KDQ41" s="382"/>
      <c r="KDR41" s="382"/>
      <c r="KDS41" s="382"/>
      <c r="KDT41" s="382"/>
      <c r="KDU41" s="382"/>
      <c r="KDV41" s="382"/>
      <c r="KDW41" s="382"/>
      <c r="KDX41" s="382"/>
      <c r="KDY41" s="382"/>
      <c r="KDZ41" s="382"/>
      <c r="KEA41" s="382"/>
      <c r="KEB41" s="382"/>
      <c r="KEC41" s="382"/>
      <c r="KED41" s="382"/>
      <c r="KEE41" s="382"/>
      <c r="KEF41" s="382"/>
      <c r="KEG41" s="382"/>
      <c r="KEH41" s="382"/>
      <c r="KEI41" s="382"/>
      <c r="KEJ41" s="382"/>
      <c r="KEK41" s="382"/>
      <c r="KEL41" s="382"/>
      <c r="KEM41" s="382"/>
      <c r="KEN41" s="382"/>
      <c r="KEO41" s="382"/>
      <c r="KEP41" s="382"/>
      <c r="KEQ41" s="382"/>
      <c r="KER41" s="382"/>
      <c r="KES41" s="382"/>
      <c r="KET41" s="382"/>
      <c r="KEU41" s="382"/>
      <c r="KEV41" s="382"/>
      <c r="KEW41" s="382"/>
      <c r="KEX41" s="382"/>
      <c r="KEY41" s="382"/>
      <c r="KEZ41" s="382"/>
      <c r="KFA41" s="382"/>
      <c r="KFB41" s="382"/>
      <c r="KFC41" s="382"/>
      <c r="KFD41" s="382"/>
      <c r="KFE41" s="382"/>
      <c r="KFF41" s="382"/>
      <c r="KFG41" s="382"/>
      <c r="KFH41" s="382"/>
      <c r="KFI41" s="382"/>
      <c r="KFJ41" s="382"/>
      <c r="KFK41" s="382"/>
      <c r="KFL41" s="382"/>
      <c r="KFM41" s="382"/>
      <c r="KFN41" s="382"/>
      <c r="KFO41" s="382"/>
      <c r="KFP41" s="382"/>
      <c r="KFQ41" s="382"/>
      <c r="KFR41" s="382"/>
      <c r="KFS41" s="382"/>
      <c r="KFT41" s="382"/>
      <c r="KFU41" s="382"/>
      <c r="KFV41" s="382"/>
      <c r="KFW41" s="382"/>
      <c r="KFX41" s="382"/>
      <c r="KFY41" s="382"/>
      <c r="KFZ41" s="382"/>
      <c r="KGA41" s="382"/>
      <c r="KGB41" s="382"/>
      <c r="KGC41" s="382"/>
      <c r="KGD41" s="382"/>
      <c r="KGE41" s="382"/>
      <c r="KGF41" s="382"/>
      <c r="KGG41" s="382"/>
      <c r="KGH41" s="382"/>
      <c r="KGI41" s="382"/>
      <c r="KGJ41" s="382"/>
      <c r="KGK41" s="382"/>
      <c r="KGL41" s="382"/>
      <c r="KGM41" s="382"/>
      <c r="KGN41" s="382"/>
      <c r="KGO41" s="382"/>
      <c r="KGP41" s="382"/>
      <c r="KGQ41" s="382"/>
      <c r="KGR41" s="382"/>
      <c r="KGS41" s="382"/>
      <c r="KGT41" s="382"/>
      <c r="KGU41" s="382"/>
      <c r="KGV41" s="382"/>
      <c r="KGW41" s="382"/>
      <c r="KGX41" s="382"/>
      <c r="KGY41" s="382"/>
      <c r="KGZ41" s="382"/>
      <c r="KHA41" s="382"/>
      <c r="KHB41" s="382"/>
      <c r="KHC41" s="382"/>
      <c r="KHD41" s="382"/>
      <c r="KHE41" s="382"/>
      <c r="KHF41" s="382"/>
      <c r="KHG41" s="382"/>
      <c r="KHH41" s="382"/>
      <c r="KHI41" s="382"/>
      <c r="KHJ41" s="382"/>
      <c r="KHK41" s="382"/>
      <c r="KHL41" s="382"/>
      <c r="KHM41" s="382"/>
      <c r="KHN41" s="382"/>
      <c r="KHO41" s="382"/>
      <c r="KHP41" s="382"/>
      <c r="KHQ41" s="382"/>
      <c r="KHR41" s="382"/>
      <c r="KHS41" s="382"/>
      <c r="KHT41" s="382"/>
      <c r="KHU41" s="382"/>
      <c r="KHV41" s="382"/>
      <c r="KHW41" s="382"/>
      <c r="KHX41" s="382"/>
      <c r="KHY41" s="382"/>
      <c r="KHZ41" s="382"/>
      <c r="KIA41" s="382"/>
      <c r="KIB41" s="382"/>
      <c r="KIC41" s="382"/>
      <c r="KID41" s="382"/>
      <c r="KIE41" s="382"/>
      <c r="KIF41" s="382"/>
      <c r="KIG41" s="382"/>
      <c r="KIH41" s="382"/>
      <c r="KII41" s="382"/>
      <c r="KIJ41" s="382"/>
      <c r="KIK41" s="382"/>
      <c r="KIL41" s="382"/>
      <c r="KIM41" s="382"/>
      <c r="KIN41" s="382"/>
      <c r="KIO41" s="382"/>
      <c r="KIP41" s="382"/>
      <c r="KIQ41" s="382"/>
      <c r="KIR41" s="382"/>
      <c r="KIS41" s="382"/>
      <c r="KIT41" s="382"/>
      <c r="KIU41" s="382"/>
      <c r="KIV41" s="382"/>
      <c r="KIW41" s="382"/>
      <c r="KIX41" s="382"/>
      <c r="KIY41" s="382"/>
      <c r="KIZ41" s="382"/>
      <c r="KJA41" s="382"/>
      <c r="KJB41" s="382"/>
      <c r="KJC41" s="382"/>
      <c r="KJD41" s="382"/>
      <c r="KJE41" s="382"/>
      <c r="KJF41" s="382"/>
      <c r="KJG41" s="382"/>
      <c r="KJH41" s="382"/>
      <c r="KJI41" s="382"/>
      <c r="KJJ41" s="382"/>
      <c r="KJK41" s="382"/>
      <c r="KJL41" s="382"/>
      <c r="KJM41" s="382"/>
      <c r="KJN41" s="382"/>
      <c r="KJO41" s="382"/>
      <c r="KJP41" s="382"/>
      <c r="KJQ41" s="382"/>
      <c r="KJR41" s="382"/>
      <c r="KJS41" s="382"/>
      <c r="KJT41" s="382"/>
      <c r="KJU41" s="382"/>
      <c r="KJV41" s="382"/>
      <c r="KJW41" s="382"/>
      <c r="KJX41" s="382"/>
      <c r="KJY41" s="382"/>
      <c r="KJZ41" s="382"/>
      <c r="KKA41" s="382"/>
      <c r="KKB41" s="382"/>
      <c r="KKC41" s="382"/>
      <c r="KKD41" s="382"/>
      <c r="KKE41" s="382"/>
      <c r="KKF41" s="382"/>
      <c r="KKG41" s="382"/>
      <c r="KKH41" s="382"/>
      <c r="KKI41" s="382"/>
      <c r="KKJ41" s="382"/>
      <c r="KKK41" s="382"/>
      <c r="KKL41" s="382"/>
      <c r="KKM41" s="382"/>
      <c r="KKN41" s="382"/>
      <c r="KKO41" s="382"/>
      <c r="KKP41" s="382"/>
      <c r="KKQ41" s="382"/>
      <c r="KKR41" s="382"/>
      <c r="KKS41" s="382"/>
      <c r="KKT41" s="382"/>
      <c r="KKU41" s="382"/>
      <c r="KKV41" s="382"/>
      <c r="KKW41" s="382"/>
      <c r="KKX41" s="382"/>
      <c r="KKY41" s="382"/>
      <c r="KKZ41" s="382"/>
      <c r="KLA41" s="382"/>
      <c r="KLB41" s="382"/>
      <c r="KLC41" s="382"/>
      <c r="KLD41" s="382"/>
      <c r="KLE41" s="382"/>
      <c r="KLF41" s="382"/>
      <c r="KLG41" s="382"/>
      <c r="KLH41" s="382"/>
      <c r="KLI41" s="382"/>
      <c r="KLJ41" s="382"/>
      <c r="KLK41" s="382"/>
      <c r="KLL41" s="382"/>
      <c r="KLM41" s="382"/>
      <c r="KLN41" s="382"/>
      <c r="KLO41" s="382"/>
      <c r="KLP41" s="382"/>
      <c r="KLQ41" s="382"/>
      <c r="KLR41" s="382"/>
      <c r="KLS41" s="382"/>
      <c r="KLT41" s="382"/>
      <c r="KLU41" s="382"/>
      <c r="KLV41" s="382"/>
      <c r="KLW41" s="382"/>
      <c r="KLX41" s="382"/>
      <c r="KLY41" s="382"/>
      <c r="KLZ41" s="382"/>
      <c r="KMA41" s="382"/>
      <c r="KMB41" s="382"/>
      <c r="KMC41" s="382"/>
      <c r="KMD41" s="382"/>
      <c r="KME41" s="382"/>
      <c r="KMF41" s="382"/>
      <c r="KMG41" s="382"/>
      <c r="KMH41" s="382"/>
      <c r="KMI41" s="382"/>
      <c r="KMJ41" s="382"/>
      <c r="KMK41" s="382"/>
      <c r="KML41" s="382"/>
      <c r="KMM41" s="382"/>
      <c r="KMN41" s="382"/>
      <c r="KMO41" s="382"/>
      <c r="KMP41" s="382"/>
      <c r="KMQ41" s="382"/>
      <c r="KMR41" s="382"/>
      <c r="KMS41" s="382"/>
      <c r="KMT41" s="382"/>
      <c r="KMU41" s="382"/>
      <c r="KMV41" s="382"/>
      <c r="KMW41" s="382"/>
      <c r="KMX41" s="382"/>
      <c r="KMY41" s="382"/>
      <c r="KMZ41" s="382"/>
      <c r="KNA41" s="382"/>
      <c r="KNB41" s="382"/>
      <c r="KNC41" s="382"/>
      <c r="KND41" s="382"/>
      <c r="KNE41" s="382"/>
      <c r="KNF41" s="382"/>
      <c r="KNG41" s="382"/>
      <c r="KNH41" s="382"/>
      <c r="KNI41" s="382"/>
      <c r="KNJ41" s="382"/>
      <c r="KNK41" s="382"/>
      <c r="KNL41" s="382"/>
      <c r="KNM41" s="382"/>
      <c r="KNN41" s="382"/>
      <c r="KNO41" s="382"/>
      <c r="KNP41" s="382"/>
      <c r="KNQ41" s="382"/>
      <c r="KNR41" s="382"/>
      <c r="KNS41" s="382"/>
      <c r="KNT41" s="382"/>
      <c r="KNU41" s="382"/>
      <c r="KNV41" s="382"/>
      <c r="KNW41" s="382"/>
      <c r="KNX41" s="382"/>
      <c r="KNY41" s="382"/>
      <c r="KNZ41" s="382"/>
      <c r="KOA41" s="382"/>
      <c r="KOB41" s="382"/>
      <c r="KOC41" s="382"/>
      <c r="KOD41" s="382"/>
      <c r="KOE41" s="382"/>
      <c r="KOF41" s="382"/>
      <c r="KOG41" s="382"/>
      <c r="KOH41" s="382"/>
      <c r="KOI41" s="382"/>
      <c r="KOJ41" s="382"/>
      <c r="KOK41" s="382"/>
      <c r="KOL41" s="382"/>
      <c r="KOM41" s="382"/>
      <c r="KON41" s="382"/>
      <c r="KOO41" s="382"/>
      <c r="KOP41" s="382"/>
      <c r="KOQ41" s="382"/>
      <c r="KOR41" s="382"/>
      <c r="KOS41" s="382"/>
      <c r="KOT41" s="382"/>
      <c r="KOU41" s="382"/>
      <c r="KOV41" s="382"/>
      <c r="KOW41" s="382"/>
      <c r="KOX41" s="382"/>
      <c r="KOY41" s="382"/>
      <c r="KOZ41" s="382"/>
      <c r="KPA41" s="382"/>
      <c r="KPB41" s="382"/>
      <c r="KPC41" s="382"/>
      <c r="KPD41" s="382"/>
      <c r="KPE41" s="382"/>
      <c r="KPF41" s="382"/>
      <c r="KPG41" s="382"/>
      <c r="KPH41" s="382"/>
      <c r="KPI41" s="382"/>
      <c r="KPJ41" s="382"/>
      <c r="KPK41" s="382"/>
      <c r="KPL41" s="382"/>
      <c r="KPM41" s="382"/>
      <c r="KPN41" s="382"/>
      <c r="KPO41" s="382"/>
      <c r="KPP41" s="382"/>
      <c r="KPQ41" s="382"/>
      <c r="KPR41" s="382"/>
      <c r="KPS41" s="382"/>
      <c r="KPT41" s="382"/>
      <c r="KPU41" s="382"/>
      <c r="KPV41" s="382"/>
      <c r="KPW41" s="382"/>
      <c r="KPX41" s="382"/>
      <c r="KPY41" s="382"/>
      <c r="KPZ41" s="382"/>
      <c r="KQA41" s="382"/>
      <c r="KQB41" s="382"/>
      <c r="KQC41" s="382"/>
      <c r="KQD41" s="382"/>
      <c r="KQE41" s="382"/>
      <c r="KQF41" s="382"/>
      <c r="KQG41" s="382"/>
      <c r="KQH41" s="382"/>
      <c r="KQI41" s="382"/>
      <c r="KQJ41" s="382"/>
      <c r="KQK41" s="382"/>
      <c r="KQL41" s="382"/>
      <c r="KQM41" s="382"/>
      <c r="KQN41" s="382"/>
      <c r="KQO41" s="382"/>
      <c r="KQP41" s="382"/>
      <c r="KQQ41" s="382"/>
      <c r="KQR41" s="382"/>
      <c r="KQS41" s="382"/>
      <c r="KQT41" s="382"/>
      <c r="KQU41" s="382"/>
      <c r="KQV41" s="382"/>
      <c r="KQW41" s="382"/>
      <c r="KQX41" s="382"/>
      <c r="KQY41" s="382"/>
      <c r="KQZ41" s="382"/>
      <c r="KRA41" s="382"/>
      <c r="KRB41" s="382"/>
      <c r="KRC41" s="382"/>
      <c r="KRD41" s="382"/>
      <c r="KRE41" s="382"/>
      <c r="KRF41" s="382"/>
      <c r="KRG41" s="382"/>
      <c r="KRH41" s="382"/>
      <c r="KRI41" s="382"/>
      <c r="KRJ41" s="382"/>
      <c r="KRK41" s="382"/>
      <c r="KRL41" s="382"/>
      <c r="KRM41" s="382"/>
      <c r="KRN41" s="382"/>
      <c r="KRO41" s="382"/>
      <c r="KRP41" s="382"/>
      <c r="KRQ41" s="382"/>
      <c r="KRR41" s="382"/>
      <c r="KRS41" s="382"/>
      <c r="KRT41" s="382"/>
      <c r="KRU41" s="382"/>
      <c r="KRV41" s="382"/>
      <c r="KRW41" s="382"/>
      <c r="KRX41" s="382"/>
      <c r="KRY41" s="382"/>
      <c r="KRZ41" s="382"/>
      <c r="KSA41" s="382"/>
      <c r="KSB41" s="382"/>
      <c r="KSC41" s="382"/>
      <c r="KSD41" s="382"/>
      <c r="KSE41" s="382"/>
      <c r="KSF41" s="382"/>
      <c r="KSG41" s="382"/>
      <c r="KSH41" s="382"/>
      <c r="KSI41" s="382"/>
      <c r="KSJ41" s="382"/>
      <c r="KSK41" s="382"/>
      <c r="KSL41" s="382"/>
      <c r="KSM41" s="382"/>
      <c r="KSN41" s="382"/>
      <c r="KSO41" s="382"/>
      <c r="KSP41" s="382"/>
      <c r="KSQ41" s="382"/>
      <c r="KSR41" s="382"/>
      <c r="KSS41" s="382"/>
      <c r="KST41" s="382"/>
      <c r="KSU41" s="382"/>
      <c r="KSV41" s="382"/>
      <c r="KSW41" s="382"/>
      <c r="KSX41" s="382"/>
      <c r="KSY41" s="382"/>
      <c r="KSZ41" s="382"/>
      <c r="KTA41" s="382"/>
      <c r="KTB41" s="382"/>
      <c r="KTC41" s="382"/>
      <c r="KTD41" s="382"/>
      <c r="KTE41" s="382"/>
      <c r="KTF41" s="382"/>
      <c r="KTG41" s="382"/>
      <c r="KTH41" s="382"/>
      <c r="KTI41" s="382"/>
      <c r="KTJ41" s="382"/>
      <c r="KTK41" s="382"/>
      <c r="KTL41" s="382"/>
      <c r="KTM41" s="382"/>
      <c r="KTN41" s="382"/>
      <c r="KTO41" s="382"/>
      <c r="KTP41" s="382"/>
      <c r="KTQ41" s="382"/>
      <c r="KTR41" s="382"/>
      <c r="KTS41" s="382"/>
      <c r="KTT41" s="382"/>
      <c r="KTU41" s="382"/>
      <c r="KTV41" s="382"/>
      <c r="KTW41" s="382"/>
      <c r="KTX41" s="382"/>
      <c r="KTY41" s="382"/>
      <c r="KTZ41" s="382"/>
      <c r="KUA41" s="382"/>
      <c r="KUB41" s="382"/>
      <c r="KUC41" s="382"/>
      <c r="KUD41" s="382"/>
      <c r="KUE41" s="382"/>
      <c r="KUF41" s="382"/>
      <c r="KUG41" s="382"/>
      <c r="KUH41" s="382"/>
      <c r="KUI41" s="382"/>
      <c r="KUJ41" s="382"/>
      <c r="KUK41" s="382"/>
      <c r="KUL41" s="382"/>
      <c r="KUM41" s="382"/>
      <c r="KUN41" s="382"/>
      <c r="KUO41" s="382"/>
      <c r="KUP41" s="382"/>
      <c r="KUQ41" s="382"/>
      <c r="KUR41" s="382"/>
      <c r="KUS41" s="382"/>
      <c r="KUT41" s="382"/>
      <c r="KUU41" s="382"/>
      <c r="KUV41" s="382"/>
      <c r="KUW41" s="382"/>
      <c r="KUX41" s="382"/>
      <c r="KUY41" s="382"/>
      <c r="KUZ41" s="382"/>
      <c r="KVA41" s="382"/>
      <c r="KVB41" s="382"/>
      <c r="KVC41" s="382"/>
      <c r="KVD41" s="382"/>
      <c r="KVE41" s="382"/>
      <c r="KVF41" s="382"/>
      <c r="KVG41" s="382"/>
      <c r="KVH41" s="382"/>
      <c r="KVI41" s="382"/>
      <c r="KVJ41" s="382"/>
      <c r="KVK41" s="382"/>
      <c r="KVL41" s="382"/>
      <c r="KVM41" s="382"/>
      <c r="KVN41" s="382"/>
      <c r="KVO41" s="382"/>
      <c r="KVP41" s="382"/>
      <c r="KVQ41" s="382"/>
      <c r="KVR41" s="382"/>
      <c r="KVS41" s="382"/>
      <c r="KVT41" s="382"/>
      <c r="KVU41" s="382"/>
      <c r="KVV41" s="382"/>
      <c r="KVW41" s="382"/>
      <c r="KVX41" s="382"/>
      <c r="KVY41" s="382"/>
      <c r="KVZ41" s="382"/>
      <c r="KWA41" s="382"/>
      <c r="KWB41" s="382"/>
      <c r="KWC41" s="382"/>
      <c r="KWD41" s="382"/>
      <c r="KWE41" s="382"/>
      <c r="KWF41" s="382"/>
      <c r="KWG41" s="382"/>
      <c r="KWH41" s="382"/>
      <c r="KWI41" s="382"/>
      <c r="KWJ41" s="382"/>
      <c r="KWK41" s="382"/>
      <c r="KWL41" s="382"/>
      <c r="KWM41" s="382"/>
      <c r="KWN41" s="382"/>
      <c r="KWO41" s="382"/>
      <c r="KWP41" s="382"/>
      <c r="KWQ41" s="382"/>
      <c r="KWR41" s="382"/>
      <c r="KWS41" s="382"/>
      <c r="KWT41" s="382"/>
      <c r="KWU41" s="382"/>
      <c r="KWV41" s="382"/>
      <c r="KWW41" s="382"/>
      <c r="KWX41" s="382"/>
      <c r="KWY41" s="382"/>
      <c r="KWZ41" s="382"/>
      <c r="KXA41" s="382"/>
      <c r="KXB41" s="382"/>
      <c r="KXC41" s="382"/>
      <c r="KXD41" s="382"/>
      <c r="KXE41" s="382"/>
      <c r="KXF41" s="382"/>
      <c r="KXG41" s="382"/>
      <c r="KXH41" s="382"/>
      <c r="KXI41" s="382"/>
      <c r="KXJ41" s="382"/>
      <c r="KXK41" s="382"/>
      <c r="KXL41" s="382"/>
      <c r="KXM41" s="382"/>
      <c r="KXN41" s="382"/>
      <c r="KXO41" s="382"/>
      <c r="KXP41" s="382"/>
      <c r="KXQ41" s="382"/>
      <c r="KXR41" s="382"/>
      <c r="KXS41" s="382"/>
      <c r="KXT41" s="382"/>
      <c r="KXU41" s="382"/>
      <c r="KXV41" s="382"/>
      <c r="KXW41" s="382"/>
      <c r="KXX41" s="382"/>
      <c r="KXY41" s="382"/>
      <c r="KXZ41" s="382"/>
      <c r="KYA41" s="382"/>
      <c r="KYB41" s="382"/>
      <c r="KYC41" s="382"/>
      <c r="KYD41" s="382"/>
      <c r="KYE41" s="382"/>
      <c r="KYF41" s="382"/>
      <c r="KYG41" s="382"/>
      <c r="KYH41" s="382"/>
      <c r="KYI41" s="382"/>
      <c r="KYJ41" s="382"/>
      <c r="KYK41" s="382"/>
      <c r="KYL41" s="382"/>
      <c r="KYM41" s="382"/>
      <c r="KYN41" s="382"/>
      <c r="KYO41" s="382"/>
      <c r="KYP41" s="382"/>
      <c r="KYQ41" s="382"/>
      <c r="KYR41" s="382"/>
      <c r="KYS41" s="382"/>
      <c r="KYT41" s="382"/>
      <c r="KYU41" s="382"/>
      <c r="KYV41" s="382"/>
      <c r="KYW41" s="382"/>
      <c r="KYX41" s="382"/>
      <c r="KYY41" s="382"/>
      <c r="KYZ41" s="382"/>
      <c r="KZA41" s="382"/>
      <c r="KZB41" s="382"/>
      <c r="KZC41" s="382"/>
      <c r="KZD41" s="382"/>
      <c r="KZE41" s="382"/>
      <c r="KZF41" s="382"/>
      <c r="KZG41" s="382"/>
      <c r="KZH41" s="382"/>
      <c r="KZI41" s="382"/>
      <c r="KZJ41" s="382"/>
      <c r="KZK41" s="382"/>
      <c r="KZL41" s="382"/>
      <c r="KZM41" s="382"/>
      <c r="KZN41" s="382"/>
      <c r="KZO41" s="382"/>
      <c r="KZP41" s="382"/>
      <c r="KZQ41" s="382"/>
      <c r="KZR41" s="382"/>
      <c r="KZS41" s="382"/>
      <c r="KZT41" s="382"/>
      <c r="KZU41" s="382"/>
      <c r="KZV41" s="382"/>
      <c r="KZW41" s="382"/>
      <c r="KZX41" s="382"/>
      <c r="KZY41" s="382"/>
      <c r="KZZ41" s="382"/>
      <c r="LAA41" s="382"/>
      <c r="LAB41" s="382"/>
      <c r="LAC41" s="382"/>
      <c r="LAD41" s="382"/>
      <c r="LAE41" s="382"/>
      <c r="LAF41" s="382"/>
      <c r="LAG41" s="382"/>
      <c r="LAH41" s="382"/>
      <c r="LAI41" s="382"/>
      <c r="LAJ41" s="382"/>
      <c r="LAK41" s="382"/>
      <c r="LAL41" s="382"/>
      <c r="LAM41" s="382"/>
      <c r="LAN41" s="382"/>
      <c r="LAO41" s="382"/>
      <c r="LAP41" s="382"/>
      <c r="LAQ41" s="382"/>
      <c r="LAR41" s="382"/>
      <c r="LAS41" s="382"/>
      <c r="LAT41" s="382"/>
      <c r="LAU41" s="382"/>
      <c r="LAV41" s="382"/>
      <c r="LAW41" s="382"/>
      <c r="LAX41" s="382"/>
      <c r="LAY41" s="382"/>
      <c r="LAZ41" s="382"/>
      <c r="LBA41" s="382"/>
      <c r="LBB41" s="382"/>
      <c r="LBC41" s="382"/>
      <c r="LBD41" s="382"/>
      <c r="LBE41" s="382"/>
      <c r="LBF41" s="382"/>
      <c r="LBG41" s="382"/>
      <c r="LBH41" s="382"/>
      <c r="LBI41" s="382"/>
      <c r="LBJ41" s="382"/>
      <c r="LBK41" s="382"/>
      <c r="LBL41" s="382"/>
      <c r="LBM41" s="382"/>
      <c r="LBN41" s="382"/>
      <c r="LBO41" s="382"/>
      <c r="LBP41" s="382"/>
      <c r="LBQ41" s="382"/>
      <c r="LBR41" s="382"/>
      <c r="LBS41" s="382"/>
      <c r="LBT41" s="382"/>
      <c r="LBU41" s="382"/>
      <c r="LBV41" s="382"/>
      <c r="LBW41" s="382"/>
      <c r="LBX41" s="382"/>
      <c r="LBY41" s="382"/>
      <c r="LBZ41" s="382"/>
      <c r="LCA41" s="382"/>
      <c r="LCB41" s="382"/>
      <c r="LCC41" s="382"/>
      <c r="LCD41" s="382"/>
      <c r="LCE41" s="382"/>
      <c r="LCF41" s="382"/>
      <c r="LCG41" s="382"/>
      <c r="LCH41" s="382"/>
      <c r="LCI41" s="382"/>
      <c r="LCJ41" s="382"/>
      <c r="LCK41" s="382"/>
      <c r="LCL41" s="382"/>
      <c r="LCM41" s="382"/>
      <c r="LCN41" s="382"/>
      <c r="LCO41" s="382"/>
      <c r="LCP41" s="382"/>
      <c r="LCQ41" s="382"/>
      <c r="LCR41" s="382"/>
      <c r="LCS41" s="382"/>
      <c r="LCT41" s="382"/>
      <c r="LCU41" s="382"/>
      <c r="LCV41" s="382"/>
      <c r="LCW41" s="382"/>
      <c r="LCX41" s="382"/>
      <c r="LCY41" s="382"/>
      <c r="LCZ41" s="382"/>
      <c r="LDA41" s="382"/>
      <c r="LDB41" s="382"/>
      <c r="LDC41" s="382"/>
      <c r="LDD41" s="382"/>
      <c r="LDE41" s="382"/>
      <c r="LDF41" s="382"/>
      <c r="LDG41" s="382"/>
      <c r="LDH41" s="382"/>
      <c r="LDI41" s="382"/>
      <c r="LDJ41" s="382"/>
      <c r="LDK41" s="382"/>
      <c r="LDL41" s="382"/>
      <c r="LDM41" s="382"/>
      <c r="LDN41" s="382"/>
      <c r="LDO41" s="382"/>
      <c r="LDP41" s="382"/>
      <c r="LDQ41" s="382"/>
      <c r="LDR41" s="382"/>
      <c r="LDS41" s="382"/>
      <c r="LDT41" s="382"/>
      <c r="LDU41" s="382"/>
      <c r="LDV41" s="382"/>
      <c r="LDW41" s="382"/>
      <c r="LDX41" s="382"/>
      <c r="LDY41" s="382"/>
      <c r="LDZ41" s="382"/>
      <c r="LEA41" s="382"/>
      <c r="LEB41" s="382"/>
      <c r="LEC41" s="382"/>
      <c r="LED41" s="382"/>
      <c r="LEE41" s="382"/>
      <c r="LEF41" s="382"/>
      <c r="LEG41" s="382"/>
      <c r="LEH41" s="382"/>
      <c r="LEI41" s="382"/>
      <c r="LEJ41" s="382"/>
      <c r="LEK41" s="382"/>
      <c r="LEL41" s="382"/>
      <c r="LEM41" s="382"/>
      <c r="LEN41" s="382"/>
      <c r="LEO41" s="382"/>
      <c r="LEP41" s="382"/>
      <c r="LEQ41" s="382"/>
      <c r="LER41" s="382"/>
      <c r="LES41" s="382"/>
      <c r="LET41" s="382"/>
      <c r="LEU41" s="382"/>
      <c r="LEV41" s="382"/>
      <c r="LEW41" s="382"/>
      <c r="LEX41" s="382"/>
      <c r="LEY41" s="382"/>
      <c r="LEZ41" s="382"/>
      <c r="LFA41" s="382"/>
      <c r="LFB41" s="382"/>
      <c r="LFC41" s="382"/>
      <c r="LFD41" s="382"/>
      <c r="LFE41" s="382"/>
      <c r="LFF41" s="382"/>
      <c r="LFG41" s="382"/>
      <c r="LFH41" s="382"/>
      <c r="LFI41" s="382"/>
      <c r="LFJ41" s="382"/>
      <c r="LFK41" s="382"/>
      <c r="LFL41" s="382"/>
      <c r="LFM41" s="382"/>
      <c r="LFN41" s="382"/>
      <c r="LFO41" s="382"/>
      <c r="LFP41" s="382"/>
      <c r="LFQ41" s="382"/>
      <c r="LFR41" s="382"/>
      <c r="LFS41" s="382"/>
      <c r="LFT41" s="382"/>
      <c r="LFU41" s="382"/>
      <c r="LFV41" s="382"/>
      <c r="LFW41" s="382"/>
      <c r="LFX41" s="382"/>
      <c r="LFY41" s="382"/>
      <c r="LFZ41" s="382"/>
      <c r="LGA41" s="382"/>
      <c r="LGB41" s="382"/>
      <c r="LGC41" s="382"/>
      <c r="LGD41" s="382"/>
      <c r="LGE41" s="382"/>
      <c r="LGF41" s="382"/>
      <c r="LGG41" s="382"/>
      <c r="LGH41" s="382"/>
      <c r="LGI41" s="382"/>
      <c r="LGJ41" s="382"/>
      <c r="LGK41" s="382"/>
      <c r="LGL41" s="382"/>
      <c r="LGM41" s="382"/>
      <c r="LGN41" s="382"/>
      <c r="LGO41" s="382"/>
      <c r="LGP41" s="382"/>
      <c r="LGQ41" s="382"/>
      <c r="LGR41" s="382"/>
      <c r="LGS41" s="382"/>
      <c r="LGT41" s="382"/>
      <c r="LGU41" s="382"/>
      <c r="LGV41" s="382"/>
      <c r="LGW41" s="382"/>
      <c r="LGX41" s="382"/>
      <c r="LGY41" s="382"/>
      <c r="LGZ41" s="382"/>
      <c r="LHA41" s="382"/>
      <c r="LHB41" s="382"/>
      <c r="LHC41" s="382"/>
      <c r="LHD41" s="382"/>
      <c r="LHE41" s="382"/>
      <c r="LHF41" s="382"/>
      <c r="LHG41" s="382"/>
      <c r="LHH41" s="382"/>
      <c r="LHI41" s="382"/>
      <c r="LHJ41" s="382"/>
      <c r="LHK41" s="382"/>
      <c r="LHL41" s="382"/>
      <c r="LHM41" s="382"/>
      <c r="LHN41" s="382"/>
      <c r="LHO41" s="382"/>
      <c r="LHP41" s="382"/>
      <c r="LHQ41" s="382"/>
      <c r="LHR41" s="382"/>
      <c r="LHS41" s="382"/>
      <c r="LHT41" s="382"/>
      <c r="LHU41" s="382"/>
      <c r="LHV41" s="382"/>
      <c r="LHW41" s="382"/>
      <c r="LHX41" s="382"/>
      <c r="LHY41" s="382"/>
      <c r="LHZ41" s="382"/>
      <c r="LIA41" s="382"/>
      <c r="LIB41" s="382"/>
      <c r="LIC41" s="382"/>
      <c r="LID41" s="382"/>
      <c r="LIE41" s="382"/>
      <c r="LIF41" s="382"/>
      <c r="LIG41" s="382"/>
      <c r="LIH41" s="382"/>
      <c r="LII41" s="382"/>
      <c r="LIJ41" s="382"/>
      <c r="LIK41" s="382"/>
      <c r="LIL41" s="382"/>
      <c r="LIM41" s="382"/>
      <c r="LIN41" s="382"/>
      <c r="LIO41" s="382"/>
      <c r="LIP41" s="382"/>
      <c r="LIQ41" s="382"/>
      <c r="LIR41" s="382"/>
      <c r="LIS41" s="382"/>
      <c r="LIT41" s="382"/>
      <c r="LIU41" s="382"/>
      <c r="LIV41" s="382"/>
      <c r="LIW41" s="382"/>
      <c r="LIX41" s="382"/>
      <c r="LIY41" s="382"/>
      <c r="LIZ41" s="382"/>
      <c r="LJA41" s="382"/>
      <c r="LJB41" s="382"/>
      <c r="LJC41" s="382"/>
      <c r="LJD41" s="382"/>
      <c r="LJE41" s="382"/>
      <c r="LJF41" s="382"/>
      <c r="LJG41" s="382"/>
      <c r="LJH41" s="382"/>
      <c r="LJI41" s="382"/>
      <c r="LJJ41" s="382"/>
      <c r="LJK41" s="382"/>
      <c r="LJL41" s="382"/>
      <c r="LJM41" s="382"/>
      <c r="LJN41" s="382"/>
      <c r="LJO41" s="382"/>
      <c r="LJP41" s="382"/>
      <c r="LJQ41" s="382"/>
      <c r="LJR41" s="382"/>
      <c r="LJS41" s="382"/>
      <c r="LJT41" s="382"/>
      <c r="LJU41" s="382"/>
      <c r="LJV41" s="382"/>
      <c r="LJW41" s="382"/>
      <c r="LJX41" s="382"/>
      <c r="LJY41" s="382"/>
      <c r="LJZ41" s="382"/>
      <c r="LKA41" s="382"/>
      <c r="LKB41" s="382"/>
      <c r="LKC41" s="382"/>
      <c r="LKD41" s="382"/>
      <c r="LKE41" s="382"/>
      <c r="LKF41" s="382"/>
      <c r="LKG41" s="382"/>
      <c r="LKH41" s="382"/>
      <c r="LKI41" s="382"/>
      <c r="LKJ41" s="382"/>
      <c r="LKK41" s="382"/>
      <c r="LKL41" s="382"/>
      <c r="LKM41" s="382"/>
      <c r="LKN41" s="382"/>
      <c r="LKO41" s="382"/>
      <c r="LKP41" s="382"/>
      <c r="LKQ41" s="382"/>
      <c r="LKR41" s="382"/>
      <c r="LKS41" s="382"/>
      <c r="LKT41" s="382"/>
      <c r="LKU41" s="382"/>
      <c r="LKV41" s="382"/>
      <c r="LKW41" s="382"/>
      <c r="LKX41" s="382"/>
      <c r="LKY41" s="382"/>
      <c r="LKZ41" s="382"/>
      <c r="LLA41" s="382"/>
      <c r="LLB41" s="382"/>
      <c r="LLC41" s="382"/>
      <c r="LLD41" s="382"/>
      <c r="LLE41" s="382"/>
      <c r="LLF41" s="382"/>
      <c r="LLG41" s="382"/>
      <c r="LLH41" s="382"/>
      <c r="LLI41" s="382"/>
      <c r="LLJ41" s="382"/>
      <c r="LLK41" s="382"/>
      <c r="LLL41" s="382"/>
      <c r="LLM41" s="382"/>
      <c r="LLN41" s="382"/>
      <c r="LLO41" s="382"/>
      <c r="LLP41" s="382"/>
      <c r="LLQ41" s="382"/>
      <c r="LLR41" s="382"/>
      <c r="LLS41" s="382"/>
      <c r="LLT41" s="382"/>
      <c r="LLU41" s="382"/>
      <c r="LLV41" s="382"/>
      <c r="LLW41" s="382"/>
      <c r="LLX41" s="382"/>
      <c r="LLY41" s="382"/>
      <c r="LLZ41" s="382"/>
      <c r="LMA41" s="382"/>
      <c r="LMB41" s="382"/>
      <c r="LMC41" s="382"/>
      <c r="LMD41" s="382"/>
      <c r="LME41" s="382"/>
      <c r="LMF41" s="382"/>
      <c r="LMG41" s="382"/>
      <c r="LMH41" s="382"/>
      <c r="LMI41" s="382"/>
      <c r="LMJ41" s="382"/>
      <c r="LMK41" s="382"/>
      <c r="LML41" s="382"/>
      <c r="LMM41" s="382"/>
      <c r="LMN41" s="382"/>
      <c r="LMO41" s="382"/>
      <c r="LMP41" s="382"/>
      <c r="LMQ41" s="382"/>
      <c r="LMR41" s="382"/>
      <c r="LMS41" s="382"/>
      <c r="LMT41" s="382"/>
      <c r="LMU41" s="382"/>
      <c r="LMV41" s="382"/>
      <c r="LMW41" s="382"/>
      <c r="LMX41" s="382"/>
      <c r="LMY41" s="382"/>
      <c r="LMZ41" s="382"/>
      <c r="LNA41" s="382"/>
      <c r="LNB41" s="382"/>
      <c r="LNC41" s="382"/>
      <c r="LND41" s="382"/>
      <c r="LNE41" s="382"/>
      <c r="LNF41" s="382"/>
      <c r="LNG41" s="382"/>
      <c r="LNH41" s="382"/>
      <c r="LNI41" s="382"/>
      <c r="LNJ41" s="382"/>
      <c r="LNK41" s="382"/>
      <c r="LNL41" s="382"/>
      <c r="LNM41" s="382"/>
      <c r="LNN41" s="382"/>
      <c r="LNO41" s="382"/>
      <c r="LNP41" s="382"/>
      <c r="LNQ41" s="382"/>
      <c r="LNR41" s="382"/>
      <c r="LNS41" s="382"/>
      <c r="LNT41" s="382"/>
      <c r="LNU41" s="382"/>
      <c r="LNV41" s="382"/>
      <c r="LNW41" s="382"/>
      <c r="LNX41" s="382"/>
      <c r="LNY41" s="382"/>
      <c r="LNZ41" s="382"/>
      <c r="LOA41" s="382"/>
      <c r="LOB41" s="382"/>
      <c r="LOC41" s="382"/>
      <c r="LOD41" s="382"/>
      <c r="LOE41" s="382"/>
      <c r="LOF41" s="382"/>
      <c r="LOG41" s="382"/>
      <c r="LOH41" s="382"/>
      <c r="LOI41" s="382"/>
      <c r="LOJ41" s="382"/>
      <c r="LOK41" s="382"/>
      <c r="LOL41" s="382"/>
      <c r="LOM41" s="382"/>
      <c r="LON41" s="382"/>
      <c r="LOO41" s="382"/>
      <c r="LOP41" s="382"/>
      <c r="LOQ41" s="382"/>
      <c r="LOR41" s="382"/>
      <c r="LOS41" s="382"/>
      <c r="LOT41" s="382"/>
      <c r="LOU41" s="382"/>
      <c r="LOV41" s="382"/>
      <c r="LOW41" s="382"/>
      <c r="LOX41" s="382"/>
      <c r="LOY41" s="382"/>
      <c r="LOZ41" s="382"/>
      <c r="LPA41" s="382"/>
      <c r="LPB41" s="382"/>
      <c r="LPC41" s="382"/>
      <c r="LPD41" s="382"/>
      <c r="LPE41" s="382"/>
      <c r="LPF41" s="382"/>
      <c r="LPG41" s="382"/>
      <c r="LPH41" s="382"/>
      <c r="LPI41" s="382"/>
      <c r="LPJ41" s="382"/>
      <c r="LPK41" s="382"/>
      <c r="LPL41" s="382"/>
      <c r="LPM41" s="382"/>
      <c r="LPN41" s="382"/>
      <c r="LPO41" s="382"/>
      <c r="LPP41" s="382"/>
      <c r="LPQ41" s="382"/>
      <c r="LPR41" s="382"/>
      <c r="LPS41" s="382"/>
      <c r="LPT41" s="382"/>
      <c r="LPU41" s="382"/>
      <c r="LPV41" s="382"/>
      <c r="LPW41" s="382"/>
      <c r="LPX41" s="382"/>
      <c r="LPY41" s="382"/>
      <c r="LPZ41" s="382"/>
      <c r="LQA41" s="382"/>
      <c r="LQB41" s="382"/>
      <c r="LQC41" s="382"/>
      <c r="LQD41" s="382"/>
      <c r="LQE41" s="382"/>
      <c r="LQF41" s="382"/>
      <c r="LQG41" s="382"/>
      <c r="LQH41" s="382"/>
      <c r="LQI41" s="382"/>
      <c r="LQJ41" s="382"/>
      <c r="LQK41" s="382"/>
      <c r="LQL41" s="382"/>
      <c r="LQM41" s="382"/>
      <c r="LQN41" s="382"/>
      <c r="LQO41" s="382"/>
      <c r="LQP41" s="382"/>
      <c r="LQQ41" s="382"/>
      <c r="LQR41" s="382"/>
      <c r="LQS41" s="382"/>
      <c r="LQT41" s="382"/>
      <c r="LQU41" s="382"/>
      <c r="LQV41" s="382"/>
      <c r="LQW41" s="382"/>
      <c r="LQX41" s="382"/>
      <c r="LQY41" s="382"/>
      <c r="LQZ41" s="382"/>
      <c r="LRA41" s="382"/>
      <c r="LRB41" s="382"/>
      <c r="LRC41" s="382"/>
      <c r="LRD41" s="382"/>
      <c r="LRE41" s="382"/>
      <c r="LRF41" s="382"/>
      <c r="LRG41" s="382"/>
      <c r="LRH41" s="382"/>
      <c r="LRI41" s="382"/>
      <c r="LRJ41" s="382"/>
      <c r="LRK41" s="382"/>
      <c r="LRL41" s="382"/>
      <c r="LRM41" s="382"/>
      <c r="LRN41" s="382"/>
      <c r="LRO41" s="382"/>
      <c r="LRP41" s="382"/>
      <c r="LRQ41" s="382"/>
      <c r="LRR41" s="382"/>
      <c r="LRS41" s="382"/>
      <c r="LRT41" s="382"/>
      <c r="LRU41" s="382"/>
      <c r="LRV41" s="382"/>
      <c r="LRW41" s="382"/>
      <c r="LRX41" s="382"/>
      <c r="LRY41" s="382"/>
      <c r="LRZ41" s="382"/>
      <c r="LSA41" s="382"/>
      <c r="LSB41" s="382"/>
      <c r="LSC41" s="382"/>
      <c r="LSD41" s="382"/>
      <c r="LSE41" s="382"/>
      <c r="LSF41" s="382"/>
      <c r="LSG41" s="382"/>
      <c r="LSH41" s="382"/>
      <c r="LSI41" s="382"/>
      <c r="LSJ41" s="382"/>
      <c r="LSK41" s="382"/>
      <c r="LSL41" s="382"/>
      <c r="LSM41" s="382"/>
      <c r="LSN41" s="382"/>
      <c r="LSO41" s="382"/>
      <c r="LSP41" s="382"/>
      <c r="LSQ41" s="382"/>
      <c r="LSR41" s="382"/>
      <c r="LSS41" s="382"/>
      <c r="LST41" s="382"/>
      <c r="LSU41" s="382"/>
      <c r="LSV41" s="382"/>
      <c r="LSW41" s="382"/>
      <c r="LSX41" s="382"/>
      <c r="LSY41" s="382"/>
      <c r="LSZ41" s="382"/>
      <c r="LTA41" s="382"/>
      <c r="LTB41" s="382"/>
      <c r="LTC41" s="382"/>
      <c r="LTD41" s="382"/>
      <c r="LTE41" s="382"/>
      <c r="LTF41" s="382"/>
      <c r="LTG41" s="382"/>
      <c r="LTH41" s="382"/>
      <c r="LTI41" s="382"/>
      <c r="LTJ41" s="382"/>
      <c r="LTK41" s="382"/>
      <c r="LTL41" s="382"/>
      <c r="LTM41" s="382"/>
      <c r="LTN41" s="382"/>
      <c r="LTO41" s="382"/>
      <c r="LTP41" s="382"/>
      <c r="LTQ41" s="382"/>
      <c r="LTR41" s="382"/>
      <c r="LTS41" s="382"/>
      <c r="LTT41" s="382"/>
      <c r="LTU41" s="382"/>
      <c r="LTV41" s="382"/>
      <c r="LTW41" s="382"/>
      <c r="LTX41" s="382"/>
      <c r="LTY41" s="382"/>
      <c r="LTZ41" s="382"/>
      <c r="LUA41" s="382"/>
      <c r="LUB41" s="382"/>
      <c r="LUC41" s="382"/>
      <c r="LUD41" s="382"/>
      <c r="LUE41" s="382"/>
      <c r="LUF41" s="382"/>
      <c r="LUG41" s="382"/>
      <c r="LUH41" s="382"/>
      <c r="LUI41" s="382"/>
      <c r="LUJ41" s="382"/>
      <c r="LUK41" s="382"/>
      <c r="LUL41" s="382"/>
      <c r="LUM41" s="382"/>
      <c r="LUN41" s="382"/>
      <c r="LUO41" s="382"/>
      <c r="LUP41" s="382"/>
      <c r="LUQ41" s="382"/>
      <c r="LUR41" s="382"/>
      <c r="LUS41" s="382"/>
      <c r="LUT41" s="382"/>
      <c r="LUU41" s="382"/>
      <c r="LUV41" s="382"/>
      <c r="LUW41" s="382"/>
      <c r="LUX41" s="382"/>
      <c r="LUY41" s="382"/>
      <c r="LUZ41" s="382"/>
      <c r="LVA41" s="382"/>
      <c r="LVB41" s="382"/>
      <c r="LVC41" s="382"/>
      <c r="LVD41" s="382"/>
      <c r="LVE41" s="382"/>
      <c r="LVF41" s="382"/>
      <c r="LVG41" s="382"/>
      <c r="LVH41" s="382"/>
      <c r="LVI41" s="382"/>
      <c r="LVJ41" s="382"/>
      <c r="LVK41" s="382"/>
      <c r="LVL41" s="382"/>
      <c r="LVM41" s="382"/>
      <c r="LVN41" s="382"/>
      <c r="LVO41" s="382"/>
      <c r="LVP41" s="382"/>
      <c r="LVQ41" s="382"/>
      <c r="LVR41" s="382"/>
      <c r="LVS41" s="382"/>
      <c r="LVT41" s="382"/>
      <c r="LVU41" s="382"/>
      <c r="LVV41" s="382"/>
      <c r="LVW41" s="382"/>
      <c r="LVX41" s="382"/>
      <c r="LVY41" s="382"/>
      <c r="LVZ41" s="382"/>
      <c r="LWA41" s="382"/>
      <c r="LWB41" s="382"/>
      <c r="LWC41" s="382"/>
      <c r="LWD41" s="382"/>
      <c r="LWE41" s="382"/>
      <c r="LWF41" s="382"/>
      <c r="LWG41" s="382"/>
      <c r="LWH41" s="382"/>
      <c r="LWI41" s="382"/>
      <c r="LWJ41" s="382"/>
      <c r="LWK41" s="382"/>
      <c r="LWL41" s="382"/>
      <c r="LWM41" s="382"/>
      <c r="LWN41" s="382"/>
      <c r="LWO41" s="382"/>
      <c r="LWP41" s="382"/>
      <c r="LWQ41" s="382"/>
      <c r="LWR41" s="382"/>
      <c r="LWS41" s="382"/>
      <c r="LWT41" s="382"/>
      <c r="LWU41" s="382"/>
      <c r="LWV41" s="382"/>
      <c r="LWW41" s="382"/>
      <c r="LWX41" s="382"/>
      <c r="LWY41" s="382"/>
      <c r="LWZ41" s="382"/>
      <c r="LXA41" s="382"/>
      <c r="LXB41" s="382"/>
      <c r="LXC41" s="382"/>
      <c r="LXD41" s="382"/>
      <c r="LXE41" s="382"/>
      <c r="LXF41" s="382"/>
      <c r="LXG41" s="382"/>
      <c r="LXH41" s="382"/>
      <c r="LXI41" s="382"/>
      <c r="LXJ41" s="382"/>
      <c r="LXK41" s="382"/>
      <c r="LXL41" s="382"/>
      <c r="LXM41" s="382"/>
      <c r="LXN41" s="382"/>
      <c r="LXO41" s="382"/>
      <c r="LXP41" s="382"/>
      <c r="LXQ41" s="382"/>
      <c r="LXR41" s="382"/>
      <c r="LXS41" s="382"/>
      <c r="LXT41" s="382"/>
      <c r="LXU41" s="382"/>
      <c r="LXV41" s="382"/>
      <c r="LXW41" s="382"/>
      <c r="LXX41" s="382"/>
      <c r="LXY41" s="382"/>
      <c r="LXZ41" s="382"/>
      <c r="LYA41" s="382"/>
      <c r="LYB41" s="382"/>
      <c r="LYC41" s="382"/>
      <c r="LYD41" s="382"/>
      <c r="LYE41" s="382"/>
      <c r="LYF41" s="382"/>
      <c r="LYG41" s="382"/>
      <c r="LYH41" s="382"/>
      <c r="LYI41" s="382"/>
      <c r="LYJ41" s="382"/>
      <c r="LYK41" s="382"/>
      <c r="LYL41" s="382"/>
      <c r="LYM41" s="382"/>
      <c r="LYN41" s="382"/>
      <c r="LYO41" s="382"/>
      <c r="LYP41" s="382"/>
      <c r="LYQ41" s="382"/>
      <c r="LYR41" s="382"/>
      <c r="LYS41" s="382"/>
      <c r="LYT41" s="382"/>
      <c r="LYU41" s="382"/>
      <c r="LYV41" s="382"/>
      <c r="LYW41" s="382"/>
      <c r="LYX41" s="382"/>
      <c r="LYY41" s="382"/>
      <c r="LYZ41" s="382"/>
      <c r="LZA41" s="382"/>
      <c r="LZB41" s="382"/>
      <c r="LZC41" s="382"/>
      <c r="LZD41" s="382"/>
      <c r="LZE41" s="382"/>
      <c r="LZF41" s="382"/>
      <c r="LZG41" s="382"/>
      <c r="LZH41" s="382"/>
      <c r="LZI41" s="382"/>
      <c r="LZJ41" s="382"/>
      <c r="LZK41" s="382"/>
      <c r="LZL41" s="382"/>
      <c r="LZM41" s="382"/>
      <c r="LZN41" s="382"/>
      <c r="LZO41" s="382"/>
      <c r="LZP41" s="382"/>
      <c r="LZQ41" s="382"/>
      <c r="LZR41" s="382"/>
      <c r="LZS41" s="382"/>
      <c r="LZT41" s="382"/>
      <c r="LZU41" s="382"/>
      <c r="LZV41" s="382"/>
      <c r="LZW41" s="382"/>
      <c r="LZX41" s="382"/>
      <c r="LZY41" s="382"/>
      <c r="LZZ41" s="382"/>
      <c r="MAA41" s="382"/>
      <c r="MAB41" s="382"/>
      <c r="MAC41" s="382"/>
      <c r="MAD41" s="382"/>
      <c r="MAE41" s="382"/>
      <c r="MAF41" s="382"/>
      <c r="MAG41" s="382"/>
      <c r="MAH41" s="382"/>
      <c r="MAI41" s="382"/>
      <c r="MAJ41" s="382"/>
      <c r="MAK41" s="382"/>
      <c r="MAL41" s="382"/>
      <c r="MAM41" s="382"/>
      <c r="MAN41" s="382"/>
      <c r="MAO41" s="382"/>
      <c r="MAP41" s="382"/>
      <c r="MAQ41" s="382"/>
      <c r="MAR41" s="382"/>
      <c r="MAS41" s="382"/>
      <c r="MAT41" s="382"/>
      <c r="MAU41" s="382"/>
      <c r="MAV41" s="382"/>
      <c r="MAW41" s="382"/>
      <c r="MAX41" s="382"/>
      <c r="MAY41" s="382"/>
      <c r="MAZ41" s="382"/>
      <c r="MBA41" s="382"/>
      <c r="MBB41" s="382"/>
      <c r="MBC41" s="382"/>
      <c r="MBD41" s="382"/>
      <c r="MBE41" s="382"/>
      <c r="MBF41" s="382"/>
      <c r="MBG41" s="382"/>
      <c r="MBH41" s="382"/>
      <c r="MBI41" s="382"/>
      <c r="MBJ41" s="382"/>
      <c r="MBK41" s="382"/>
      <c r="MBL41" s="382"/>
      <c r="MBM41" s="382"/>
      <c r="MBN41" s="382"/>
      <c r="MBO41" s="382"/>
      <c r="MBP41" s="382"/>
      <c r="MBQ41" s="382"/>
      <c r="MBR41" s="382"/>
      <c r="MBS41" s="382"/>
      <c r="MBT41" s="382"/>
      <c r="MBU41" s="382"/>
      <c r="MBV41" s="382"/>
      <c r="MBW41" s="382"/>
      <c r="MBX41" s="382"/>
      <c r="MBY41" s="382"/>
      <c r="MBZ41" s="382"/>
      <c r="MCA41" s="382"/>
      <c r="MCB41" s="382"/>
      <c r="MCC41" s="382"/>
      <c r="MCD41" s="382"/>
      <c r="MCE41" s="382"/>
      <c r="MCF41" s="382"/>
      <c r="MCG41" s="382"/>
      <c r="MCH41" s="382"/>
      <c r="MCI41" s="382"/>
      <c r="MCJ41" s="382"/>
      <c r="MCK41" s="382"/>
      <c r="MCL41" s="382"/>
      <c r="MCM41" s="382"/>
      <c r="MCN41" s="382"/>
      <c r="MCO41" s="382"/>
      <c r="MCP41" s="382"/>
      <c r="MCQ41" s="382"/>
      <c r="MCR41" s="382"/>
      <c r="MCS41" s="382"/>
      <c r="MCT41" s="382"/>
      <c r="MCU41" s="382"/>
      <c r="MCV41" s="382"/>
      <c r="MCW41" s="382"/>
      <c r="MCX41" s="382"/>
      <c r="MCY41" s="382"/>
      <c r="MCZ41" s="382"/>
      <c r="MDA41" s="382"/>
      <c r="MDB41" s="382"/>
      <c r="MDC41" s="382"/>
      <c r="MDD41" s="382"/>
      <c r="MDE41" s="382"/>
      <c r="MDF41" s="382"/>
      <c r="MDG41" s="382"/>
      <c r="MDH41" s="382"/>
      <c r="MDI41" s="382"/>
      <c r="MDJ41" s="382"/>
      <c r="MDK41" s="382"/>
      <c r="MDL41" s="382"/>
      <c r="MDM41" s="382"/>
      <c r="MDN41" s="382"/>
      <c r="MDO41" s="382"/>
      <c r="MDP41" s="382"/>
      <c r="MDQ41" s="382"/>
      <c r="MDR41" s="382"/>
      <c r="MDS41" s="382"/>
      <c r="MDT41" s="382"/>
      <c r="MDU41" s="382"/>
      <c r="MDV41" s="382"/>
      <c r="MDW41" s="382"/>
      <c r="MDX41" s="382"/>
      <c r="MDY41" s="382"/>
      <c r="MDZ41" s="382"/>
      <c r="MEA41" s="382"/>
      <c r="MEB41" s="382"/>
      <c r="MEC41" s="382"/>
      <c r="MED41" s="382"/>
      <c r="MEE41" s="382"/>
      <c r="MEF41" s="382"/>
      <c r="MEG41" s="382"/>
      <c r="MEH41" s="382"/>
      <c r="MEI41" s="382"/>
      <c r="MEJ41" s="382"/>
      <c r="MEK41" s="382"/>
      <c r="MEL41" s="382"/>
      <c r="MEM41" s="382"/>
      <c r="MEN41" s="382"/>
      <c r="MEO41" s="382"/>
      <c r="MEP41" s="382"/>
      <c r="MEQ41" s="382"/>
      <c r="MER41" s="382"/>
      <c r="MES41" s="382"/>
      <c r="MET41" s="382"/>
      <c r="MEU41" s="382"/>
      <c r="MEV41" s="382"/>
      <c r="MEW41" s="382"/>
      <c r="MEX41" s="382"/>
      <c r="MEY41" s="382"/>
      <c r="MEZ41" s="382"/>
      <c r="MFA41" s="382"/>
      <c r="MFB41" s="382"/>
      <c r="MFC41" s="382"/>
      <c r="MFD41" s="382"/>
      <c r="MFE41" s="382"/>
      <c r="MFF41" s="382"/>
      <c r="MFG41" s="382"/>
      <c r="MFH41" s="382"/>
      <c r="MFI41" s="382"/>
      <c r="MFJ41" s="382"/>
      <c r="MFK41" s="382"/>
      <c r="MFL41" s="382"/>
      <c r="MFM41" s="382"/>
      <c r="MFN41" s="382"/>
      <c r="MFO41" s="382"/>
      <c r="MFP41" s="382"/>
      <c r="MFQ41" s="382"/>
      <c r="MFR41" s="382"/>
      <c r="MFS41" s="382"/>
      <c r="MFT41" s="382"/>
      <c r="MFU41" s="382"/>
      <c r="MFV41" s="382"/>
      <c r="MFW41" s="382"/>
      <c r="MFX41" s="382"/>
      <c r="MFY41" s="382"/>
      <c r="MFZ41" s="382"/>
      <c r="MGA41" s="382"/>
      <c r="MGB41" s="382"/>
      <c r="MGC41" s="382"/>
      <c r="MGD41" s="382"/>
      <c r="MGE41" s="382"/>
      <c r="MGF41" s="382"/>
      <c r="MGG41" s="382"/>
      <c r="MGH41" s="382"/>
      <c r="MGI41" s="382"/>
      <c r="MGJ41" s="382"/>
      <c r="MGK41" s="382"/>
      <c r="MGL41" s="382"/>
      <c r="MGM41" s="382"/>
      <c r="MGN41" s="382"/>
      <c r="MGO41" s="382"/>
      <c r="MGP41" s="382"/>
      <c r="MGQ41" s="382"/>
      <c r="MGR41" s="382"/>
      <c r="MGS41" s="382"/>
      <c r="MGT41" s="382"/>
      <c r="MGU41" s="382"/>
      <c r="MGV41" s="382"/>
      <c r="MGW41" s="382"/>
      <c r="MGX41" s="382"/>
      <c r="MGY41" s="382"/>
      <c r="MGZ41" s="382"/>
      <c r="MHA41" s="382"/>
      <c r="MHB41" s="382"/>
      <c r="MHC41" s="382"/>
      <c r="MHD41" s="382"/>
      <c r="MHE41" s="382"/>
      <c r="MHF41" s="382"/>
      <c r="MHG41" s="382"/>
      <c r="MHH41" s="382"/>
      <c r="MHI41" s="382"/>
      <c r="MHJ41" s="382"/>
      <c r="MHK41" s="382"/>
      <c r="MHL41" s="382"/>
      <c r="MHM41" s="382"/>
      <c r="MHN41" s="382"/>
      <c r="MHO41" s="382"/>
      <c r="MHP41" s="382"/>
      <c r="MHQ41" s="382"/>
      <c r="MHR41" s="382"/>
      <c r="MHS41" s="382"/>
      <c r="MHT41" s="382"/>
      <c r="MHU41" s="382"/>
      <c r="MHV41" s="382"/>
      <c r="MHW41" s="382"/>
      <c r="MHX41" s="382"/>
      <c r="MHY41" s="382"/>
      <c r="MHZ41" s="382"/>
      <c r="MIA41" s="382"/>
      <c r="MIB41" s="382"/>
      <c r="MIC41" s="382"/>
      <c r="MID41" s="382"/>
      <c r="MIE41" s="382"/>
      <c r="MIF41" s="382"/>
      <c r="MIG41" s="382"/>
      <c r="MIH41" s="382"/>
      <c r="MII41" s="382"/>
      <c r="MIJ41" s="382"/>
      <c r="MIK41" s="382"/>
      <c r="MIL41" s="382"/>
      <c r="MIM41" s="382"/>
      <c r="MIN41" s="382"/>
      <c r="MIO41" s="382"/>
      <c r="MIP41" s="382"/>
      <c r="MIQ41" s="382"/>
      <c r="MIR41" s="382"/>
      <c r="MIS41" s="382"/>
      <c r="MIT41" s="382"/>
      <c r="MIU41" s="382"/>
      <c r="MIV41" s="382"/>
      <c r="MIW41" s="382"/>
      <c r="MIX41" s="382"/>
      <c r="MIY41" s="382"/>
      <c r="MIZ41" s="382"/>
      <c r="MJA41" s="382"/>
      <c r="MJB41" s="382"/>
      <c r="MJC41" s="382"/>
      <c r="MJD41" s="382"/>
      <c r="MJE41" s="382"/>
      <c r="MJF41" s="382"/>
      <c r="MJG41" s="382"/>
      <c r="MJH41" s="382"/>
      <c r="MJI41" s="382"/>
      <c r="MJJ41" s="382"/>
      <c r="MJK41" s="382"/>
      <c r="MJL41" s="382"/>
      <c r="MJM41" s="382"/>
      <c r="MJN41" s="382"/>
      <c r="MJO41" s="382"/>
      <c r="MJP41" s="382"/>
      <c r="MJQ41" s="382"/>
      <c r="MJR41" s="382"/>
      <c r="MJS41" s="382"/>
      <c r="MJT41" s="382"/>
      <c r="MJU41" s="382"/>
      <c r="MJV41" s="382"/>
      <c r="MJW41" s="382"/>
      <c r="MJX41" s="382"/>
      <c r="MJY41" s="382"/>
      <c r="MJZ41" s="382"/>
      <c r="MKA41" s="382"/>
      <c r="MKB41" s="382"/>
      <c r="MKC41" s="382"/>
      <c r="MKD41" s="382"/>
      <c r="MKE41" s="382"/>
      <c r="MKF41" s="382"/>
      <c r="MKG41" s="382"/>
      <c r="MKH41" s="382"/>
      <c r="MKI41" s="382"/>
      <c r="MKJ41" s="382"/>
      <c r="MKK41" s="382"/>
      <c r="MKL41" s="382"/>
      <c r="MKM41" s="382"/>
      <c r="MKN41" s="382"/>
      <c r="MKO41" s="382"/>
      <c r="MKP41" s="382"/>
      <c r="MKQ41" s="382"/>
      <c r="MKR41" s="382"/>
      <c r="MKS41" s="382"/>
      <c r="MKT41" s="382"/>
      <c r="MKU41" s="382"/>
      <c r="MKV41" s="382"/>
      <c r="MKW41" s="382"/>
      <c r="MKX41" s="382"/>
      <c r="MKY41" s="382"/>
      <c r="MKZ41" s="382"/>
      <c r="MLA41" s="382"/>
      <c r="MLB41" s="382"/>
      <c r="MLC41" s="382"/>
      <c r="MLD41" s="382"/>
      <c r="MLE41" s="382"/>
      <c r="MLF41" s="382"/>
      <c r="MLG41" s="382"/>
      <c r="MLH41" s="382"/>
      <c r="MLI41" s="382"/>
      <c r="MLJ41" s="382"/>
      <c r="MLK41" s="382"/>
      <c r="MLL41" s="382"/>
      <c r="MLM41" s="382"/>
      <c r="MLN41" s="382"/>
      <c r="MLO41" s="382"/>
      <c r="MLP41" s="382"/>
      <c r="MLQ41" s="382"/>
      <c r="MLR41" s="382"/>
      <c r="MLS41" s="382"/>
      <c r="MLT41" s="382"/>
      <c r="MLU41" s="382"/>
      <c r="MLV41" s="382"/>
      <c r="MLW41" s="382"/>
      <c r="MLX41" s="382"/>
      <c r="MLY41" s="382"/>
      <c r="MLZ41" s="382"/>
      <c r="MMA41" s="382"/>
      <c r="MMB41" s="382"/>
      <c r="MMC41" s="382"/>
      <c r="MMD41" s="382"/>
      <c r="MME41" s="382"/>
      <c r="MMF41" s="382"/>
      <c r="MMG41" s="382"/>
      <c r="MMH41" s="382"/>
      <c r="MMI41" s="382"/>
      <c r="MMJ41" s="382"/>
      <c r="MMK41" s="382"/>
      <c r="MML41" s="382"/>
      <c r="MMM41" s="382"/>
      <c r="MMN41" s="382"/>
      <c r="MMO41" s="382"/>
      <c r="MMP41" s="382"/>
      <c r="MMQ41" s="382"/>
      <c r="MMR41" s="382"/>
      <c r="MMS41" s="382"/>
      <c r="MMT41" s="382"/>
      <c r="MMU41" s="382"/>
      <c r="MMV41" s="382"/>
      <c r="MMW41" s="382"/>
      <c r="MMX41" s="382"/>
      <c r="MMY41" s="382"/>
      <c r="MMZ41" s="382"/>
      <c r="MNA41" s="382"/>
      <c r="MNB41" s="382"/>
      <c r="MNC41" s="382"/>
      <c r="MND41" s="382"/>
      <c r="MNE41" s="382"/>
      <c r="MNF41" s="382"/>
      <c r="MNG41" s="382"/>
      <c r="MNH41" s="382"/>
      <c r="MNI41" s="382"/>
      <c r="MNJ41" s="382"/>
      <c r="MNK41" s="382"/>
      <c r="MNL41" s="382"/>
      <c r="MNM41" s="382"/>
      <c r="MNN41" s="382"/>
      <c r="MNO41" s="382"/>
      <c r="MNP41" s="382"/>
      <c r="MNQ41" s="382"/>
      <c r="MNR41" s="382"/>
      <c r="MNS41" s="382"/>
      <c r="MNT41" s="382"/>
      <c r="MNU41" s="382"/>
      <c r="MNV41" s="382"/>
      <c r="MNW41" s="382"/>
      <c r="MNX41" s="382"/>
      <c r="MNY41" s="382"/>
      <c r="MNZ41" s="382"/>
      <c r="MOA41" s="382"/>
      <c r="MOB41" s="382"/>
      <c r="MOC41" s="382"/>
      <c r="MOD41" s="382"/>
      <c r="MOE41" s="382"/>
      <c r="MOF41" s="382"/>
      <c r="MOG41" s="382"/>
      <c r="MOH41" s="382"/>
      <c r="MOI41" s="382"/>
      <c r="MOJ41" s="382"/>
      <c r="MOK41" s="382"/>
      <c r="MOL41" s="382"/>
      <c r="MOM41" s="382"/>
      <c r="MON41" s="382"/>
      <c r="MOO41" s="382"/>
      <c r="MOP41" s="382"/>
      <c r="MOQ41" s="382"/>
      <c r="MOR41" s="382"/>
      <c r="MOS41" s="382"/>
      <c r="MOT41" s="382"/>
      <c r="MOU41" s="382"/>
      <c r="MOV41" s="382"/>
      <c r="MOW41" s="382"/>
      <c r="MOX41" s="382"/>
      <c r="MOY41" s="382"/>
      <c r="MOZ41" s="382"/>
      <c r="MPA41" s="382"/>
      <c r="MPB41" s="382"/>
      <c r="MPC41" s="382"/>
      <c r="MPD41" s="382"/>
      <c r="MPE41" s="382"/>
      <c r="MPF41" s="382"/>
      <c r="MPG41" s="382"/>
      <c r="MPH41" s="382"/>
      <c r="MPI41" s="382"/>
      <c r="MPJ41" s="382"/>
      <c r="MPK41" s="382"/>
      <c r="MPL41" s="382"/>
      <c r="MPM41" s="382"/>
      <c r="MPN41" s="382"/>
      <c r="MPO41" s="382"/>
      <c r="MPP41" s="382"/>
      <c r="MPQ41" s="382"/>
      <c r="MPR41" s="382"/>
      <c r="MPS41" s="382"/>
      <c r="MPT41" s="382"/>
      <c r="MPU41" s="382"/>
      <c r="MPV41" s="382"/>
      <c r="MPW41" s="382"/>
      <c r="MPX41" s="382"/>
      <c r="MPY41" s="382"/>
      <c r="MPZ41" s="382"/>
      <c r="MQA41" s="382"/>
      <c r="MQB41" s="382"/>
      <c r="MQC41" s="382"/>
      <c r="MQD41" s="382"/>
      <c r="MQE41" s="382"/>
      <c r="MQF41" s="382"/>
      <c r="MQG41" s="382"/>
      <c r="MQH41" s="382"/>
      <c r="MQI41" s="382"/>
      <c r="MQJ41" s="382"/>
      <c r="MQK41" s="382"/>
      <c r="MQL41" s="382"/>
      <c r="MQM41" s="382"/>
      <c r="MQN41" s="382"/>
      <c r="MQO41" s="382"/>
      <c r="MQP41" s="382"/>
      <c r="MQQ41" s="382"/>
      <c r="MQR41" s="382"/>
      <c r="MQS41" s="382"/>
      <c r="MQT41" s="382"/>
      <c r="MQU41" s="382"/>
      <c r="MQV41" s="382"/>
      <c r="MQW41" s="382"/>
      <c r="MQX41" s="382"/>
      <c r="MQY41" s="382"/>
      <c r="MQZ41" s="382"/>
      <c r="MRA41" s="382"/>
      <c r="MRB41" s="382"/>
      <c r="MRC41" s="382"/>
      <c r="MRD41" s="382"/>
      <c r="MRE41" s="382"/>
      <c r="MRF41" s="382"/>
      <c r="MRG41" s="382"/>
      <c r="MRH41" s="382"/>
      <c r="MRI41" s="382"/>
      <c r="MRJ41" s="382"/>
      <c r="MRK41" s="382"/>
      <c r="MRL41" s="382"/>
      <c r="MRM41" s="382"/>
      <c r="MRN41" s="382"/>
      <c r="MRO41" s="382"/>
      <c r="MRP41" s="382"/>
      <c r="MRQ41" s="382"/>
      <c r="MRR41" s="382"/>
      <c r="MRS41" s="382"/>
      <c r="MRT41" s="382"/>
      <c r="MRU41" s="382"/>
      <c r="MRV41" s="382"/>
      <c r="MRW41" s="382"/>
      <c r="MRX41" s="382"/>
      <c r="MRY41" s="382"/>
      <c r="MRZ41" s="382"/>
      <c r="MSA41" s="382"/>
      <c r="MSB41" s="382"/>
      <c r="MSC41" s="382"/>
      <c r="MSD41" s="382"/>
      <c r="MSE41" s="382"/>
      <c r="MSF41" s="382"/>
      <c r="MSG41" s="382"/>
      <c r="MSH41" s="382"/>
      <c r="MSI41" s="382"/>
      <c r="MSJ41" s="382"/>
      <c r="MSK41" s="382"/>
      <c r="MSL41" s="382"/>
      <c r="MSM41" s="382"/>
      <c r="MSN41" s="382"/>
      <c r="MSO41" s="382"/>
      <c r="MSP41" s="382"/>
      <c r="MSQ41" s="382"/>
      <c r="MSR41" s="382"/>
      <c r="MSS41" s="382"/>
      <c r="MST41" s="382"/>
      <c r="MSU41" s="382"/>
      <c r="MSV41" s="382"/>
      <c r="MSW41" s="382"/>
      <c r="MSX41" s="382"/>
      <c r="MSY41" s="382"/>
      <c r="MSZ41" s="382"/>
      <c r="MTA41" s="382"/>
      <c r="MTB41" s="382"/>
      <c r="MTC41" s="382"/>
      <c r="MTD41" s="382"/>
      <c r="MTE41" s="382"/>
      <c r="MTF41" s="382"/>
      <c r="MTG41" s="382"/>
      <c r="MTH41" s="382"/>
      <c r="MTI41" s="382"/>
      <c r="MTJ41" s="382"/>
      <c r="MTK41" s="382"/>
      <c r="MTL41" s="382"/>
      <c r="MTM41" s="382"/>
      <c r="MTN41" s="382"/>
      <c r="MTO41" s="382"/>
      <c r="MTP41" s="382"/>
      <c r="MTQ41" s="382"/>
      <c r="MTR41" s="382"/>
      <c r="MTS41" s="382"/>
      <c r="MTT41" s="382"/>
      <c r="MTU41" s="382"/>
      <c r="MTV41" s="382"/>
      <c r="MTW41" s="382"/>
      <c r="MTX41" s="382"/>
      <c r="MTY41" s="382"/>
      <c r="MTZ41" s="382"/>
      <c r="MUA41" s="382"/>
      <c r="MUB41" s="382"/>
      <c r="MUC41" s="382"/>
      <c r="MUD41" s="382"/>
      <c r="MUE41" s="382"/>
      <c r="MUF41" s="382"/>
      <c r="MUG41" s="382"/>
      <c r="MUH41" s="382"/>
      <c r="MUI41" s="382"/>
      <c r="MUJ41" s="382"/>
      <c r="MUK41" s="382"/>
      <c r="MUL41" s="382"/>
      <c r="MUM41" s="382"/>
      <c r="MUN41" s="382"/>
      <c r="MUO41" s="382"/>
      <c r="MUP41" s="382"/>
      <c r="MUQ41" s="382"/>
      <c r="MUR41" s="382"/>
      <c r="MUS41" s="382"/>
      <c r="MUT41" s="382"/>
      <c r="MUU41" s="382"/>
      <c r="MUV41" s="382"/>
      <c r="MUW41" s="382"/>
      <c r="MUX41" s="382"/>
      <c r="MUY41" s="382"/>
      <c r="MUZ41" s="382"/>
      <c r="MVA41" s="382"/>
      <c r="MVB41" s="382"/>
      <c r="MVC41" s="382"/>
      <c r="MVD41" s="382"/>
      <c r="MVE41" s="382"/>
      <c r="MVF41" s="382"/>
      <c r="MVG41" s="382"/>
      <c r="MVH41" s="382"/>
      <c r="MVI41" s="382"/>
      <c r="MVJ41" s="382"/>
      <c r="MVK41" s="382"/>
      <c r="MVL41" s="382"/>
      <c r="MVM41" s="382"/>
      <c r="MVN41" s="382"/>
      <c r="MVO41" s="382"/>
      <c r="MVP41" s="382"/>
      <c r="MVQ41" s="382"/>
      <c r="MVR41" s="382"/>
      <c r="MVS41" s="382"/>
      <c r="MVT41" s="382"/>
      <c r="MVU41" s="382"/>
      <c r="MVV41" s="382"/>
      <c r="MVW41" s="382"/>
      <c r="MVX41" s="382"/>
      <c r="MVY41" s="382"/>
      <c r="MVZ41" s="382"/>
      <c r="MWA41" s="382"/>
      <c r="MWB41" s="382"/>
      <c r="MWC41" s="382"/>
      <c r="MWD41" s="382"/>
      <c r="MWE41" s="382"/>
      <c r="MWF41" s="382"/>
      <c r="MWG41" s="382"/>
      <c r="MWH41" s="382"/>
      <c r="MWI41" s="382"/>
      <c r="MWJ41" s="382"/>
      <c r="MWK41" s="382"/>
      <c r="MWL41" s="382"/>
      <c r="MWM41" s="382"/>
      <c r="MWN41" s="382"/>
      <c r="MWO41" s="382"/>
      <c r="MWP41" s="382"/>
      <c r="MWQ41" s="382"/>
      <c r="MWR41" s="382"/>
      <c r="MWS41" s="382"/>
      <c r="MWT41" s="382"/>
      <c r="MWU41" s="382"/>
      <c r="MWV41" s="382"/>
      <c r="MWW41" s="382"/>
      <c r="MWX41" s="382"/>
      <c r="MWY41" s="382"/>
      <c r="MWZ41" s="382"/>
      <c r="MXA41" s="382"/>
      <c r="MXB41" s="382"/>
      <c r="MXC41" s="382"/>
      <c r="MXD41" s="382"/>
      <c r="MXE41" s="382"/>
      <c r="MXF41" s="382"/>
      <c r="MXG41" s="382"/>
      <c r="MXH41" s="382"/>
      <c r="MXI41" s="382"/>
      <c r="MXJ41" s="382"/>
      <c r="MXK41" s="382"/>
      <c r="MXL41" s="382"/>
      <c r="MXM41" s="382"/>
      <c r="MXN41" s="382"/>
      <c r="MXO41" s="382"/>
      <c r="MXP41" s="382"/>
      <c r="MXQ41" s="382"/>
      <c r="MXR41" s="382"/>
      <c r="MXS41" s="382"/>
      <c r="MXT41" s="382"/>
      <c r="MXU41" s="382"/>
      <c r="MXV41" s="382"/>
      <c r="MXW41" s="382"/>
      <c r="MXX41" s="382"/>
      <c r="MXY41" s="382"/>
      <c r="MXZ41" s="382"/>
      <c r="MYA41" s="382"/>
      <c r="MYB41" s="382"/>
      <c r="MYC41" s="382"/>
      <c r="MYD41" s="382"/>
      <c r="MYE41" s="382"/>
      <c r="MYF41" s="382"/>
      <c r="MYG41" s="382"/>
      <c r="MYH41" s="382"/>
      <c r="MYI41" s="382"/>
      <c r="MYJ41" s="382"/>
      <c r="MYK41" s="382"/>
      <c r="MYL41" s="382"/>
      <c r="MYM41" s="382"/>
      <c r="MYN41" s="382"/>
      <c r="MYO41" s="382"/>
      <c r="MYP41" s="382"/>
      <c r="MYQ41" s="382"/>
      <c r="MYR41" s="382"/>
      <c r="MYS41" s="382"/>
      <c r="MYT41" s="382"/>
      <c r="MYU41" s="382"/>
      <c r="MYV41" s="382"/>
      <c r="MYW41" s="382"/>
      <c r="MYX41" s="382"/>
      <c r="MYY41" s="382"/>
      <c r="MYZ41" s="382"/>
      <c r="MZA41" s="382"/>
      <c r="MZB41" s="382"/>
      <c r="MZC41" s="382"/>
      <c r="MZD41" s="382"/>
      <c r="MZE41" s="382"/>
      <c r="MZF41" s="382"/>
      <c r="MZG41" s="382"/>
      <c r="MZH41" s="382"/>
      <c r="MZI41" s="382"/>
      <c r="MZJ41" s="382"/>
      <c r="MZK41" s="382"/>
      <c r="MZL41" s="382"/>
      <c r="MZM41" s="382"/>
      <c r="MZN41" s="382"/>
      <c r="MZO41" s="382"/>
      <c r="MZP41" s="382"/>
      <c r="MZQ41" s="382"/>
      <c r="MZR41" s="382"/>
      <c r="MZS41" s="382"/>
      <c r="MZT41" s="382"/>
      <c r="MZU41" s="382"/>
      <c r="MZV41" s="382"/>
      <c r="MZW41" s="382"/>
      <c r="MZX41" s="382"/>
      <c r="MZY41" s="382"/>
      <c r="MZZ41" s="382"/>
      <c r="NAA41" s="382"/>
      <c r="NAB41" s="382"/>
      <c r="NAC41" s="382"/>
      <c r="NAD41" s="382"/>
      <c r="NAE41" s="382"/>
      <c r="NAF41" s="382"/>
      <c r="NAG41" s="382"/>
      <c r="NAH41" s="382"/>
      <c r="NAI41" s="382"/>
      <c r="NAJ41" s="382"/>
      <c r="NAK41" s="382"/>
      <c r="NAL41" s="382"/>
      <c r="NAM41" s="382"/>
      <c r="NAN41" s="382"/>
      <c r="NAO41" s="382"/>
      <c r="NAP41" s="382"/>
      <c r="NAQ41" s="382"/>
      <c r="NAR41" s="382"/>
      <c r="NAS41" s="382"/>
      <c r="NAT41" s="382"/>
      <c r="NAU41" s="382"/>
      <c r="NAV41" s="382"/>
      <c r="NAW41" s="382"/>
      <c r="NAX41" s="382"/>
      <c r="NAY41" s="382"/>
      <c r="NAZ41" s="382"/>
      <c r="NBA41" s="382"/>
      <c r="NBB41" s="382"/>
      <c r="NBC41" s="382"/>
      <c r="NBD41" s="382"/>
      <c r="NBE41" s="382"/>
      <c r="NBF41" s="382"/>
      <c r="NBG41" s="382"/>
      <c r="NBH41" s="382"/>
      <c r="NBI41" s="382"/>
      <c r="NBJ41" s="382"/>
      <c r="NBK41" s="382"/>
      <c r="NBL41" s="382"/>
      <c r="NBM41" s="382"/>
      <c r="NBN41" s="382"/>
      <c r="NBO41" s="382"/>
      <c r="NBP41" s="382"/>
      <c r="NBQ41" s="382"/>
      <c r="NBR41" s="382"/>
      <c r="NBS41" s="382"/>
      <c r="NBT41" s="382"/>
      <c r="NBU41" s="382"/>
      <c r="NBV41" s="382"/>
      <c r="NBW41" s="382"/>
      <c r="NBX41" s="382"/>
      <c r="NBY41" s="382"/>
      <c r="NBZ41" s="382"/>
      <c r="NCA41" s="382"/>
      <c r="NCB41" s="382"/>
      <c r="NCC41" s="382"/>
      <c r="NCD41" s="382"/>
      <c r="NCE41" s="382"/>
      <c r="NCF41" s="382"/>
      <c r="NCG41" s="382"/>
      <c r="NCH41" s="382"/>
      <c r="NCI41" s="382"/>
      <c r="NCJ41" s="382"/>
      <c r="NCK41" s="382"/>
      <c r="NCL41" s="382"/>
      <c r="NCM41" s="382"/>
      <c r="NCN41" s="382"/>
      <c r="NCO41" s="382"/>
      <c r="NCP41" s="382"/>
      <c r="NCQ41" s="382"/>
      <c r="NCR41" s="382"/>
      <c r="NCS41" s="382"/>
      <c r="NCT41" s="382"/>
      <c r="NCU41" s="382"/>
      <c r="NCV41" s="382"/>
      <c r="NCW41" s="382"/>
      <c r="NCX41" s="382"/>
      <c r="NCY41" s="382"/>
      <c r="NCZ41" s="382"/>
      <c r="NDA41" s="382"/>
      <c r="NDB41" s="382"/>
      <c r="NDC41" s="382"/>
      <c r="NDD41" s="382"/>
      <c r="NDE41" s="382"/>
      <c r="NDF41" s="382"/>
      <c r="NDG41" s="382"/>
      <c r="NDH41" s="382"/>
      <c r="NDI41" s="382"/>
      <c r="NDJ41" s="382"/>
      <c r="NDK41" s="382"/>
      <c r="NDL41" s="382"/>
      <c r="NDM41" s="382"/>
      <c r="NDN41" s="382"/>
      <c r="NDO41" s="382"/>
      <c r="NDP41" s="382"/>
      <c r="NDQ41" s="382"/>
      <c r="NDR41" s="382"/>
      <c r="NDS41" s="382"/>
      <c r="NDT41" s="382"/>
      <c r="NDU41" s="382"/>
      <c r="NDV41" s="382"/>
      <c r="NDW41" s="382"/>
      <c r="NDX41" s="382"/>
      <c r="NDY41" s="382"/>
      <c r="NDZ41" s="382"/>
      <c r="NEA41" s="382"/>
      <c r="NEB41" s="382"/>
      <c r="NEC41" s="382"/>
      <c r="NED41" s="382"/>
      <c r="NEE41" s="382"/>
      <c r="NEF41" s="382"/>
      <c r="NEG41" s="382"/>
      <c r="NEH41" s="382"/>
      <c r="NEI41" s="382"/>
      <c r="NEJ41" s="382"/>
      <c r="NEK41" s="382"/>
      <c r="NEL41" s="382"/>
      <c r="NEM41" s="382"/>
      <c r="NEN41" s="382"/>
      <c r="NEO41" s="382"/>
      <c r="NEP41" s="382"/>
      <c r="NEQ41" s="382"/>
      <c r="NER41" s="382"/>
      <c r="NES41" s="382"/>
      <c r="NET41" s="382"/>
      <c r="NEU41" s="382"/>
      <c r="NEV41" s="382"/>
      <c r="NEW41" s="382"/>
      <c r="NEX41" s="382"/>
      <c r="NEY41" s="382"/>
      <c r="NEZ41" s="382"/>
      <c r="NFA41" s="382"/>
      <c r="NFB41" s="382"/>
      <c r="NFC41" s="382"/>
      <c r="NFD41" s="382"/>
      <c r="NFE41" s="382"/>
      <c r="NFF41" s="382"/>
      <c r="NFG41" s="382"/>
      <c r="NFH41" s="382"/>
      <c r="NFI41" s="382"/>
      <c r="NFJ41" s="382"/>
      <c r="NFK41" s="382"/>
      <c r="NFL41" s="382"/>
      <c r="NFM41" s="382"/>
      <c r="NFN41" s="382"/>
      <c r="NFO41" s="382"/>
      <c r="NFP41" s="382"/>
      <c r="NFQ41" s="382"/>
      <c r="NFR41" s="382"/>
      <c r="NFS41" s="382"/>
      <c r="NFT41" s="382"/>
      <c r="NFU41" s="382"/>
      <c r="NFV41" s="382"/>
      <c r="NFW41" s="382"/>
      <c r="NFX41" s="382"/>
      <c r="NFY41" s="382"/>
      <c r="NFZ41" s="382"/>
      <c r="NGA41" s="382"/>
      <c r="NGB41" s="382"/>
      <c r="NGC41" s="382"/>
      <c r="NGD41" s="382"/>
      <c r="NGE41" s="382"/>
      <c r="NGF41" s="382"/>
      <c r="NGG41" s="382"/>
      <c r="NGH41" s="382"/>
      <c r="NGI41" s="382"/>
      <c r="NGJ41" s="382"/>
      <c r="NGK41" s="382"/>
      <c r="NGL41" s="382"/>
      <c r="NGM41" s="382"/>
      <c r="NGN41" s="382"/>
      <c r="NGO41" s="382"/>
      <c r="NGP41" s="382"/>
      <c r="NGQ41" s="382"/>
      <c r="NGR41" s="382"/>
      <c r="NGS41" s="382"/>
      <c r="NGT41" s="382"/>
      <c r="NGU41" s="382"/>
      <c r="NGV41" s="382"/>
      <c r="NGW41" s="382"/>
      <c r="NGX41" s="382"/>
      <c r="NGY41" s="382"/>
      <c r="NGZ41" s="382"/>
      <c r="NHA41" s="382"/>
      <c r="NHB41" s="382"/>
      <c r="NHC41" s="382"/>
      <c r="NHD41" s="382"/>
      <c r="NHE41" s="382"/>
      <c r="NHF41" s="382"/>
      <c r="NHG41" s="382"/>
      <c r="NHH41" s="382"/>
      <c r="NHI41" s="382"/>
      <c r="NHJ41" s="382"/>
      <c r="NHK41" s="382"/>
      <c r="NHL41" s="382"/>
      <c r="NHM41" s="382"/>
      <c r="NHN41" s="382"/>
      <c r="NHO41" s="382"/>
      <c r="NHP41" s="382"/>
      <c r="NHQ41" s="382"/>
      <c r="NHR41" s="382"/>
      <c r="NHS41" s="382"/>
      <c r="NHT41" s="382"/>
      <c r="NHU41" s="382"/>
      <c r="NHV41" s="382"/>
      <c r="NHW41" s="382"/>
      <c r="NHX41" s="382"/>
      <c r="NHY41" s="382"/>
      <c r="NHZ41" s="382"/>
      <c r="NIA41" s="382"/>
      <c r="NIB41" s="382"/>
      <c r="NIC41" s="382"/>
      <c r="NID41" s="382"/>
      <c r="NIE41" s="382"/>
      <c r="NIF41" s="382"/>
      <c r="NIG41" s="382"/>
      <c r="NIH41" s="382"/>
      <c r="NII41" s="382"/>
      <c r="NIJ41" s="382"/>
      <c r="NIK41" s="382"/>
      <c r="NIL41" s="382"/>
      <c r="NIM41" s="382"/>
      <c r="NIN41" s="382"/>
      <c r="NIO41" s="382"/>
      <c r="NIP41" s="382"/>
      <c r="NIQ41" s="382"/>
      <c r="NIR41" s="382"/>
      <c r="NIS41" s="382"/>
      <c r="NIT41" s="382"/>
      <c r="NIU41" s="382"/>
      <c r="NIV41" s="382"/>
      <c r="NIW41" s="382"/>
      <c r="NIX41" s="382"/>
      <c r="NIY41" s="382"/>
      <c r="NIZ41" s="382"/>
      <c r="NJA41" s="382"/>
      <c r="NJB41" s="382"/>
      <c r="NJC41" s="382"/>
      <c r="NJD41" s="382"/>
      <c r="NJE41" s="382"/>
      <c r="NJF41" s="382"/>
      <c r="NJG41" s="382"/>
      <c r="NJH41" s="382"/>
      <c r="NJI41" s="382"/>
      <c r="NJJ41" s="382"/>
      <c r="NJK41" s="382"/>
      <c r="NJL41" s="382"/>
      <c r="NJM41" s="382"/>
      <c r="NJN41" s="382"/>
      <c r="NJO41" s="382"/>
      <c r="NJP41" s="382"/>
      <c r="NJQ41" s="382"/>
      <c r="NJR41" s="382"/>
      <c r="NJS41" s="382"/>
      <c r="NJT41" s="382"/>
      <c r="NJU41" s="382"/>
      <c r="NJV41" s="382"/>
      <c r="NJW41" s="382"/>
      <c r="NJX41" s="382"/>
      <c r="NJY41" s="382"/>
      <c r="NJZ41" s="382"/>
      <c r="NKA41" s="382"/>
      <c r="NKB41" s="382"/>
      <c r="NKC41" s="382"/>
      <c r="NKD41" s="382"/>
      <c r="NKE41" s="382"/>
      <c r="NKF41" s="382"/>
      <c r="NKG41" s="382"/>
      <c r="NKH41" s="382"/>
      <c r="NKI41" s="382"/>
      <c r="NKJ41" s="382"/>
      <c r="NKK41" s="382"/>
      <c r="NKL41" s="382"/>
      <c r="NKM41" s="382"/>
      <c r="NKN41" s="382"/>
      <c r="NKO41" s="382"/>
      <c r="NKP41" s="382"/>
      <c r="NKQ41" s="382"/>
      <c r="NKR41" s="382"/>
      <c r="NKS41" s="382"/>
      <c r="NKT41" s="382"/>
      <c r="NKU41" s="382"/>
      <c r="NKV41" s="382"/>
      <c r="NKW41" s="382"/>
      <c r="NKX41" s="382"/>
      <c r="NKY41" s="382"/>
      <c r="NKZ41" s="382"/>
      <c r="NLA41" s="382"/>
      <c r="NLB41" s="382"/>
      <c r="NLC41" s="382"/>
      <c r="NLD41" s="382"/>
      <c r="NLE41" s="382"/>
      <c r="NLF41" s="382"/>
      <c r="NLG41" s="382"/>
      <c r="NLH41" s="382"/>
      <c r="NLI41" s="382"/>
      <c r="NLJ41" s="382"/>
      <c r="NLK41" s="382"/>
      <c r="NLL41" s="382"/>
      <c r="NLM41" s="382"/>
      <c r="NLN41" s="382"/>
      <c r="NLO41" s="382"/>
      <c r="NLP41" s="382"/>
      <c r="NLQ41" s="382"/>
      <c r="NLR41" s="382"/>
      <c r="NLS41" s="382"/>
      <c r="NLT41" s="382"/>
      <c r="NLU41" s="382"/>
      <c r="NLV41" s="382"/>
      <c r="NLW41" s="382"/>
      <c r="NLX41" s="382"/>
      <c r="NLY41" s="382"/>
      <c r="NLZ41" s="382"/>
      <c r="NMA41" s="382"/>
      <c r="NMB41" s="382"/>
      <c r="NMC41" s="382"/>
      <c r="NMD41" s="382"/>
      <c r="NME41" s="382"/>
      <c r="NMF41" s="382"/>
      <c r="NMG41" s="382"/>
      <c r="NMH41" s="382"/>
      <c r="NMI41" s="382"/>
      <c r="NMJ41" s="382"/>
      <c r="NMK41" s="382"/>
      <c r="NML41" s="382"/>
      <c r="NMM41" s="382"/>
      <c r="NMN41" s="382"/>
      <c r="NMO41" s="382"/>
      <c r="NMP41" s="382"/>
      <c r="NMQ41" s="382"/>
      <c r="NMR41" s="382"/>
      <c r="NMS41" s="382"/>
      <c r="NMT41" s="382"/>
      <c r="NMU41" s="382"/>
      <c r="NMV41" s="382"/>
      <c r="NMW41" s="382"/>
      <c r="NMX41" s="382"/>
      <c r="NMY41" s="382"/>
      <c r="NMZ41" s="382"/>
      <c r="NNA41" s="382"/>
      <c r="NNB41" s="382"/>
      <c r="NNC41" s="382"/>
      <c r="NND41" s="382"/>
      <c r="NNE41" s="382"/>
      <c r="NNF41" s="382"/>
      <c r="NNG41" s="382"/>
      <c r="NNH41" s="382"/>
      <c r="NNI41" s="382"/>
      <c r="NNJ41" s="382"/>
      <c r="NNK41" s="382"/>
      <c r="NNL41" s="382"/>
      <c r="NNM41" s="382"/>
      <c r="NNN41" s="382"/>
      <c r="NNO41" s="382"/>
      <c r="NNP41" s="382"/>
      <c r="NNQ41" s="382"/>
      <c r="NNR41" s="382"/>
      <c r="NNS41" s="382"/>
      <c r="NNT41" s="382"/>
      <c r="NNU41" s="382"/>
      <c r="NNV41" s="382"/>
      <c r="NNW41" s="382"/>
      <c r="NNX41" s="382"/>
      <c r="NNY41" s="382"/>
      <c r="NNZ41" s="382"/>
      <c r="NOA41" s="382"/>
      <c r="NOB41" s="382"/>
      <c r="NOC41" s="382"/>
      <c r="NOD41" s="382"/>
      <c r="NOE41" s="382"/>
      <c r="NOF41" s="382"/>
      <c r="NOG41" s="382"/>
      <c r="NOH41" s="382"/>
      <c r="NOI41" s="382"/>
      <c r="NOJ41" s="382"/>
      <c r="NOK41" s="382"/>
      <c r="NOL41" s="382"/>
      <c r="NOM41" s="382"/>
      <c r="NON41" s="382"/>
      <c r="NOO41" s="382"/>
      <c r="NOP41" s="382"/>
      <c r="NOQ41" s="382"/>
      <c r="NOR41" s="382"/>
      <c r="NOS41" s="382"/>
      <c r="NOT41" s="382"/>
      <c r="NOU41" s="382"/>
      <c r="NOV41" s="382"/>
      <c r="NOW41" s="382"/>
      <c r="NOX41" s="382"/>
      <c r="NOY41" s="382"/>
      <c r="NOZ41" s="382"/>
      <c r="NPA41" s="382"/>
      <c r="NPB41" s="382"/>
      <c r="NPC41" s="382"/>
      <c r="NPD41" s="382"/>
      <c r="NPE41" s="382"/>
      <c r="NPF41" s="382"/>
      <c r="NPG41" s="382"/>
      <c r="NPH41" s="382"/>
      <c r="NPI41" s="382"/>
      <c r="NPJ41" s="382"/>
      <c r="NPK41" s="382"/>
      <c r="NPL41" s="382"/>
      <c r="NPM41" s="382"/>
      <c r="NPN41" s="382"/>
      <c r="NPO41" s="382"/>
      <c r="NPP41" s="382"/>
      <c r="NPQ41" s="382"/>
      <c r="NPR41" s="382"/>
      <c r="NPS41" s="382"/>
      <c r="NPT41" s="382"/>
      <c r="NPU41" s="382"/>
      <c r="NPV41" s="382"/>
      <c r="NPW41" s="382"/>
      <c r="NPX41" s="382"/>
      <c r="NPY41" s="382"/>
      <c r="NPZ41" s="382"/>
      <c r="NQA41" s="382"/>
      <c r="NQB41" s="382"/>
      <c r="NQC41" s="382"/>
      <c r="NQD41" s="382"/>
      <c r="NQE41" s="382"/>
      <c r="NQF41" s="382"/>
      <c r="NQG41" s="382"/>
      <c r="NQH41" s="382"/>
      <c r="NQI41" s="382"/>
      <c r="NQJ41" s="382"/>
      <c r="NQK41" s="382"/>
      <c r="NQL41" s="382"/>
      <c r="NQM41" s="382"/>
      <c r="NQN41" s="382"/>
      <c r="NQO41" s="382"/>
      <c r="NQP41" s="382"/>
      <c r="NQQ41" s="382"/>
      <c r="NQR41" s="382"/>
      <c r="NQS41" s="382"/>
      <c r="NQT41" s="382"/>
      <c r="NQU41" s="382"/>
      <c r="NQV41" s="382"/>
      <c r="NQW41" s="382"/>
      <c r="NQX41" s="382"/>
      <c r="NQY41" s="382"/>
      <c r="NQZ41" s="382"/>
      <c r="NRA41" s="382"/>
      <c r="NRB41" s="382"/>
      <c r="NRC41" s="382"/>
      <c r="NRD41" s="382"/>
      <c r="NRE41" s="382"/>
      <c r="NRF41" s="382"/>
      <c r="NRG41" s="382"/>
      <c r="NRH41" s="382"/>
      <c r="NRI41" s="382"/>
      <c r="NRJ41" s="382"/>
      <c r="NRK41" s="382"/>
      <c r="NRL41" s="382"/>
      <c r="NRM41" s="382"/>
      <c r="NRN41" s="382"/>
      <c r="NRO41" s="382"/>
      <c r="NRP41" s="382"/>
      <c r="NRQ41" s="382"/>
      <c r="NRR41" s="382"/>
      <c r="NRS41" s="382"/>
      <c r="NRT41" s="382"/>
      <c r="NRU41" s="382"/>
      <c r="NRV41" s="382"/>
      <c r="NRW41" s="382"/>
      <c r="NRX41" s="382"/>
      <c r="NRY41" s="382"/>
      <c r="NRZ41" s="382"/>
      <c r="NSA41" s="382"/>
      <c r="NSB41" s="382"/>
      <c r="NSC41" s="382"/>
      <c r="NSD41" s="382"/>
      <c r="NSE41" s="382"/>
      <c r="NSF41" s="382"/>
      <c r="NSG41" s="382"/>
      <c r="NSH41" s="382"/>
      <c r="NSI41" s="382"/>
      <c r="NSJ41" s="382"/>
      <c r="NSK41" s="382"/>
      <c r="NSL41" s="382"/>
      <c r="NSM41" s="382"/>
      <c r="NSN41" s="382"/>
      <c r="NSO41" s="382"/>
      <c r="NSP41" s="382"/>
      <c r="NSQ41" s="382"/>
      <c r="NSR41" s="382"/>
      <c r="NSS41" s="382"/>
      <c r="NST41" s="382"/>
      <c r="NSU41" s="382"/>
      <c r="NSV41" s="382"/>
      <c r="NSW41" s="382"/>
      <c r="NSX41" s="382"/>
      <c r="NSY41" s="382"/>
      <c r="NSZ41" s="382"/>
      <c r="NTA41" s="382"/>
      <c r="NTB41" s="382"/>
      <c r="NTC41" s="382"/>
      <c r="NTD41" s="382"/>
      <c r="NTE41" s="382"/>
      <c r="NTF41" s="382"/>
      <c r="NTG41" s="382"/>
      <c r="NTH41" s="382"/>
      <c r="NTI41" s="382"/>
      <c r="NTJ41" s="382"/>
      <c r="NTK41" s="382"/>
      <c r="NTL41" s="382"/>
      <c r="NTM41" s="382"/>
      <c r="NTN41" s="382"/>
      <c r="NTO41" s="382"/>
      <c r="NTP41" s="382"/>
      <c r="NTQ41" s="382"/>
      <c r="NTR41" s="382"/>
      <c r="NTS41" s="382"/>
      <c r="NTT41" s="382"/>
      <c r="NTU41" s="382"/>
      <c r="NTV41" s="382"/>
      <c r="NTW41" s="382"/>
      <c r="NTX41" s="382"/>
      <c r="NTY41" s="382"/>
      <c r="NTZ41" s="382"/>
      <c r="NUA41" s="382"/>
      <c r="NUB41" s="382"/>
      <c r="NUC41" s="382"/>
      <c r="NUD41" s="382"/>
      <c r="NUE41" s="382"/>
      <c r="NUF41" s="382"/>
      <c r="NUG41" s="382"/>
      <c r="NUH41" s="382"/>
      <c r="NUI41" s="382"/>
      <c r="NUJ41" s="382"/>
      <c r="NUK41" s="382"/>
      <c r="NUL41" s="382"/>
      <c r="NUM41" s="382"/>
      <c r="NUN41" s="382"/>
      <c r="NUO41" s="382"/>
      <c r="NUP41" s="382"/>
      <c r="NUQ41" s="382"/>
      <c r="NUR41" s="382"/>
      <c r="NUS41" s="382"/>
      <c r="NUT41" s="382"/>
      <c r="NUU41" s="382"/>
      <c r="NUV41" s="382"/>
      <c r="NUW41" s="382"/>
      <c r="NUX41" s="382"/>
      <c r="NUY41" s="382"/>
      <c r="NUZ41" s="382"/>
      <c r="NVA41" s="382"/>
      <c r="NVB41" s="382"/>
      <c r="NVC41" s="382"/>
      <c r="NVD41" s="382"/>
      <c r="NVE41" s="382"/>
      <c r="NVF41" s="382"/>
      <c r="NVG41" s="382"/>
      <c r="NVH41" s="382"/>
      <c r="NVI41" s="382"/>
      <c r="NVJ41" s="382"/>
      <c r="NVK41" s="382"/>
      <c r="NVL41" s="382"/>
      <c r="NVM41" s="382"/>
      <c r="NVN41" s="382"/>
      <c r="NVO41" s="382"/>
      <c r="NVP41" s="382"/>
      <c r="NVQ41" s="382"/>
      <c r="NVR41" s="382"/>
      <c r="NVS41" s="382"/>
      <c r="NVT41" s="382"/>
      <c r="NVU41" s="382"/>
      <c r="NVV41" s="382"/>
      <c r="NVW41" s="382"/>
      <c r="NVX41" s="382"/>
      <c r="NVY41" s="382"/>
      <c r="NVZ41" s="382"/>
      <c r="NWA41" s="382"/>
      <c r="NWB41" s="382"/>
      <c r="NWC41" s="382"/>
      <c r="NWD41" s="382"/>
      <c r="NWE41" s="382"/>
      <c r="NWF41" s="382"/>
      <c r="NWG41" s="382"/>
      <c r="NWH41" s="382"/>
      <c r="NWI41" s="382"/>
      <c r="NWJ41" s="382"/>
      <c r="NWK41" s="382"/>
      <c r="NWL41" s="382"/>
      <c r="NWM41" s="382"/>
      <c r="NWN41" s="382"/>
      <c r="NWO41" s="382"/>
      <c r="NWP41" s="382"/>
      <c r="NWQ41" s="382"/>
      <c r="NWR41" s="382"/>
      <c r="NWS41" s="382"/>
      <c r="NWT41" s="382"/>
      <c r="NWU41" s="382"/>
      <c r="NWV41" s="382"/>
      <c r="NWW41" s="382"/>
      <c r="NWX41" s="382"/>
      <c r="NWY41" s="382"/>
      <c r="NWZ41" s="382"/>
      <c r="NXA41" s="382"/>
      <c r="NXB41" s="382"/>
      <c r="NXC41" s="382"/>
      <c r="NXD41" s="382"/>
      <c r="NXE41" s="382"/>
      <c r="NXF41" s="382"/>
      <c r="NXG41" s="382"/>
      <c r="NXH41" s="382"/>
      <c r="NXI41" s="382"/>
      <c r="NXJ41" s="382"/>
      <c r="NXK41" s="382"/>
      <c r="NXL41" s="382"/>
      <c r="NXM41" s="382"/>
      <c r="NXN41" s="382"/>
      <c r="NXO41" s="382"/>
      <c r="NXP41" s="382"/>
      <c r="NXQ41" s="382"/>
      <c r="NXR41" s="382"/>
      <c r="NXS41" s="382"/>
      <c r="NXT41" s="382"/>
      <c r="NXU41" s="382"/>
      <c r="NXV41" s="382"/>
      <c r="NXW41" s="382"/>
      <c r="NXX41" s="382"/>
      <c r="NXY41" s="382"/>
      <c r="NXZ41" s="382"/>
      <c r="NYA41" s="382"/>
      <c r="NYB41" s="382"/>
      <c r="NYC41" s="382"/>
      <c r="NYD41" s="382"/>
      <c r="NYE41" s="382"/>
      <c r="NYF41" s="382"/>
      <c r="NYG41" s="382"/>
      <c r="NYH41" s="382"/>
      <c r="NYI41" s="382"/>
      <c r="NYJ41" s="382"/>
      <c r="NYK41" s="382"/>
      <c r="NYL41" s="382"/>
      <c r="NYM41" s="382"/>
      <c r="NYN41" s="382"/>
      <c r="NYO41" s="382"/>
      <c r="NYP41" s="382"/>
      <c r="NYQ41" s="382"/>
      <c r="NYR41" s="382"/>
      <c r="NYS41" s="382"/>
      <c r="NYT41" s="382"/>
      <c r="NYU41" s="382"/>
      <c r="NYV41" s="382"/>
      <c r="NYW41" s="382"/>
      <c r="NYX41" s="382"/>
      <c r="NYY41" s="382"/>
      <c r="NYZ41" s="382"/>
      <c r="NZA41" s="382"/>
      <c r="NZB41" s="382"/>
      <c r="NZC41" s="382"/>
      <c r="NZD41" s="382"/>
      <c r="NZE41" s="382"/>
      <c r="NZF41" s="382"/>
      <c r="NZG41" s="382"/>
      <c r="NZH41" s="382"/>
      <c r="NZI41" s="382"/>
      <c r="NZJ41" s="382"/>
      <c r="NZK41" s="382"/>
      <c r="NZL41" s="382"/>
      <c r="NZM41" s="382"/>
      <c r="NZN41" s="382"/>
      <c r="NZO41" s="382"/>
      <c r="NZP41" s="382"/>
      <c r="NZQ41" s="382"/>
      <c r="NZR41" s="382"/>
      <c r="NZS41" s="382"/>
      <c r="NZT41" s="382"/>
      <c r="NZU41" s="382"/>
      <c r="NZV41" s="382"/>
      <c r="NZW41" s="382"/>
      <c r="NZX41" s="382"/>
      <c r="NZY41" s="382"/>
      <c r="NZZ41" s="382"/>
      <c r="OAA41" s="382"/>
      <c r="OAB41" s="382"/>
      <c r="OAC41" s="382"/>
      <c r="OAD41" s="382"/>
      <c r="OAE41" s="382"/>
      <c r="OAF41" s="382"/>
      <c r="OAG41" s="382"/>
      <c r="OAH41" s="382"/>
      <c r="OAI41" s="382"/>
      <c r="OAJ41" s="382"/>
      <c r="OAK41" s="382"/>
      <c r="OAL41" s="382"/>
      <c r="OAM41" s="382"/>
      <c r="OAN41" s="382"/>
      <c r="OAO41" s="382"/>
      <c r="OAP41" s="382"/>
      <c r="OAQ41" s="382"/>
      <c r="OAR41" s="382"/>
      <c r="OAS41" s="382"/>
      <c r="OAT41" s="382"/>
      <c r="OAU41" s="382"/>
      <c r="OAV41" s="382"/>
      <c r="OAW41" s="382"/>
      <c r="OAX41" s="382"/>
      <c r="OAY41" s="382"/>
      <c r="OAZ41" s="382"/>
      <c r="OBA41" s="382"/>
      <c r="OBB41" s="382"/>
      <c r="OBC41" s="382"/>
      <c r="OBD41" s="382"/>
      <c r="OBE41" s="382"/>
      <c r="OBF41" s="382"/>
      <c r="OBG41" s="382"/>
      <c r="OBH41" s="382"/>
      <c r="OBI41" s="382"/>
      <c r="OBJ41" s="382"/>
      <c r="OBK41" s="382"/>
      <c r="OBL41" s="382"/>
      <c r="OBM41" s="382"/>
      <c r="OBN41" s="382"/>
      <c r="OBO41" s="382"/>
      <c r="OBP41" s="382"/>
      <c r="OBQ41" s="382"/>
      <c r="OBR41" s="382"/>
      <c r="OBS41" s="382"/>
      <c r="OBT41" s="382"/>
      <c r="OBU41" s="382"/>
      <c r="OBV41" s="382"/>
      <c r="OBW41" s="382"/>
      <c r="OBX41" s="382"/>
      <c r="OBY41" s="382"/>
      <c r="OBZ41" s="382"/>
      <c r="OCA41" s="382"/>
      <c r="OCB41" s="382"/>
      <c r="OCC41" s="382"/>
      <c r="OCD41" s="382"/>
      <c r="OCE41" s="382"/>
      <c r="OCF41" s="382"/>
      <c r="OCG41" s="382"/>
      <c r="OCH41" s="382"/>
      <c r="OCI41" s="382"/>
      <c r="OCJ41" s="382"/>
      <c r="OCK41" s="382"/>
      <c r="OCL41" s="382"/>
      <c r="OCM41" s="382"/>
      <c r="OCN41" s="382"/>
      <c r="OCO41" s="382"/>
      <c r="OCP41" s="382"/>
      <c r="OCQ41" s="382"/>
      <c r="OCR41" s="382"/>
      <c r="OCS41" s="382"/>
      <c r="OCT41" s="382"/>
      <c r="OCU41" s="382"/>
      <c r="OCV41" s="382"/>
      <c r="OCW41" s="382"/>
      <c r="OCX41" s="382"/>
      <c r="OCY41" s="382"/>
      <c r="OCZ41" s="382"/>
      <c r="ODA41" s="382"/>
      <c r="ODB41" s="382"/>
      <c r="ODC41" s="382"/>
      <c r="ODD41" s="382"/>
      <c r="ODE41" s="382"/>
      <c r="ODF41" s="382"/>
      <c r="ODG41" s="382"/>
      <c r="ODH41" s="382"/>
      <c r="ODI41" s="382"/>
      <c r="ODJ41" s="382"/>
      <c r="ODK41" s="382"/>
      <c r="ODL41" s="382"/>
      <c r="ODM41" s="382"/>
      <c r="ODN41" s="382"/>
      <c r="ODO41" s="382"/>
      <c r="ODP41" s="382"/>
      <c r="ODQ41" s="382"/>
      <c r="ODR41" s="382"/>
      <c r="ODS41" s="382"/>
      <c r="ODT41" s="382"/>
      <c r="ODU41" s="382"/>
      <c r="ODV41" s="382"/>
      <c r="ODW41" s="382"/>
      <c r="ODX41" s="382"/>
      <c r="ODY41" s="382"/>
      <c r="ODZ41" s="382"/>
      <c r="OEA41" s="382"/>
      <c r="OEB41" s="382"/>
      <c r="OEC41" s="382"/>
      <c r="OED41" s="382"/>
      <c r="OEE41" s="382"/>
      <c r="OEF41" s="382"/>
      <c r="OEG41" s="382"/>
      <c r="OEH41" s="382"/>
      <c r="OEI41" s="382"/>
      <c r="OEJ41" s="382"/>
      <c r="OEK41" s="382"/>
      <c r="OEL41" s="382"/>
      <c r="OEM41" s="382"/>
      <c r="OEN41" s="382"/>
      <c r="OEO41" s="382"/>
      <c r="OEP41" s="382"/>
      <c r="OEQ41" s="382"/>
      <c r="OER41" s="382"/>
      <c r="OES41" s="382"/>
      <c r="OET41" s="382"/>
      <c r="OEU41" s="382"/>
      <c r="OEV41" s="382"/>
      <c r="OEW41" s="382"/>
      <c r="OEX41" s="382"/>
      <c r="OEY41" s="382"/>
      <c r="OEZ41" s="382"/>
      <c r="OFA41" s="382"/>
      <c r="OFB41" s="382"/>
      <c r="OFC41" s="382"/>
      <c r="OFD41" s="382"/>
      <c r="OFE41" s="382"/>
      <c r="OFF41" s="382"/>
      <c r="OFG41" s="382"/>
      <c r="OFH41" s="382"/>
      <c r="OFI41" s="382"/>
      <c r="OFJ41" s="382"/>
      <c r="OFK41" s="382"/>
      <c r="OFL41" s="382"/>
      <c r="OFM41" s="382"/>
      <c r="OFN41" s="382"/>
      <c r="OFO41" s="382"/>
      <c r="OFP41" s="382"/>
      <c r="OFQ41" s="382"/>
      <c r="OFR41" s="382"/>
      <c r="OFS41" s="382"/>
      <c r="OFT41" s="382"/>
      <c r="OFU41" s="382"/>
      <c r="OFV41" s="382"/>
      <c r="OFW41" s="382"/>
      <c r="OFX41" s="382"/>
      <c r="OFY41" s="382"/>
      <c r="OFZ41" s="382"/>
      <c r="OGA41" s="382"/>
      <c r="OGB41" s="382"/>
      <c r="OGC41" s="382"/>
      <c r="OGD41" s="382"/>
      <c r="OGE41" s="382"/>
      <c r="OGF41" s="382"/>
      <c r="OGG41" s="382"/>
      <c r="OGH41" s="382"/>
      <c r="OGI41" s="382"/>
      <c r="OGJ41" s="382"/>
      <c r="OGK41" s="382"/>
      <c r="OGL41" s="382"/>
      <c r="OGM41" s="382"/>
      <c r="OGN41" s="382"/>
      <c r="OGO41" s="382"/>
      <c r="OGP41" s="382"/>
      <c r="OGQ41" s="382"/>
      <c r="OGR41" s="382"/>
      <c r="OGS41" s="382"/>
      <c r="OGT41" s="382"/>
      <c r="OGU41" s="382"/>
      <c r="OGV41" s="382"/>
      <c r="OGW41" s="382"/>
      <c r="OGX41" s="382"/>
      <c r="OGY41" s="382"/>
      <c r="OGZ41" s="382"/>
      <c r="OHA41" s="382"/>
      <c r="OHB41" s="382"/>
      <c r="OHC41" s="382"/>
      <c r="OHD41" s="382"/>
      <c r="OHE41" s="382"/>
      <c r="OHF41" s="382"/>
      <c r="OHG41" s="382"/>
      <c r="OHH41" s="382"/>
      <c r="OHI41" s="382"/>
      <c r="OHJ41" s="382"/>
      <c r="OHK41" s="382"/>
      <c r="OHL41" s="382"/>
      <c r="OHM41" s="382"/>
      <c r="OHN41" s="382"/>
      <c r="OHO41" s="382"/>
      <c r="OHP41" s="382"/>
      <c r="OHQ41" s="382"/>
      <c r="OHR41" s="382"/>
      <c r="OHS41" s="382"/>
      <c r="OHT41" s="382"/>
      <c r="OHU41" s="382"/>
      <c r="OHV41" s="382"/>
      <c r="OHW41" s="382"/>
      <c r="OHX41" s="382"/>
      <c r="OHY41" s="382"/>
      <c r="OHZ41" s="382"/>
      <c r="OIA41" s="382"/>
      <c r="OIB41" s="382"/>
      <c r="OIC41" s="382"/>
      <c r="OID41" s="382"/>
      <c r="OIE41" s="382"/>
      <c r="OIF41" s="382"/>
      <c r="OIG41" s="382"/>
      <c r="OIH41" s="382"/>
      <c r="OII41" s="382"/>
      <c r="OIJ41" s="382"/>
      <c r="OIK41" s="382"/>
      <c r="OIL41" s="382"/>
      <c r="OIM41" s="382"/>
      <c r="OIN41" s="382"/>
      <c r="OIO41" s="382"/>
      <c r="OIP41" s="382"/>
      <c r="OIQ41" s="382"/>
      <c r="OIR41" s="382"/>
      <c r="OIS41" s="382"/>
      <c r="OIT41" s="382"/>
      <c r="OIU41" s="382"/>
      <c r="OIV41" s="382"/>
      <c r="OIW41" s="382"/>
      <c r="OIX41" s="382"/>
      <c r="OIY41" s="382"/>
      <c r="OIZ41" s="382"/>
      <c r="OJA41" s="382"/>
      <c r="OJB41" s="382"/>
      <c r="OJC41" s="382"/>
      <c r="OJD41" s="382"/>
      <c r="OJE41" s="382"/>
      <c r="OJF41" s="382"/>
      <c r="OJG41" s="382"/>
      <c r="OJH41" s="382"/>
      <c r="OJI41" s="382"/>
      <c r="OJJ41" s="382"/>
      <c r="OJK41" s="382"/>
      <c r="OJL41" s="382"/>
      <c r="OJM41" s="382"/>
      <c r="OJN41" s="382"/>
      <c r="OJO41" s="382"/>
      <c r="OJP41" s="382"/>
      <c r="OJQ41" s="382"/>
      <c r="OJR41" s="382"/>
      <c r="OJS41" s="382"/>
      <c r="OJT41" s="382"/>
      <c r="OJU41" s="382"/>
      <c r="OJV41" s="382"/>
      <c r="OJW41" s="382"/>
      <c r="OJX41" s="382"/>
      <c r="OJY41" s="382"/>
      <c r="OJZ41" s="382"/>
      <c r="OKA41" s="382"/>
      <c r="OKB41" s="382"/>
      <c r="OKC41" s="382"/>
      <c r="OKD41" s="382"/>
      <c r="OKE41" s="382"/>
      <c r="OKF41" s="382"/>
      <c r="OKG41" s="382"/>
      <c r="OKH41" s="382"/>
      <c r="OKI41" s="382"/>
      <c r="OKJ41" s="382"/>
      <c r="OKK41" s="382"/>
      <c r="OKL41" s="382"/>
      <c r="OKM41" s="382"/>
      <c r="OKN41" s="382"/>
      <c r="OKO41" s="382"/>
      <c r="OKP41" s="382"/>
      <c r="OKQ41" s="382"/>
      <c r="OKR41" s="382"/>
      <c r="OKS41" s="382"/>
      <c r="OKT41" s="382"/>
      <c r="OKU41" s="382"/>
      <c r="OKV41" s="382"/>
      <c r="OKW41" s="382"/>
      <c r="OKX41" s="382"/>
      <c r="OKY41" s="382"/>
      <c r="OKZ41" s="382"/>
      <c r="OLA41" s="382"/>
      <c r="OLB41" s="382"/>
      <c r="OLC41" s="382"/>
      <c r="OLD41" s="382"/>
      <c r="OLE41" s="382"/>
      <c r="OLF41" s="382"/>
      <c r="OLG41" s="382"/>
      <c r="OLH41" s="382"/>
      <c r="OLI41" s="382"/>
      <c r="OLJ41" s="382"/>
      <c r="OLK41" s="382"/>
      <c r="OLL41" s="382"/>
      <c r="OLM41" s="382"/>
      <c r="OLN41" s="382"/>
      <c r="OLO41" s="382"/>
      <c r="OLP41" s="382"/>
      <c r="OLQ41" s="382"/>
      <c r="OLR41" s="382"/>
      <c r="OLS41" s="382"/>
      <c r="OLT41" s="382"/>
      <c r="OLU41" s="382"/>
      <c r="OLV41" s="382"/>
      <c r="OLW41" s="382"/>
      <c r="OLX41" s="382"/>
      <c r="OLY41" s="382"/>
      <c r="OLZ41" s="382"/>
      <c r="OMA41" s="382"/>
      <c r="OMB41" s="382"/>
      <c r="OMC41" s="382"/>
      <c r="OMD41" s="382"/>
      <c r="OME41" s="382"/>
      <c r="OMF41" s="382"/>
      <c r="OMG41" s="382"/>
      <c r="OMH41" s="382"/>
      <c r="OMI41" s="382"/>
      <c r="OMJ41" s="382"/>
      <c r="OMK41" s="382"/>
      <c r="OML41" s="382"/>
      <c r="OMM41" s="382"/>
      <c r="OMN41" s="382"/>
      <c r="OMO41" s="382"/>
      <c r="OMP41" s="382"/>
      <c r="OMQ41" s="382"/>
      <c r="OMR41" s="382"/>
      <c r="OMS41" s="382"/>
      <c r="OMT41" s="382"/>
      <c r="OMU41" s="382"/>
      <c r="OMV41" s="382"/>
      <c r="OMW41" s="382"/>
      <c r="OMX41" s="382"/>
      <c r="OMY41" s="382"/>
      <c r="OMZ41" s="382"/>
      <c r="ONA41" s="382"/>
      <c r="ONB41" s="382"/>
      <c r="ONC41" s="382"/>
      <c r="OND41" s="382"/>
      <c r="ONE41" s="382"/>
      <c r="ONF41" s="382"/>
      <c r="ONG41" s="382"/>
      <c r="ONH41" s="382"/>
      <c r="ONI41" s="382"/>
      <c r="ONJ41" s="382"/>
      <c r="ONK41" s="382"/>
      <c r="ONL41" s="382"/>
      <c r="ONM41" s="382"/>
      <c r="ONN41" s="382"/>
      <c r="ONO41" s="382"/>
      <c r="ONP41" s="382"/>
      <c r="ONQ41" s="382"/>
      <c r="ONR41" s="382"/>
      <c r="ONS41" s="382"/>
      <c r="ONT41" s="382"/>
      <c r="ONU41" s="382"/>
      <c r="ONV41" s="382"/>
      <c r="ONW41" s="382"/>
      <c r="ONX41" s="382"/>
      <c r="ONY41" s="382"/>
      <c r="ONZ41" s="382"/>
      <c r="OOA41" s="382"/>
      <c r="OOB41" s="382"/>
      <c r="OOC41" s="382"/>
      <c r="OOD41" s="382"/>
      <c r="OOE41" s="382"/>
      <c r="OOF41" s="382"/>
      <c r="OOG41" s="382"/>
      <c r="OOH41" s="382"/>
      <c r="OOI41" s="382"/>
      <c r="OOJ41" s="382"/>
      <c r="OOK41" s="382"/>
      <c r="OOL41" s="382"/>
      <c r="OOM41" s="382"/>
      <c r="OON41" s="382"/>
      <c r="OOO41" s="382"/>
      <c r="OOP41" s="382"/>
      <c r="OOQ41" s="382"/>
      <c r="OOR41" s="382"/>
      <c r="OOS41" s="382"/>
      <c r="OOT41" s="382"/>
      <c r="OOU41" s="382"/>
      <c r="OOV41" s="382"/>
      <c r="OOW41" s="382"/>
      <c r="OOX41" s="382"/>
      <c r="OOY41" s="382"/>
      <c r="OOZ41" s="382"/>
      <c r="OPA41" s="382"/>
      <c r="OPB41" s="382"/>
      <c r="OPC41" s="382"/>
      <c r="OPD41" s="382"/>
      <c r="OPE41" s="382"/>
      <c r="OPF41" s="382"/>
      <c r="OPG41" s="382"/>
      <c r="OPH41" s="382"/>
      <c r="OPI41" s="382"/>
      <c r="OPJ41" s="382"/>
      <c r="OPK41" s="382"/>
      <c r="OPL41" s="382"/>
      <c r="OPM41" s="382"/>
      <c r="OPN41" s="382"/>
      <c r="OPO41" s="382"/>
      <c r="OPP41" s="382"/>
      <c r="OPQ41" s="382"/>
      <c r="OPR41" s="382"/>
      <c r="OPS41" s="382"/>
      <c r="OPT41" s="382"/>
      <c r="OPU41" s="382"/>
      <c r="OPV41" s="382"/>
      <c r="OPW41" s="382"/>
      <c r="OPX41" s="382"/>
      <c r="OPY41" s="382"/>
      <c r="OPZ41" s="382"/>
      <c r="OQA41" s="382"/>
      <c r="OQB41" s="382"/>
      <c r="OQC41" s="382"/>
      <c r="OQD41" s="382"/>
      <c r="OQE41" s="382"/>
      <c r="OQF41" s="382"/>
      <c r="OQG41" s="382"/>
      <c r="OQH41" s="382"/>
      <c r="OQI41" s="382"/>
      <c r="OQJ41" s="382"/>
      <c r="OQK41" s="382"/>
      <c r="OQL41" s="382"/>
      <c r="OQM41" s="382"/>
      <c r="OQN41" s="382"/>
      <c r="OQO41" s="382"/>
      <c r="OQP41" s="382"/>
      <c r="OQQ41" s="382"/>
      <c r="OQR41" s="382"/>
      <c r="OQS41" s="382"/>
      <c r="OQT41" s="382"/>
      <c r="OQU41" s="382"/>
      <c r="OQV41" s="382"/>
      <c r="OQW41" s="382"/>
      <c r="OQX41" s="382"/>
      <c r="OQY41" s="382"/>
      <c r="OQZ41" s="382"/>
      <c r="ORA41" s="382"/>
      <c r="ORB41" s="382"/>
      <c r="ORC41" s="382"/>
      <c r="ORD41" s="382"/>
      <c r="ORE41" s="382"/>
      <c r="ORF41" s="382"/>
      <c r="ORG41" s="382"/>
      <c r="ORH41" s="382"/>
      <c r="ORI41" s="382"/>
      <c r="ORJ41" s="382"/>
      <c r="ORK41" s="382"/>
      <c r="ORL41" s="382"/>
      <c r="ORM41" s="382"/>
      <c r="ORN41" s="382"/>
      <c r="ORO41" s="382"/>
      <c r="ORP41" s="382"/>
      <c r="ORQ41" s="382"/>
      <c r="ORR41" s="382"/>
      <c r="ORS41" s="382"/>
      <c r="ORT41" s="382"/>
      <c r="ORU41" s="382"/>
      <c r="ORV41" s="382"/>
      <c r="ORW41" s="382"/>
      <c r="ORX41" s="382"/>
      <c r="ORY41" s="382"/>
      <c r="ORZ41" s="382"/>
      <c r="OSA41" s="382"/>
      <c r="OSB41" s="382"/>
      <c r="OSC41" s="382"/>
      <c r="OSD41" s="382"/>
      <c r="OSE41" s="382"/>
      <c r="OSF41" s="382"/>
      <c r="OSG41" s="382"/>
      <c r="OSH41" s="382"/>
      <c r="OSI41" s="382"/>
      <c r="OSJ41" s="382"/>
      <c r="OSK41" s="382"/>
      <c r="OSL41" s="382"/>
      <c r="OSM41" s="382"/>
      <c r="OSN41" s="382"/>
      <c r="OSO41" s="382"/>
      <c r="OSP41" s="382"/>
      <c r="OSQ41" s="382"/>
      <c r="OSR41" s="382"/>
      <c r="OSS41" s="382"/>
      <c r="OST41" s="382"/>
      <c r="OSU41" s="382"/>
      <c r="OSV41" s="382"/>
      <c r="OSW41" s="382"/>
      <c r="OSX41" s="382"/>
      <c r="OSY41" s="382"/>
      <c r="OSZ41" s="382"/>
      <c r="OTA41" s="382"/>
      <c r="OTB41" s="382"/>
      <c r="OTC41" s="382"/>
      <c r="OTD41" s="382"/>
      <c r="OTE41" s="382"/>
      <c r="OTF41" s="382"/>
      <c r="OTG41" s="382"/>
      <c r="OTH41" s="382"/>
      <c r="OTI41" s="382"/>
      <c r="OTJ41" s="382"/>
      <c r="OTK41" s="382"/>
      <c r="OTL41" s="382"/>
      <c r="OTM41" s="382"/>
      <c r="OTN41" s="382"/>
      <c r="OTO41" s="382"/>
      <c r="OTP41" s="382"/>
      <c r="OTQ41" s="382"/>
      <c r="OTR41" s="382"/>
      <c r="OTS41" s="382"/>
      <c r="OTT41" s="382"/>
      <c r="OTU41" s="382"/>
      <c r="OTV41" s="382"/>
      <c r="OTW41" s="382"/>
      <c r="OTX41" s="382"/>
      <c r="OTY41" s="382"/>
      <c r="OTZ41" s="382"/>
      <c r="OUA41" s="382"/>
      <c r="OUB41" s="382"/>
      <c r="OUC41" s="382"/>
      <c r="OUD41" s="382"/>
      <c r="OUE41" s="382"/>
      <c r="OUF41" s="382"/>
      <c r="OUG41" s="382"/>
      <c r="OUH41" s="382"/>
      <c r="OUI41" s="382"/>
      <c r="OUJ41" s="382"/>
      <c r="OUK41" s="382"/>
      <c r="OUL41" s="382"/>
      <c r="OUM41" s="382"/>
      <c r="OUN41" s="382"/>
      <c r="OUO41" s="382"/>
      <c r="OUP41" s="382"/>
      <c r="OUQ41" s="382"/>
      <c r="OUR41" s="382"/>
      <c r="OUS41" s="382"/>
      <c r="OUT41" s="382"/>
      <c r="OUU41" s="382"/>
      <c r="OUV41" s="382"/>
      <c r="OUW41" s="382"/>
      <c r="OUX41" s="382"/>
      <c r="OUY41" s="382"/>
      <c r="OUZ41" s="382"/>
      <c r="OVA41" s="382"/>
      <c r="OVB41" s="382"/>
      <c r="OVC41" s="382"/>
      <c r="OVD41" s="382"/>
      <c r="OVE41" s="382"/>
      <c r="OVF41" s="382"/>
      <c r="OVG41" s="382"/>
      <c r="OVH41" s="382"/>
      <c r="OVI41" s="382"/>
      <c r="OVJ41" s="382"/>
      <c r="OVK41" s="382"/>
      <c r="OVL41" s="382"/>
      <c r="OVM41" s="382"/>
      <c r="OVN41" s="382"/>
      <c r="OVO41" s="382"/>
      <c r="OVP41" s="382"/>
      <c r="OVQ41" s="382"/>
      <c r="OVR41" s="382"/>
      <c r="OVS41" s="382"/>
      <c r="OVT41" s="382"/>
      <c r="OVU41" s="382"/>
      <c r="OVV41" s="382"/>
      <c r="OVW41" s="382"/>
      <c r="OVX41" s="382"/>
      <c r="OVY41" s="382"/>
      <c r="OVZ41" s="382"/>
      <c r="OWA41" s="382"/>
      <c r="OWB41" s="382"/>
      <c r="OWC41" s="382"/>
      <c r="OWD41" s="382"/>
      <c r="OWE41" s="382"/>
      <c r="OWF41" s="382"/>
      <c r="OWG41" s="382"/>
      <c r="OWH41" s="382"/>
      <c r="OWI41" s="382"/>
      <c r="OWJ41" s="382"/>
      <c r="OWK41" s="382"/>
      <c r="OWL41" s="382"/>
      <c r="OWM41" s="382"/>
      <c r="OWN41" s="382"/>
      <c r="OWO41" s="382"/>
      <c r="OWP41" s="382"/>
      <c r="OWQ41" s="382"/>
      <c r="OWR41" s="382"/>
      <c r="OWS41" s="382"/>
      <c r="OWT41" s="382"/>
      <c r="OWU41" s="382"/>
      <c r="OWV41" s="382"/>
      <c r="OWW41" s="382"/>
      <c r="OWX41" s="382"/>
      <c r="OWY41" s="382"/>
      <c r="OWZ41" s="382"/>
      <c r="OXA41" s="382"/>
      <c r="OXB41" s="382"/>
      <c r="OXC41" s="382"/>
      <c r="OXD41" s="382"/>
      <c r="OXE41" s="382"/>
      <c r="OXF41" s="382"/>
      <c r="OXG41" s="382"/>
      <c r="OXH41" s="382"/>
      <c r="OXI41" s="382"/>
      <c r="OXJ41" s="382"/>
      <c r="OXK41" s="382"/>
      <c r="OXL41" s="382"/>
      <c r="OXM41" s="382"/>
      <c r="OXN41" s="382"/>
      <c r="OXO41" s="382"/>
      <c r="OXP41" s="382"/>
      <c r="OXQ41" s="382"/>
      <c r="OXR41" s="382"/>
      <c r="OXS41" s="382"/>
      <c r="OXT41" s="382"/>
      <c r="OXU41" s="382"/>
      <c r="OXV41" s="382"/>
      <c r="OXW41" s="382"/>
      <c r="OXX41" s="382"/>
      <c r="OXY41" s="382"/>
      <c r="OXZ41" s="382"/>
      <c r="OYA41" s="382"/>
      <c r="OYB41" s="382"/>
      <c r="OYC41" s="382"/>
      <c r="OYD41" s="382"/>
      <c r="OYE41" s="382"/>
      <c r="OYF41" s="382"/>
      <c r="OYG41" s="382"/>
      <c r="OYH41" s="382"/>
      <c r="OYI41" s="382"/>
      <c r="OYJ41" s="382"/>
      <c r="OYK41" s="382"/>
      <c r="OYL41" s="382"/>
      <c r="OYM41" s="382"/>
      <c r="OYN41" s="382"/>
      <c r="OYO41" s="382"/>
      <c r="OYP41" s="382"/>
      <c r="OYQ41" s="382"/>
      <c r="OYR41" s="382"/>
      <c r="OYS41" s="382"/>
      <c r="OYT41" s="382"/>
      <c r="OYU41" s="382"/>
      <c r="OYV41" s="382"/>
      <c r="OYW41" s="382"/>
      <c r="OYX41" s="382"/>
      <c r="OYY41" s="382"/>
      <c r="OYZ41" s="382"/>
      <c r="OZA41" s="382"/>
      <c r="OZB41" s="382"/>
      <c r="OZC41" s="382"/>
      <c r="OZD41" s="382"/>
      <c r="OZE41" s="382"/>
      <c r="OZF41" s="382"/>
      <c r="OZG41" s="382"/>
      <c r="OZH41" s="382"/>
      <c r="OZI41" s="382"/>
      <c r="OZJ41" s="382"/>
      <c r="OZK41" s="382"/>
      <c r="OZL41" s="382"/>
      <c r="OZM41" s="382"/>
      <c r="OZN41" s="382"/>
      <c r="OZO41" s="382"/>
      <c r="OZP41" s="382"/>
      <c r="OZQ41" s="382"/>
      <c r="OZR41" s="382"/>
      <c r="OZS41" s="382"/>
      <c r="OZT41" s="382"/>
      <c r="OZU41" s="382"/>
      <c r="OZV41" s="382"/>
      <c r="OZW41" s="382"/>
      <c r="OZX41" s="382"/>
      <c r="OZY41" s="382"/>
      <c r="OZZ41" s="382"/>
      <c r="PAA41" s="382"/>
      <c r="PAB41" s="382"/>
      <c r="PAC41" s="382"/>
      <c r="PAD41" s="382"/>
      <c r="PAE41" s="382"/>
      <c r="PAF41" s="382"/>
      <c r="PAG41" s="382"/>
      <c r="PAH41" s="382"/>
      <c r="PAI41" s="382"/>
      <c r="PAJ41" s="382"/>
      <c r="PAK41" s="382"/>
      <c r="PAL41" s="382"/>
      <c r="PAM41" s="382"/>
      <c r="PAN41" s="382"/>
      <c r="PAO41" s="382"/>
      <c r="PAP41" s="382"/>
      <c r="PAQ41" s="382"/>
      <c r="PAR41" s="382"/>
      <c r="PAS41" s="382"/>
      <c r="PAT41" s="382"/>
      <c r="PAU41" s="382"/>
      <c r="PAV41" s="382"/>
      <c r="PAW41" s="382"/>
      <c r="PAX41" s="382"/>
      <c r="PAY41" s="382"/>
      <c r="PAZ41" s="382"/>
      <c r="PBA41" s="382"/>
      <c r="PBB41" s="382"/>
      <c r="PBC41" s="382"/>
      <c r="PBD41" s="382"/>
      <c r="PBE41" s="382"/>
      <c r="PBF41" s="382"/>
      <c r="PBG41" s="382"/>
      <c r="PBH41" s="382"/>
      <c r="PBI41" s="382"/>
      <c r="PBJ41" s="382"/>
      <c r="PBK41" s="382"/>
      <c r="PBL41" s="382"/>
      <c r="PBM41" s="382"/>
      <c r="PBN41" s="382"/>
      <c r="PBO41" s="382"/>
      <c r="PBP41" s="382"/>
      <c r="PBQ41" s="382"/>
      <c r="PBR41" s="382"/>
      <c r="PBS41" s="382"/>
      <c r="PBT41" s="382"/>
      <c r="PBU41" s="382"/>
      <c r="PBV41" s="382"/>
      <c r="PBW41" s="382"/>
      <c r="PBX41" s="382"/>
      <c r="PBY41" s="382"/>
      <c r="PBZ41" s="382"/>
      <c r="PCA41" s="382"/>
      <c r="PCB41" s="382"/>
      <c r="PCC41" s="382"/>
      <c r="PCD41" s="382"/>
      <c r="PCE41" s="382"/>
      <c r="PCF41" s="382"/>
      <c r="PCG41" s="382"/>
      <c r="PCH41" s="382"/>
      <c r="PCI41" s="382"/>
      <c r="PCJ41" s="382"/>
      <c r="PCK41" s="382"/>
      <c r="PCL41" s="382"/>
      <c r="PCM41" s="382"/>
      <c r="PCN41" s="382"/>
      <c r="PCO41" s="382"/>
      <c r="PCP41" s="382"/>
      <c r="PCQ41" s="382"/>
      <c r="PCR41" s="382"/>
      <c r="PCS41" s="382"/>
      <c r="PCT41" s="382"/>
      <c r="PCU41" s="382"/>
      <c r="PCV41" s="382"/>
      <c r="PCW41" s="382"/>
      <c r="PCX41" s="382"/>
      <c r="PCY41" s="382"/>
      <c r="PCZ41" s="382"/>
      <c r="PDA41" s="382"/>
      <c r="PDB41" s="382"/>
      <c r="PDC41" s="382"/>
      <c r="PDD41" s="382"/>
      <c r="PDE41" s="382"/>
      <c r="PDF41" s="382"/>
      <c r="PDG41" s="382"/>
      <c r="PDH41" s="382"/>
      <c r="PDI41" s="382"/>
      <c r="PDJ41" s="382"/>
      <c r="PDK41" s="382"/>
      <c r="PDL41" s="382"/>
      <c r="PDM41" s="382"/>
      <c r="PDN41" s="382"/>
      <c r="PDO41" s="382"/>
      <c r="PDP41" s="382"/>
      <c r="PDQ41" s="382"/>
      <c r="PDR41" s="382"/>
      <c r="PDS41" s="382"/>
      <c r="PDT41" s="382"/>
      <c r="PDU41" s="382"/>
      <c r="PDV41" s="382"/>
      <c r="PDW41" s="382"/>
      <c r="PDX41" s="382"/>
      <c r="PDY41" s="382"/>
      <c r="PDZ41" s="382"/>
      <c r="PEA41" s="382"/>
      <c r="PEB41" s="382"/>
      <c r="PEC41" s="382"/>
      <c r="PED41" s="382"/>
      <c r="PEE41" s="382"/>
      <c r="PEF41" s="382"/>
      <c r="PEG41" s="382"/>
      <c r="PEH41" s="382"/>
      <c r="PEI41" s="382"/>
      <c r="PEJ41" s="382"/>
      <c r="PEK41" s="382"/>
      <c r="PEL41" s="382"/>
      <c r="PEM41" s="382"/>
      <c r="PEN41" s="382"/>
      <c r="PEO41" s="382"/>
      <c r="PEP41" s="382"/>
      <c r="PEQ41" s="382"/>
      <c r="PER41" s="382"/>
      <c r="PES41" s="382"/>
      <c r="PET41" s="382"/>
      <c r="PEU41" s="382"/>
      <c r="PEV41" s="382"/>
      <c r="PEW41" s="382"/>
      <c r="PEX41" s="382"/>
      <c r="PEY41" s="382"/>
      <c r="PEZ41" s="382"/>
      <c r="PFA41" s="382"/>
      <c r="PFB41" s="382"/>
      <c r="PFC41" s="382"/>
      <c r="PFD41" s="382"/>
      <c r="PFE41" s="382"/>
      <c r="PFF41" s="382"/>
      <c r="PFG41" s="382"/>
      <c r="PFH41" s="382"/>
      <c r="PFI41" s="382"/>
      <c r="PFJ41" s="382"/>
      <c r="PFK41" s="382"/>
      <c r="PFL41" s="382"/>
      <c r="PFM41" s="382"/>
      <c r="PFN41" s="382"/>
      <c r="PFO41" s="382"/>
      <c r="PFP41" s="382"/>
      <c r="PFQ41" s="382"/>
      <c r="PFR41" s="382"/>
      <c r="PFS41" s="382"/>
      <c r="PFT41" s="382"/>
      <c r="PFU41" s="382"/>
      <c r="PFV41" s="382"/>
      <c r="PFW41" s="382"/>
      <c r="PFX41" s="382"/>
      <c r="PFY41" s="382"/>
      <c r="PFZ41" s="382"/>
      <c r="PGA41" s="382"/>
      <c r="PGB41" s="382"/>
      <c r="PGC41" s="382"/>
      <c r="PGD41" s="382"/>
      <c r="PGE41" s="382"/>
      <c r="PGF41" s="382"/>
      <c r="PGG41" s="382"/>
      <c r="PGH41" s="382"/>
      <c r="PGI41" s="382"/>
      <c r="PGJ41" s="382"/>
      <c r="PGK41" s="382"/>
      <c r="PGL41" s="382"/>
      <c r="PGM41" s="382"/>
      <c r="PGN41" s="382"/>
      <c r="PGO41" s="382"/>
      <c r="PGP41" s="382"/>
      <c r="PGQ41" s="382"/>
      <c r="PGR41" s="382"/>
      <c r="PGS41" s="382"/>
      <c r="PGT41" s="382"/>
      <c r="PGU41" s="382"/>
      <c r="PGV41" s="382"/>
      <c r="PGW41" s="382"/>
      <c r="PGX41" s="382"/>
      <c r="PGY41" s="382"/>
      <c r="PGZ41" s="382"/>
      <c r="PHA41" s="382"/>
      <c r="PHB41" s="382"/>
      <c r="PHC41" s="382"/>
      <c r="PHD41" s="382"/>
      <c r="PHE41" s="382"/>
      <c r="PHF41" s="382"/>
      <c r="PHG41" s="382"/>
      <c r="PHH41" s="382"/>
      <c r="PHI41" s="382"/>
      <c r="PHJ41" s="382"/>
      <c r="PHK41" s="382"/>
      <c r="PHL41" s="382"/>
      <c r="PHM41" s="382"/>
      <c r="PHN41" s="382"/>
      <c r="PHO41" s="382"/>
      <c r="PHP41" s="382"/>
      <c r="PHQ41" s="382"/>
      <c r="PHR41" s="382"/>
      <c r="PHS41" s="382"/>
      <c r="PHT41" s="382"/>
      <c r="PHU41" s="382"/>
      <c r="PHV41" s="382"/>
      <c r="PHW41" s="382"/>
      <c r="PHX41" s="382"/>
      <c r="PHY41" s="382"/>
      <c r="PHZ41" s="382"/>
      <c r="PIA41" s="382"/>
      <c r="PIB41" s="382"/>
      <c r="PIC41" s="382"/>
      <c r="PID41" s="382"/>
      <c r="PIE41" s="382"/>
      <c r="PIF41" s="382"/>
      <c r="PIG41" s="382"/>
      <c r="PIH41" s="382"/>
      <c r="PII41" s="382"/>
      <c r="PIJ41" s="382"/>
      <c r="PIK41" s="382"/>
      <c r="PIL41" s="382"/>
      <c r="PIM41" s="382"/>
      <c r="PIN41" s="382"/>
      <c r="PIO41" s="382"/>
      <c r="PIP41" s="382"/>
      <c r="PIQ41" s="382"/>
      <c r="PIR41" s="382"/>
      <c r="PIS41" s="382"/>
      <c r="PIT41" s="382"/>
      <c r="PIU41" s="382"/>
      <c r="PIV41" s="382"/>
      <c r="PIW41" s="382"/>
      <c r="PIX41" s="382"/>
      <c r="PIY41" s="382"/>
      <c r="PIZ41" s="382"/>
      <c r="PJA41" s="382"/>
      <c r="PJB41" s="382"/>
      <c r="PJC41" s="382"/>
      <c r="PJD41" s="382"/>
      <c r="PJE41" s="382"/>
      <c r="PJF41" s="382"/>
      <c r="PJG41" s="382"/>
      <c r="PJH41" s="382"/>
      <c r="PJI41" s="382"/>
      <c r="PJJ41" s="382"/>
      <c r="PJK41" s="382"/>
      <c r="PJL41" s="382"/>
      <c r="PJM41" s="382"/>
      <c r="PJN41" s="382"/>
      <c r="PJO41" s="382"/>
      <c r="PJP41" s="382"/>
      <c r="PJQ41" s="382"/>
      <c r="PJR41" s="382"/>
      <c r="PJS41" s="382"/>
      <c r="PJT41" s="382"/>
      <c r="PJU41" s="382"/>
      <c r="PJV41" s="382"/>
      <c r="PJW41" s="382"/>
      <c r="PJX41" s="382"/>
      <c r="PJY41" s="382"/>
      <c r="PJZ41" s="382"/>
      <c r="PKA41" s="382"/>
      <c r="PKB41" s="382"/>
      <c r="PKC41" s="382"/>
      <c r="PKD41" s="382"/>
      <c r="PKE41" s="382"/>
      <c r="PKF41" s="382"/>
      <c r="PKG41" s="382"/>
      <c r="PKH41" s="382"/>
      <c r="PKI41" s="382"/>
      <c r="PKJ41" s="382"/>
      <c r="PKK41" s="382"/>
      <c r="PKL41" s="382"/>
      <c r="PKM41" s="382"/>
      <c r="PKN41" s="382"/>
      <c r="PKO41" s="382"/>
      <c r="PKP41" s="382"/>
      <c r="PKQ41" s="382"/>
      <c r="PKR41" s="382"/>
      <c r="PKS41" s="382"/>
      <c r="PKT41" s="382"/>
      <c r="PKU41" s="382"/>
      <c r="PKV41" s="382"/>
      <c r="PKW41" s="382"/>
      <c r="PKX41" s="382"/>
      <c r="PKY41" s="382"/>
      <c r="PKZ41" s="382"/>
      <c r="PLA41" s="382"/>
      <c r="PLB41" s="382"/>
      <c r="PLC41" s="382"/>
      <c r="PLD41" s="382"/>
      <c r="PLE41" s="382"/>
      <c r="PLF41" s="382"/>
      <c r="PLG41" s="382"/>
      <c r="PLH41" s="382"/>
      <c r="PLI41" s="382"/>
      <c r="PLJ41" s="382"/>
      <c r="PLK41" s="382"/>
      <c r="PLL41" s="382"/>
      <c r="PLM41" s="382"/>
      <c r="PLN41" s="382"/>
      <c r="PLO41" s="382"/>
      <c r="PLP41" s="382"/>
      <c r="PLQ41" s="382"/>
      <c r="PLR41" s="382"/>
      <c r="PLS41" s="382"/>
      <c r="PLT41" s="382"/>
      <c r="PLU41" s="382"/>
      <c r="PLV41" s="382"/>
      <c r="PLW41" s="382"/>
      <c r="PLX41" s="382"/>
      <c r="PLY41" s="382"/>
      <c r="PLZ41" s="382"/>
      <c r="PMA41" s="382"/>
      <c r="PMB41" s="382"/>
      <c r="PMC41" s="382"/>
      <c r="PMD41" s="382"/>
      <c r="PME41" s="382"/>
      <c r="PMF41" s="382"/>
      <c r="PMG41" s="382"/>
      <c r="PMH41" s="382"/>
      <c r="PMI41" s="382"/>
      <c r="PMJ41" s="382"/>
      <c r="PMK41" s="382"/>
      <c r="PML41" s="382"/>
      <c r="PMM41" s="382"/>
      <c r="PMN41" s="382"/>
      <c r="PMO41" s="382"/>
      <c r="PMP41" s="382"/>
      <c r="PMQ41" s="382"/>
      <c r="PMR41" s="382"/>
      <c r="PMS41" s="382"/>
      <c r="PMT41" s="382"/>
      <c r="PMU41" s="382"/>
      <c r="PMV41" s="382"/>
      <c r="PMW41" s="382"/>
      <c r="PMX41" s="382"/>
      <c r="PMY41" s="382"/>
      <c r="PMZ41" s="382"/>
      <c r="PNA41" s="382"/>
      <c r="PNB41" s="382"/>
      <c r="PNC41" s="382"/>
      <c r="PND41" s="382"/>
      <c r="PNE41" s="382"/>
      <c r="PNF41" s="382"/>
      <c r="PNG41" s="382"/>
      <c r="PNH41" s="382"/>
      <c r="PNI41" s="382"/>
      <c r="PNJ41" s="382"/>
      <c r="PNK41" s="382"/>
      <c r="PNL41" s="382"/>
      <c r="PNM41" s="382"/>
      <c r="PNN41" s="382"/>
      <c r="PNO41" s="382"/>
      <c r="PNP41" s="382"/>
      <c r="PNQ41" s="382"/>
      <c r="PNR41" s="382"/>
      <c r="PNS41" s="382"/>
      <c r="PNT41" s="382"/>
      <c r="PNU41" s="382"/>
      <c r="PNV41" s="382"/>
      <c r="PNW41" s="382"/>
      <c r="PNX41" s="382"/>
      <c r="PNY41" s="382"/>
      <c r="PNZ41" s="382"/>
      <c r="POA41" s="382"/>
      <c r="POB41" s="382"/>
      <c r="POC41" s="382"/>
      <c r="POD41" s="382"/>
      <c r="POE41" s="382"/>
      <c r="POF41" s="382"/>
      <c r="POG41" s="382"/>
      <c r="POH41" s="382"/>
      <c r="POI41" s="382"/>
      <c r="POJ41" s="382"/>
      <c r="POK41" s="382"/>
      <c r="POL41" s="382"/>
      <c r="POM41" s="382"/>
      <c r="PON41" s="382"/>
      <c r="POO41" s="382"/>
      <c r="POP41" s="382"/>
      <c r="POQ41" s="382"/>
      <c r="POR41" s="382"/>
      <c r="POS41" s="382"/>
      <c r="POT41" s="382"/>
      <c r="POU41" s="382"/>
      <c r="POV41" s="382"/>
      <c r="POW41" s="382"/>
      <c r="POX41" s="382"/>
      <c r="POY41" s="382"/>
      <c r="POZ41" s="382"/>
      <c r="PPA41" s="382"/>
      <c r="PPB41" s="382"/>
      <c r="PPC41" s="382"/>
      <c r="PPD41" s="382"/>
      <c r="PPE41" s="382"/>
      <c r="PPF41" s="382"/>
      <c r="PPG41" s="382"/>
      <c r="PPH41" s="382"/>
      <c r="PPI41" s="382"/>
      <c r="PPJ41" s="382"/>
      <c r="PPK41" s="382"/>
      <c r="PPL41" s="382"/>
      <c r="PPM41" s="382"/>
      <c r="PPN41" s="382"/>
      <c r="PPO41" s="382"/>
      <c r="PPP41" s="382"/>
      <c r="PPQ41" s="382"/>
      <c r="PPR41" s="382"/>
      <c r="PPS41" s="382"/>
      <c r="PPT41" s="382"/>
      <c r="PPU41" s="382"/>
      <c r="PPV41" s="382"/>
      <c r="PPW41" s="382"/>
      <c r="PPX41" s="382"/>
      <c r="PPY41" s="382"/>
      <c r="PPZ41" s="382"/>
      <c r="PQA41" s="382"/>
      <c r="PQB41" s="382"/>
      <c r="PQC41" s="382"/>
      <c r="PQD41" s="382"/>
      <c r="PQE41" s="382"/>
      <c r="PQF41" s="382"/>
      <c r="PQG41" s="382"/>
      <c r="PQH41" s="382"/>
      <c r="PQI41" s="382"/>
      <c r="PQJ41" s="382"/>
      <c r="PQK41" s="382"/>
      <c r="PQL41" s="382"/>
      <c r="PQM41" s="382"/>
      <c r="PQN41" s="382"/>
      <c r="PQO41" s="382"/>
      <c r="PQP41" s="382"/>
      <c r="PQQ41" s="382"/>
      <c r="PQR41" s="382"/>
      <c r="PQS41" s="382"/>
      <c r="PQT41" s="382"/>
      <c r="PQU41" s="382"/>
      <c r="PQV41" s="382"/>
      <c r="PQW41" s="382"/>
      <c r="PQX41" s="382"/>
      <c r="PQY41" s="382"/>
      <c r="PQZ41" s="382"/>
      <c r="PRA41" s="382"/>
      <c r="PRB41" s="382"/>
      <c r="PRC41" s="382"/>
      <c r="PRD41" s="382"/>
      <c r="PRE41" s="382"/>
      <c r="PRF41" s="382"/>
      <c r="PRG41" s="382"/>
      <c r="PRH41" s="382"/>
      <c r="PRI41" s="382"/>
      <c r="PRJ41" s="382"/>
      <c r="PRK41" s="382"/>
      <c r="PRL41" s="382"/>
      <c r="PRM41" s="382"/>
      <c r="PRN41" s="382"/>
      <c r="PRO41" s="382"/>
      <c r="PRP41" s="382"/>
      <c r="PRQ41" s="382"/>
      <c r="PRR41" s="382"/>
      <c r="PRS41" s="382"/>
      <c r="PRT41" s="382"/>
      <c r="PRU41" s="382"/>
      <c r="PRV41" s="382"/>
      <c r="PRW41" s="382"/>
      <c r="PRX41" s="382"/>
      <c r="PRY41" s="382"/>
      <c r="PRZ41" s="382"/>
      <c r="PSA41" s="382"/>
      <c r="PSB41" s="382"/>
      <c r="PSC41" s="382"/>
      <c r="PSD41" s="382"/>
      <c r="PSE41" s="382"/>
      <c r="PSF41" s="382"/>
      <c r="PSG41" s="382"/>
      <c r="PSH41" s="382"/>
      <c r="PSI41" s="382"/>
      <c r="PSJ41" s="382"/>
      <c r="PSK41" s="382"/>
      <c r="PSL41" s="382"/>
      <c r="PSM41" s="382"/>
      <c r="PSN41" s="382"/>
      <c r="PSO41" s="382"/>
      <c r="PSP41" s="382"/>
      <c r="PSQ41" s="382"/>
      <c r="PSR41" s="382"/>
      <c r="PSS41" s="382"/>
      <c r="PST41" s="382"/>
      <c r="PSU41" s="382"/>
      <c r="PSV41" s="382"/>
      <c r="PSW41" s="382"/>
      <c r="PSX41" s="382"/>
      <c r="PSY41" s="382"/>
      <c r="PSZ41" s="382"/>
      <c r="PTA41" s="382"/>
      <c r="PTB41" s="382"/>
      <c r="PTC41" s="382"/>
      <c r="PTD41" s="382"/>
      <c r="PTE41" s="382"/>
      <c r="PTF41" s="382"/>
      <c r="PTG41" s="382"/>
      <c r="PTH41" s="382"/>
      <c r="PTI41" s="382"/>
      <c r="PTJ41" s="382"/>
      <c r="PTK41" s="382"/>
      <c r="PTL41" s="382"/>
      <c r="PTM41" s="382"/>
      <c r="PTN41" s="382"/>
      <c r="PTO41" s="382"/>
      <c r="PTP41" s="382"/>
      <c r="PTQ41" s="382"/>
      <c r="PTR41" s="382"/>
      <c r="PTS41" s="382"/>
      <c r="PTT41" s="382"/>
      <c r="PTU41" s="382"/>
      <c r="PTV41" s="382"/>
      <c r="PTW41" s="382"/>
      <c r="PTX41" s="382"/>
      <c r="PTY41" s="382"/>
      <c r="PTZ41" s="382"/>
      <c r="PUA41" s="382"/>
      <c r="PUB41" s="382"/>
      <c r="PUC41" s="382"/>
      <c r="PUD41" s="382"/>
      <c r="PUE41" s="382"/>
      <c r="PUF41" s="382"/>
      <c r="PUG41" s="382"/>
      <c r="PUH41" s="382"/>
      <c r="PUI41" s="382"/>
      <c r="PUJ41" s="382"/>
      <c r="PUK41" s="382"/>
      <c r="PUL41" s="382"/>
      <c r="PUM41" s="382"/>
      <c r="PUN41" s="382"/>
      <c r="PUO41" s="382"/>
      <c r="PUP41" s="382"/>
      <c r="PUQ41" s="382"/>
      <c r="PUR41" s="382"/>
      <c r="PUS41" s="382"/>
      <c r="PUT41" s="382"/>
      <c r="PUU41" s="382"/>
      <c r="PUV41" s="382"/>
      <c r="PUW41" s="382"/>
      <c r="PUX41" s="382"/>
      <c r="PUY41" s="382"/>
      <c r="PUZ41" s="382"/>
      <c r="PVA41" s="382"/>
      <c r="PVB41" s="382"/>
      <c r="PVC41" s="382"/>
      <c r="PVD41" s="382"/>
      <c r="PVE41" s="382"/>
      <c r="PVF41" s="382"/>
      <c r="PVG41" s="382"/>
      <c r="PVH41" s="382"/>
      <c r="PVI41" s="382"/>
      <c r="PVJ41" s="382"/>
      <c r="PVK41" s="382"/>
      <c r="PVL41" s="382"/>
      <c r="PVM41" s="382"/>
      <c r="PVN41" s="382"/>
      <c r="PVO41" s="382"/>
      <c r="PVP41" s="382"/>
      <c r="PVQ41" s="382"/>
      <c r="PVR41" s="382"/>
      <c r="PVS41" s="382"/>
      <c r="PVT41" s="382"/>
      <c r="PVU41" s="382"/>
      <c r="PVV41" s="382"/>
      <c r="PVW41" s="382"/>
      <c r="PVX41" s="382"/>
      <c r="PVY41" s="382"/>
      <c r="PVZ41" s="382"/>
      <c r="PWA41" s="382"/>
      <c r="PWB41" s="382"/>
      <c r="PWC41" s="382"/>
      <c r="PWD41" s="382"/>
      <c r="PWE41" s="382"/>
      <c r="PWF41" s="382"/>
      <c r="PWG41" s="382"/>
      <c r="PWH41" s="382"/>
      <c r="PWI41" s="382"/>
      <c r="PWJ41" s="382"/>
      <c r="PWK41" s="382"/>
      <c r="PWL41" s="382"/>
      <c r="PWM41" s="382"/>
      <c r="PWN41" s="382"/>
      <c r="PWO41" s="382"/>
      <c r="PWP41" s="382"/>
      <c r="PWQ41" s="382"/>
      <c r="PWR41" s="382"/>
      <c r="PWS41" s="382"/>
      <c r="PWT41" s="382"/>
      <c r="PWU41" s="382"/>
      <c r="PWV41" s="382"/>
      <c r="PWW41" s="382"/>
      <c r="PWX41" s="382"/>
      <c r="PWY41" s="382"/>
      <c r="PWZ41" s="382"/>
      <c r="PXA41" s="382"/>
      <c r="PXB41" s="382"/>
      <c r="PXC41" s="382"/>
      <c r="PXD41" s="382"/>
      <c r="PXE41" s="382"/>
      <c r="PXF41" s="382"/>
      <c r="PXG41" s="382"/>
      <c r="PXH41" s="382"/>
      <c r="PXI41" s="382"/>
      <c r="PXJ41" s="382"/>
      <c r="PXK41" s="382"/>
      <c r="PXL41" s="382"/>
      <c r="PXM41" s="382"/>
      <c r="PXN41" s="382"/>
      <c r="PXO41" s="382"/>
      <c r="PXP41" s="382"/>
      <c r="PXQ41" s="382"/>
      <c r="PXR41" s="382"/>
      <c r="PXS41" s="382"/>
      <c r="PXT41" s="382"/>
      <c r="PXU41" s="382"/>
      <c r="PXV41" s="382"/>
      <c r="PXW41" s="382"/>
      <c r="PXX41" s="382"/>
      <c r="PXY41" s="382"/>
      <c r="PXZ41" s="382"/>
      <c r="PYA41" s="382"/>
      <c r="PYB41" s="382"/>
      <c r="PYC41" s="382"/>
      <c r="PYD41" s="382"/>
      <c r="PYE41" s="382"/>
      <c r="PYF41" s="382"/>
      <c r="PYG41" s="382"/>
      <c r="PYH41" s="382"/>
      <c r="PYI41" s="382"/>
      <c r="PYJ41" s="382"/>
      <c r="PYK41" s="382"/>
      <c r="PYL41" s="382"/>
      <c r="PYM41" s="382"/>
      <c r="PYN41" s="382"/>
      <c r="PYO41" s="382"/>
      <c r="PYP41" s="382"/>
      <c r="PYQ41" s="382"/>
      <c r="PYR41" s="382"/>
      <c r="PYS41" s="382"/>
      <c r="PYT41" s="382"/>
      <c r="PYU41" s="382"/>
      <c r="PYV41" s="382"/>
      <c r="PYW41" s="382"/>
      <c r="PYX41" s="382"/>
      <c r="PYY41" s="382"/>
      <c r="PYZ41" s="382"/>
      <c r="PZA41" s="382"/>
      <c r="PZB41" s="382"/>
      <c r="PZC41" s="382"/>
      <c r="PZD41" s="382"/>
      <c r="PZE41" s="382"/>
      <c r="PZF41" s="382"/>
      <c r="PZG41" s="382"/>
      <c r="PZH41" s="382"/>
      <c r="PZI41" s="382"/>
      <c r="PZJ41" s="382"/>
      <c r="PZK41" s="382"/>
      <c r="PZL41" s="382"/>
      <c r="PZM41" s="382"/>
      <c r="PZN41" s="382"/>
      <c r="PZO41" s="382"/>
      <c r="PZP41" s="382"/>
      <c r="PZQ41" s="382"/>
      <c r="PZR41" s="382"/>
      <c r="PZS41" s="382"/>
      <c r="PZT41" s="382"/>
      <c r="PZU41" s="382"/>
      <c r="PZV41" s="382"/>
      <c r="PZW41" s="382"/>
      <c r="PZX41" s="382"/>
      <c r="PZY41" s="382"/>
      <c r="PZZ41" s="382"/>
      <c r="QAA41" s="382"/>
      <c r="QAB41" s="382"/>
      <c r="QAC41" s="382"/>
      <c r="QAD41" s="382"/>
      <c r="QAE41" s="382"/>
      <c r="QAF41" s="382"/>
      <c r="QAG41" s="382"/>
      <c r="QAH41" s="382"/>
      <c r="QAI41" s="382"/>
      <c r="QAJ41" s="382"/>
      <c r="QAK41" s="382"/>
      <c r="QAL41" s="382"/>
      <c r="QAM41" s="382"/>
      <c r="QAN41" s="382"/>
      <c r="QAO41" s="382"/>
      <c r="QAP41" s="382"/>
      <c r="QAQ41" s="382"/>
      <c r="QAR41" s="382"/>
      <c r="QAS41" s="382"/>
      <c r="QAT41" s="382"/>
      <c r="QAU41" s="382"/>
      <c r="QAV41" s="382"/>
      <c r="QAW41" s="382"/>
      <c r="QAX41" s="382"/>
      <c r="QAY41" s="382"/>
      <c r="QAZ41" s="382"/>
      <c r="QBA41" s="382"/>
      <c r="QBB41" s="382"/>
      <c r="QBC41" s="382"/>
      <c r="QBD41" s="382"/>
      <c r="QBE41" s="382"/>
      <c r="QBF41" s="382"/>
      <c r="QBG41" s="382"/>
      <c r="QBH41" s="382"/>
      <c r="QBI41" s="382"/>
      <c r="QBJ41" s="382"/>
      <c r="QBK41" s="382"/>
      <c r="QBL41" s="382"/>
      <c r="QBM41" s="382"/>
      <c r="QBN41" s="382"/>
      <c r="QBO41" s="382"/>
      <c r="QBP41" s="382"/>
      <c r="QBQ41" s="382"/>
      <c r="QBR41" s="382"/>
      <c r="QBS41" s="382"/>
      <c r="QBT41" s="382"/>
      <c r="QBU41" s="382"/>
      <c r="QBV41" s="382"/>
      <c r="QBW41" s="382"/>
      <c r="QBX41" s="382"/>
      <c r="QBY41" s="382"/>
      <c r="QBZ41" s="382"/>
      <c r="QCA41" s="382"/>
      <c r="QCB41" s="382"/>
      <c r="QCC41" s="382"/>
      <c r="QCD41" s="382"/>
      <c r="QCE41" s="382"/>
      <c r="QCF41" s="382"/>
      <c r="QCG41" s="382"/>
      <c r="QCH41" s="382"/>
      <c r="QCI41" s="382"/>
      <c r="QCJ41" s="382"/>
      <c r="QCK41" s="382"/>
      <c r="QCL41" s="382"/>
      <c r="QCM41" s="382"/>
      <c r="QCN41" s="382"/>
      <c r="QCO41" s="382"/>
      <c r="QCP41" s="382"/>
      <c r="QCQ41" s="382"/>
      <c r="QCR41" s="382"/>
      <c r="QCS41" s="382"/>
      <c r="QCT41" s="382"/>
      <c r="QCU41" s="382"/>
      <c r="QCV41" s="382"/>
      <c r="QCW41" s="382"/>
      <c r="QCX41" s="382"/>
      <c r="QCY41" s="382"/>
      <c r="QCZ41" s="382"/>
      <c r="QDA41" s="382"/>
      <c r="QDB41" s="382"/>
      <c r="QDC41" s="382"/>
      <c r="QDD41" s="382"/>
      <c r="QDE41" s="382"/>
      <c r="QDF41" s="382"/>
      <c r="QDG41" s="382"/>
      <c r="QDH41" s="382"/>
      <c r="QDI41" s="382"/>
      <c r="QDJ41" s="382"/>
      <c r="QDK41" s="382"/>
      <c r="QDL41" s="382"/>
      <c r="QDM41" s="382"/>
      <c r="QDN41" s="382"/>
      <c r="QDO41" s="382"/>
      <c r="QDP41" s="382"/>
      <c r="QDQ41" s="382"/>
      <c r="QDR41" s="382"/>
      <c r="QDS41" s="382"/>
      <c r="QDT41" s="382"/>
      <c r="QDU41" s="382"/>
      <c r="QDV41" s="382"/>
      <c r="QDW41" s="382"/>
      <c r="QDX41" s="382"/>
      <c r="QDY41" s="382"/>
      <c r="QDZ41" s="382"/>
      <c r="QEA41" s="382"/>
      <c r="QEB41" s="382"/>
      <c r="QEC41" s="382"/>
      <c r="QED41" s="382"/>
      <c r="QEE41" s="382"/>
      <c r="QEF41" s="382"/>
      <c r="QEG41" s="382"/>
      <c r="QEH41" s="382"/>
      <c r="QEI41" s="382"/>
      <c r="QEJ41" s="382"/>
      <c r="QEK41" s="382"/>
      <c r="QEL41" s="382"/>
      <c r="QEM41" s="382"/>
      <c r="QEN41" s="382"/>
      <c r="QEO41" s="382"/>
      <c r="QEP41" s="382"/>
      <c r="QEQ41" s="382"/>
      <c r="QER41" s="382"/>
      <c r="QES41" s="382"/>
      <c r="QET41" s="382"/>
      <c r="QEU41" s="382"/>
      <c r="QEV41" s="382"/>
      <c r="QEW41" s="382"/>
      <c r="QEX41" s="382"/>
      <c r="QEY41" s="382"/>
      <c r="QEZ41" s="382"/>
      <c r="QFA41" s="382"/>
      <c r="QFB41" s="382"/>
      <c r="QFC41" s="382"/>
      <c r="QFD41" s="382"/>
      <c r="QFE41" s="382"/>
      <c r="QFF41" s="382"/>
      <c r="QFG41" s="382"/>
      <c r="QFH41" s="382"/>
      <c r="QFI41" s="382"/>
      <c r="QFJ41" s="382"/>
      <c r="QFK41" s="382"/>
      <c r="QFL41" s="382"/>
      <c r="QFM41" s="382"/>
      <c r="QFN41" s="382"/>
      <c r="QFO41" s="382"/>
      <c r="QFP41" s="382"/>
      <c r="QFQ41" s="382"/>
      <c r="QFR41" s="382"/>
      <c r="QFS41" s="382"/>
      <c r="QFT41" s="382"/>
      <c r="QFU41" s="382"/>
      <c r="QFV41" s="382"/>
      <c r="QFW41" s="382"/>
      <c r="QFX41" s="382"/>
      <c r="QFY41" s="382"/>
      <c r="QFZ41" s="382"/>
      <c r="QGA41" s="382"/>
      <c r="QGB41" s="382"/>
      <c r="QGC41" s="382"/>
      <c r="QGD41" s="382"/>
      <c r="QGE41" s="382"/>
      <c r="QGF41" s="382"/>
      <c r="QGG41" s="382"/>
      <c r="QGH41" s="382"/>
      <c r="QGI41" s="382"/>
      <c r="QGJ41" s="382"/>
      <c r="QGK41" s="382"/>
      <c r="QGL41" s="382"/>
      <c r="QGM41" s="382"/>
      <c r="QGN41" s="382"/>
      <c r="QGO41" s="382"/>
      <c r="QGP41" s="382"/>
      <c r="QGQ41" s="382"/>
      <c r="QGR41" s="382"/>
      <c r="QGS41" s="382"/>
      <c r="QGT41" s="382"/>
      <c r="QGU41" s="382"/>
      <c r="QGV41" s="382"/>
      <c r="QGW41" s="382"/>
      <c r="QGX41" s="382"/>
      <c r="QGY41" s="382"/>
      <c r="QGZ41" s="382"/>
      <c r="QHA41" s="382"/>
      <c r="QHB41" s="382"/>
      <c r="QHC41" s="382"/>
      <c r="QHD41" s="382"/>
      <c r="QHE41" s="382"/>
      <c r="QHF41" s="382"/>
      <c r="QHG41" s="382"/>
      <c r="QHH41" s="382"/>
      <c r="QHI41" s="382"/>
      <c r="QHJ41" s="382"/>
      <c r="QHK41" s="382"/>
      <c r="QHL41" s="382"/>
      <c r="QHM41" s="382"/>
      <c r="QHN41" s="382"/>
      <c r="QHO41" s="382"/>
      <c r="QHP41" s="382"/>
      <c r="QHQ41" s="382"/>
      <c r="QHR41" s="382"/>
      <c r="QHS41" s="382"/>
      <c r="QHT41" s="382"/>
      <c r="QHU41" s="382"/>
      <c r="QHV41" s="382"/>
      <c r="QHW41" s="382"/>
      <c r="QHX41" s="382"/>
      <c r="QHY41" s="382"/>
      <c r="QHZ41" s="382"/>
      <c r="QIA41" s="382"/>
      <c r="QIB41" s="382"/>
      <c r="QIC41" s="382"/>
      <c r="QID41" s="382"/>
      <c r="QIE41" s="382"/>
      <c r="QIF41" s="382"/>
      <c r="QIG41" s="382"/>
      <c r="QIH41" s="382"/>
      <c r="QII41" s="382"/>
      <c r="QIJ41" s="382"/>
      <c r="QIK41" s="382"/>
      <c r="QIL41" s="382"/>
      <c r="QIM41" s="382"/>
      <c r="QIN41" s="382"/>
      <c r="QIO41" s="382"/>
      <c r="QIP41" s="382"/>
      <c r="QIQ41" s="382"/>
      <c r="QIR41" s="382"/>
      <c r="QIS41" s="382"/>
      <c r="QIT41" s="382"/>
      <c r="QIU41" s="382"/>
      <c r="QIV41" s="382"/>
      <c r="QIW41" s="382"/>
      <c r="QIX41" s="382"/>
      <c r="QIY41" s="382"/>
      <c r="QIZ41" s="382"/>
      <c r="QJA41" s="382"/>
      <c r="QJB41" s="382"/>
      <c r="QJC41" s="382"/>
      <c r="QJD41" s="382"/>
      <c r="QJE41" s="382"/>
      <c r="QJF41" s="382"/>
      <c r="QJG41" s="382"/>
      <c r="QJH41" s="382"/>
      <c r="QJI41" s="382"/>
      <c r="QJJ41" s="382"/>
      <c r="QJK41" s="382"/>
      <c r="QJL41" s="382"/>
      <c r="QJM41" s="382"/>
      <c r="QJN41" s="382"/>
      <c r="QJO41" s="382"/>
      <c r="QJP41" s="382"/>
      <c r="QJQ41" s="382"/>
      <c r="QJR41" s="382"/>
      <c r="QJS41" s="382"/>
      <c r="QJT41" s="382"/>
      <c r="QJU41" s="382"/>
      <c r="QJV41" s="382"/>
      <c r="QJW41" s="382"/>
      <c r="QJX41" s="382"/>
      <c r="QJY41" s="382"/>
      <c r="QJZ41" s="382"/>
      <c r="QKA41" s="382"/>
      <c r="QKB41" s="382"/>
      <c r="QKC41" s="382"/>
      <c r="QKD41" s="382"/>
      <c r="QKE41" s="382"/>
      <c r="QKF41" s="382"/>
      <c r="QKG41" s="382"/>
      <c r="QKH41" s="382"/>
      <c r="QKI41" s="382"/>
      <c r="QKJ41" s="382"/>
      <c r="QKK41" s="382"/>
      <c r="QKL41" s="382"/>
      <c r="QKM41" s="382"/>
      <c r="QKN41" s="382"/>
      <c r="QKO41" s="382"/>
      <c r="QKP41" s="382"/>
      <c r="QKQ41" s="382"/>
      <c r="QKR41" s="382"/>
      <c r="QKS41" s="382"/>
      <c r="QKT41" s="382"/>
      <c r="QKU41" s="382"/>
      <c r="QKV41" s="382"/>
      <c r="QKW41" s="382"/>
      <c r="QKX41" s="382"/>
      <c r="QKY41" s="382"/>
      <c r="QKZ41" s="382"/>
      <c r="QLA41" s="382"/>
      <c r="QLB41" s="382"/>
      <c r="QLC41" s="382"/>
      <c r="QLD41" s="382"/>
      <c r="QLE41" s="382"/>
      <c r="QLF41" s="382"/>
      <c r="QLG41" s="382"/>
      <c r="QLH41" s="382"/>
      <c r="QLI41" s="382"/>
      <c r="QLJ41" s="382"/>
      <c r="QLK41" s="382"/>
      <c r="QLL41" s="382"/>
      <c r="QLM41" s="382"/>
      <c r="QLN41" s="382"/>
      <c r="QLO41" s="382"/>
      <c r="QLP41" s="382"/>
      <c r="QLQ41" s="382"/>
      <c r="QLR41" s="382"/>
      <c r="QLS41" s="382"/>
      <c r="QLT41" s="382"/>
      <c r="QLU41" s="382"/>
      <c r="QLV41" s="382"/>
      <c r="QLW41" s="382"/>
      <c r="QLX41" s="382"/>
      <c r="QLY41" s="382"/>
      <c r="QLZ41" s="382"/>
      <c r="QMA41" s="382"/>
      <c r="QMB41" s="382"/>
      <c r="QMC41" s="382"/>
      <c r="QMD41" s="382"/>
      <c r="QME41" s="382"/>
      <c r="QMF41" s="382"/>
      <c r="QMG41" s="382"/>
      <c r="QMH41" s="382"/>
      <c r="QMI41" s="382"/>
      <c r="QMJ41" s="382"/>
      <c r="QMK41" s="382"/>
      <c r="QML41" s="382"/>
      <c r="QMM41" s="382"/>
      <c r="QMN41" s="382"/>
      <c r="QMO41" s="382"/>
      <c r="QMP41" s="382"/>
      <c r="QMQ41" s="382"/>
      <c r="QMR41" s="382"/>
      <c r="QMS41" s="382"/>
      <c r="QMT41" s="382"/>
      <c r="QMU41" s="382"/>
      <c r="QMV41" s="382"/>
      <c r="QMW41" s="382"/>
      <c r="QMX41" s="382"/>
      <c r="QMY41" s="382"/>
      <c r="QMZ41" s="382"/>
      <c r="QNA41" s="382"/>
      <c r="QNB41" s="382"/>
      <c r="QNC41" s="382"/>
      <c r="QND41" s="382"/>
      <c r="QNE41" s="382"/>
      <c r="QNF41" s="382"/>
      <c r="QNG41" s="382"/>
      <c r="QNH41" s="382"/>
      <c r="QNI41" s="382"/>
      <c r="QNJ41" s="382"/>
      <c r="QNK41" s="382"/>
      <c r="QNL41" s="382"/>
      <c r="QNM41" s="382"/>
      <c r="QNN41" s="382"/>
      <c r="QNO41" s="382"/>
      <c r="QNP41" s="382"/>
      <c r="QNQ41" s="382"/>
      <c r="QNR41" s="382"/>
      <c r="QNS41" s="382"/>
      <c r="QNT41" s="382"/>
      <c r="QNU41" s="382"/>
      <c r="QNV41" s="382"/>
      <c r="QNW41" s="382"/>
      <c r="QNX41" s="382"/>
      <c r="QNY41" s="382"/>
      <c r="QNZ41" s="382"/>
      <c r="QOA41" s="382"/>
      <c r="QOB41" s="382"/>
      <c r="QOC41" s="382"/>
      <c r="QOD41" s="382"/>
      <c r="QOE41" s="382"/>
      <c r="QOF41" s="382"/>
      <c r="QOG41" s="382"/>
      <c r="QOH41" s="382"/>
      <c r="QOI41" s="382"/>
      <c r="QOJ41" s="382"/>
      <c r="QOK41" s="382"/>
      <c r="QOL41" s="382"/>
      <c r="QOM41" s="382"/>
      <c r="QON41" s="382"/>
      <c r="QOO41" s="382"/>
      <c r="QOP41" s="382"/>
      <c r="QOQ41" s="382"/>
      <c r="QOR41" s="382"/>
      <c r="QOS41" s="382"/>
      <c r="QOT41" s="382"/>
      <c r="QOU41" s="382"/>
      <c r="QOV41" s="382"/>
      <c r="QOW41" s="382"/>
      <c r="QOX41" s="382"/>
      <c r="QOY41" s="382"/>
      <c r="QOZ41" s="382"/>
      <c r="QPA41" s="382"/>
      <c r="QPB41" s="382"/>
      <c r="QPC41" s="382"/>
      <c r="QPD41" s="382"/>
      <c r="QPE41" s="382"/>
      <c r="QPF41" s="382"/>
      <c r="QPG41" s="382"/>
      <c r="QPH41" s="382"/>
      <c r="QPI41" s="382"/>
      <c r="QPJ41" s="382"/>
      <c r="QPK41" s="382"/>
      <c r="QPL41" s="382"/>
      <c r="QPM41" s="382"/>
      <c r="QPN41" s="382"/>
      <c r="QPO41" s="382"/>
      <c r="QPP41" s="382"/>
      <c r="QPQ41" s="382"/>
      <c r="QPR41" s="382"/>
      <c r="QPS41" s="382"/>
      <c r="QPT41" s="382"/>
      <c r="QPU41" s="382"/>
      <c r="QPV41" s="382"/>
      <c r="QPW41" s="382"/>
      <c r="QPX41" s="382"/>
      <c r="QPY41" s="382"/>
      <c r="QPZ41" s="382"/>
      <c r="QQA41" s="382"/>
      <c r="QQB41" s="382"/>
      <c r="QQC41" s="382"/>
      <c r="QQD41" s="382"/>
      <c r="QQE41" s="382"/>
      <c r="QQF41" s="382"/>
      <c r="QQG41" s="382"/>
      <c r="QQH41" s="382"/>
      <c r="QQI41" s="382"/>
      <c r="QQJ41" s="382"/>
      <c r="QQK41" s="382"/>
      <c r="QQL41" s="382"/>
      <c r="QQM41" s="382"/>
      <c r="QQN41" s="382"/>
      <c r="QQO41" s="382"/>
      <c r="QQP41" s="382"/>
      <c r="QQQ41" s="382"/>
      <c r="QQR41" s="382"/>
      <c r="QQS41" s="382"/>
      <c r="QQT41" s="382"/>
      <c r="QQU41" s="382"/>
      <c r="QQV41" s="382"/>
      <c r="QQW41" s="382"/>
      <c r="QQX41" s="382"/>
      <c r="QQY41" s="382"/>
      <c r="QQZ41" s="382"/>
      <c r="QRA41" s="382"/>
      <c r="QRB41" s="382"/>
      <c r="QRC41" s="382"/>
      <c r="QRD41" s="382"/>
      <c r="QRE41" s="382"/>
      <c r="QRF41" s="382"/>
      <c r="QRG41" s="382"/>
      <c r="QRH41" s="382"/>
      <c r="QRI41" s="382"/>
      <c r="QRJ41" s="382"/>
      <c r="QRK41" s="382"/>
      <c r="QRL41" s="382"/>
      <c r="QRM41" s="382"/>
      <c r="QRN41" s="382"/>
      <c r="QRO41" s="382"/>
      <c r="QRP41" s="382"/>
      <c r="QRQ41" s="382"/>
      <c r="QRR41" s="382"/>
      <c r="QRS41" s="382"/>
      <c r="QRT41" s="382"/>
      <c r="QRU41" s="382"/>
      <c r="QRV41" s="382"/>
      <c r="QRW41" s="382"/>
      <c r="QRX41" s="382"/>
      <c r="QRY41" s="382"/>
      <c r="QRZ41" s="382"/>
      <c r="QSA41" s="382"/>
      <c r="QSB41" s="382"/>
      <c r="QSC41" s="382"/>
      <c r="QSD41" s="382"/>
      <c r="QSE41" s="382"/>
      <c r="QSF41" s="382"/>
      <c r="QSG41" s="382"/>
      <c r="QSH41" s="382"/>
      <c r="QSI41" s="382"/>
      <c r="QSJ41" s="382"/>
      <c r="QSK41" s="382"/>
      <c r="QSL41" s="382"/>
      <c r="QSM41" s="382"/>
      <c r="QSN41" s="382"/>
      <c r="QSO41" s="382"/>
      <c r="QSP41" s="382"/>
      <c r="QSQ41" s="382"/>
      <c r="QSR41" s="382"/>
      <c r="QSS41" s="382"/>
      <c r="QST41" s="382"/>
      <c r="QSU41" s="382"/>
      <c r="QSV41" s="382"/>
      <c r="QSW41" s="382"/>
      <c r="QSX41" s="382"/>
      <c r="QSY41" s="382"/>
      <c r="QSZ41" s="382"/>
      <c r="QTA41" s="382"/>
      <c r="QTB41" s="382"/>
      <c r="QTC41" s="382"/>
      <c r="QTD41" s="382"/>
      <c r="QTE41" s="382"/>
      <c r="QTF41" s="382"/>
      <c r="QTG41" s="382"/>
      <c r="QTH41" s="382"/>
      <c r="QTI41" s="382"/>
      <c r="QTJ41" s="382"/>
      <c r="QTK41" s="382"/>
      <c r="QTL41" s="382"/>
      <c r="QTM41" s="382"/>
      <c r="QTN41" s="382"/>
      <c r="QTO41" s="382"/>
      <c r="QTP41" s="382"/>
      <c r="QTQ41" s="382"/>
      <c r="QTR41" s="382"/>
      <c r="QTS41" s="382"/>
      <c r="QTT41" s="382"/>
      <c r="QTU41" s="382"/>
      <c r="QTV41" s="382"/>
      <c r="QTW41" s="382"/>
      <c r="QTX41" s="382"/>
      <c r="QTY41" s="382"/>
      <c r="QTZ41" s="382"/>
      <c r="QUA41" s="382"/>
      <c r="QUB41" s="382"/>
      <c r="QUC41" s="382"/>
      <c r="QUD41" s="382"/>
      <c r="QUE41" s="382"/>
      <c r="QUF41" s="382"/>
      <c r="QUG41" s="382"/>
      <c r="QUH41" s="382"/>
      <c r="QUI41" s="382"/>
      <c r="QUJ41" s="382"/>
      <c r="QUK41" s="382"/>
      <c r="QUL41" s="382"/>
      <c r="QUM41" s="382"/>
      <c r="QUN41" s="382"/>
      <c r="QUO41" s="382"/>
      <c r="QUP41" s="382"/>
      <c r="QUQ41" s="382"/>
      <c r="QUR41" s="382"/>
      <c r="QUS41" s="382"/>
      <c r="QUT41" s="382"/>
      <c r="QUU41" s="382"/>
      <c r="QUV41" s="382"/>
      <c r="QUW41" s="382"/>
      <c r="QUX41" s="382"/>
      <c r="QUY41" s="382"/>
      <c r="QUZ41" s="382"/>
      <c r="QVA41" s="382"/>
      <c r="QVB41" s="382"/>
      <c r="QVC41" s="382"/>
      <c r="QVD41" s="382"/>
      <c r="QVE41" s="382"/>
      <c r="QVF41" s="382"/>
      <c r="QVG41" s="382"/>
      <c r="QVH41" s="382"/>
      <c r="QVI41" s="382"/>
      <c r="QVJ41" s="382"/>
      <c r="QVK41" s="382"/>
      <c r="QVL41" s="382"/>
      <c r="QVM41" s="382"/>
      <c r="QVN41" s="382"/>
      <c r="QVO41" s="382"/>
      <c r="QVP41" s="382"/>
      <c r="QVQ41" s="382"/>
      <c r="QVR41" s="382"/>
      <c r="QVS41" s="382"/>
      <c r="QVT41" s="382"/>
      <c r="QVU41" s="382"/>
      <c r="QVV41" s="382"/>
      <c r="QVW41" s="382"/>
      <c r="QVX41" s="382"/>
      <c r="QVY41" s="382"/>
      <c r="QVZ41" s="382"/>
      <c r="QWA41" s="382"/>
      <c r="QWB41" s="382"/>
      <c r="QWC41" s="382"/>
      <c r="QWD41" s="382"/>
      <c r="QWE41" s="382"/>
      <c r="QWF41" s="382"/>
      <c r="QWG41" s="382"/>
      <c r="QWH41" s="382"/>
      <c r="QWI41" s="382"/>
      <c r="QWJ41" s="382"/>
      <c r="QWK41" s="382"/>
      <c r="QWL41" s="382"/>
      <c r="QWM41" s="382"/>
      <c r="QWN41" s="382"/>
      <c r="QWO41" s="382"/>
      <c r="QWP41" s="382"/>
      <c r="QWQ41" s="382"/>
      <c r="QWR41" s="382"/>
      <c r="QWS41" s="382"/>
      <c r="QWT41" s="382"/>
      <c r="QWU41" s="382"/>
      <c r="QWV41" s="382"/>
      <c r="QWW41" s="382"/>
      <c r="QWX41" s="382"/>
      <c r="QWY41" s="382"/>
      <c r="QWZ41" s="382"/>
      <c r="QXA41" s="382"/>
      <c r="QXB41" s="382"/>
      <c r="QXC41" s="382"/>
      <c r="QXD41" s="382"/>
      <c r="QXE41" s="382"/>
      <c r="QXF41" s="382"/>
      <c r="QXG41" s="382"/>
      <c r="QXH41" s="382"/>
      <c r="QXI41" s="382"/>
      <c r="QXJ41" s="382"/>
      <c r="QXK41" s="382"/>
      <c r="QXL41" s="382"/>
      <c r="QXM41" s="382"/>
      <c r="QXN41" s="382"/>
      <c r="QXO41" s="382"/>
      <c r="QXP41" s="382"/>
      <c r="QXQ41" s="382"/>
      <c r="QXR41" s="382"/>
      <c r="QXS41" s="382"/>
      <c r="QXT41" s="382"/>
      <c r="QXU41" s="382"/>
      <c r="QXV41" s="382"/>
      <c r="QXW41" s="382"/>
      <c r="QXX41" s="382"/>
      <c r="QXY41" s="382"/>
      <c r="QXZ41" s="382"/>
      <c r="QYA41" s="382"/>
      <c r="QYB41" s="382"/>
      <c r="QYC41" s="382"/>
      <c r="QYD41" s="382"/>
      <c r="QYE41" s="382"/>
      <c r="QYF41" s="382"/>
      <c r="QYG41" s="382"/>
      <c r="QYH41" s="382"/>
      <c r="QYI41" s="382"/>
      <c r="QYJ41" s="382"/>
      <c r="QYK41" s="382"/>
      <c r="QYL41" s="382"/>
      <c r="QYM41" s="382"/>
      <c r="QYN41" s="382"/>
      <c r="QYO41" s="382"/>
      <c r="QYP41" s="382"/>
      <c r="QYQ41" s="382"/>
      <c r="QYR41" s="382"/>
      <c r="QYS41" s="382"/>
      <c r="QYT41" s="382"/>
      <c r="QYU41" s="382"/>
      <c r="QYV41" s="382"/>
      <c r="QYW41" s="382"/>
      <c r="QYX41" s="382"/>
      <c r="QYY41" s="382"/>
      <c r="QYZ41" s="382"/>
      <c r="QZA41" s="382"/>
      <c r="QZB41" s="382"/>
      <c r="QZC41" s="382"/>
      <c r="QZD41" s="382"/>
      <c r="QZE41" s="382"/>
      <c r="QZF41" s="382"/>
      <c r="QZG41" s="382"/>
      <c r="QZH41" s="382"/>
      <c r="QZI41" s="382"/>
      <c r="QZJ41" s="382"/>
      <c r="QZK41" s="382"/>
      <c r="QZL41" s="382"/>
      <c r="QZM41" s="382"/>
      <c r="QZN41" s="382"/>
      <c r="QZO41" s="382"/>
      <c r="QZP41" s="382"/>
      <c r="QZQ41" s="382"/>
      <c r="QZR41" s="382"/>
      <c r="QZS41" s="382"/>
      <c r="QZT41" s="382"/>
      <c r="QZU41" s="382"/>
      <c r="QZV41" s="382"/>
      <c r="QZW41" s="382"/>
      <c r="QZX41" s="382"/>
      <c r="QZY41" s="382"/>
      <c r="QZZ41" s="382"/>
      <c r="RAA41" s="382"/>
      <c r="RAB41" s="382"/>
      <c r="RAC41" s="382"/>
      <c r="RAD41" s="382"/>
      <c r="RAE41" s="382"/>
      <c r="RAF41" s="382"/>
      <c r="RAG41" s="382"/>
      <c r="RAH41" s="382"/>
      <c r="RAI41" s="382"/>
      <c r="RAJ41" s="382"/>
      <c r="RAK41" s="382"/>
      <c r="RAL41" s="382"/>
      <c r="RAM41" s="382"/>
      <c r="RAN41" s="382"/>
      <c r="RAO41" s="382"/>
      <c r="RAP41" s="382"/>
      <c r="RAQ41" s="382"/>
      <c r="RAR41" s="382"/>
      <c r="RAS41" s="382"/>
      <c r="RAT41" s="382"/>
      <c r="RAU41" s="382"/>
      <c r="RAV41" s="382"/>
      <c r="RAW41" s="382"/>
      <c r="RAX41" s="382"/>
      <c r="RAY41" s="382"/>
      <c r="RAZ41" s="382"/>
      <c r="RBA41" s="382"/>
      <c r="RBB41" s="382"/>
      <c r="RBC41" s="382"/>
      <c r="RBD41" s="382"/>
      <c r="RBE41" s="382"/>
      <c r="RBF41" s="382"/>
      <c r="RBG41" s="382"/>
      <c r="RBH41" s="382"/>
      <c r="RBI41" s="382"/>
      <c r="RBJ41" s="382"/>
      <c r="RBK41" s="382"/>
      <c r="RBL41" s="382"/>
      <c r="RBM41" s="382"/>
      <c r="RBN41" s="382"/>
      <c r="RBO41" s="382"/>
      <c r="RBP41" s="382"/>
      <c r="RBQ41" s="382"/>
      <c r="RBR41" s="382"/>
      <c r="RBS41" s="382"/>
      <c r="RBT41" s="382"/>
      <c r="RBU41" s="382"/>
      <c r="RBV41" s="382"/>
      <c r="RBW41" s="382"/>
      <c r="RBX41" s="382"/>
      <c r="RBY41" s="382"/>
      <c r="RBZ41" s="382"/>
      <c r="RCA41" s="382"/>
      <c r="RCB41" s="382"/>
      <c r="RCC41" s="382"/>
      <c r="RCD41" s="382"/>
      <c r="RCE41" s="382"/>
      <c r="RCF41" s="382"/>
      <c r="RCG41" s="382"/>
      <c r="RCH41" s="382"/>
      <c r="RCI41" s="382"/>
      <c r="RCJ41" s="382"/>
      <c r="RCK41" s="382"/>
      <c r="RCL41" s="382"/>
      <c r="RCM41" s="382"/>
      <c r="RCN41" s="382"/>
      <c r="RCO41" s="382"/>
      <c r="RCP41" s="382"/>
      <c r="RCQ41" s="382"/>
      <c r="RCR41" s="382"/>
      <c r="RCS41" s="382"/>
      <c r="RCT41" s="382"/>
      <c r="RCU41" s="382"/>
      <c r="RCV41" s="382"/>
      <c r="RCW41" s="382"/>
      <c r="RCX41" s="382"/>
      <c r="RCY41" s="382"/>
      <c r="RCZ41" s="382"/>
      <c r="RDA41" s="382"/>
      <c r="RDB41" s="382"/>
      <c r="RDC41" s="382"/>
      <c r="RDD41" s="382"/>
      <c r="RDE41" s="382"/>
      <c r="RDF41" s="382"/>
      <c r="RDG41" s="382"/>
      <c r="RDH41" s="382"/>
      <c r="RDI41" s="382"/>
      <c r="RDJ41" s="382"/>
      <c r="RDK41" s="382"/>
      <c r="RDL41" s="382"/>
      <c r="RDM41" s="382"/>
      <c r="RDN41" s="382"/>
      <c r="RDO41" s="382"/>
      <c r="RDP41" s="382"/>
      <c r="RDQ41" s="382"/>
      <c r="RDR41" s="382"/>
      <c r="RDS41" s="382"/>
      <c r="RDT41" s="382"/>
      <c r="RDU41" s="382"/>
      <c r="RDV41" s="382"/>
      <c r="RDW41" s="382"/>
      <c r="RDX41" s="382"/>
      <c r="RDY41" s="382"/>
      <c r="RDZ41" s="382"/>
      <c r="REA41" s="382"/>
      <c r="REB41" s="382"/>
      <c r="REC41" s="382"/>
      <c r="RED41" s="382"/>
      <c r="REE41" s="382"/>
      <c r="REF41" s="382"/>
      <c r="REG41" s="382"/>
      <c r="REH41" s="382"/>
      <c r="REI41" s="382"/>
      <c r="REJ41" s="382"/>
      <c r="REK41" s="382"/>
      <c r="REL41" s="382"/>
      <c r="REM41" s="382"/>
      <c r="REN41" s="382"/>
      <c r="REO41" s="382"/>
      <c r="REP41" s="382"/>
      <c r="REQ41" s="382"/>
      <c r="RER41" s="382"/>
      <c r="RES41" s="382"/>
      <c r="RET41" s="382"/>
      <c r="REU41" s="382"/>
      <c r="REV41" s="382"/>
      <c r="REW41" s="382"/>
      <c r="REX41" s="382"/>
      <c r="REY41" s="382"/>
      <c r="REZ41" s="382"/>
      <c r="RFA41" s="382"/>
      <c r="RFB41" s="382"/>
      <c r="RFC41" s="382"/>
      <c r="RFD41" s="382"/>
      <c r="RFE41" s="382"/>
      <c r="RFF41" s="382"/>
      <c r="RFG41" s="382"/>
      <c r="RFH41" s="382"/>
      <c r="RFI41" s="382"/>
      <c r="RFJ41" s="382"/>
      <c r="RFK41" s="382"/>
      <c r="RFL41" s="382"/>
      <c r="RFM41" s="382"/>
      <c r="RFN41" s="382"/>
      <c r="RFO41" s="382"/>
      <c r="RFP41" s="382"/>
      <c r="RFQ41" s="382"/>
      <c r="RFR41" s="382"/>
      <c r="RFS41" s="382"/>
      <c r="RFT41" s="382"/>
      <c r="RFU41" s="382"/>
      <c r="RFV41" s="382"/>
      <c r="RFW41" s="382"/>
      <c r="RFX41" s="382"/>
      <c r="RFY41" s="382"/>
      <c r="RFZ41" s="382"/>
      <c r="RGA41" s="382"/>
      <c r="RGB41" s="382"/>
      <c r="RGC41" s="382"/>
      <c r="RGD41" s="382"/>
      <c r="RGE41" s="382"/>
      <c r="RGF41" s="382"/>
      <c r="RGG41" s="382"/>
      <c r="RGH41" s="382"/>
      <c r="RGI41" s="382"/>
      <c r="RGJ41" s="382"/>
      <c r="RGK41" s="382"/>
      <c r="RGL41" s="382"/>
      <c r="RGM41" s="382"/>
      <c r="RGN41" s="382"/>
      <c r="RGO41" s="382"/>
      <c r="RGP41" s="382"/>
      <c r="RGQ41" s="382"/>
      <c r="RGR41" s="382"/>
      <c r="RGS41" s="382"/>
      <c r="RGT41" s="382"/>
      <c r="RGU41" s="382"/>
      <c r="RGV41" s="382"/>
      <c r="RGW41" s="382"/>
      <c r="RGX41" s="382"/>
      <c r="RGY41" s="382"/>
      <c r="RGZ41" s="382"/>
      <c r="RHA41" s="382"/>
      <c r="RHB41" s="382"/>
      <c r="RHC41" s="382"/>
      <c r="RHD41" s="382"/>
      <c r="RHE41" s="382"/>
      <c r="RHF41" s="382"/>
      <c r="RHG41" s="382"/>
      <c r="RHH41" s="382"/>
      <c r="RHI41" s="382"/>
      <c r="RHJ41" s="382"/>
      <c r="RHK41" s="382"/>
      <c r="RHL41" s="382"/>
      <c r="RHM41" s="382"/>
      <c r="RHN41" s="382"/>
      <c r="RHO41" s="382"/>
      <c r="RHP41" s="382"/>
      <c r="RHQ41" s="382"/>
      <c r="RHR41" s="382"/>
      <c r="RHS41" s="382"/>
      <c r="RHT41" s="382"/>
      <c r="RHU41" s="382"/>
      <c r="RHV41" s="382"/>
      <c r="RHW41" s="382"/>
      <c r="RHX41" s="382"/>
      <c r="RHY41" s="382"/>
      <c r="RHZ41" s="382"/>
      <c r="RIA41" s="382"/>
      <c r="RIB41" s="382"/>
      <c r="RIC41" s="382"/>
      <c r="RID41" s="382"/>
      <c r="RIE41" s="382"/>
      <c r="RIF41" s="382"/>
      <c r="RIG41" s="382"/>
      <c r="RIH41" s="382"/>
      <c r="RII41" s="382"/>
      <c r="RIJ41" s="382"/>
      <c r="RIK41" s="382"/>
      <c r="RIL41" s="382"/>
      <c r="RIM41" s="382"/>
      <c r="RIN41" s="382"/>
      <c r="RIO41" s="382"/>
      <c r="RIP41" s="382"/>
      <c r="RIQ41" s="382"/>
      <c r="RIR41" s="382"/>
      <c r="RIS41" s="382"/>
      <c r="RIT41" s="382"/>
      <c r="RIU41" s="382"/>
      <c r="RIV41" s="382"/>
      <c r="RIW41" s="382"/>
      <c r="RIX41" s="382"/>
      <c r="RIY41" s="382"/>
      <c r="RIZ41" s="382"/>
      <c r="RJA41" s="382"/>
      <c r="RJB41" s="382"/>
      <c r="RJC41" s="382"/>
      <c r="RJD41" s="382"/>
      <c r="RJE41" s="382"/>
      <c r="RJF41" s="382"/>
      <c r="RJG41" s="382"/>
      <c r="RJH41" s="382"/>
      <c r="RJI41" s="382"/>
      <c r="RJJ41" s="382"/>
      <c r="RJK41" s="382"/>
      <c r="RJL41" s="382"/>
      <c r="RJM41" s="382"/>
      <c r="RJN41" s="382"/>
      <c r="RJO41" s="382"/>
      <c r="RJP41" s="382"/>
      <c r="RJQ41" s="382"/>
      <c r="RJR41" s="382"/>
      <c r="RJS41" s="382"/>
      <c r="RJT41" s="382"/>
      <c r="RJU41" s="382"/>
      <c r="RJV41" s="382"/>
      <c r="RJW41" s="382"/>
      <c r="RJX41" s="382"/>
      <c r="RJY41" s="382"/>
      <c r="RJZ41" s="382"/>
      <c r="RKA41" s="382"/>
      <c r="RKB41" s="382"/>
      <c r="RKC41" s="382"/>
      <c r="RKD41" s="382"/>
      <c r="RKE41" s="382"/>
      <c r="RKF41" s="382"/>
      <c r="RKG41" s="382"/>
      <c r="RKH41" s="382"/>
      <c r="RKI41" s="382"/>
      <c r="RKJ41" s="382"/>
      <c r="RKK41" s="382"/>
      <c r="RKL41" s="382"/>
      <c r="RKM41" s="382"/>
      <c r="RKN41" s="382"/>
      <c r="RKO41" s="382"/>
      <c r="RKP41" s="382"/>
      <c r="RKQ41" s="382"/>
      <c r="RKR41" s="382"/>
      <c r="RKS41" s="382"/>
      <c r="RKT41" s="382"/>
      <c r="RKU41" s="382"/>
      <c r="RKV41" s="382"/>
      <c r="RKW41" s="382"/>
      <c r="RKX41" s="382"/>
      <c r="RKY41" s="382"/>
      <c r="RKZ41" s="382"/>
      <c r="RLA41" s="382"/>
      <c r="RLB41" s="382"/>
      <c r="RLC41" s="382"/>
      <c r="RLD41" s="382"/>
      <c r="RLE41" s="382"/>
      <c r="RLF41" s="382"/>
      <c r="RLG41" s="382"/>
      <c r="RLH41" s="382"/>
      <c r="RLI41" s="382"/>
      <c r="RLJ41" s="382"/>
      <c r="RLK41" s="382"/>
      <c r="RLL41" s="382"/>
      <c r="RLM41" s="382"/>
      <c r="RLN41" s="382"/>
      <c r="RLO41" s="382"/>
      <c r="RLP41" s="382"/>
      <c r="RLQ41" s="382"/>
      <c r="RLR41" s="382"/>
      <c r="RLS41" s="382"/>
      <c r="RLT41" s="382"/>
      <c r="RLU41" s="382"/>
      <c r="RLV41" s="382"/>
      <c r="RLW41" s="382"/>
      <c r="RLX41" s="382"/>
      <c r="RLY41" s="382"/>
      <c r="RLZ41" s="382"/>
      <c r="RMA41" s="382"/>
      <c r="RMB41" s="382"/>
      <c r="RMC41" s="382"/>
      <c r="RMD41" s="382"/>
      <c r="RME41" s="382"/>
      <c r="RMF41" s="382"/>
      <c r="RMG41" s="382"/>
      <c r="RMH41" s="382"/>
      <c r="RMI41" s="382"/>
      <c r="RMJ41" s="382"/>
      <c r="RMK41" s="382"/>
      <c r="RML41" s="382"/>
      <c r="RMM41" s="382"/>
      <c r="RMN41" s="382"/>
      <c r="RMO41" s="382"/>
      <c r="RMP41" s="382"/>
      <c r="RMQ41" s="382"/>
      <c r="RMR41" s="382"/>
      <c r="RMS41" s="382"/>
      <c r="RMT41" s="382"/>
      <c r="RMU41" s="382"/>
      <c r="RMV41" s="382"/>
      <c r="RMW41" s="382"/>
      <c r="RMX41" s="382"/>
      <c r="RMY41" s="382"/>
      <c r="RMZ41" s="382"/>
      <c r="RNA41" s="382"/>
      <c r="RNB41" s="382"/>
      <c r="RNC41" s="382"/>
      <c r="RND41" s="382"/>
      <c r="RNE41" s="382"/>
      <c r="RNF41" s="382"/>
      <c r="RNG41" s="382"/>
      <c r="RNH41" s="382"/>
      <c r="RNI41" s="382"/>
      <c r="RNJ41" s="382"/>
      <c r="RNK41" s="382"/>
      <c r="RNL41" s="382"/>
      <c r="RNM41" s="382"/>
      <c r="RNN41" s="382"/>
      <c r="RNO41" s="382"/>
      <c r="RNP41" s="382"/>
      <c r="RNQ41" s="382"/>
      <c r="RNR41" s="382"/>
      <c r="RNS41" s="382"/>
      <c r="RNT41" s="382"/>
      <c r="RNU41" s="382"/>
      <c r="RNV41" s="382"/>
      <c r="RNW41" s="382"/>
      <c r="RNX41" s="382"/>
      <c r="RNY41" s="382"/>
      <c r="RNZ41" s="382"/>
      <c r="ROA41" s="382"/>
      <c r="ROB41" s="382"/>
      <c r="ROC41" s="382"/>
      <c r="ROD41" s="382"/>
      <c r="ROE41" s="382"/>
      <c r="ROF41" s="382"/>
      <c r="ROG41" s="382"/>
      <c r="ROH41" s="382"/>
      <c r="ROI41" s="382"/>
      <c r="ROJ41" s="382"/>
      <c r="ROK41" s="382"/>
      <c r="ROL41" s="382"/>
      <c r="ROM41" s="382"/>
      <c r="RON41" s="382"/>
      <c r="ROO41" s="382"/>
      <c r="ROP41" s="382"/>
      <c r="ROQ41" s="382"/>
      <c r="ROR41" s="382"/>
      <c r="ROS41" s="382"/>
      <c r="ROT41" s="382"/>
      <c r="ROU41" s="382"/>
      <c r="ROV41" s="382"/>
      <c r="ROW41" s="382"/>
      <c r="ROX41" s="382"/>
      <c r="ROY41" s="382"/>
      <c r="ROZ41" s="382"/>
      <c r="RPA41" s="382"/>
      <c r="RPB41" s="382"/>
      <c r="RPC41" s="382"/>
      <c r="RPD41" s="382"/>
      <c r="RPE41" s="382"/>
      <c r="RPF41" s="382"/>
      <c r="RPG41" s="382"/>
      <c r="RPH41" s="382"/>
      <c r="RPI41" s="382"/>
      <c r="RPJ41" s="382"/>
      <c r="RPK41" s="382"/>
      <c r="RPL41" s="382"/>
      <c r="RPM41" s="382"/>
      <c r="RPN41" s="382"/>
      <c r="RPO41" s="382"/>
      <c r="RPP41" s="382"/>
      <c r="RPQ41" s="382"/>
      <c r="RPR41" s="382"/>
      <c r="RPS41" s="382"/>
      <c r="RPT41" s="382"/>
      <c r="RPU41" s="382"/>
      <c r="RPV41" s="382"/>
      <c r="RPW41" s="382"/>
      <c r="RPX41" s="382"/>
      <c r="RPY41" s="382"/>
      <c r="RPZ41" s="382"/>
      <c r="RQA41" s="382"/>
      <c r="RQB41" s="382"/>
      <c r="RQC41" s="382"/>
      <c r="RQD41" s="382"/>
      <c r="RQE41" s="382"/>
      <c r="RQF41" s="382"/>
      <c r="RQG41" s="382"/>
      <c r="RQH41" s="382"/>
      <c r="RQI41" s="382"/>
      <c r="RQJ41" s="382"/>
      <c r="RQK41" s="382"/>
      <c r="RQL41" s="382"/>
      <c r="RQM41" s="382"/>
      <c r="RQN41" s="382"/>
      <c r="RQO41" s="382"/>
      <c r="RQP41" s="382"/>
      <c r="RQQ41" s="382"/>
      <c r="RQR41" s="382"/>
      <c r="RQS41" s="382"/>
      <c r="RQT41" s="382"/>
      <c r="RQU41" s="382"/>
      <c r="RQV41" s="382"/>
      <c r="RQW41" s="382"/>
      <c r="RQX41" s="382"/>
      <c r="RQY41" s="382"/>
      <c r="RQZ41" s="382"/>
      <c r="RRA41" s="382"/>
      <c r="RRB41" s="382"/>
      <c r="RRC41" s="382"/>
      <c r="RRD41" s="382"/>
      <c r="RRE41" s="382"/>
      <c r="RRF41" s="382"/>
      <c r="RRG41" s="382"/>
      <c r="RRH41" s="382"/>
      <c r="RRI41" s="382"/>
      <c r="RRJ41" s="382"/>
      <c r="RRK41" s="382"/>
      <c r="RRL41" s="382"/>
      <c r="RRM41" s="382"/>
      <c r="RRN41" s="382"/>
      <c r="RRO41" s="382"/>
      <c r="RRP41" s="382"/>
      <c r="RRQ41" s="382"/>
      <c r="RRR41" s="382"/>
      <c r="RRS41" s="382"/>
      <c r="RRT41" s="382"/>
      <c r="RRU41" s="382"/>
      <c r="RRV41" s="382"/>
      <c r="RRW41" s="382"/>
      <c r="RRX41" s="382"/>
      <c r="RRY41" s="382"/>
      <c r="RRZ41" s="382"/>
      <c r="RSA41" s="382"/>
      <c r="RSB41" s="382"/>
      <c r="RSC41" s="382"/>
      <c r="RSD41" s="382"/>
      <c r="RSE41" s="382"/>
      <c r="RSF41" s="382"/>
      <c r="RSG41" s="382"/>
      <c r="RSH41" s="382"/>
      <c r="RSI41" s="382"/>
      <c r="RSJ41" s="382"/>
      <c r="RSK41" s="382"/>
      <c r="RSL41" s="382"/>
      <c r="RSM41" s="382"/>
      <c r="RSN41" s="382"/>
      <c r="RSO41" s="382"/>
      <c r="RSP41" s="382"/>
      <c r="RSQ41" s="382"/>
      <c r="RSR41" s="382"/>
      <c r="RSS41" s="382"/>
      <c r="RST41" s="382"/>
      <c r="RSU41" s="382"/>
      <c r="RSV41" s="382"/>
      <c r="RSW41" s="382"/>
      <c r="RSX41" s="382"/>
      <c r="RSY41" s="382"/>
      <c r="RSZ41" s="382"/>
      <c r="RTA41" s="382"/>
      <c r="RTB41" s="382"/>
      <c r="RTC41" s="382"/>
      <c r="RTD41" s="382"/>
      <c r="RTE41" s="382"/>
      <c r="RTF41" s="382"/>
      <c r="RTG41" s="382"/>
      <c r="RTH41" s="382"/>
      <c r="RTI41" s="382"/>
      <c r="RTJ41" s="382"/>
      <c r="RTK41" s="382"/>
      <c r="RTL41" s="382"/>
      <c r="RTM41" s="382"/>
      <c r="RTN41" s="382"/>
      <c r="RTO41" s="382"/>
      <c r="RTP41" s="382"/>
      <c r="RTQ41" s="382"/>
      <c r="RTR41" s="382"/>
      <c r="RTS41" s="382"/>
      <c r="RTT41" s="382"/>
      <c r="RTU41" s="382"/>
      <c r="RTV41" s="382"/>
      <c r="RTW41" s="382"/>
      <c r="RTX41" s="382"/>
      <c r="RTY41" s="382"/>
      <c r="RTZ41" s="382"/>
      <c r="RUA41" s="382"/>
      <c r="RUB41" s="382"/>
      <c r="RUC41" s="382"/>
      <c r="RUD41" s="382"/>
      <c r="RUE41" s="382"/>
      <c r="RUF41" s="382"/>
      <c r="RUG41" s="382"/>
      <c r="RUH41" s="382"/>
      <c r="RUI41" s="382"/>
      <c r="RUJ41" s="382"/>
      <c r="RUK41" s="382"/>
      <c r="RUL41" s="382"/>
      <c r="RUM41" s="382"/>
      <c r="RUN41" s="382"/>
      <c r="RUO41" s="382"/>
      <c r="RUP41" s="382"/>
      <c r="RUQ41" s="382"/>
      <c r="RUR41" s="382"/>
      <c r="RUS41" s="382"/>
      <c r="RUT41" s="382"/>
      <c r="RUU41" s="382"/>
      <c r="RUV41" s="382"/>
      <c r="RUW41" s="382"/>
      <c r="RUX41" s="382"/>
      <c r="RUY41" s="382"/>
      <c r="RUZ41" s="382"/>
      <c r="RVA41" s="382"/>
      <c r="RVB41" s="382"/>
      <c r="RVC41" s="382"/>
      <c r="RVD41" s="382"/>
      <c r="RVE41" s="382"/>
      <c r="RVF41" s="382"/>
      <c r="RVG41" s="382"/>
      <c r="RVH41" s="382"/>
      <c r="RVI41" s="382"/>
      <c r="RVJ41" s="382"/>
      <c r="RVK41" s="382"/>
      <c r="RVL41" s="382"/>
      <c r="RVM41" s="382"/>
      <c r="RVN41" s="382"/>
      <c r="RVO41" s="382"/>
      <c r="RVP41" s="382"/>
      <c r="RVQ41" s="382"/>
      <c r="RVR41" s="382"/>
      <c r="RVS41" s="382"/>
      <c r="RVT41" s="382"/>
      <c r="RVU41" s="382"/>
      <c r="RVV41" s="382"/>
      <c r="RVW41" s="382"/>
      <c r="RVX41" s="382"/>
      <c r="RVY41" s="382"/>
      <c r="RVZ41" s="382"/>
      <c r="RWA41" s="382"/>
      <c r="RWB41" s="382"/>
      <c r="RWC41" s="382"/>
      <c r="RWD41" s="382"/>
      <c r="RWE41" s="382"/>
      <c r="RWF41" s="382"/>
      <c r="RWG41" s="382"/>
      <c r="RWH41" s="382"/>
      <c r="RWI41" s="382"/>
      <c r="RWJ41" s="382"/>
      <c r="RWK41" s="382"/>
      <c r="RWL41" s="382"/>
      <c r="RWM41" s="382"/>
      <c r="RWN41" s="382"/>
      <c r="RWO41" s="382"/>
      <c r="RWP41" s="382"/>
      <c r="RWQ41" s="382"/>
      <c r="RWR41" s="382"/>
      <c r="RWS41" s="382"/>
      <c r="RWT41" s="382"/>
      <c r="RWU41" s="382"/>
      <c r="RWV41" s="382"/>
      <c r="RWW41" s="382"/>
      <c r="RWX41" s="382"/>
      <c r="RWY41" s="382"/>
      <c r="RWZ41" s="382"/>
      <c r="RXA41" s="382"/>
      <c r="RXB41" s="382"/>
      <c r="RXC41" s="382"/>
      <c r="RXD41" s="382"/>
      <c r="RXE41" s="382"/>
      <c r="RXF41" s="382"/>
      <c r="RXG41" s="382"/>
      <c r="RXH41" s="382"/>
      <c r="RXI41" s="382"/>
      <c r="RXJ41" s="382"/>
      <c r="RXK41" s="382"/>
      <c r="RXL41" s="382"/>
      <c r="RXM41" s="382"/>
      <c r="RXN41" s="382"/>
      <c r="RXO41" s="382"/>
      <c r="RXP41" s="382"/>
      <c r="RXQ41" s="382"/>
      <c r="RXR41" s="382"/>
      <c r="RXS41" s="382"/>
      <c r="RXT41" s="382"/>
      <c r="RXU41" s="382"/>
      <c r="RXV41" s="382"/>
      <c r="RXW41" s="382"/>
      <c r="RXX41" s="382"/>
      <c r="RXY41" s="382"/>
      <c r="RXZ41" s="382"/>
      <c r="RYA41" s="382"/>
      <c r="RYB41" s="382"/>
      <c r="RYC41" s="382"/>
      <c r="RYD41" s="382"/>
      <c r="RYE41" s="382"/>
      <c r="RYF41" s="382"/>
      <c r="RYG41" s="382"/>
      <c r="RYH41" s="382"/>
      <c r="RYI41" s="382"/>
      <c r="RYJ41" s="382"/>
      <c r="RYK41" s="382"/>
      <c r="RYL41" s="382"/>
      <c r="RYM41" s="382"/>
      <c r="RYN41" s="382"/>
      <c r="RYO41" s="382"/>
      <c r="RYP41" s="382"/>
      <c r="RYQ41" s="382"/>
      <c r="RYR41" s="382"/>
      <c r="RYS41" s="382"/>
      <c r="RYT41" s="382"/>
      <c r="RYU41" s="382"/>
      <c r="RYV41" s="382"/>
      <c r="RYW41" s="382"/>
      <c r="RYX41" s="382"/>
      <c r="RYY41" s="382"/>
      <c r="RYZ41" s="382"/>
      <c r="RZA41" s="382"/>
      <c r="RZB41" s="382"/>
      <c r="RZC41" s="382"/>
      <c r="RZD41" s="382"/>
      <c r="RZE41" s="382"/>
      <c r="RZF41" s="382"/>
      <c r="RZG41" s="382"/>
      <c r="RZH41" s="382"/>
      <c r="RZI41" s="382"/>
      <c r="RZJ41" s="382"/>
      <c r="RZK41" s="382"/>
      <c r="RZL41" s="382"/>
      <c r="RZM41" s="382"/>
      <c r="RZN41" s="382"/>
      <c r="RZO41" s="382"/>
      <c r="RZP41" s="382"/>
      <c r="RZQ41" s="382"/>
      <c r="RZR41" s="382"/>
      <c r="RZS41" s="382"/>
      <c r="RZT41" s="382"/>
      <c r="RZU41" s="382"/>
      <c r="RZV41" s="382"/>
      <c r="RZW41" s="382"/>
      <c r="RZX41" s="382"/>
      <c r="RZY41" s="382"/>
      <c r="RZZ41" s="382"/>
      <c r="SAA41" s="382"/>
      <c r="SAB41" s="382"/>
      <c r="SAC41" s="382"/>
      <c r="SAD41" s="382"/>
      <c r="SAE41" s="382"/>
      <c r="SAF41" s="382"/>
      <c r="SAG41" s="382"/>
      <c r="SAH41" s="382"/>
      <c r="SAI41" s="382"/>
      <c r="SAJ41" s="382"/>
      <c r="SAK41" s="382"/>
      <c r="SAL41" s="382"/>
      <c r="SAM41" s="382"/>
      <c r="SAN41" s="382"/>
      <c r="SAO41" s="382"/>
      <c r="SAP41" s="382"/>
      <c r="SAQ41" s="382"/>
      <c r="SAR41" s="382"/>
      <c r="SAS41" s="382"/>
      <c r="SAT41" s="382"/>
      <c r="SAU41" s="382"/>
      <c r="SAV41" s="382"/>
      <c r="SAW41" s="382"/>
      <c r="SAX41" s="382"/>
      <c r="SAY41" s="382"/>
      <c r="SAZ41" s="382"/>
      <c r="SBA41" s="382"/>
      <c r="SBB41" s="382"/>
      <c r="SBC41" s="382"/>
      <c r="SBD41" s="382"/>
      <c r="SBE41" s="382"/>
      <c r="SBF41" s="382"/>
      <c r="SBG41" s="382"/>
      <c r="SBH41" s="382"/>
      <c r="SBI41" s="382"/>
      <c r="SBJ41" s="382"/>
      <c r="SBK41" s="382"/>
      <c r="SBL41" s="382"/>
      <c r="SBM41" s="382"/>
      <c r="SBN41" s="382"/>
      <c r="SBO41" s="382"/>
      <c r="SBP41" s="382"/>
      <c r="SBQ41" s="382"/>
      <c r="SBR41" s="382"/>
      <c r="SBS41" s="382"/>
      <c r="SBT41" s="382"/>
      <c r="SBU41" s="382"/>
      <c r="SBV41" s="382"/>
      <c r="SBW41" s="382"/>
      <c r="SBX41" s="382"/>
      <c r="SBY41" s="382"/>
      <c r="SBZ41" s="382"/>
      <c r="SCA41" s="382"/>
      <c r="SCB41" s="382"/>
      <c r="SCC41" s="382"/>
      <c r="SCD41" s="382"/>
      <c r="SCE41" s="382"/>
      <c r="SCF41" s="382"/>
      <c r="SCG41" s="382"/>
      <c r="SCH41" s="382"/>
      <c r="SCI41" s="382"/>
      <c r="SCJ41" s="382"/>
      <c r="SCK41" s="382"/>
      <c r="SCL41" s="382"/>
      <c r="SCM41" s="382"/>
      <c r="SCN41" s="382"/>
      <c r="SCO41" s="382"/>
      <c r="SCP41" s="382"/>
      <c r="SCQ41" s="382"/>
      <c r="SCR41" s="382"/>
      <c r="SCS41" s="382"/>
      <c r="SCT41" s="382"/>
      <c r="SCU41" s="382"/>
      <c r="SCV41" s="382"/>
      <c r="SCW41" s="382"/>
      <c r="SCX41" s="382"/>
      <c r="SCY41" s="382"/>
      <c r="SCZ41" s="382"/>
      <c r="SDA41" s="382"/>
      <c r="SDB41" s="382"/>
      <c r="SDC41" s="382"/>
      <c r="SDD41" s="382"/>
      <c r="SDE41" s="382"/>
      <c r="SDF41" s="382"/>
      <c r="SDG41" s="382"/>
      <c r="SDH41" s="382"/>
      <c r="SDI41" s="382"/>
      <c r="SDJ41" s="382"/>
      <c r="SDK41" s="382"/>
      <c r="SDL41" s="382"/>
      <c r="SDM41" s="382"/>
      <c r="SDN41" s="382"/>
      <c r="SDO41" s="382"/>
      <c r="SDP41" s="382"/>
      <c r="SDQ41" s="382"/>
      <c r="SDR41" s="382"/>
      <c r="SDS41" s="382"/>
      <c r="SDT41" s="382"/>
      <c r="SDU41" s="382"/>
      <c r="SDV41" s="382"/>
      <c r="SDW41" s="382"/>
      <c r="SDX41" s="382"/>
      <c r="SDY41" s="382"/>
      <c r="SDZ41" s="382"/>
      <c r="SEA41" s="382"/>
      <c r="SEB41" s="382"/>
      <c r="SEC41" s="382"/>
      <c r="SED41" s="382"/>
      <c r="SEE41" s="382"/>
      <c r="SEF41" s="382"/>
      <c r="SEG41" s="382"/>
      <c r="SEH41" s="382"/>
      <c r="SEI41" s="382"/>
      <c r="SEJ41" s="382"/>
      <c r="SEK41" s="382"/>
      <c r="SEL41" s="382"/>
      <c r="SEM41" s="382"/>
      <c r="SEN41" s="382"/>
      <c r="SEO41" s="382"/>
      <c r="SEP41" s="382"/>
      <c r="SEQ41" s="382"/>
      <c r="SER41" s="382"/>
      <c r="SES41" s="382"/>
      <c r="SET41" s="382"/>
      <c r="SEU41" s="382"/>
      <c r="SEV41" s="382"/>
      <c r="SEW41" s="382"/>
      <c r="SEX41" s="382"/>
      <c r="SEY41" s="382"/>
      <c r="SEZ41" s="382"/>
      <c r="SFA41" s="382"/>
      <c r="SFB41" s="382"/>
      <c r="SFC41" s="382"/>
      <c r="SFD41" s="382"/>
      <c r="SFE41" s="382"/>
      <c r="SFF41" s="382"/>
      <c r="SFG41" s="382"/>
      <c r="SFH41" s="382"/>
      <c r="SFI41" s="382"/>
      <c r="SFJ41" s="382"/>
      <c r="SFK41" s="382"/>
      <c r="SFL41" s="382"/>
      <c r="SFM41" s="382"/>
      <c r="SFN41" s="382"/>
      <c r="SFO41" s="382"/>
      <c r="SFP41" s="382"/>
      <c r="SFQ41" s="382"/>
      <c r="SFR41" s="382"/>
      <c r="SFS41" s="382"/>
      <c r="SFT41" s="382"/>
      <c r="SFU41" s="382"/>
      <c r="SFV41" s="382"/>
      <c r="SFW41" s="382"/>
      <c r="SFX41" s="382"/>
      <c r="SFY41" s="382"/>
      <c r="SFZ41" s="382"/>
      <c r="SGA41" s="382"/>
      <c r="SGB41" s="382"/>
      <c r="SGC41" s="382"/>
      <c r="SGD41" s="382"/>
      <c r="SGE41" s="382"/>
      <c r="SGF41" s="382"/>
      <c r="SGG41" s="382"/>
      <c r="SGH41" s="382"/>
      <c r="SGI41" s="382"/>
      <c r="SGJ41" s="382"/>
      <c r="SGK41" s="382"/>
      <c r="SGL41" s="382"/>
      <c r="SGM41" s="382"/>
      <c r="SGN41" s="382"/>
      <c r="SGO41" s="382"/>
      <c r="SGP41" s="382"/>
      <c r="SGQ41" s="382"/>
      <c r="SGR41" s="382"/>
      <c r="SGS41" s="382"/>
      <c r="SGT41" s="382"/>
      <c r="SGU41" s="382"/>
      <c r="SGV41" s="382"/>
      <c r="SGW41" s="382"/>
      <c r="SGX41" s="382"/>
      <c r="SGY41" s="382"/>
      <c r="SGZ41" s="382"/>
      <c r="SHA41" s="382"/>
      <c r="SHB41" s="382"/>
      <c r="SHC41" s="382"/>
      <c r="SHD41" s="382"/>
      <c r="SHE41" s="382"/>
      <c r="SHF41" s="382"/>
      <c r="SHG41" s="382"/>
      <c r="SHH41" s="382"/>
      <c r="SHI41" s="382"/>
      <c r="SHJ41" s="382"/>
      <c r="SHK41" s="382"/>
      <c r="SHL41" s="382"/>
      <c r="SHM41" s="382"/>
      <c r="SHN41" s="382"/>
      <c r="SHO41" s="382"/>
      <c r="SHP41" s="382"/>
      <c r="SHQ41" s="382"/>
      <c r="SHR41" s="382"/>
      <c r="SHS41" s="382"/>
      <c r="SHT41" s="382"/>
      <c r="SHU41" s="382"/>
      <c r="SHV41" s="382"/>
      <c r="SHW41" s="382"/>
      <c r="SHX41" s="382"/>
      <c r="SHY41" s="382"/>
      <c r="SHZ41" s="382"/>
      <c r="SIA41" s="382"/>
      <c r="SIB41" s="382"/>
      <c r="SIC41" s="382"/>
      <c r="SID41" s="382"/>
      <c r="SIE41" s="382"/>
      <c r="SIF41" s="382"/>
      <c r="SIG41" s="382"/>
      <c r="SIH41" s="382"/>
      <c r="SII41" s="382"/>
      <c r="SIJ41" s="382"/>
      <c r="SIK41" s="382"/>
      <c r="SIL41" s="382"/>
      <c r="SIM41" s="382"/>
      <c r="SIN41" s="382"/>
      <c r="SIO41" s="382"/>
      <c r="SIP41" s="382"/>
      <c r="SIQ41" s="382"/>
      <c r="SIR41" s="382"/>
      <c r="SIS41" s="382"/>
      <c r="SIT41" s="382"/>
      <c r="SIU41" s="382"/>
      <c r="SIV41" s="382"/>
      <c r="SIW41" s="382"/>
      <c r="SIX41" s="382"/>
      <c r="SIY41" s="382"/>
      <c r="SIZ41" s="382"/>
      <c r="SJA41" s="382"/>
      <c r="SJB41" s="382"/>
      <c r="SJC41" s="382"/>
      <c r="SJD41" s="382"/>
      <c r="SJE41" s="382"/>
      <c r="SJF41" s="382"/>
      <c r="SJG41" s="382"/>
      <c r="SJH41" s="382"/>
      <c r="SJI41" s="382"/>
      <c r="SJJ41" s="382"/>
      <c r="SJK41" s="382"/>
      <c r="SJL41" s="382"/>
      <c r="SJM41" s="382"/>
      <c r="SJN41" s="382"/>
      <c r="SJO41" s="382"/>
      <c r="SJP41" s="382"/>
      <c r="SJQ41" s="382"/>
      <c r="SJR41" s="382"/>
      <c r="SJS41" s="382"/>
      <c r="SJT41" s="382"/>
      <c r="SJU41" s="382"/>
      <c r="SJV41" s="382"/>
      <c r="SJW41" s="382"/>
      <c r="SJX41" s="382"/>
      <c r="SJY41" s="382"/>
      <c r="SJZ41" s="382"/>
      <c r="SKA41" s="382"/>
      <c r="SKB41" s="382"/>
      <c r="SKC41" s="382"/>
      <c r="SKD41" s="382"/>
      <c r="SKE41" s="382"/>
      <c r="SKF41" s="382"/>
      <c r="SKG41" s="382"/>
      <c r="SKH41" s="382"/>
      <c r="SKI41" s="382"/>
      <c r="SKJ41" s="382"/>
      <c r="SKK41" s="382"/>
      <c r="SKL41" s="382"/>
      <c r="SKM41" s="382"/>
      <c r="SKN41" s="382"/>
      <c r="SKO41" s="382"/>
      <c r="SKP41" s="382"/>
      <c r="SKQ41" s="382"/>
      <c r="SKR41" s="382"/>
      <c r="SKS41" s="382"/>
      <c r="SKT41" s="382"/>
      <c r="SKU41" s="382"/>
      <c r="SKV41" s="382"/>
      <c r="SKW41" s="382"/>
      <c r="SKX41" s="382"/>
      <c r="SKY41" s="382"/>
      <c r="SKZ41" s="382"/>
      <c r="SLA41" s="382"/>
      <c r="SLB41" s="382"/>
      <c r="SLC41" s="382"/>
      <c r="SLD41" s="382"/>
      <c r="SLE41" s="382"/>
      <c r="SLF41" s="382"/>
      <c r="SLG41" s="382"/>
      <c r="SLH41" s="382"/>
      <c r="SLI41" s="382"/>
      <c r="SLJ41" s="382"/>
      <c r="SLK41" s="382"/>
      <c r="SLL41" s="382"/>
      <c r="SLM41" s="382"/>
      <c r="SLN41" s="382"/>
      <c r="SLO41" s="382"/>
      <c r="SLP41" s="382"/>
      <c r="SLQ41" s="382"/>
      <c r="SLR41" s="382"/>
      <c r="SLS41" s="382"/>
      <c r="SLT41" s="382"/>
      <c r="SLU41" s="382"/>
      <c r="SLV41" s="382"/>
      <c r="SLW41" s="382"/>
      <c r="SLX41" s="382"/>
      <c r="SLY41" s="382"/>
      <c r="SLZ41" s="382"/>
      <c r="SMA41" s="382"/>
      <c r="SMB41" s="382"/>
      <c r="SMC41" s="382"/>
      <c r="SMD41" s="382"/>
      <c r="SME41" s="382"/>
      <c r="SMF41" s="382"/>
      <c r="SMG41" s="382"/>
      <c r="SMH41" s="382"/>
      <c r="SMI41" s="382"/>
      <c r="SMJ41" s="382"/>
      <c r="SMK41" s="382"/>
      <c r="SML41" s="382"/>
      <c r="SMM41" s="382"/>
      <c r="SMN41" s="382"/>
      <c r="SMO41" s="382"/>
      <c r="SMP41" s="382"/>
      <c r="SMQ41" s="382"/>
      <c r="SMR41" s="382"/>
      <c r="SMS41" s="382"/>
      <c r="SMT41" s="382"/>
      <c r="SMU41" s="382"/>
      <c r="SMV41" s="382"/>
      <c r="SMW41" s="382"/>
      <c r="SMX41" s="382"/>
      <c r="SMY41" s="382"/>
      <c r="SMZ41" s="382"/>
      <c r="SNA41" s="382"/>
      <c r="SNB41" s="382"/>
      <c r="SNC41" s="382"/>
      <c r="SND41" s="382"/>
      <c r="SNE41" s="382"/>
      <c r="SNF41" s="382"/>
      <c r="SNG41" s="382"/>
      <c r="SNH41" s="382"/>
      <c r="SNI41" s="382"/>
      <c r="SNJ41" s="382"/>
      <c r="SNK41" s="382"/>
      <c r="SNL41" s="382"/>
      <c r="SNM41" s="382"/>
      <c r="SNN41" s="382"/>
      <c r="SNO41" s="382"/>
      <c r="SNP41" s="382"/>
      <c r="SNQ41" s="382"/>
      <c r="SNR41" s="382"/>
      <c r="SNS41" s="382"/>
      <c r="SNT41" s="382"/>
      <c r="SNU41" s="382"/>
      <c r="SNV41" s="382"/>
      <c r="SNW41" s="382"/>
      <c r="SNX41" s="382"/>
      <c r="SNY41" s="382"/>
      <c r="SNZ41" s="382"/>
      <c r="SOA41" s="382"/>
      <c r="SOB41" s="382"/>
      <c r="SOC41" s="382"/>
      <c r="SOD41" s="382"/>
      <c r="SOE41" s="382"/>
      <c r="SOF41" s="382"/>
      <c r="SOG41" s="382"/>
      <c r="SOH41" s="382"/>
      <c r="SOI41" s="382"/>
      <c r="SOJ41" s="382"/>
      <c r="SOK41" s="382"/>
      <c r="SOL41" s="382"/>
      <c r="SOM41" s="382"/>
      <c r="SON41" s="382"/>
      <c r="SOO41" s="382"/>
      <c r="SOP41" s="382"/>
      <c r="SOQ41" s="382"/>
      <c r="SOR41" s="382"/>
      <c r="SOS41" s="382"/>
      <c r="SOT41" s="382"/>
      <c r="SOU41" s="382"/>
      <c r="SOV41" s="382"/>
      <c r="SOW41" s="382"/>
      <c r="SOX41" s="382"/>
      <c r="SOY41" s="382"/>
      <c r="SOZ41" s="382"/>
      <c r="SPA41" s="382"/>
      <c r="SPB41" s="382"/>
      <c r="SPC41" s="382"/>
      <c r="SPD41" s="382"/>
      <c r="SPE41" s="382"/>
      <c r="SPF41" s="382"/>
      <c r="SPG41" s="382"/>
      <c r="SPH41" s="382"/>
      <c r="SPI41" s="382"/>
      <c r="SPJ41" s="382"/>
      <c r="SPK41" s="382"/>
      <c r="SPL41" s="382"/>
      <c r="SPM41" s="382"/>
      <c r="SPN41" s="382"/>
      <c r="SPO41" s="382"/>
      <c r="SPP41" s="382"/>
      <c r="SPQ41" s="382"/>
      <c r="SPR41" s="382"/>
      <c r="SPS41" s="382"/>
      <c r="SPT41" s="382"/>
      <c r="SPU41" s="382"/>
      <c r="SPV41" s="382"/>
      <c r="SPW41" s="382"/>
      <c r="SPX41" s="382"/>
      <c r="SPY41" s="382"/>
      <c r="SPZ41" s="382"/>
      <c r="SQA41" s="382"/>
      <c r="SQB41" s="382"/>
      <c r="SQC41" s="382"/>
      <c r="SQD41" s="382"/>
      <c r="SQE41" s="382"/>
      <c r="SQF41" s="382"/>
      <c r="SQG41" s="382"/>
      <c r="SQH41" s="382"/>
      <c r="SQI41" s="382"/>
      <c r="SQJ41" s="382"/>
      <c r="SQK41" s="382"/>
      <c r="SQL41" s="382"/>
      <c r="SQM41" s="382"/>
      <c r="SQN41" s="382"/>
      <c r="SQO41" s="382"/>
      <c r="SQP41" s="382"/>
      <c r="SQQ41" s="382"/>
      <c r="SQR41" s="382"/>
      <c r="SQS41" s="382"/>
      <c r="SQT41" s="382"/>
      <c r="SQU41" s="382"/>
      <c r="SQV41" s="382"/>
      <c r="SQW41" s="382"/>
      <c r="SQX41" s="382"/>
      <c r="SQY41" s="382"/>
      <c r="SQZ41" s="382"/>
      <c r="SRA41" s="382"/>
      <c r="SRB41" s="382"/>
      <c r="SRC41" s="382"/>
      <c r="SRD41" s="382"/>
      <c r="SRE41" s="382"/>
      <c r="SRF41" s="382"/>
      <c r="SRG41" s="382"/>
      <c r="SRH41" s="382"/>
      <c r="SRI41" s="382"/>
      <c r="SRJ41" s="382"/>
      <c r="SRK41" s="382"/>
      <c r="SRL41" s="382"/>
      <c r="SRM41" s="382"/>
      <c r="SRN41" s="382"/>
      <c r="SRO41" s="382"/>
      <c r="SRP41" s="382"/>
      <c r="SRQ41" s="382"/>
      <c r="SRR41" s="382"/>
      <c r="SRS41" s="382"/>
      <c r="SRT41" s="382"/>
      <c r="SRU41" s="382"/>
      <c r="SRV41" s="382"/>
      <c r="SRW41" s="382"/>
      <c r="SRX41" s="382"/>
      <c r="SRY41" s="382"/>
      <c r="SRZ41" s="382"/>
      <c r="SSA41" s="382"/>
      <c r="SSB41" s="382"/>
      <c r="SSC41" s="382"/>
      <c r="SSD41" s="382"/>
      <c r="SSE41" s="382"/>
      <c r="SSF41" s="382"/>
      <c r="SSG41" s="382"/>
      <c r="SSH41" s="382"/>
      <c r="SSI41" s="382"/>
      <c r="SSJ41" s="382"/>
      <c r="SSK41" s="382"/>
      <c r="SSL41" s="382"/>
      <c r="SSM41" s="382"/>
      <c r="SSN41" s="382"/>
      <c r="SSO41" s="382"/>
      <c r="SSP41" s="382"/>
      <c r="SSQ41" s="382"/>
      <c r="SSR41" s="382"/>
      <c r="SSS41" s="382"/>
      <c r="SST41" s="382"/>
      <c r="SSU41" s="382"/>
      <c r="SSV41" s="382"/>
      <c r="SSW41" s="382"/>
      <c r="SSX41" s="382"/>
      <c r="SSY41" s="382"/>
      <c r="SSZ41" s="382"/>
      <c r="STA41" s="382"/>
      <c r="STB41" s="382"/>
      <c r="STC41" s="382"/>
      <c r="STD41" s="382"/>
      <c r="STE41" s="382"/>
      <c r="STF41" s="382"/>
      <c r="STG41" s="382"/>
      <c r="STH41" s="382"/>
      <c r="STI41" s="382"/>
      <c r="STJ41" s="382"/>
      <c r="STK41" s="382"/>
      <c r="STL41" s="382"/>
      <c r="STM41" s="382"/>
      <c r="STN41" s="382"/>
      <c r="STO41" s="382"/>
      <c r="STP41" s="382"/>
      <c r="STQ41" s="382"/>
      <c r="STR41" s="382"/>
      <c r="STS41" s="382"/>
      <c r="STT41" s="382"/>
      <c r="STU41" s="382"/>
      <c r="STV41" s="382"/>
      <c r="STW41" s="382"/>
      <c r="STX41" s="382"/>
      <c r="STY41" s="382"/>
      <c r="STZ41" s="382"/>
      <c r="SUA41" s="382"/>
      <c r="SUB41" s="382"/>
      <c r="SUC41" s="382"/>
      <c r="SUD41" s="382"/>
      <c r="SUE41" s="382"/>
      <c r="SUF41" s="382"/>
      <c r="SUG41" s="382"/>
      <c r="SUH41" s="382"/>
      <c r="SUI41" s="382"/>
      <c r="SUJ41" s="382"/>
      <c r="SUK41" s="382"/>
      <c r="SUL41" s="382"/>
      <c r="SUM41" s="382"/>
      <c r="SUN41" s="382"/>
      <c r="SUO41" s="382"/>
      <c r="SUP41" s="382"/>
      <c r="SUQ41" s="382"/>
      <c r="SUR41" s="382"/>
      <c r="SUS41" s="382"/>
      <c r="SUT41" s="382"/>
      <c r="SUU41" s="382"/>
      <c r="SUV41" s="382"/>
      <c r="SUW41" s="382"/>
      <c r="SUX41" s="382"/>
      <c r="SUY41" s="382"/>
      <c r="SUZ41" s="382"/>
      <c r="SVA41" s="382"/>
      <c r="SVB41" s="382"/>
      <c r="SVC41" s="382"/>
      <c r="SVD41" s="382"/>
      <c r="SVE41" s="382"/>
      <c r="SVF41" s="382"/>
      <c r="SVG41" s="382"/>
      <c r="SVH41" s="382"/>
      <c r="SVI41" s="382"/>
      <c r="SVJ41" s="382"/>
      <c r="SVK41" s="382"/>
      <c r="SVL41" s="382"/>
      <c r="SVM41" s="382"/>
      <c r="SVN41" s="382"/>
      <c r="SVO41" s="382"/>
      <c r="SVP41" s="382"/>
      <c r="SVQ41" s="382"/>
      <c r="SVR41" s="382"/>
      <c r="SVS41" s="382"/>
      <c r="SVT41" s="382"/>
      <c r="SVU41" s="382"/>
      <c r="SVV41" s="382"/>
      <c r="SVW41" s="382"/>
      <c r="SVX41" s="382"/>
      <c r="SVY41" s="382"/>
      <c r="SVZ41" s="382"/>
      <c r="SWA41" s="382"/>
      <c r="SWB41" s="382"/>
      <c r="SWC41" s="382"/>
      <c r="SWD41" s="382"/>
      <c r="SWE41" s="382"/>
      <c r="SWF41" s="382"/>
      <c r="SWG41" s="382"/>
      <c r="SWH41" s="382"/>
      <c r="SWI41" s="382"/>
      <c r="SWJ41" s="382"/>
      <c r="SWK41" s="382"/>
      <c r="SWL41" s="382"/>
      <c r="SWM41" s="382"/>
      <c r="SWN41" s="382"/>
      <c r="SWO41" s="382"/>
      <c r="SWP41" s="382"/>
      <c r="SWQ41" s="382"/>
      <c r="SWR41" s="382"/>
      <c r="SWS41" s="382"/>
      <c r="SWT41" s="382"/>
      <c r="SWU41" s="382"/>
      <c r="SWV41" s="382"/>
      <c r="SWW41" s="382"/>
      <c r="SWX41" s="382"/>
      <c r="SWY41" s="382"/>
      <c r="SWZ41" s="382"/>
      <c r="SXA41" s="382"/>
      <c r="SXB41" s="382"/>
      <c r="SXC41" s="382"/>
      <c r="SXD41" s="382"/>
      <c r="SXE41" s="382"/>
      <c r="SXF41" s="382"/>
      <c r="SXG41" s="382"/>
      <c r="SXH41" s="382"/>
      <c r="SXI41" s="382"/>
      <c r="SXJ41" s="382"/>
      <c r="SXK41" s="382"/>
      <c r="SXL41" s="382"/>
      <c r="SXM41" s="382"/>
      <c r="SXN41" s="382"/>
      <c r="SXO41" s="382"/>
      <c r="SXP41" s="382"/>
      <c r="SXQ41" s="382"/>
      <c r="SXR41" s="382"/>
      <c r="SXS41" s="382"/>
      <c r="SXT41" s="382"/>
      <c r="SXU41" s="382"/>
      <c r="SXV41" s="382"/>
      <c r="SXW41" s="382"/>
      <c r="SXX41" s="382"/>
      <c r="SXY41" s="382"/>
      <c r="SXZ41" s="382"/>
      <c r="SYA41" s="382"/>
      <c r="SYB41" s="382"/>
      <c r="SYC41" s="382"/>
      <c r="SYD41" s="382"/>
      <c r="SYE41" s="382"/>
      <c r="SYF41" s="382"/>
      <c r="SYG41" s="382"/>
      <c r="SYH41" s="382"/>
      <c r="SYI41" s="382"/>
      <c r="SYJ41" s="382"/>
      <c r="SYK41" s="382"/>
      <c r="SYL41" s="382"/>
      <c r="SYM41" s="382"/>
      <c r="SYN41" s="382"/>
      <c r="SYO41" s="382"/>
      <c r="SYP41" s="382"/>
      <c r="SYQ41" s="382"/>
      <c r="SYR41" s="382"/>
      <c r="SYS41" s="382"/>
      <c r="SYT41" s="382"/>
      <c r="SYU41" s="382"/>
      <c r="SYV41" s="382"/>
      <c r="SYW41" s="382"/>
      <c r="SYX41" s="382"/>
      <c r="SYY41" s="382"/>
      <c r="SYZ41" s="382"/>
      <c r="SZA41" s="382"/>
      <c r="SZB41" s="382"/>
      <c r="SZC41" s="382"/>
      <c r="SZD41" s="382"/>
      <c r="SZE41" s="382"/>
      <c r="SZF41" s="382"/>
      <c r="SZG41" s="382"/>
      <c r="SZH41" s="382"/>
      <c r="SZI41" s="382"/>
      <c r="SZJ41" s="382"/>
      <c r="SZK41" s="382"/>
      <c r="SZL41" s="382"/>
      <c r="SZM41" s="382"/>
      <c r="SZN41" s="382"/>
      <c r="SZO41" s="382"/>
      <c r="SZP41" s="382"/>
      <c r="SZQ41" s="382"/>
      <c r="SZR41" s="382"/>
      <c r="SZS41" s="382"/>
      <c r="SZT41" s="382"/>
      <c r="SZU41" s="382"/>
      <c r="SZV41" s="382"/>
      <c r="SZW41" s="382"/>
      <c r="SZX41" s="382"/>
      <c r="SZY41" s="382"/>
      <c r="SZZ41" s="382"/>
      <c r="TAA41" s="382"/>
      <c r="TAB41" s="382"/>
      <c r="TAC41" s="382"/>
      <c r="TAD41" s="382"/>
      <c r="TAE41" s="382"/>
      <c r="TAF41" s="382"/>
      <c r="TAG41" s="382"/>
      <c r="TAH41" s="382"/>
      <c r="TAI41" s="382"/>
      <c r="TAJ41" s="382"/>
      <c r="TAK41" s="382"/>
      <c r="TAL41" s="382"/>
      <c r="TAM41" s="382"/>
      <c r="TAN41" s="382"/>
      <c r="TAO41" s="382"/>
      <c r="TAP41" s="382"/>
      <c r="TAQ41" s="382"/>
      <c r="TAR41" s="382"/>
      <c r="TAS41" s="382"/>
      <c r="TAT41" s="382"/>
      <c r="TAU41" s="382"/>
      <c r="TAV41" s="382"/>
      <c r="TAW41" s="382"/>
      <c r="TAX41" s="382"/>
      <c r="TAY41" s="382"/>
      <c r="TAZ41" s="382"/>
      <c r="TBA41" s="382"/>
      <c r="TBB41" s="382"/>
      <c r="TBC41" s="382"/>
      <c r="TBD41" s="382"/>
      <c r="TBE41" s="382"/>
      <c r="TBF41" s="382"/>
      <c r="TBG41" s="382"/>
      <c r="TBH41" s="382"/>
      <c r="TBI41" s="382"/>
      <c r="TBJ41" s="382"/>
      <c r="TBK41" s="382"/>
      <c r="TBL41" s="382"/>
      <c r="TBM41" s="382"/>
      <c r="TBN41" s="382"/>
      <c r="TBO41" s="382"/>
      <c r="TBP41" s="382"/>
      <c r="TBQ41" s="382"/>
      <c r="TBR41" s="382"/>
      <c r="TBS41" s="382"/>
      <c r="TBT41" s="382"/>
      <c r="TBU41" s="382"/>
      <c r="TBV41" s="382"/>
      <c r="TBW41" s="382"/>
      <c r="TBX41" s="382"/>
      <c r="TBY41" s="382"/>
      <c r="TBZ41" s="382"/>
      <c r="TCA41" s="382"/>
      <c r="TCB41" s="382"/>
      <c r="TCC41" s="382"/>
      <c r="TCD41" s="382"/>
      <c r="TCE41" s="382"/>
      <c r="TCF41" s="382"/>
      <c r="TCG41" s="382"/>
      <c r="TCH41" s="382"/>
      <c r="TCI41" s="382"/>
      <c r="TCJ41" s="382"/>
      <c r="TCK41" s="382"/>
      <c r="TCL41" s="382"/>
      <c r="TCM41" s="382"/>
      <c r="TCN41" s="382"/>
      <c r="TCO41" s="382"/>
      <c r="TCP41" s="382"/>
      <c r="TCQ41" s="382"/>
      <c r="TCR41" s="382"/>
      <c r="TCS41" s="382"/>
      <c r="TCT41" s="382"/>
      <c r="TCU41" s="382"/>
      <c r="TCV41" s="382"/>
      <c r="TCW41" s="382"/>
      <c r="TCX41" s="382"/>
      <c r="TCY41" s="382"/>
      <c r="TCZ41" s="382"/>
      <c r="TDA41" s="382"/>
      <c r="TDB41" s="382"/>
      <c r="TDC41" s="382"/>
      <c r="TDD41" s="382"/>
      <c r="TDE41" s="382"/>
      <c r="TDF41" s="382"/>
      <c r="TDG41" s="382"/>
      <c r="TDH41" s="382"/>
      <c r="TDI41" s="382"/>
      <c r="TDJ41" s="382"/>
      <c r="TDK41" s="382"/>
      <c r="TDL41" s="382"/>
      <c r="TDM41" s="382"/>
      <c r="TDN41" s="382"/>
      <c r="TDO41" s="382"/>
      <c r="TDP41" s="382"/>
      <c r="TDQ41" s="382"/>
      <c r="TDR41" s="382"/>
      <c r="TDS41" s="382"/>
      <c r="TDT41" s="382"/>
      <c r="TDU41" s="382"/>
      <c r="TDV41" s="382"/>
      <c r="TDW41" s="382"/>
      <c r="TDX41" s="382"/>
      <c r="TDY41" s="382"/>
      <c r="TDZ41" s="382"/>
      <c r="TEA41" s="382"/>
      <c r="TEB41" s="382"/>
      <c r="TEC41" s="382"/>
      <c r="TED41" s="382"/>
      <c r="TEE41" s="382"/>
      <c r="TEF41" s="382"/>
      <c r="TEG41" s="382"/>
      <c r="TEH41" s="382"/>
      <c r="TEI41" s="382"/>
      <c r="TEJ41" s="382"/>
      <c r="TEK41" s="382"/>
      <c r="TEL41" s="382"/>
      <c r="TEM41" s="382"/>
      <c r="TEN41" s="382"/>
      <c r="TEO41" s="382"/>
      <c r="TEP41" s="382"/>
      <c r="TEQ41" s="382"/>
      <c r="TER41" s="382"/>
      <c r="TES41" s="382"/>
      <c r="TET41" s="382"/>
      <c r="TEU41" s="382"/>
      <c r="TEV41" s="382"/>
      <c r="TEW41" s="382"/>
      <c r="TEX41" s="382"/>
      <c r="TEY41" s="382"/>
      <c r="TEZ41" s="382"/>
      <c r="TFA41" s="382"/>
      <c r="TFB41" s="382"/>
      <c r="TFC41" s="382"/>
      <c r="TFD41" s="382"/>
      <c r="TFE41" s="382"/>
      <c r="TFF41" s="382"/>
      <c r="TFG41" s="382"/>
      <c r="TFH41" s="382"/>
      <c r="TFI41" s="382"/>
      <c r="TFJ41" s="382"/>
      <c r="TFK41" s="382"/>
      <c r="TFL41" s="382"/>
      <c r="TFM41" s="382"/>
      <c r="TFN41" s="382"/>
      <c r="TFO41" s="382"/>
      <c r="TFP41" s="382"/>
      <c r="TFQ41" s="382"/>
      <c r="TFR41" s="382"/>
      <c r="TFS41" s="382"/>
      <c r="TFT41" s="382"/>
      <c r="TFU41" s="382"/>
      <c r="TFV41" s="382"/>
      <c r="TFW41" s="382"/>
      <c r="TFX41" s="382"/>
      <c r="TFY41" s="382"/>
      <c r="TFZ41" s="382"/>
      <c r="TGA41" s="382"/>
      <c r="TGB41" s="382"/>
      <c r="TGC41" s="382"/>
      <c r="TGD41" s="382"/>
      <c r="TGE41" s="382"/>
      <c r="TGF41" s="382"/>
      <c r="TGG41" s="382"/>
      <c r="TGH41" s="382"/>
      <c r="TGI41" s="382"/>
      <c r="TGJ41" s="382"/>
      <c r="TGK41" s="382"/>
      <c r="TGL41" s="382"/>
      <c r="TGM41" s="382"/>
      <c r="TGN41" s="382"/>
      <c r="TGO41" s="382"/>
      <c r="TGP41" s="382"/>
      <c r="TGQ41" s="382"/>
      <c r="TGR41" s="382"/>
      <c r="TGS41" s="382"/>
      <c r="TGT41" s="382"/>
      <c r="TGU41" s="382"/>
      <c r="TGV41" s="382"/>
      <c r="TGW41" s="382"/>
      <c r="TGX41" s="382"/>
      <c r="TGY41" s="382"/>
      <c r="TGZ41" s="382"/>
      <c r="THA41" s="382"/>
      <c r="THB41" s="382"/>
      <c r="THC41" s="382"/>
      <c r="THD41" s="382"/>
      <c r="THE41" s="382"/>
      <c r="THF41" s="382"/>
      <c r="THG41" s="382"/>
      <c r="THH41" s="382"/>
      <c r="THI41" s="382"/>
      <c r="THJ41" s="382"/>
      <c r="THK41" s="382"/>
      <c r="THL41" s="382"/>
      <c r="THM41" s="382"/>
      <c r="THN41" s="382"/>
      <c r="THO41" s="382"/>
      <c r="THP41" s="382"/>
      <c r="THQ41" s="382"/>
      <c r="THR41" s="382"/>
      <c r="THS41" s="382"/>
      <c r="THT41" s="382"/>
      <c r="THU41" s="382"/>
      <c r="THV41" s="382"/>
      <c r="THW41" s="382"/>
      <c r="THX41" s="382"/>
      <c r="THY41" s="382"/>
      <c r="THZ41" s="382"/>
      <c r="TIA41" s="382"/>
      <c r="TIB41" s="382"/>
      <c r="TIC41" s="382"/>
      <c r="TID41" s="382"/>
      <c r="TIE41" s="382"/>
      <c r="TIF41" s="382"/>
      <c r="TIG41" s="382"/>
      <c r="TIH41" s="382"/>
      <c r="TII41" s="382"/>
      <c r="TIJ41" s="382"/>
      <c r="TIK41" s="382"/>
      <c r="TIL41" s="382"/>
      <c r="TIM41" s="382"/>
      <c r="TIN41" s="382"/>
      <c r="TIO41" s="382"/>
      <c r="TIP41" s="382"/>
      <c r="TIQ41" s="382"/>
      <c r="TIR41" s="382"/>
      <c r="TIS41" s="382"/>
      <c r="TIT41" s="382"/>
      <c r="TIU41" s="382"/>
      <c r="TIV41" s="382"/>
      <c r="TIW41" s="382"/>
      <c r="TIX41" s="382"/>
      <c r="TIY41" s="382"/>
      <c r="TIZ41" s="382"/>
      <c r="TJA41" s="382"/>
      <c r="TJB41" s="382"/>
      <c r="TJC41" s="382"/>
      <c r="TJD41" s="382"/>
      <c r="TJE41" s="382"/>
      <c r="TJF41" s="382"/>
      <c r="TJG41" s="382"/>
      <c r="TJH41" s="382"/>
      <c r="TJI41" s="382"/>
      <c r="TJJ41" s="382"/>
      <c r="TJK41" s="382"/>
      <c r="TJL41" s="382"/>
      <c r="TJM41" s="382"/>
      <c r="TJN41" s="382"/>
      <c r="TJO41" s="382"/>
      <c r="TJP41" s="382"/>
      <c r="TJQ41" s="382"/>
      <c r="TJR41" s="382"/>
      <c r="TJS41" s="382"/>
      <c r="TJT41" s="382"/>
      <c r="TJU41" s="382"/>
      <c r="TJV41" s="382"/>
      <c r="TJW41" s="382"/>
      <c r="TJX41" s="382"/>
      <c r="TJY41" s="382"/>
      <c r="TJZ41" s="382"/>
      <c r="TKA41" s="382"/>
      <c r="TKB41" s="382"/>
      <c r="TKC41" s="382"/>
      <c r="TKD41" s="382"/>
      <c r="TKE41" s="382"/>
      <c r="TKF41" s="382"/>
      <c r="TKG41" s="382"/>
      <c r="TKH41" s="382"/>
      <c r="TKI41" s="382"/>
      <c r="TKJ41" s="382"/>
      <c r="TKK41" s="382"/>
      <c r="TKL41" s="382"/>
      <c r="TKM41" s="382"/>
      <c r="TKN41" s="382"/>
      <c r="TKO41" s="382"/>
      <c r="TKP41" s="382"/>
      <c r="TKQ41" s="382"/>
      <c r="TKR41" s="382"/>
      <c r="TKS41" s="382"/>
      <c r="TKT41" s="382"/>
      <c r="TKU41" s="382"/>
      <c r="TKV41" s="382"/>
      <c r="TKW41" s="382"/>
      <c r="TKX41" s="382"/>
      <c r="TKY41" s="382"/>
      <c r="TKZ41" s="382"/>
      <c r="TLA41" s="382"/>
      <c r="TLB41" s="382"/>
      <c r="TLC41" s="382"/>
      <c r="TLD41" s="382"/>
      <c r="TLE41" s="382"/>
      <c r="TLF41" s="382"/>
      <c r="TLG41" s="382"/>
      <c r="TLH41" s="382"/>
      <c r="TLI41" s="382"/>
      <c r="TLJ41" s="382"/>
      <c r="TLK41" s="382"/>
      <c r="TLL41" s="382"/>
      <c r="TLM41" s="382"/>
      <c r="TLN41" s="382"/>
      <c r="TLO41" s="382"/>
      <c r="TLP41" s="382"/>
      <c r="TLQ41" s="382"/>
      <c r="TLR41" s="382"/>
      <c r="TLS41" s="382"/>
      <c r="TLT41" s="382"/>
      <c r="TLU41" s="382"/>
      <c r="TLV41" s="382"/>
      <c r="TLW41" s="382"/>
      <c r="TLX41" s="382"/>
      <c r="TLY41" s="382"/>
      <c r="TLZ41" s="382"/>
      <c r="TMA41" s="382"/>
      <c r="TMB41" s="382"/>
      <c r="TMC41" s="382"/>
      <c r="TMD41" s="382"/>
      <c r="TME41" s="382"/>
      <c r="TMF41" s="382"/>
      <c r="TMG41" s="382"/>
      <c r="TMH41" s="382"/>
      <c r="TMI41" s="382"/>
      <c r="TMJ41" s="382"/>
      <c r="TMK41" s="382"/>
      <c r="TML41" s="382"/>
      <c r="TMM41" s="382"/>
      <c r="TMN41" s="382"/>
      <c r="TMO41" s="382"/>
      <c r="TMP41" s="382"/>
      <c r="TMQ41" s="382"/>
      <c r="TMR41" s="382"/>
      <c r="TMS41" s="382"/>
      <c r="TMT41" s="382"/>
      <c r="TMU41" s="382"/>
      <c r="TMV41" s="382"/>
      <c r="TMW41" s="382"/>
      <c r="TMX41" s="382"/>
      <c r="TMY41" s="382"/>
      <c r="TMZ41" s="382"/>
      <c r="TNA41" s="382"/>
      <c r="TNB41" s="382"/>
      <c r="TNC41" s="382"/>
      <c r="TND41" s="382"/>
      <c r="TNE41" s="382"/>
      <c r="TNF41" s="382"/>
      <c r="TNG41" s="382"/>
      <c r="TNH41" s="382"/>
      <c r="TNI41" s="382"/>
      <c r="TNJ41" s="382"/>
      <c r="TNK41" s="382"/>
      <c r="TNL41" s="382"/>
      <c r="TNM41" s="382"/>
      <c r="TNN41" s="382"/>
      <c r="TNO41" s="382"/>
      <c r="TNP41" s="382"/>
      <c r="TNQ41" s="382"/>
      <c r="TNR41" s="382"/>
      <c r="TNS41" s="382"/>
      <c r="TNT41" s="382"/>
      <c r="TNU41" s="382"/>
      <c r="TNV41" s="382"/>
      <c r="TNW41" s="382"/>
      <c r="TNX41" s="382"/>
      <c r="TNY41" s="382"/>
      <c r="TNZ41" s="382"/>
      <c r="TOA41" s="382"/>
      <c r="TOB41" s="382"/>
      <c r="TOC41" s="382"/>
      <c r="TOD41" s="382"/>
      <c r="TOE41" s="382"/>
      <c r="TOF41" s="382"/>
      <c r="TOG41" s="382"/>
      <c r="TOH41" s="382"/>
      <c r="TOI41" s="382"/>
      <c r="TOJ41" s="382"/>
      <c r="TOK41" s="382"/>
      <c r="TOL41" s="382"/>
      <c r="TOM41" s="382"/>
      <c r="TON41" s="382"/>
      <c r="TOO41" s="382"/>
      <c r="TOP41" s="382"/>
      <c r="TOQ41" s="382"/>
      <c r="TOR41" s="382"/>
      <c r="TOS41" s="382"/>
      <c r="TOT41" s="382"/>
      <c r="TOU41" s="382"/>
      <c r="TOV41" s="382"/>
      <c r="TOW41" s="382"/>
      <c r="TOX41" s="382"/>
      <c r="TOY41" s="382"/>
      <c r="TOZ41" s="382"/>
      <c r="TPA41" s="382"/>
      <c r="TPB41" s="382"/>
      <c r="TPC41" s="382"/>
      <c r="TPD41" s="382"/>
      <c r="TPE41" s="382"/>
      <c r="TPF41" s="382"/>
      <c r="TPG41" s="382"/>
      <c r="TPH41" s="382"/>
      <c r="TPI41" s="382"/>
      <c r="TPJ41" s="382"/>
      <c r="TPK41" s="382"/>
      <c r="TPL41" s="382"/>
      <c r="TPM41" s="382"/>
      <c r="TPN41" s="382"/>
      <c r="TPO41" s="382"/>
      <c r="TPP41" s="382"/>
      <c r="TPQ41" s="382"/>
      <c r="TPR41" s="382"/>
      <c r="TPS41" s="382"/>
      <c r="TPT41" s="382"/>
      <c r="TPU41" s="382"/>
      <c r="TPV41" s="382"/>
      <c r="TPW41" s="382"/>
      <c r="TPX41" s="382"/>
      <c r="TPY41" s="382"/>
      <c r="TPZ41" s="382"/>
      <c r="TQA41" s="382"/>
      <c r="TQB41" s="382"/>
      <c r="TQC41" s="382"/>
      <c r="TQD41" s="382"/>
      <c r="TQE41" s="382"/>
      <c r="TQF41" s="382"/>
      <c r="TQG41" s="382"/>
      <c r="TQH41" s="382"/>
      <c r="TQI41" s="382"/>
      <c r="TQJ41" s="382"/>
      <c r="TQK41" s="382"/>
      <c r="TQL41" s="382"/>
      <c r="TQM41" s="382"/>
      <c r="TQN41" s="382"/>
      <c r="TQO41" s="382"/>
      <c r="TQP41" s="382"/>
      <c r="TQQ41" s="382"/>
      <c r="TQR41" s="382"/>
      <c r="TQS41" s="382"/>
      <c r="TQT41" s="382"/>
      <c r="TQU41" s="382"/>
      <c r="TQV41" s="382"/>
      <c r="TQW41" s="382"/>
      <c r="TQX41" s="382"/>
      <c r="TQY41" s="382"/>
      <c r="TQZ41" s="382"/>
      <c r="TRA41" s="382"/>
      <c r="TRB41" s="382"/>
      <c r="TRC41" s="382"/>
      <c r="TRD41" s="382"/>
      <c r="TRE41" s="382"/>
      <c r="TRF41" s="382"/>
      <c r="TRG41" s="382"/>
      <c r="TRH41" s="382"/>
      <c r="TRI41" s="382"/>
      <c r="TRJ41" s="382"/>
      <c r="TRK41" s="382"/>
      <c r="TRL41" s="382"/>
      <c r="TRM41" s="382"/>
      <c r="TRN41" s="382"/>
      <c r="TRO41" s="382"/>
      <c r="TRP41" s="382"/>
      <c r="TRQ41" s="382"/>
      <c r="TRR41" s="382"/>
      <c r="TRS41" s="382"/>
      <c r="TRT41" s="382"/>
      <c r="TRU41" s="382"/>
      <c r="TRV41" s="382"/>
      <c r="TRW41" s="382"/>
      <c r="TRX41" s="382"/>
      <c r="TRY41" s="382"/>
      <c r="TRZ41" s="382"/>
      <c r="TSA41" s="382"/>
      <c r="TSB41" s="382"/>
      <c r="TSC41" s="382"/>
      <c r="TSD41" s="382"/>
      <c r="TSE41" s="382"/>
      <c r="TSF41" s="382"/>
      <c r="TSG41" s="382"/>
      <c r="TSH41" s="382"/>
      <c r="TSI41" s="382"/>
      <c r="TSJ41" s="382"/>
      <c r="TSK41" s="382"/>
      <c r="TSL41" s="382"/>
      <c r="TSM41" s="382"/>
      <c r="TSN41" s="382"/>
      <c r="TSO41" s="382"/>
      <c r="TSP41" s="382"/>
      <c r="TSQ41" s="382"/>
      <c r="TSR41" s="382"/>
      <c r="TSS41" s="382"/>
      <c r="TST41" s="382"/>
      <c r="TSU41" s="382"/>
      <c r="TSV41" s="382"/>
      <c r="TSW41" s="382"/>
      <c r="TSX41" s="382"/>
      <c r="TSY41" s="382"/>
      <c r="TSZ41" s="382"/>
      <c r="TTA41" s="382"/>
      <c r="TTB41" s="382"/>
      <c r="TTC41" s="382"/>
      <c r="TTD41" s="382"/>
      <c r="TTE41" s="382"/>
      <c r="TTF41" s="382"/>
      <c r="TTG41" s="382"/>
      <c r="TTH41" s="382"/>
      <c r="TTI41" s="382"/>
      <c r="TTJ41" s="382"/>
      <c r="TTK41" s="382"/>
      <c r="TTL41" s="382"/>
      <c r="TTM41" s="382"/>
      <c r="TTN41" s="382"/>
      <c r="TTO41" s="382"/>
      <c r="TTP41" s="382"/>
      <c r="TTQ41" s="382"/>
      <c r="TTR41" s="382"/>
      <c r="TTS41" s="382"/>
      <c r="TTT41" s="382"/>
      <c r="TTU41" s="382"/>
      <c r="TTV41" s="382"/>
      <c r="TTW41" s="382"/>
      <c r="TTX41" s="382"/>
      <c r="TTY41" s="382"/>
      <c r="TTZ41" s="382"/>
      <c r="TUA41" s="382"/>
      <c r="TUB41" s="382"/>
      <c r="TUC41" s="382"/>
      <c r="TUD41" s="382"/>
      <c r="TUE41" s="382"/>
      <c r="TUF41" s="382"/>
      <c r="TUG41" s="382"/>
      <c r="TUH41" s="382"/>
      <c r="TUI41" s="382"/>
      <c r="TUJ41" s="382"/>
      <c r="TUK41" s="382"/>
      <c r="TUL41" s="382"/>
      <c r="TUM41" s="382"/>
      <c r="TUN41" s="382"/>
      <c r="TUO41" s="382"/>
      <c r="TUP41" s="382"/>
      <c r="TUQ41" s="382"/>
      <c r="TUR41" s="382"/>
      <c r="TUS41" s="382"/>
      <c r="TUT41" s="382"/>
      <c r="TUU41" s="382"/>
      <c r="TUV41" s="382"/>
      <c r="TUW41" s="382"/>
      <c r="TUX41" s="382"/>
      <c r="TUY41" s="382"/>
      <c r="TUZ41" s="382"/>
      <c r="TVA41" s="382"/>
      <c r="TVB41" s="382"/>
      <c r="TVC41" s="382"/>
      <c r="TVD41" s="382"/>
      <c r="TVE41" s="382"/>
      <c r="TVF41" s="382"/>
      <c r="TVG41" s="382"/>
      <c r="TVH41" s="382"/>
      <c r="TVI41" s="382"/>
      <c r="TVJ41" s="382"/>
      <c r="TVK41" s="382"/>
      <c r="TVL41" s="382"/>
      <c r="TVM41" s="382"/>
      <c r="TVN41" s="382"/>
      <c r="TVO41" s="382"/>
      <c r="TVP41" s="382"/>
      <c r="TVQ41" s="382"/>
      <c r="TVR41" s="382"/>
      <c r="TVS41" s="382"/>
      <c r="TVT41" s="382"/>
      <c r="TVU41" s="382"/>
      <c r="TVV41" s="382"/>
      <c r="TVW41" s="382"/>
      <c r="TVX41" s="382"/>
      <c r="TVY41" s="382"/>
      <c r="TVZ41" s="382"/>
      <c r="TWA41" s="382"/>
      <c r="TWB41" s="382"/>
      <c r="TWC41" s="382"/>
      <c r="TWD41" s="382"/>
      <c r="TWE41" s="382"/>
      <c r="TWF41" s="382"/>
      <c r="TWG41" s="382"/>
      <c r="TWH41" s="382"/>
      <c r="TWI41" s="382"/>
      <c r="TWJ41" s="382"/>
      <c r="TWK41" s="382"/>
      <c r="TWL41" s="382"/>
      <c r="TWM41" s="382"/>
      <c r="TWN41" s="382"/>
      <c r="TWO41" s="382"/>
      <c r="TWP41" s="382"/>
      <c r="TWQ41" s="382"/>
      <c r="TWR41" s="382"/>
      <c r="TWS41" s="382"/>
      <c r="TWT41" s="382"/>
      <c r="TWU41" s="382"/>
      <c r="TWV41" s="382"/>
      <c r="TWW41" s="382"/>
      <c r="TWX41" s="382"/>
      <c r="TWY41" s="382"/>
      <c r="TWZ41" s="382"/>
      <c r="TXA41" s="382"/>
      <c r="TXB41" s="382"/>
      <c r="TXC41" s="382"/>
      <c r="TXD41" s="382"/>
      <c r="TXE41" s="382"/>
      <c r="TXF41" s="382"/>
      <c r="TXG41" s="382"/>
      <c r="TXH41" s="382"/>
      <c r="TXI41" s="382"/>
      <c r="TXJ41" s="382"/>
      <c r="TXK41" s="382"/>
      <c r="TXL41" s="382"/>
      <c r="TXM41" s="382"/>
      <c r="TXN41" s="382"/>
      <c r="TXO41" s="382"/>
      <c r="TXP41" s="382"/>
      <c r="TXQ41" s="382"/>
      <c r="TXR41" s="382"/>
      <c r="TXS41" s="382"/>
      <c r="TXT41" s="382"/>
      <c r="TXU41" s="382"/>
      <c r="TXV41" s="382"/>
      <c r="TXW41" s="382"/>
      <c r="TXX41" s="382"/>
      <c r="TXY41" s="382"/>
      <c r="TXZ41" s="382"/>
      <c r="TYA41" s="382"/>
      <c r="TYB41" s="382"/>
      <c r="TYC41" s="382"/>
      <c r="TYD41" s="382"/>
      <c r="TYE41" s="382"/>
      <c r="TYF41" s="382"/>
      <c r="TYG41" s="382"/>
      <c r="TYH41" s="382"/>
      <c r="TYI41" s="382"/>
      <c r="TYJ41" s="382"/>
      <c r="TYK41" s="382"/>
      <c r="TYL41" s="382"/>
      <c r="TYM41" s="382"/>
      <c r="TYN41" s="382"/>
      <c r="TYO41" s="382"/>
      <c r="TYP41" s="382"/>
      <c r="TYQ41" s="382"/>
      <c r="TYR41" s="382"/>
      <c r="TYS41" s="382"/>
      <c r="TYT41" s="382"/>
      <c r="TYU41" s="382"/>
      <c r="TYV41" s="382"/>
      <c r="TYW41" s="382"/>
      <c r="TYX41" s="382"/>
      <c r="TYY41" s="382"/>
      <c r="TYZ41" s="382"/>
      <c r="TZA41" s="382"/>
      <c r="TZB41" s="382"/>
      <c r="TZC41" s="382"/>
      <c r="TZD41" s="382"/>
      <c r="TZE41" s="382"/>
      <c r="TZF41" s="382"/>
      <c r="TZG41" s="382"/>
      <c r="TZH41" s="382"/>
      <c r="TZI41" s="382"/>
      <c r="TZJ41" s="382"/>
      <c r="TZK41" s="382"/>
      <c r="TZL41" s="382"/>
      <c r="TZM41" s="382"/>
      <c r="TZN41" s="382"/>
      <c r="TZO41" s="382"/>
      <c r="TZP41" s="382"/>
      <c r="TZQ41" s="382"/>
      <c r="TZR41" s="382"/>
      <c r="TZS41" s="382"/>
      <c r="TZT41" s="382"/>
      <c r="TZU41" s="382"/>
      <c r="TZV41" s="382"/>
      <c r="TZW41" s="382"/>
      <c r="TZX41" s="382"/>
      <c r="TZY41" s="382"/>
      <c r="TZZ41" s="382"/>
      <c r="UAA41" s="382"/>
      <c r="UAB41" s="382"/>
      <c r="UAC41" s="382"/>
      <c r="UAD41" s="382"/>
      <c r="UAE41" s="382"/>
      <c r="UAF41" s="382"/>
      <c r="UAG41" s="382"/>
      <c r="UAH41" s="382"/>
      <c r="UAI41" s="382"/>
      <c r="UAJ41" s="382"/>
      <c r="UAK41" s="382"/>
      <c r="UAL41" s="382"/>
      <c r="UAM41" s="382"/>
      <c r="UAN41" s="382"/>
      <c r="UAO41" s="382"/>
      <c r="UAP41" s="382"/>
      <c r="UAQ41" s="382"/>
      <c r="UAR41" s="382"/>
      <c r="UAS41" s="382"/>
      <c r="UAT41" s="382"/>
      <c r="UAU41" s="382"/>
      <c r="UAV41" s="382"/>
      <c r="UAW41" s="382"/>
      <c r="UAX41" s="382"/>
      <c r="UAY41" s="382"/>
      <c r="UAZ41" s="382"/>
      <c r="UBA41" s="382"/>
      <c r="UBB41" s="382"/>
      <c r="UBC41" s="382"/>
      <c r="UBD41" s="382"/>
      <c r="UBE41" s="382"/>
      <c r="UBF41" s="382"/>
      <c r="UBG41" s="382"/>
      <c r="UBH41" s="382"/>
      <c r="UBI41" s="382"/>
      <c r="UBJ41" s="382"/>
      <c r="UBK41" s="382"/>
      <c r="UBL41" s="382"/>
      <c r="UBM41" s="382"/>
      <c r="UBN41" s="382"/>
      <c r="UBO41" s="382"/>
      <c r="UBP41" s="382"/>
      <c r="UBQ41" s="382"/>
      <c r="UBR41" s="382"/>
      <c r="UBS41" s="382"/>
      <c r="UBT41" s="382"/>
      <c r="UBU41" s="382"/>
      <c r="UBV41" s="382"/>
      <c r="UBW41" s="382"/>
      <c r="UBX41" s="382"/>
      <c r="UBY41" s="382"/>
      <c r="UBZ41" s="382"/>
      <c r="UCA41" s="382"/>
      <c r="UCB41" s="382"/>
      <c r="UCC41" s="382"/>
      <c r="UCD41" s="382"/>
      <c r="UCE41" s="382"/>
      <c r="UCF41" s="382"/>
      <c r="UCG41" s="382"/>
      <c r="UCH41" s="382"/>
      <c r="UCI41" s="382"/>
      <c r="UCJ41" s="382"/>
      <c r="UCK41" s="382"/>
      <c r="UCL41" s="382"/>
      <c r="UCM41" s="382"/>
      <c r="UCN41" s="382"/>
      <c r="UCO41" s="382"/>
      <c r="UCP41" s="382"/>
      <c r="UCQ41" s="382"/>
      <c r="UCR41" s="382"/>
      <c r="UCS41" s="382"/>
      <c r="UCT41" s="382"/>
      <c r="UCU41" s="382"/>
      <c r="UCV41" s="382"/>
      <c r="UCW41" s="382"/>
      <c r="UCX41" s="382"/>
      <c r="UCY41" s="382"/>
      <c r="UCZ41" s="382"/>
      <c r="UDA41" s="382"/>
      <c r="UDB41" s="382"/>
      <c r="UDC41" s="382"/>
      <c r="UDD41" s="382"/>
      <c r="UDE41" s="382"/>
      <c r="UDF41" s="382"/>
      <c r="UDG41" s="382"/>
      <c r="UDH41" s="382"/>
      <c r="UDI41" s="382"/>
      <c r="UDJ41" s="382"/>
      <c r="UDK41" s="382"/>
      <c r="UDL41" s="382"/>
      <c r="UDM41" s="382"/>
      <c r="UDN41" s="382"/>
      <c r="UDO41" s="382"/>
      <c r="UDP41" s="382"/>
      <c r="UDQ41" s="382"/>
      <c r="UDR41" s="382"/>
      <c r="UDS41" s="382"/>
      <c r="UDT41" s="382"/>
      <c r="UDU41" s="382"/>
      <c r="UDV41" s="382"/>
      <c r="UDW41" s="382"/>
      <c r="UDX41" s="382"/>
      <c r="UDY41" s="382"/>
      <c r="UDZ41" s="382"/>
      <c r="UEA41" s="382"/>
      <c r="UEB41" s="382"/>
      <c r="UEC41" s="382"/>
      <c r="UED41" s="382"/>
      <c r="UEE41" s="382"/>
      <c r="UEF41" s="382"/>
      <c r="UEG41" s="382"/>
      <c r="UEH41" s="382"/>
      <c r="UEI41" s="382"/>
      <c r="UEJ41" s="382"/>
      <c r="UEK41" s="382"/>
      <c r="UEL41" s="382"/>
      <c r="UEM41" s="382"/>
      <c r="UEN41" s="382"/>
      <c r="UEO41" s="382"/>
      <c r="UEP41" s="382"/>
      <c r="UEQ41" s="382"/>
      <c r="UER41" s="382"/>
      <c r="UES41" s="382"/>
      <c r="UET41" s="382"/>
      <c r="UEU41" s="382"/>
      <c r="UEV41" s="382"/>
      <c r="UEW41" s="382"/>
      <c r="UEX41" s="382"/>
      <c r="UEY41" s="382"/>
      <c r="UEZ41" s="382"/>
      <c r="UFA41" s="382"/>
      <c r="UFB41" s="382"/>
      <c r="UFC41" s="382"/>
      <c r="UFD41" s="382"/>
      <c r="UFE41" s="382"/>
      <c r="UFF41" s="382"/>
      <c r="UFG41" s="382"/>
      <c r="UFH41" s="382"/>
      <c r="UFI41" s="382"/>
      <c r="UFJ41" s="382"/>
      <c r="UFK41" s="382"/>
      <c r="UFL41" s="382"/>
      <c r="UFM41" s="382"/>
      <c r="UFN41" s="382"/>
      <c r="UFO41" s="382"/>
      <c r="UFP41" s="382"/>
      <c r="UFQ41" s="382"/>
      <c r="UFR41" s="382"/>
      <c r="UFS41" s="382"/>
      <c r="UFT41" s="382"/>
      <c r="UFU41" s="382"/>
      <c r="UFV41" s="382"/>
      <c r="UFW41" s="382"/>
      <c r="UFX41" s="382"/>
      <c r="UFY41" s="382"/>
      <c r="UFZ41" s="382"/>
      <c r="UGA41" s="382"/>
      <c r="UGB41" s="382"/>
      <c r="UGC41" s="382"/>
      <c r="UGD41" s="382"/>
      <c r="UGE41" s="382"/>
      <c r="UGF41" s="382"/>
      <c r="UGG41" s="382"/>
      <c r="UGH41" s="382"/>
      <c r="UGI41" s="382"/>
      <c r="UGJ41" s="382"/>
      <c r="UGK41" s="382"/>
      <c r="UGL41" s="382"/>
      <c r="UGM41" s="382"/>
      <c r="UGN41" s="382"/>
      <c r="UGO41" s="382"/>
      <c r="UGP41" s="382"/>
      <c r="UGQ41" s="382"/>
      <c r="UGR41" s="382"/>
      <c r="UGS41" s="382"/>
      <c r="UGT41" s="382"/>
      <c r="UGU41" s="382"/>
      <c r="UGV41" s="382"/>
      <c r="UGW41" s="382"/>
      <c r="UGX41" s="382"/>
      <c r="UGY41" s="382"/>
      <c r="UGZ41" s="382"/>
      <c r="UHA41" s="382"/>
      <c r="UHB41" s="382"/>
      <c r="UHC41" s="382"/>
      <c r="UHD41" s="382"/>
      <c r="UHE41" s="382"/>
      <c r="UHF41" s="382"/>
      <c r="UHG41" s="382"/>
      <c r="UHH41" s="382"/>
      <c r="UHI41" s="382"/>
      <c r="UHJ41" s="382"/>
      <c r="UHK41" s="382"/>
      <c r="UHL41" s="382"/>
      <c r="UHM41" s="382"/>
      <c r="UHN41" s="382"/>
      <c r="UHO41" s="382"/>
      <c r="UHP41" s="382"/>
      <c r="UHQ41" s="382"/>
      <c r="UHR41" s="382"/>
      <c r="UHS41" s="382"/>
      <c r="UHT41" s="382"/>
      <c r="UHU41" s="382"/>
      <c r="UHV41" s="382"/>
      <c r="UHW41" s="382"/>
      <c r="UHX41" s="382"/>
      <c r="UHY41" s="382"/>
      <c r="UHZ41" s="382"/>
      <c r="UIA41" s="382"/>
      <c r="UIB41" s="382"/>
      <c r="UIC41" s="382"/>
      <c r="UID41" s="382"/>
      <c r="UIE41" s="382"/>
      <c r="UIF41" s="382"/>
      <c r="UIG41" s="382"/>
      <c r="UIH41" s="382"/>
      <c r="UII41" s="382"/>
      <c r="UIJ41" s="382"/>
      <c r="UIK41" s="382"/>
      <c r="UIL41" s="382"/>
      <c r="UIM41" s="382"/>
      <c r="UIN41" s="382"/>
      <c r="UIO41" s="382"/>
      <c r="UIP41" s="382"/>
      <c r="UIQ41" s="382"/>
      <c r="UIR41" s="382"/>
      <c r="UIS41" s="382"/>
      <c r="UIT41" s="382"/>
      <c r="UIU41" s="382"/>
      <c r="UIV41" s="382"/>
      <c r="UIW41" s="382"/>
      <c r="UIX41" s="382"/>
      <c r="UIY41" s="382"/>
      <c r="UIZ41" s="382"/>
      <c r="UJA41" s="382"/>
      <c r="UJB41" s="382"/>
      <c r="UJC41" s="382"/>
      <c r="UJD41" s="382"/>
      <c r="UJE41" s="382"/>
      <c r="UJF41" s="382"/>
      <c r="UJG41" s="382"/>
      <c r="UJH41" s="382"/>
      <c r="UJI41" s="382"/>
      <c r="UJJ41" s="382"/>
      <c r="UJK41" s="382"/>
      <c r="UJL41" s="382"/>
      <c r="UJM41" s="382"/>
      <c r="UJN41" s="382"/>
      <c r="UJO41" s="382"/>
      <c r="UJP41" s="382"/>
      <c r="UJQ41" s="382"/>
      <c r="UJR41" s="382"/>
      <c r="UJS41" s="382"/>
      <c r="UJT41" s="382"/>
      <c r="UJU41" s="382"/>
      <c r="UJV41" s="382"/>
      <c r="UJW41" s="382"/>
      <c r="UJX41" s="382"/>
      <c r="UJY41" s="382"/>
      <c r="UJZ41" s="382"/>
      <c r="UKA41" s="382"/>
      <c r="UKB41" s="382"/>
      <c r="UKC41" s="382"/>
      <c r="UKD41" s="382"/>
      <c r="UKE41" s="382"/>
      <c r="UKF41" s="382"/>
      <c r="UKG41" s="382"/>
      <c r="UKH41" s="382"/>
      <c r="UKI41" s="382"/>
      <c r="UKJ41" s="382"/>
      <c r="UKK41" s="382"/>
      <c r="UKL41" s="382"/>
      <c r="UKM41" s="382"/>
      <c r="UKN41" s="382"/>
      <c r="UKO41" s="382"/>
      <c r="UKP41" s="382"/>
      <c r="UKQ41" s="382"/>
      <c r="UKR41" s="382"/>
      <c r="UKS41" s="382"/>
      <c r="UKT41" s="382"/>
      <c r="UKU41" s="382"/>
      <c r="UKV41" s="382"/>
      <c r="UKW41" s="382"/>
      <c r="UKX41" s="382"/>
      <c r="UKY41" s="382"/>
      <c r="UKZ41" s="382"/>
      <c r="ULA41" s="382"/>
      <c r="ULB41" s="382"/>
      <c r="ULC41" s="382"/>
      <c r="ULD41" s="382"/>
      <c r="ULE41" s="382"/>
      <c r="ULF41" s="382"/>
      <c r="ULG41" s="382"/>
      <c r="ULH41" s="382"/>
      <c r="ULI41" s="382"/>
      <c r="ULJ41" s="382"/>
      <c r="ULK41" s="382"/>
      <c r="ULL41" s="382"/>
      <c r="ULM41" s="382"/>
      <c r="ULN41" s="382"/>
      <c r="ULO41" s="382"/>
      <c r="ULP41" s="382"/>
      <c r="ULQ41" s="382"/>
      <c r="ULR41" s="382"/>
      <c r="ULS41" s="382"/>
      <c r="ULT41" s="382"/>
      <c r="ULU41" s="382"/>
      <c r="ULV41" s="382"/>
      <c r="ULW41" s="382"/>
      <c r="ULX41" s="382"/>
      <c r="ULY41" s="382"/>
      <c r="ULZ41" s="382"/>
      <c r="UMA41" s="382"/>
      <c r="UMB41" s="382"/>
      <c r="UMC41" s="382"/>
      <c r="UMD41" s="382"/>
      <c r="UME41" s="382"/>
      <c r="UMF41" s="382"/>
      <c r="UMG41" s="382"/>
      <c r="UMH41" s="382"/>
      <c r="UMI41" s="382"/>
      <c r="UMJ41" s="382"/>
      <c r="UMK41" s="382"/>
      <c r="UML41" s="382"/>
      <c r="UMM41" s="382"/>
      <c r="UMN41" s="382"/>
      <c r="UMO41" s="382"/>
      <c r="UMP41" s="382"/>
      <c r="UMQ41" s="382"/>
      <c r="UMR41" s="382"/>
      <c r="UMS41" s="382"/>
      <c r="UMT41" s="382"/>
      <c r="UMU41" s="382"/>
      <c r="UMV41" s="382"/>
      <c r="UMW41" s="382"/>
      <c r="UMX41" s="382"/>
      <c r="UMY41" s="382"/>
      <c r="UMZ41" s="382"/>
      <c r="UNA41" s="382"/>
      <c r="UNB41" s="382"/>
      <c r="UNC41" s="382"/>
      <c r="UND41" s="382"/>
      <c r="UNE41" s="382"/>
      <c r="UNF41" s="382"/>
      <c r="UNG41" s="382"/>
      <c r="UNH41" s="382"/>
      <c r="UNI41" s="382"/>
      <c r="UNJ41" s="382"/>
      <c r="UNK41" s="382"/>
      <c r="UNL41" s="382"/>
      <c r="UNM41" s="382"/>
      <c r="UNN41" s="382"/>
      <c r="UNO41" s="382"/>
      <c r="UNP41" s="382"/>
      <c r="UNQ41" s="382"/>
      <c r="UNR41" s="382"/>
      <c r="UNS41" s="382"/>
      <c r="UNT41" s="382"/>
      <c r="UNU41" s="382"/>
      <c r="UNV41" s="382"/>
      <c r="UNW41" s="382"/>
      <c r="UNX41" s="382"/>
      <c r="UNY41" s="382"/>
      <c r="UNZ41" s="382"/>
      <c r="UOA41" s="382"/>
      <c r="UOB41" s="382"/>
      <c r="UOC41" s="382"/>
      <c r="UOD41" s="382"/>
      <c r="UOE41" s="382"/>
      <c r="UOF41" s="382"/>
      <c r="UOG41" s="382"/>
      <c r="UOH41" s="382"/>
      <c r="UOI41" s="382"/>
      <c r="UOJ41" s="382"/>
      <c r="UOK41" s="382"/>
      <c r="UOL41" s="382"/>
      <c r="UOM41" s="382"/>
      <c r="UON41" s="382"/>
      <c r="UOO41" s="382"/>
      <c r="UOP41" s="382"/>
      <c r="UOQ41" s="382"/>
      <c r="UOR41" s="382"/>
      <c r="UOS41" s="382"/>
      <c r="UOT41" s="382"/>
      <c r="UOU41" s="382"/>
      <c r="UOV41" s="382"/>
      <c r="UOW41" s="382"/>
      <c r="UOX41" s="382"/>
      <c r="UOY41" s="382"/>
      <c r="UOZ41" s="382"/>
      <c r="UPA41" s="382"/>
      <c r="UPB41" s="382"/>
      <c r="UPC41" s="382"/>
      <c r="UPD41" s="382"/>
      <c r="UPE41" s="382"/>
      <c r="UPF41" s="382"/>
      <c r="UPG41" s="382"/>
      <c r="UPH41" s="382"/>
      <c r="UPI41" s="382"/>
      <c r="UPJ41" s="382"/>
      <c r="UPK41" s="382"/>
      <c r="UPL41" s="382"/>
      <c r="UPM41" s="382"/>
      <c r="UPN41" s="382"/>
      <c r="UPO41" s="382"/>
      <c r="UPP41" s="382"/>
      <c r="UPQ41" s="382"/>
      <c r="UPR41" s="382"/>
      <c r="UPS41" s="382"/>
      <c r="UPT41" s="382"/>
      <c r="UPU41" s="382"/>
      <c r="UPV41" s="382"/>
      <c r="UPW41" s="382"/>
      <c r="UPX41" s="382"/>
      <c r="UPY41" s="382"/>
      <c r="UPZ41" s="382"/>
      <c r="UQA41" s="382"/>
      <c r="UQB41" s="382"/>
      <c r="UQC41" s="382"/>
      <c r="UQD41" s="382"/>
      <c r="UQE41" s="382"/>
      <c r="UQF41" s="382"/>
      <c r="UQG41" s="382"/>
      <c r="UQH41" s="382"/>
      <c r="UQI41" s="382"/>
      <c r="UQJ41" s="382"/>
      <c r="UQK41" s="382"/>
      <c r="UQL41" s="382"/>
      <c r="UQM41" s="382"/>
      <c r="UQN41" s="382"/>
      <c r="UQO41" s="382"/>
      <c r="UQP41" s="382"/>
      <c r="UQQ41" s="382"/>
      <c r="UQR41" s="382"/>
      <c r="UQS41" s="382"/>
      <c r="UQT41" s="382"/>
      <c r="UQU41" s="382"/>
      <c r="UQV41" s="382"/>
      <c r="UQW41" s="382"/>
      <c r="UQX41" s="382"/>
      <c r="UQY41" s="382"/>
      <c r="UQZ41" s="382"/>
      <c r="URA41" s="382"/>
      <c r="URB41" s="382"/>
      <c r="URC41" s="382"/>
      <c r="URD41" s="382"/>
      <c r="URE41" s="382"/>
      <c r="URF41" s="382"/>
      <c r="URG41" s="382"/>
      <c r="URH41" s="382"/>
      <c r="URI41" s="382"/>
      <c r="URJ41" s="382"/>
      <c r="URK41" s="382"/>
      <c r="URL41" s="382"/>
      <c r="URM41" s="382"/>
      <c r="URN41" s="382"/>
      <c r="URO41" s="382"/>
      <c r="URP41" s="382"/>
      <c r="URQ41" s="382"/>
      <c r="URR41" s="382"/>
      <c r="URS41" s="382"/>
      <c r="URT41" s="382"/>
      <c r="URU41" s="382"/>
      <c r="URV41" s="382"/>
      <c r="URW41" s="382"/>
      <c r="URX41" s="382"/>
      <c r="URY41" s="382"/>
      <c r="URZ41" s="382"/>
      <c r="USA41" s="382"/>
      <c r="USB41" s="382"/>
      <c r="USC41" s="382"/>
      <c r="USD41" s="382"/>
      <c r="USE41" s="382"/>
      <c r="USF41" s="382"/>
      <c r="USG41" s="382"/>
      <c r="USH41" s="382"/>
      <c r="USI41" s="382"/>
      <c r="USJ41" s="382"/>
      <c r="USK41" s="382"/>
      <c r="USL41" s="382"/>
      <c r="USM41" s="382"/>
      <c r="USN41" s="382"/>
      <c r="USO41" s="382"/>
      <c r="USP41" s="382"/>
      <c r="USQ41" s="382"/>
      <c r="USR41" s="382"/>
      <c r="USS41" s="382"/>
      <c r="UST41" s="382"/>
      <c r="USU41" s="382"/>
      <c r="USV41" s="382"/>
      <c r="USW41" s="382"/>
      <c r="USX41" s="382"/>
      <c r="USY41" s="382"/>
      <c r="USZ41" s="382"/>
      <c r="UTA41" s="382"/>
      <c r="UTB41" s="382"/>
      <c r="UTC41" s="382"/>
      <c r="UTD41" s="382"/>
      <c r="UTE41" s="382"/>
      <c r="UTF41" s="382"/>
      <c r="UTG41" s="382"/>
      <c r="UTH41" s="382"/>
      <c r="UTI41" s="382"/>
      <c r="UTJ41" s="382"/>
      <c r="UTK41" s="382"/>
      <c r="UTL41" s="382"/>
      <c r="UTM41" s="382"/>
      <c r="UTN41" s="382"/>
      <c r="UTO41" s="382"/>
      <c r="UTP41" s="382"/>
      <c r="UTQ41" s="382"/>
      <c r="UTR41" s="382"/>
      <c r="UTS41" s="382"/>
      <c r="UTT41" s="382"/>
      <c r="UTU41" s="382"/>
      <c r="UTV41" s="382"/>
      <c r="UTW41" s="382"/>
      <c r="UTX41" s="382"/>
      <c r="UTY41" s="382"/>
      <c r="UTZ41" s="382"/>
      <c r="UUA41" s="382"/>
      <c r="UUB41" s="382"/>
      <c r="UUC41" s="382"/>
      <c r="UUD41" s="382"/>
      <c r="UUE41" s="382"/>
      <c r="UUF41" s="382"/>
      <c r="UUG41" s="382"/>
      <c r="UUH41" s="382"/>
      <c r="UUI41" s="382"/>
      <c r="UUJ41" s="382"/>
      <c r="UUK41" s="382"/>
      <c r="UUL41" s="382"/>
      <c r="UUM41" s="382"/>
      <c r="UUN41" s="382"/>
      <c r="UUO41" s="382"/>
      <c r="UUP41" s="382"/>
      <c r="UUQ41" s="382"/>
      <c r="UUR41" s="382"/>
      <c r="UUS41" s="382"/>
      <c r="UUT41" s="382"/>
      <c r="UUU41" s="382"/>
      <c r="UUV41" s="382"/>
      <c r="UUW41" s="382"/>
      <c r="UUX41" s="382"/>
      <c r="UUY41" s="382"/>
      <c r="UUZ41" s="382"/>
      <c r="UVA41" s="382"/>
      <c r="UVB41" s="382"/>
      <c r="UVC41" s="382"/>
      <c r="UVD41" s="382"/>
      <c r="UVE41" s="382"/>
      <c r="UVF41" s="382"/>
      <c r="UVG41" s="382"/>
      <c r="UVH41" s="382"/>
      <c r="UVI41" s="382"/>
      <c r="UVJ41" s="382"/>
      <c r="UVK41" s="382"/>
      <c r="UVL41" s="382"/>
      <c r="UVM41" s="382"/>
      <c r="UVN41" s="382"/>
      <c r="UVO41" s="382"/>
      <c r="UVP41" s="382"/>
      <c r="UVQ41" s="382"/>
      <c r="UVR41" s="382"/>
      <c r="UVS41" s="382"/>
      <c r="UVT41" s="382"/>
      <c r="UVU41" s="382"/>
      <c r="UVV41" s="382"/>
      <c r="UVW41" s="382"/>
      <c r="UVX41" s="382"/>
      <c r="UVY41" s="382"/>
      <c r="UVZ41" s="382"/>
      <c r="UWA41" s="382"/>
      <c r="UWB41" s="382"/>
      <c r="UWC41" s="382"/>
      <c r="UWD41" s="382"/>
      <c r="UWE41" s="382"/>
      <c r="UWF41" s="382"/>
      <c r="UWG41" s="382"/>
      <c r="UWH41" s="382"/>
      <c r="UWI41" s="382"/>
      <c r="UWJ41" s="382"/>
      <c r="UWK41" s="382"/>
      <c r="UWL41" s="382"/>
      <c r="UWM41" s="382"/>
      <c r="UWN41" s="382"/>
      <c r="UWO41" s="382"/>
      <c r="UWP41" s="382"/>
      <c r="UWQ41" s="382"/>
      <c r="UWR41" s="382"/>
      <c r="UWS41" s="382"/>
      <c r="UWT41" s="382"/>
      <c r="UWU41" s="382"/>
      <c r="UWV41" s="382"/>
      <c r="UWW41" s="382"/>
      <c r="UWX41" s="382"/>
      <c r="UWY41" s="382"/>
      <c r="UWZ41" s="382"/>
      <c r="UXA41" s="382"/>
      <c r="UXB41" s="382"/>
      <c r="UXC41" s="382"/>
      <c r="UXD41" s="382"/>
      <c r="UXE41" s="382"/>
      <c r="UXF41" s="382"/>
      <c r="UXG41" s="382"/>
      <c r="UXH41" s="382"/>
      <c r="UXI41" s="382"/>
      <c r="UXJ41" s="382"/>
      <c r="UXK41" s="382"/>
      <c r="UXL41" s="382"/>
      <c r="UXM41" s="382"/>
      <c r="UXN41" s="382"/>
      <c r="UXO41" s="382"/>
      <c r="UXP41" s="382"/>
      <c r="UXQ41" s="382"/>
      <c r="UXR41" s="382"/>
      <c r="UXS41" s="382"/>
      <c r="UXT41" s="382"/>
      <c r="UXU41" s="382"/>
      <c r="UXV41" s="382"/>
      <c r="UXW41" s="382"/>
      <c r="UXX41" s="382"/>
      <c r="UXY41" s="382"/>
      <c r="UXZ41" s="382"/>
      <c r="UYA41" s="382"/>
      <c r="UYB41" s="382"/>
      <c r="UYC41" s="382"/>
      <c r="UYD41" s="382"/>
      <c r="UYE41" s="382"/>
      <c r="UYF41" s="382"/>
      <c r="UYG41" s="382"/>
      <c r="UYH41" s="382"/>
      <c r="UYI41" s="382"/>
      <c r="UYJ41" s="382"/>
      <c r="UYK41" s="382"/>
      <c r="UYL41" s="382"/>
      <c r="UYM41" s="382"/>
      <c r="UYN41" s="382"/>
      <c r="UYO41" s="382"/>
      <c r="UYP41" s="382"/>
      <c r="UYQ41" s="382"/>
      <c r="UYR41" s="382"/>
      <c r="UYS41" s="382"/>
      <c r="UYT41" s="382"/>
      <c r="UYU41" s="382"/>
      <c r="UYV41" s="382"/>
      <c r="UYW41" s="382"/>
      <c r="UYX41" s="382"/>
      <c r="UYY41" s="382"/>
      <c r="UYZ41" s="382"/>
      <c r="UZA41" s="382"/>
      <c r="UZB41" s="382"/>
      <c r="UZC41" s="382"/>
      <c r="UZD41" s="382"/>
      <c r="UZE41" s="382"/>
      <c r="UZF41" s="382"/>
      <c r="UZG41" s="382"/>
      <c r="UZH41" s="382"/>
      <c r="UZI41" s="382"/>
      <c r="UZJ41" s="382"/>
      <c r="UZK41" s="382"/>
      <c r="UZL41" s="382"/>
      <c r="UZM41" s="382"/>
      <c r="UZN41" s="382"/>
      <c r="UZO41" s="382"/>
      <c r="UZP41" s="382"/>
      <c r="UZQ41" s="382"/>
      <c r="UZR41" s="382"/>
      <c r="UZS41" s="382"/>
      <c r="UZT41" s="382"/>
      <c r="UZU41" s="382"/>
      <c r="UZV41" s="382"/>
      <c r="UZW41" s="382"/>
      <c r="UZX41" s="382"/>
      <c r="UZY41" s="382"/>
      <c r="UZZ41" s="382"/>
      <c r="VAA41" s="382"/>
      <c r="VAB41" s="382"/>
      <c r="VAC41" s="382"/>
      <c r="VAD41" s="382"/>
      <c r="VAE41" s="382"/>
      <c r="VAF41" s="382"/>
      <c r="VAG41" s="382"/>
      <c r="VAH41" s="382"/>
      <c r="VAI41" s="382"/>
      <c r="VAJ41" s="382"/>
      <c r="VAK41" s="382"/>
      <c r="VAL41" s="382"/>
      <c r="VAM41" s="382"/>
      <c r="VAN41" s="382"/>
      <c r="VAO41" s="382"/>
      <c r="VAP41" s="382"/>
      <c r="VAQ41" s="382"/>
      <c r="VAR41" s="382"/>
      <c r="VAS41" s="382"/>
      <c r="VAT41" s="382"/>
      <c r="VAU41" s="382"/>
      <c r="VAV41" s="382"/>
      <c r="VAW41" s="382"/>
      <c r="VAX41" s="382"/>
      <c r="VAY41" s="382"/>
      <c r="VAZ41" s="382"/>
      <c r="VBA41" s="382"/>
      <c r="VBB41" s="382"/>
      <c r="VBC41" s="382"/>
      <c r="VBD41" s="382"/>
      <c r="VBE41" s="382"/>
      <c r="VBF41" s="382"/>
      <c r="VBG41" s="382"/>
      <c r="VBH41" s="382"/>
      <c r="VBI41" s="382"/>
      <c r="VBJ41" s="382"/>
      <c r="VBK41" s="382"/>
      <c r="VBL41" s="382"/>
      <c r="VBM41" s="382"/>
      <c r="VBN41" s="382"/>
      <c r="VBO41" s="382"/>
      <c r="VBP41" s="382"/>
      <c r="VBQ41" s="382"/>
      <c r="VBR41" s="382"/>
      <c r="VBS41" s="382"/>
      <c r="VBT41" s="382"/>
      <c r="VBU41" s="382"/>
      <c r="VBV41" s="382"/>
      <c r="VBW41" s="382"/>
      <c r="VBX41" s="382"/>
      <c r="VBY41" s="382"/>
      <c r="VBZ41" s="382"/>
      <c r="VCA41" s="382"/>
      <c r="VCB41" s="382"/>
      <c r="VCC41" s="382"/>
      <c r="VCD41" s="382"/>
      <c r="VCE41" s="382"/>
      <c r="VCF41" s="382"/>
      <c r="VCG41" s="382"/>
      <c r="VCH41" s="382"/>
      <c r="VCI41" s="382"/>
      <c r="VCJ41" s="382"/>
      <c r="VCK41" s="382"/>
      <c r="VCL41" s="382"/>
      <c r="VCM41" s="382"/>
      <c r="VCN41" s="382"/>
      <c r="VCO41" s="382"/>
      <c r="VCP41" s="382"/>
      <c r="VCQ41" s="382"/>
      <c r="VCR41" s="382"/>
      <c r="VCS41" s="382"/>
      <c r="VCT41" s="382"/>
      <c r="VCU41" s="382"/>
      <c r="VCV41" s="382"/>
      <c r="VCW41" s="382"/>
      <c r="VCX41" s="382"/>
      <c r="VCY41" s="382"/>
      <c r="VCZ41" s="382"/>
      <c r="VDA41" s="382"/>
      <c r="VDB41" s="382"/>
      <c r="VDC41" s="382"/>
      <c r="VDD41" s="382"/>
      <c r="VDE41" s="382"/>
      <c r="VDF41" s="382"/>
      <c r="VDG41" s="382"/>
      <c r="VDH41" s="382"/>
      <c r="VDI41" s="382"/>
      <c r="VDJ41" s="382"/>
      <c r="VDK41" s="382"/>
      <c r="VDL41" s="382"/>
      <c r="VDM41" s="382"/>
      <c r="VDN41" s="382"/>
      <c r="VDO41" s="382"/>
      <c r="VDP41" s="382"/>
      <c r="VDQ41" s="382"/>
      <c r="VDR41" s="382"/>
      <c r="VDS41" s="382"/>
      <c r="VDT41" s="382"/>
      <c r="VDU41" s="382"/>
      <c r="VDV41" s="382"/>
      <c r="VDW41" s="382"/>
      <c r="VDX41" s="382"/>
      <c r="VDY41" s="382"/>
      <c r="VDZ41" s="382"/>
      <c r="VEA41" s="382"/>
      <c r="VEB41" s="382"/>
      <c r="VEC41" s="382"/>
      <c r="VED41" s="382"/>
      <c r="VEE41" s="382"/>
      <c r="VEF41" s="382"/>
      <c r="VEG41" s="382"/>
      <c r="VEH41" s="382"/>
      <c r="VEI41" s="382"/>
      <c r="VEJ41" s="382"/>
      <c r="VEK41" s="382"/>
      <c r="VEL41" s="382"/>
      <c r="VEM41" s="382"/>
      <c r="VEN41" s="382"/>
      <c r="VEO41" s="382"/>
      <c r="VEP41" s="382"/>
      <c r="VEQ41" s="382"/>
      <c r="VER41" s="382"/>
      <c r="VES41" s="382"/>
      <c r="VET41" s="382"/>
      <c r="VEU41" s="382"/>
      <c r="VEV41" s="382"/>
      <c r="VEW41" s="382"/>
      <c r="VEX41" s="382"/>
      <c r="VEY41" s="382"/>
      <c r="VEZ41" s="382"/>
      <c r="VFA41" s="382"/>
      <c r="VFB41" s="382"/>
      <c r="VFC41" s="382"/>
      <c r="VFD41" s="382"/>
      <c r="VFE41" s="382"/>
      <c r="VFF41" s="382"/>
      <c r="VFG41" s="382"/>
      <c r="VFH41" s="382"/>
      <c r="VFI41" s="382"/>
      <c r="VFJ41" s="382"/>
      <c r="VFK41" s="382"/>
      <c r="VFL41" s="382"/>
      <c r="VFM41" s="382"/>
      <c r="VFN41" s="382"/>
      <c r="VFO41" s="382"/>
      <c r="VFP41" s="382"/>
      <c r="VFQ41" s="382"/>
      <c r="VFR41" s="382"/>
      <c r="VFS41" s="382"/>
      <c r="VFT41" s="382"/>
      <c r="VFU41" s="382"/>
      <c r="VFV41" s="382"/>
      <c r="VFW41" s="382"/>
      <c r="VFX41" s="382"/>
      <c r="VFY41" s="382"/>
      <c r="VFZ41" s="382"/>
      <c r="VGA41" s="382"/>
      <c r="VGB41" s="382"/>
      <c r="VGC41" s="382"/>
      <c r="VGD41" s="382"/>
      <c r="VGE41" s="382"/>
      <c r="VGF41" s="382"/>
      <c r="VGG41" s="382"/>
      <c r="VGH41" s="382"/>
      <c r="VGI41" s="382"/>
      <c r="VGJ41" s="382"/>
      <c r="VGK41" s="382"/>
      <c r="VGL41" s="382"/>
      <c r="VGM41" s="382"/>
      <c r="VGN41" s="382"/>
      <c r="VGO41" s="382"/>
      <c r="VGP41" s="382"/>
      <c r="VGQ41" s="382"/>
      <c r="VGR41" s="382"/>
      <c r="VGS41" s="382"/>
      <c r="VGT41" s="382"/>
      <c r="VGU41" s="382"/>
      <c r="VGV41" s="382"/>
      <c r="VGW41" s="382"/>
      <c r="VGX41" s="382"/>
      <c r="VGY41" s="382"/>
      <c r="VGZ41" s="382"/>
      <c r="VHA41" s="382"/>
      <c r="VHB41" s="382"/>
      <c r="VHC41" s="382"/>
      <c r="VHD41" s="382"/>
      <c r="VHE41" s="382"/>
      <c r="VHF41" s="382"/>
      <c r="VHG41" s="382"/>
      <c r="VHH41" s="382"/>
      <c r="VHI41" s="382"/>
      <c r="VHJ41" s="382"/>
      <c r="VHK41" s="382"/>
      <c r="VHL41" s="382"/>
      <c r="VHM41" s="382"/>
      <c r="VHN41" s="382"/>
      <c r="VHO41" s="382"/>
      <c r="VHP41" s="382"/>
      <c r="VHQ41" s="382"/>
      <c r="VHR41" s="382"/>
      <c r="VHS41" s="382"/>
      <c r="VHT41" s="382"/>
      <c r="VHU41" s="382"/>
      <c r="VHV41" s="382"/>
      <c r="VHW41" s="382"/>
      <c r="VHX41" s="382"/>
      <c r="VHY41" s="382"/>
      <c r="VHZ41" s="382"/>
      <c r="VIA41" s="382"/>
      <c r="VIB41" s="382"/>
      <c r="VIC41" s="382"/>
      <c r="VID41" s="382"/>
      <c r="VIE41" s="382"/>
      <c r="VIF41" s="382"/>
      <c r="VIG41" s="382"/>
      <c r="VIH41" s="382"/>
      <c r="VII41" s="382"/>
      <c r="VIJ41" s="382"/>
      <c r="VIK41" s="382"/>
      <c r="VIL41" s="382"/>
      <c r="VIM41" s="382"/>
      <c r="VIN41" s="382"/>
      <c r="VIO41" s="382"/>
      <c r="VIP41" s="382"/>
      <c r="VIQ41" s="382"/>
      <c r="VIR41" s="382"/>
      <c r="VIS41" s="382"/>
      <c r="VIT41" s="382"/>
      <c r="VIU41" s="382"/>
      <c r="VIV41" s="382"/>
      <c r="VIW41" s="382"/>
      <c r="VIX41" s="382"/>
      <c r="VIY41" s="382"/>
      <c r="VIZ41" s="382"/>
      <c r="VJA41" s="382"/>
      <c r="VJB41" s="382"/>
      <c r="VJC41" s="382"/>
      <c r="VJD41" s="382"/>
      <c r="VJE41" s="382"/>
      <c r="VJF41" s="382"/>
      <c r="VJG41" s="382"/>
      <c r="VJH41" s="382"/>
      <c r="VJI41" s="382"/>
      <c r="VJJ41" s="382"/>
      <c r="VJK41" s="382"/>
      <c r="VJL41" s="382"/>
      <c r="VJM41" s="382"/>
      <c r="VJN41" s="382"/>
      <c r="VJO41" s="382"/>
      <c r="VJP41" s="382"/>
      <c r="VJQ41" s="382"/>
      <c r="VJR41" s="382"/>
      <c r="VJS41" s="382"/>
      <c r="VJT41" s="382"/>
      <c r="VJU41" s="382"/>
      <c r="VJV41" s="382"/>
      <c r="VJW41" s="382"/>
      <c r="VJX41" s="382"/>
      <c r="VJY41" s="382"/>
      <c r="VJZ41" s="382"/>
      <c r="VKA41" s="382"/>
      <c r="VKB41" s="382"/>
      <c r="VKC41" s="382"/>
      <c r="VKD41" s="382"/>
      <c r="VKE41" s="382"/>
      <c r="VKF41" s="382"/>
      <c r="VKG41" s="382"/>
      <c r="VKH41" s="382"/>
      <c r="VKI41" s="382"/>
      <c r="VKJ41" s="382"/>
      <c r="VKK41" s="382"/>
      <c r="VKL41" s="382"/>
      <c r="VKM41" s="382"/>
      <c r="VKN41" s="382"/>
      <c r="VKO41" s="382"/>
      <c r="VKP41" s="382"/>
      <c r="VKQ41" s="382"/>
      <c r="VKR41" s="382"/>
      <c r="VKS41" s="382"/>
      <c r="VKT41" s="382"/>
      <c r="VKU41" s="382"/>
      <c r="VKV41" s="382"/>
      <c r="VKW41" s="382"/>
      <c r="VKX41" s="382"/>
      <c r="VKY41" s="382"/>
      <c r="VKZ41" s="382"/>
      <c r="VLA41" s="382"/>
      <c r="VLB41" s="382"/>
      <c r="VLC41" s="382"/>
      <c r="VLD41" s="382"/>
      <c r="VLE41" s="382"/>
      <c r="VLF41" s="382"/>
      <c r="VLG41" s="382"/>
      <c r="VLH41" s="382"/>
      <c r="VLI41" s="382"/>
      <c r="VLJ41" s="382"/>
      <c r="VLK41" s="382"/>
      <c r="VLL41" s="382"/>
      <c r="VLM41" s="382"/>
      <c r="VLN41" s="382"/>
      <c r="VLO41" s="382"/>
      <c r="VLP41" s="382"/>
      <c r="VLQ41" s="382"/>
      <c r="VLR41" s="382"/>
      <c r="VLS41" s="382"/>
      <c r="VLT41" s="382"/>
      <c r="VLU41" s="382"/>
      <c r="VLV41" s="382"/>
      <c r="VLW41" s="382"/>
      <c r="VLX41" s="382"/>
      <c r="VLY41" s="382"/>
      <c r="VLZ41" s="382"/>
      <c r="VMA41" s="382"/>
      <c r="VMB41" s="382"/>
      <c r="VMC41" s="382"/>
      <c r="VMD41" s="382"/>
      <c r="VME41" s="382"/>
      <c r="VMF41" s="382"/>
      <c r="VMG41" s="382"/>
      <c r="VMH41" s="382"/>
      <c r="VMI41" s="382"/>
      <c r="VMJ41" s="382"/>
      <c r="VMK41" s="382"/>
      <c r="VML41" s="382"/>
      <c r="VMM41" s="382"/>
      <c r="VMN41" s="382"/>
      <c r="VMO41" s="382"/>
      <c r="VMP41" s="382"/>
      <c r="VMQ41" s="382"/>
      <c r="VMR41" s="382"/>
      <c r="VMS41" s="382"/>
      <c r="VMT41" s="382"/>
      <c r="VMU41" s="382"/>
      <c r="VMV41" s="382"/>
      <c r="VMW41" s="382"/>
      <c r="VMX41" s="382"/>
      <c r="VMY41" s="382"/>
      <c r="VMZ41" s="382"/>
      <c r="VNA41" s="382"/>
      <c r="VNB41" s="382"/>
      <c r="VNC41" s="382"/>
      <c r="VND41" s="382"/>
      <c r="VNE41" s="382"/>
      <c r="VNF41" s="382"/>
      <c r="VNG41" s="382"/>
      <c r="VNH41" s="382"/>
      <c r="VNI41" s="382"/>
      <c r="VNJ41" s="382"/>
      <c r="VNK41" s="382"/>
      <c r="VNL41" s="382"/>
      <c r="VNM41" s="382"/>
      <c r="VNN41" s="382"/>
      <c r="VNO41" s="382"/>
      <c r="VNP41" s="382"/>
      <c r="VNQ41" s="382"/>
      <c r="VNR41" s="382"/>
      <c r="VNS41" s="382"/>
      <c r="VNT41" s="382"/>
      <c r="VNU41" s="382"/>
      <c r="VNV41" s="382"/>
      <c r="VNW41" s="382"/>
      <c r="VNX41" s="382"/>
      <c r="VNY41" s="382"/>
      <c r="VNZ41" s="382"/>
      <c r="VOA41" s="382"/>
      <c r="VOB41" s="382"/>
      <c r="VOC41" s="382"/>
      <c r="VOD41" s="382"/>
      <c r="VOE41" s="382"/>
      <c r="VOF41" s="382"/>
      <c r="VOG41" s="382"/>
      <c r="VOH41" s="382"/>
      <c r="VOI41" s="382"/>
      <c r="VOJ41" s="382"/>
      <c r="VOK41" s="382"/>
      <c r="VOL41" s="382"/>
      <c r="VOM41" s="382"/>
      <c r="VON41" s="382"/>
      <c r="VOO41" s="382"/>
      <c r="VOP41" s="382"/>
      <c r="VOQ41" s="382"/>
      <c r="VOR41" s="382"/>
      <c r="VOS41" s="382"/>
      <c r="VOT41" s="382"/>
      <c r="VOU41" s="382"/>
      <c r="VOV41" s="382"/>
      <c r="VOW41" s="382"/>
      <c r="VOX41" s="382"/>
      <c r="VOY41" s="382"/>
      <c r="VOZ41" s="382"/>
      <c r="VPA41" s="382"/>
      <c r="VPB41" s="382"/>
      <c r="VPC41" s="382"/>
      <c r="VPD41" s="382"/>
      <c r="VPE41" s="382"/>
      <c r="VPF41" s="382"/>
      <c r="VPG41" s="382"/>
      <c r="VPH41" s="382"/>
      <c r="VPI41" s="382"/>
      <c r="VPJ41" s="382"/>
      <c r="VPK41" s="382"/>
      <c r="VPL41" s="382"/>
      <c r="VPM41" s="382"/>
      <c r="VPN41" s="382"/>
      <c r="VPO41" s="382"/>
      <c r="VPP41" s="382"/>
      <c r="VPQ41" s="382"/>
      <c r="VPR41" s="382"/>
      <c r="VPS41" s="382"/>
      <c r="VPT41" s="382"/>
      <c r="VPU41" s="382"/>
      <c r="VPV41" s="382"/>
      <c r="VPW41" s="382"/>
      <c r="VPX41" s="382"/>
      <c r="VPY41" s="382"/>
      <c r="VPZ41" s="382"/>
      <c r="VQA41" s="382"/>
      <c r="VQB41" s="382"/>
      <c r="VQC41" s="382"/>
      <c r="VQD41" s="382"/>
      <c r="VQE41" s="382"/>
      <c r="VQF41" s="382"/>
      <c r="VQG41" s="382"/>
      <c r="VQH41" s="382"/>
      <c r="VQI41" s="382"/>
      <c r="VQJ41" s="382"/>
      <c r="VQK41" s="382"/>
      <c r="VQL41" s="382"/>
      <c r="VQM41" s="382"/>
      <c r="VQN41" s="382"/>
      <c r="VQO41" s="382"/>
      <c r="VQP41" s="382"/>
      <c r="VQQ41" s="382"/>
      <c r="VQR41" s="382"/>
      <c r="VQS41" s="382"/>
      <c r="VQT41" s="382"/>
      <c r="VQU41" s="382"/>
      <c r="VQV41" s="382"/>
      <c r="VQW41" s="382"/>
      <c r="VQX41" s="382"/>
      <c r="VQY41" s="382"/>
      <c r="VQZ41" s="382"/>
      <c r="VRA41" s="382"/>
      <c r="VRB41" s="382"/>
      <c r="VRC41" s="382"/>
      <c r="VRD41" s="382"/>
      <c r="VRE41" s="382"/>
      <c r="VRF41" s="382"/>
      <c r="VRG41" s="382"/>
      <c r="VRH41" s="382"/>
      <c r="VRI41" s="382"/>
      <c r="VRJ41" s="382"/>
      <c r="VRK41" s="382"/>
      <c r="VRL41" s="382"/>
      <c r="VRM41" s="382"/>
      <c r="VRN41" s="382"/>
      <c r="VRO41" s="382"/>
      <c r="VRP41" s="382"/>
      <c r="VRQ41" s="382"/>
      <c r="VRR41" s="382"/>
      <c r="VRS41" s="382"/>
      <c r="VRT41" s="382"/>
      <c r="VRU41" s="382"/>
      <c r="VRV41" s="382"/>
      <c r="VRW41" s="382"/>
      <c r="VRX41" s="382"/>
      <c r="VRY41" s="382"/>
      <c r="VRZ41" s="382"/>
      <c r="VSA41" s="382"/>
      <c r="VSB41" s="382"/>
      <c r="VSC41" s="382"/>
      <c r="VSD41" s="382"/>
      <c r="VSE41" s="382"/>
      <c r="VSF41" s="382"/>
      <c r="VSG41" s="382"/>
      <c r="VSH41" s="382"/>
      <c r="VSI41" s="382"/>
      <c r="VSJ41" s="382"/>
      <c r="VSK41" s="382"/>
      <c r="VSL41" s="382"/>
      <c r="VSM41" s="382"/>
      <c r="VSN41" s="382"/>
      <c r="VSO41" s="382"/>
      <c r="VSP41" s="382"/>
      <c r="VSQ41" s="382"/>
      <c r="VSR41" s="382"/>
      <c r="VSS41" s="382"/>
      <c r="VST41" s="382"/>
      <c r="VSU41" s="382"/>
      <c r="VSV41" s="382"/>
      <c r="VSW41" s="382"/>
      <c r="VSX41" s="382"/>
      <c r="VSY41" s="382"/>
      <c r="VSZ41" s="382"/>
      <c r="VTA41" s="382"/>
      <c r="VTB41" s="382"/>
      <c r="VTC41" s="382"/>
      <c r="VTD41" s="382"/>
      <c r="VTE41" s="382"/>
      <c r="VTF41" s="382"/>
      <c r="VTG41" s="382"/>
      <c r="VTH41" s="382"/>
      <c r="VTI41" s="382"/>
      <c r="VTJ41" s="382"/>
      <c r="VTK41" s="382"/>
      <c r="VTL41" s="382"/>
      <c r="VTM41" s="382"/>
      <c r="VTN41" s="382"/>
      <c r="VTO41" s="382"/>
      <c r="VTP41" s="382"/>
      <c r="VTQ41" s="382"/>
      <c r="VTR41" s="382"/>
      <c r="VTS41" s="382"/>
      <c r="VTT41" s="382"/>
      <c r="VTU41" s="382"/>
      <c r="VTV41" s="382"/>
      <c r="VTW41" s="382"/>
      <c r="VTX41" s="382"/>
      <c r="VTY41" s="382"/>
      <c r="VTZ41" s="382"/>
      <c r="VUA41" s="382"/>
      <c r="VUB41" s="382"/>
      <c r="VUC41" s="382"/>
      <c r="VUD41" s="382"/>
      <c r="VUE41" s="382"/>
      <c r="VUF41" s="382"/>
      <c r="VUG41" s="382"/>
      <c r="VUH41" s="382"/>
      <c r="VUI41" s="382"/>
      <c r="VUJ41" s="382"/>
      <c r="VUK41" s="382"/>
      <c r="VUL41" s="382"/>
      <c r="VUM41" s="382"/>
      <c r="VUN41" s="382"/>
      <c r="VUO41" s="382"/>
      <c r="VUP41" s="382"/>
      <c r="VUQ41" s="382"/>
      <c r="VUR41" s="382"/>
      <c r="VUS41" s="382"/>
      <c r="VUT41" s="382"/>
      <c r="VUU41" s="382"/>
      <c r="VUV41" s="382"/>
      <c r="VUW41" s="382"/>
      <c r="VUX41" s="382"/>
      <c r="VUY41" s="382"/>
      <c r="VUZ41" s="382"/>
      <c r="VVA41" s="382"/>
      <c r="VVB41" s="382"/>
      <c r="VVC41" s="382"/>
      <c r="VVD41" s="382"/>
      <c r="VVE41" s="382"/>
      <c r="VVF41" s="382"/>
      <c r="VVG41" s="382"/>
      <c r="VVH41" s="382"/>
      <c r="VVI41" s="382"/>
      <c r="VVJ41" s="382"/>
      <c r="VVK41" s="382"/>
      <c r="VVL41" s="382"/>
      <c r="VVM41" s="382"/>
      <c r="VVN41" s="382"/>
      <c r="VVO41" s="382"/>
      <c r="VVP41" s="382"/>
      <c r="VVQ41" s="382"/>
      <c r="VVR41" s="382"/>
      <c r="VVS41" s="382"/>
      <c r="VVT41" s="382"/>
      <c r="VVU41" s="382"/>
      <c r="VVV41" s="382"/>
      <c r="VVW41" s="382"/>
      <c r="VVX41" s="382"/>
      <c r="VVY41" s="382"/>
      <c r="VVZ41" s="382"/>
      <c r="VWA41" s="382"/>
      <c r="VWB41" s="382"/>
      <c r="VWC41" s="382"/>
      <c r="VWD41" s="382"/>
      <c r="VWE41" s="382"/>
      <c r="VWF41" s="382"/>
      <c r="VWG41" s="382"/>
      <c r="VWH41" s="382"/>
      <c r="VWI41" s="382"/>
      <c r="VWJ41" s="382"/>
      <c r="VWK41" s="382"/>
      <c r="VWL41" s="382"/>
      <c r="VWM41" s="382"/>
      <c r="VWN41" s="382"/>
      <c r="VWO41" s="382"/>
      <c r="VWP41" s="382"/>
      <c r="VWQ41" s="382"/>
      <c r="VWR41" s="382"/>
      <c r="VWS41" s="382"/>
      <c r="VWT41" s="382"/>
      <c r="VWU41" s="382"/>
      <c r="VWV41" s="382"/>
      <c r="VWW41" s="382"/>
      <c r="VWX41" s="382"/>
      <c r="VWY41" s="382"/>
      <c r="VWZ41" s="382"/>
      <c r="VXA41" s="382"/>
      <c r="VXB41" s="382"/>
      <c r="VXC41" s="382"/>
      <c r="VXD41" s="382"/>
      <c r="VXE41" s="382"/>
      <c r="VXF41" s="382"/>
      <c r="VXG41" s="382"/>
      <c r="VXH41" s="382"/>
      <c r="VXI41" s="382"/>
      <c r="VXJ41" s="382"/>
      <c r="VXK41" s="382"/>
      <c r="VXL41" s="382"/>
      <c r="VXM41" s="382"/>
      <c r="VXN41" s="382"/>
      <c r="VXO41" s="382"/>
      <c r="VXP41" s="382"/>
      <c r="VXQ41" s="382"/>
      <c r="VXR41" s="382"/>
      <c r="VXS41" s="382"/>
      <c r="VXT41" s="382"/>
      <c r="VXU41" s="382"/>
      <c r="VXV41" s="382"/>
      <c r="VXW41" s="382"/>
      <c r="VXX41" s="382"/>
      <c r="VXY41" s="382"/>
      <c r="VXZ41" s="382"/>
      <c r="VYA41" s="382"/>
      <c r="VYB41" s="382"/>
      <c r="VYC41" s="382"/>
      <c r="VYD41" s="382"/>
      <c r="VYE41" s="382"/>
      <c r="VYF41" s="382"/>
      <c r="VYG41" s="382"/>
      <c r="VYH41" s="382"/>
      <c r="VYI41" s="382"/>
      <c r="VYJ41" s="382"/>
      <c r="VYK41" s="382"/>
      <c r="VYL41" s="382"/>
      <c r="VYM41" s="382"/>
      <c r="VYN41" s="382"/>
      <c r="VYO41" s="382"/>
      <c r="VYP41" s="382"/>
      <c r="VYQ41" s="382"/>
      <c r="VYR41" s="382"/>
      <c r="VYS41" s="382"/>
      <c r="VYT41" s="382"/>
      <c r="VYU41" s="382"/>
      <c r="VYV41" s="382"/>
      <c r="VYW41" s="382"/>
      <c r="VYX41" s="382"/>
      <c r="VYY41" s="382"/>
      <c r="VYZ41" s="382"/>
      <c r="VZA41" s="382"/>
      <c r="VZB41" s="382"/>
      <c r="VZC41" s="382"/>
      <c r="VZD41" s="382"/>
      <c r="VZE41" s="382"/>
      <c r="VZF41" s="382"/>
      <c r="VZG41" s="382"/>
      <c r="VZH41" s="382"/>
      <c r="VZI41" s="382"/>
      <c r="VZJ41" s="382"/>
      <c r="VZK41" s="382"/>
      <c r="VZL41" s="382"/>
      <c r="VZM41" s="382"/>
      <c r="VZN41" s="382"/>
      <c r="VZO41" s="382"/>
      <c r="VZP41" s="382"/>
      <c r="VZQ41" s="382"/>
      <c r="VZR41" s="382"/>
      <c r="VZS41" s="382"/>
      <c r="VZT41" s="382"/>
      <c r="VZU41" s="382"/>
      <c r="VZV41" s="382"/>
      <c r="VZW41" s="382"/>
      <c r="VZX41" s="382"/>
      <c r="VZY41" s="382"/>
      <c r="VZZ41" s="382"/>
      <c r="WAA41" s="382"/>
      <c r="WAB41" s="382"/>
      <c r="WAC41" s="382"/>
      <c r="WAD41" s="382"/>
      <c r="WAE41" s="382"/>
      <c r="WAF41" s="382"/>
      <c r="WAG41" s="382"/>
      <c r="WAH41" s="382"/>
      <c r="WAI41" s="382"/>
      <c r="WAJ41" s="382"/>
      <c r="WAK41" s="382"/>
      <c r="WAL41" s="382"/>
      <c r="WAM41" s="382"/>
      <c r="WAN41" s="382"/>
      <c r="WAO41" s="382"/>
      <c r="WAP41" s="382"/>
      <c r="WAQ41" s="382"/>
      <c r="WAR41" s="382"/>
      <c r="WAS41" s="382"/>
      <c r="WAT41" s="382"/>
      <c r="WAU41" s="382"/>
      <c r="WAV41" s="382"/>
      <c r="WAW41" s="382"/>
      <c r="WAX41" s="382"/>
      <c r="WAY41" s="382"/>
      <c r="WAZ41" s="382"/>
      <c r="WBA41" s="382"/>
      <c r="WBB41" s="382"/>
      <c r="WBC41" s="382"/>
      <c r="WBD41" s="382"/>
      <c r="WBE41" s="382"/>
      <c r="WBF41" s="382"/>
      <c r="WBG41" s="382"/>
      <c r="WBH41" s="382"/>
      <c r="WBI41" s="382"/>
      <c r="WBJ41" s="382"/>
      <c r="WBK41" s="382"/>
      <c r="WBL41" s="382"/>
      <c r="WBM41" s="382"/>
      <c r="WBN41" s="382"/>
      <c r="WBO41" s="382"/>
      <c r="WBP41" s="382"/>
      <c r="WBQ41" s="382"/>
      <c r="WBR41" s="382"/>
      <c r="WBS41" s="382"/>
      <c r="WBT41" s="382"/>
      <c r="WBU41" s="382"/>
      <c r="WBV41" s="382"/>
      <c r="WBW41" s="382"/>
      <c r="WBX41" s="382"/>
      <c r="WBY41" s="382"/>
      <c r="WBZ41" s="382"/>
      <c r="WCA41" s="382"/>
      <c r="WCB41" s="382"/>
      <c r="WCC41" s="382"/>
      <c r="WCD41" s="382"/>
      <c r="WCE41" s="382"/>
      <c r="WCF41" s="382"/>
      <c r="WCG41" s="382"/>
      <c r="WCH41" s="382"/>
      <c r="WCI41" s="382"/>
      <c r="WCJ41" s="382"/>
      <c r="WCK41" s="382"/>
      <c r="WCL41" s="382"/>
      <c r="WCM41" s="382"/>
      <c r="WCN41" s="382"/>
      <c r="WCO41" s="382"/>
      <c r="WCP41" s="382"/>
      <c r="WCQ41" s="382"/>
      <c r="WCR41" s="382"/>
      <c r="WCS41" s="382"/>
      <c r="WCT41" s="382"/>
      <c r="WCU41" s="382"/>
      <c r="WCV41" s="382"/>
      <c r="WCW41" s="382"/>
      <c r="WCX41" s="382"/>
      <c r="WCY41" s="382"/>
      <c r="WCZ41" s="382"/>
      <c r="WDA41" s="382"/>
      <c r="WDB41" s="382"/>
      <c r="WDC41" s="382"/>
      <c r="WDD41" s="382"/>
      <c r="WDE41" s="382"/>
      <c r="WDF41" s="382"/>
      <c r="WDG41" s="382"/>
      <c r="WDH41" s="382"/>
      <c r="WDI41" s="382"/>
      <c r="WDJ41" s="382"/>
      <c r="WDK41" s="382"/>
      <c r="WDL41" s="382"/>
      <c r="WDM41" s="382"/>
      <c r="WDN41" s="382"/>
      <c r="WDO41" s="382"/>
      <c r="WDP41" s="382"/>
      <c r="WDQ41" s="382"/>
      <c r="WDR41" s="382"/>
      <c r="WDS41" s="382"/>
      <c r="WDT41" s="382"/>
      <c r="WDU41" s="382"/>
      <c r="WDV41" s="382"/>
      <c r="WDW41" s="382"/>
      <c r="WDX41" s="382"/>
      <c r="WDY41" s="382"/>
      <c r="WDZ41" s="382"/>
      <c r="WEA41" s="382"/>
      <c r="WEB41" s="382"/>
      <c r="WEC41" s="382"/>
      <c r="WED41" s="382"/>
      <c r="WEE41" s="382"/>
      <c r="WEF41" s="382"/>
      <c r="WEG41" s="382"/>
      <c r="WEH41" s="382"/>
      <c r="WEI41" s="382"/>
      <c r="WEJ41" s="382"/>
      <c r="WEK41" s="382"/>
      <c r="WEL41" s="382"/>
      <c r="WEM41" s="382"/>
      <c r="WEN41" s="382"/>
      <c r="WEO41" s="382"/>
      <c r="WEP41" s="382"/>
      <c r="WEQ41" s="382"/>
      <c r="WER41" s="382"/>
      <c r="WES41" s="382"/>
      <c r="WET41" s="382"/>
      <c r="WEU41" s="382"/>
      <c r="WEV41" s="382"/>
      <c r="WEW41" s="382"/>
      <c r="WEX41" s="382"/>
      <c r="WEY41" s="382"/>
      <c r="WEZ41" s="382"/>
      <c r="WFA41" s="382"/>
      <c r="WFB41" s="382"/>
      <c r="WFC41" s="382"/>
      <c r="WFD41" s="382"/>
      <c r="WFE41" s="382"/>
      <c r="WFF41" s="382"/>
      <c r="WFG41" s="382"/>
      <c r="WFH41" s="382"/>
      <c r="WFI41" s="382"/>
      <c r="WFJ41" s="382"/>
      <c r="WFK41" s="382"/>
      <c r="WFL41" s="382"/>
      <c r="WFM41" s="382"/>
      <c r="WFN41" s="382"/>
      <c r="WFO41" s="382"/>
      <c r="WFP41" s="382"/>
      <c r="WFQ41" s="382"/>
      <c r="WFR41" s="382"/>
      <c r="WFS41" s="382"/>
      <c r="WFT41" s="382"/>
      <c r="WFU41" s="382"/>
      <c r="WFV41" s="382"/>
      <c r="WFW41" s="382"/>
      <c r="WFX41" s="382"/>
      <c r="WFY41" s="382"/>
      <c r="WFZ41" s="382"/>
      <c r="WGA41" s="382"/>
      <c r="WGB41" s="382"/>
      <c r="WGC41" s="382"/>
      <c r="WGD41" s="382"/>
      <c r="WGE41" s="382"/>
      <c r="WGF41" s="382"/>
      <c r="WGG41" s="382"/>
      <c r="WGH41" s="382"/>
      <c r="WGI41" s="382"/>
      <c r="WGJ41" s="382"/>
      <c r="WGK41" s="382"/>
      <c r="WGL41" s="382"/>
      <c r="WGM41" s="382"/>
      <c r="WGN41" s="382"/>
      <c r="WGO41" s="382"/>
      <c r="WGP41" s="382"/>
      <c r="WGQ41" s="382"/>
      <c r="WGR41" s="382"/>
      <c r="WGS41" s="382"/>
      <c r="WGT41" s="382"/>
      <c r="WGU41" s="382"/>
      <c r="WGV41" s="382"/>
      <c r="WGW41" s="382"/>
      <c r="WGX41" s="382"/>
      <c r="WGY41" s="382"/>
      <c r="WGZ41" s="382"/>
      <c r="WHA41" s="382"/>
      <c r="WHB41" s="382"/>
      <c r="WHC41" s="382"/>
      <c r="WHD41" s="382"/>
      <c r="WHE41" s="382"/>
      <c r="WHF41" s="382"/>
      <c r="WHG41" s="382"/>
      <c r="WHH41" s="382"/>
      <c r="WHI41" s="382"/>
      <c r="WHJ41" s="382"/>
      <c r="WHK41" s="382"/>
      <c r="WHL41" s="382"/>
      <c r="WHM41" s="382"/>
      <c r="WHN41" s="382"/>
      <c r="WHO41" s="382"/>
      <c r="WHP41" s="382"/>
      <c r="WHQ41" s="382"/>
      <c r="WHR41" s="382"/>
      <c r="WHS41" s="382"/>
      <c r="WHT41" s="382"/>
      <c r="WHU41" s="382"/>
      <c r="WHV41" s="382"/>
      <c r="WHW41" s="382"/>
      <c r="WHX41" s="382"/>
      <c r="WHY41" s="382"/>
      <c r="WHZ41" s="382"/>
      <c r="WIA41" s="382"/>
      <c r="WIB41" s="382"/>
      <c r="WIC41" s="382"/>
      <c r="WID41" s="382"/>
      <c r="WIE41" s="382"/>
      <c r="WIF41" s="382"/>
      <c r="WIG41" s="382"/>
      <c r="WIH41" s="382"/>
      <c r="WII41" s="382"/>
      <c r="WIJ41" s="382"/>
      <c r="WIK41" s="382"/>
      <c r="WIL41" s="382"/>
      <c r="WIM41" s="382"/>
      <c r="WIN41" s="382"/>
      <c r="WIO41" s="382"/>
      <c r="WIP41" s="382"/>
      <c r="WIQ41" s="382"/>
      <c r="WIR41" s="382"/>
      <c r="WIS41" s="382"/>
      <c r="WIT41" s="382"/>
      <c r="WIU41" s="382"/>
      <c r="WIV41" s="382"/>
      <c r="WIW41" s="382"/>
      <c r="WIX41" s="382"/>
      <c r="WIY41" s="382"/>
      <c r="WIZ41" s="382"/>
      <c r="WJA41" s="382"/>
      <c r="WJB41" s="382"/>
      <c r="WJC41" s="382"/>
      <c r="WJD41" s="382"/>
      <c r="WJE41" s="382"/>
      <c r="WJF41" s="382"/>
      <c r="WJG41" s="382"/>
      <c r="WJH41" s="382"/>
      <c r="WJI41" s="382"/>
      <c r="WJJ41" s="382"/>
      <c r="WJK41" s="382"/>
      <c r="WJL41" s="382"/>
      <c r="WJM41" s="382"/>
      <c r="WJN41" s="382"/>
      <c r="WJO41" s="382"/>
      <c r="WJP41" s="382"/>
      <c r="WJQ41" s="382"/>
      <c r="WJR41" s="382"/>
      <c r="WJS41" s="382"/>
      <c r="WJT41" s="382"/>
      <c r="WJU41" s="382"/>
      <c r="WJV41" s="382"/>
      <c r="WJW41" s="382"/>
      <c r="WJX41" s="382"/>
      <c r="WJY41" s="382"/>
      <c r="WJZ41" s="382"/>
      <c r="WKA41" s="382"/>
      <c r="WKB41" s="382"/>
      <c r="WKC41" s="382"/>
      <c r="WKD41" s="382"/>
      <c r="WKE41" s="382"/>
      <c r="WKF41" s="382"/>
      <c r="WKG41" s="382"/>
      <c r="WKH41" s="382"/>
      <c r="WKI41" s="382"/>
      <c r="WKJ41" s="382"/>
      <c r="WKK41" s="382"/>
      <c r="WKL41" s="382"/>
      <c r="WKM41" s="382"/>
      <c r="WKN41" s="382"/>
      <c r="WKO41" s="382"/>
      <c r="WKP41" s="382"/>
      <c r="WKQ41" s="382"/>
      <c r="WKR41" s="382"/>
      <c r="WKS41" s="382"/>
      <c r="WKT41" s="382"/>
      <c r="WKU41" s="382"/>
      <c r="WKV41" s="382"/>
      <c r="WKW41" s="382"/>
      <c r="WKX41" s="382"/>
      <c r="WKY41" s="382"/>
      <c r="WKZ41" s="382"/>
      <c r="WLA41" s="382"/>
      <c r="WLB41" s="382"/>
      <c r="WLC41" s="382"/>
      <c r="WLD41" s="382"/>
      <c r="WLE41" s="382"/>
      <c r="WLF41" s="382"/>
      <c r="WLG41" s="382"/>
      <c r="WLH41" s="382"/>
      <c r="WLI41" s="382"/>
      <c r="WLJ41" s="382"/>
      <c r="WLK41" s="382"/>
      <c r="WLL41" s="382"/>
      <c r="WLM41" s="382"/>
      <c r="WLN41" s="382"/>
      <c r="WLO41" s="382"/>
      <c r="WLP41" s="382"/>
      <c r="WLQ41" s="382"/>
      <c r="WLR41" s="382"/>
      <c r="WLS41" s="382"/>
      <c r="WLT41" s="382"/>
      <c r="WLU41" s="382"/>
      <c r="WLV41" s="382"/>
      <c r="WLW41" s="382"/>
      <c r="WLX41" s="382"/>
      <c r="WLY41" s="382"/>
      <c r="WLZ41" s="382"/>
      <c r="WMA41" s="382"/>
      <c r="WMB41" s="382"/>
      <c r="WMC41" s="382"/>
      <c r="WMD41" s="382"/>
      <c r="WME41" s="382"/>
      <c r="WMF41" s="382"/>
      <c r="WMG41" s="382"/>
      <c r="WMH41" s="382"/>
      <c r="WMI41" s="382"/>
      <c r="WMJ41" s="382"/>
      <c r="WMK41" s="382"/>
      <c r="WML41" s="382"/>
      <c r="WMM41" s="382"/>
      <c r="WMN41" s="382"/>
      <c r="WMO41" s="382"/>
      <c r="WMP41" s="382"/>
      <c r="WMQ41" s="382"/>
      <c r="WMR41" s="382"/>
      <c r="WMS41" s="382"/>
      <c r="WMT41" s="382"/>
      <c r="WMU41" s="382"/>
      <c r="WMV41" s="382"/>
      <c r="WMW41" s="382"/>
      <c r="WMX41" s="382"/>
      <c r="WMY41" s="382"/>
      <c r="WMZ41" s="382"/>
      <c r="WNA41" s="382"/>
      <c r="WNB41" s="382"/>
      <c r="WNC41" s="382"/>
      <c r="WND41" s="382"/>
      <c r="WNE41" s="382"/>
      <c r="WNF41" s="382"/>
      <c r="WNG41" s="382"/>
      <c r="WNH41" s="382"/>
      <c r="WNI41" s="382"/>
      <c r="WNJ41" s="382"/>
      <c r="WNK41" s="382"/>
      <c r="WNL41" s="382"/>
      <c r="WNM41" s="382"/>
      <c r="WNN41" s="382"/>
      <c r="WNO41" s="382"/>
      <c r="WNP41" s="382"/>
      <c r="WNQ41" s="382"/>
      <c r="WNR41" s="382"/>
      <c r="WNS41" s="382"/>
      <c r="WNT41" s="382"/>
      <c r="WNU41" s="382"/>
      <c r="WNV41" s="382"/>
      <c r="WNW41" s="382"/>
      <c r="WNX41" s="382"/>
      <c r="WNY41" s="382"/>
      <c r="WNZ41" s="382"/>
      <c r="WOA41" s="382"/>
      <c r="WOB41" s="382"/>
      <c r="WOC41" s="382"/>
      <c r="WOD41" s="382"/>
      <c r="WOE41" s="382"/>
      <c r="WOF41" s="382"/>
      <c r="WOG41" s="382"/>
      <c r="WOH41" s="382"/>
      <c r="WOI41" s="382"/>
      <c r="WOJ41" s="382"/>
      <c r="WOK41" s="382"/>
      <c r="WOL41" s="382"/>
      <c r="WOM41" s="382"/>
      <c r="WON41" s="382"/>
      <c r="WOO41" s="382"/>
      <c r="WOP41" s="382"/>
      <c r="WOQ41" s="382"/>
      <c r="WOR41" s="382"/>
      <c r="WOS41" s="382"/>
      <c r="WOT41" s="382"/>
      <c r="WOU41" s="382"/>
      <c r="WOV41" s="382"/>
      <c r="WOW41" s="382"/>
      <c r="WOX41" s="382"/>
      <c r="WOY41" s="382"/>
      <c r="WOZ41" s="382"/>
      <c r="WPA41" s="382"/>
      <c r="WPB41" s="382"/>
      <c r="WPC41" s="382"/>
      <c r="WPD41" s="382"/>
      <c r="WPE41" s="382"/>
      <c r="WPF41" s="382"/>
      <c r="WPG41" s="382"/>
      <c r="WPH41" s="382"/>
      <c r="WPI41" s="382"/>
      <c r="WPJ41" s="382"/>
      <c r="WPK41" s="382"/>
      <c r="WPL41" s="382"/>
      <c r="WPM41" s="382"/>
      <c r="WPN41" s="382"/>
      <c r="WPO41" s="382"/>
      <c r="WPP41" s="382"/>
      <c r="WPQ41" s="382"/>
      <c r="WPR41" s="382"/>
      <c r="WPS41" s="382"/>
      <c r="WPT41" s="382"/>
      <c r="WPU41" s="382"/>
      <c r="WPV41" s="382"/>
      <c r="WPW41" s="382"/>
      <c r="WPX41" s="382"/>
      <c r="WPY41" s="382"/>
      <c r="WPZ41" s="382"/>
      <c r="WQA41" s="382"/>
      <c r="WQB41" s="382"/>
      <c r="WQC41" s="382"/>
      <c r="WQD41" s="382"/>
      <c r="WQE41" s="382"/>
      <c r="WQF41" s="382"/>
      <c r="WQG41" s="382"/>
      <c r="WQH41" s="382"/>
      <c r="WQI41" s="382"/>
      <c r="WQJ41" s="382"/>
      <c r="WQK41" s="382"/>
      <c r="WQL41" s="382"/>
      <c r="WQM41" s="382"/>
      <c r="WQN41" s="382"/>
      <c r="WQO41" s="382"/>
      <c r="WQP41" s="382"/>
      <c r="WQQ41" s="382"/>
      <c r="WQR41" s="382"/>
      <c r="WQS41" s="382"/>
      <c r="WQT41" s="382"/>
      <c r="WQU41" s="382"/>
      <c r="WQV41" s="382"/>
      <c r="WQW41" s="382"/>
      <c r="WQX41" s="382"/>
      <c r="WQY41" s="382"/>
      <c r="WQZ41" s="382"/>
      <c r="WRA41" s="382"/>
      <c r="WRB41" s="382"/>
      <c r="WRC41" s="382"/>
      <c r="WRD41" s="382"/>
      <c r="WRE41" s="382"/>
      <c r="WRF41" s="382"/>
      <c r="WRG41" s="382"/>
      <c r="WRH41" s="382"/>
      <c r="WRI41" s="382"/>
      <c r="WRJ41" s="382"/>
      <c r="WRK41" s="382"/>
      <c r="WRL41" s="382"/>
      <c r="WRM41" s="382"/>
      <c r="WRN41" s="382"/>
      <c r="WRO41" s="382"/>
      <c r="WRP41" s="382"/>
      <c r="WRQ41" s="382"/>
      <c r="WRR41" s="382"/>
      <c r="WRS41" s="382"/>
      <c r="WRT41" s="382"/>
      <c r="WRU41" s="382"/>
      <c r="WRV41" s="382"/>
      <c r="WRW41" s="382"/>
      <c r="WRX41" s="382"/>
      <c r="WRY41" s="382"/>
      <c r="WRZ41" s="382"/>
      <c r="WSA41" s="382"/>
      <c r="WSB41" s="382"/>
      <c r="WSC41" s="382"/>
      <c r="WSD41" s="382"/>
      <c r="WSE41" s="382"/>
      <c r="WSF41" s="382"/>
      <c r="WSG41" s="382"/>
      <c r="WSH41" s="382"/>
      <c r="WSI41" s="382"/>
      <c r="WSJ41" s="382"/>
      <c r="WSK41" s="382"/>
      <c r="WSL41" s="382"/>
      <c r="WSM41" s="382"/>
      <c r="WSN41" s="382"/>
      <c r="WSO41" s="382"/>
      <c r="WSP41" s="382"/>
      <c r="WSQ41" s="382"/>
      <c r="WSR41" s="382"/>
      <c r="WSS41" s="382"/>
      <c r="WST41" s="382"/>
      <c r="WSU41" s="382"/>
      <c r="WSV41" s="382"/>
      <c r="WSW41" s="382"/>
      <c r="WSX41" s="382"/>
      <c r="WSY41" s="382"/>
      <c r="WSZ41" s="382"/>
      <c r="WTA41" s="382"/>
      <c r="WTB41" s="382"/>
      <c r="WTC41" s="382"/>
      <c r="WTD41" s="382"/>
      <c r="WTE41" s="382"/>
      <c r="WTF41" s="382"/>
      <c r="WTG41" s="382"/>
      <c r="WTH41" s="382"/>
      <c r="WTI41" s="382"/>
      <c r="WTJ41" s="382"/>
      <c r="WTK41" s="382"/>
      <c r="WTL41" s="382"/>
      <c r="WTM41" s="382"/>
      <c r="WTN41" s="382"/>
      <c r="WTO41" s="382"/>
      <c r="WTP41" s="382"/>
      <c r="WTQ41" s="382"/>
      <c r="WTR41" s="382"/>
      <c r="WTS41" s="382"/>
      <c r="WTT41" s="382"/>
      <c r="WTU41" s="382"/>
      <c r="WTV41" s="382"/>
      <c r="WTW41" s="382"/>
      <c r="WTX41" s="382"/>
      <c r="WTY41" s="382"/>
      <c r="WTZ41" s="382"/>
      <c r="WUA41" s="382"/>
      <c r="WUB41" s="382"/>
      <c r="WUC41" s="382"/>
      <c r="WUD41" s="382"/>
      <c r="WUE41" s="382"/>
      <c r="WUF41" s="382"/>
      <c r="WUG41" s="382"/>
      <c r="WUH41" s="382"/>
      <c r="WUI41" s="382"/>
      <c r="WUJ41" s="382"/>
      <c r="WUK41" s="382"/>
      <c r="WUL41" s="382"/>
      <c r="WUM41" s="382"/>
      <c r="WUN41" s="382"/>
      <c r="WUO41" s="382"/>
      <c r="WUP41" s="382"/>
      <c r="WUQ41" s="382"/>
      <c r="WUR41" s="382"/>
      <c r="WUS41" s="382"/>
      <c r="WUT41" s="382"/>
      <c r="WUU41" s="382"/>
      <c r="WUV41" s="382"/>
      <c r="WUW41" s="382"/>
      <c r="WUX41" s="382"/>
      <c r="WUY41" s="382"/>
      <c r="WUZ41" s="382"/>
      <c r="WVA41" s="382"/>
      <c r="WVB41" s="382"/>
      <c r="WVC41" s="382"/>
      <c r="WVD41" s="382"/>
      <c r="WVE41" s="382"/>
      <c r="WVF41" s="382"/>
      <c r="WVG41" s="382"/>
      <c r="WVH41" s="382"/>
      <c r="WVI41" s="382"/>
      <c r="WVJ41" s="382"/>
      <c r="WVK41" s="382"/>
      <c r="WVL41" s="382"/>
      <c r="WVM41" s="382"/>
      <c r="WVN41" s="382"/>
      <c r="WVO41" s="382"/>
      <c r="WVP41" s="382"/>
      <c r="WVQ41" s="382"/>
      <c r="WVR41" s="382"/>
      <c r="WVS41" s="382"/>
      <c r="WVT41" s="382"/>
      <c r="WVU41" s="382"/>
      <c r="WVV41" s="382"/>
      <c r="WVW41" s="382"/>
      <c r="WVX41" s="382"/>
      <c r="WVY41" s="382"/>
      <c r="WVZ41" s="382"/>
      <c r="WWA41" s="382"/>
      <c r="WWB41" s="382"/>
      <c r="WWC41" s="382"/>
      <c r="WWD41" s="382"/>
      <c r="WWE41" s="382"/>
      <c r="WWF41" s="382"/>
      <c r="WWG41" s="382"/>
      <c r="WWH41" s="382"/>
      <c r="WWI41" s="382"/>
      <c r="WWJ41" s="382"/>
      <c r="WWK41" s="382"/>
      <c r="WWL41" s="382"/>
      <c r="WWM41" s="382"/>
      <c r="WWN41" s="382"/>
      <c r="WWO41" s="382"/>
      <c r="WWP41" s="382"/>
      <c r="WWQ41" s="382"/>
      <c r="WWR41" s="382"/>
      <c r="WWS41" s="382"/>
      <c r="WWT41" s="382"/>
      <c r="WWU41" s="382"/>
      <c r="WWV41" s="382"/>
      <c r="WWW41" s="382"/>
      <c r="WWX41" s="382"/>
      <c r="WWY41" s="382"/>
      <c r="WWZ41" s="382"/>
      <c r="WXA41" s="382"/>
      <c r="WXB41" s="382"/>
      <c r="WXC41" s="382"/>
      <c r="WXD41" s="382"/>
      <c r="WXE41" s="382"/>
      <c r="WXF41" s="382"/>
      <c r="WXG41" s="382"/>
      <c r="WXH41" s="382"/>
      <c r="WXI41" s="382"/>
      <c r="WXJ41" s="382"/>
      <c r="WXK41" s="382"/>
      <c r="WXL41" s="382"/>
      <c r="WXM41" s="382"/>
      <c r="WXN41" s="382"/>
      <c r="WXO41" s="382"/>
      <c r="WXP41" s="382"/>
      <c r="WXQ41" s="382"/>
      <c r="WXR41" s="382"/>
      <c r="WXS41" s="382"/>
      <c r="WXT41" s="382"/>
      <c r="WXU41" s="382"/>
      <c r="WXV41" s="382"/>
      <c r="WXW41" s="382"/>
      <c r="WXX41" s="382"/>
      <c r="WXY41" s="382"/>
      <c r="WXZ41" s="382"/>
      <c r="WYA41" s="382"/>
      <c r="WYB41" s="382"/>
      <c r="WYC41" s="382"/>
      <c r="WYD41" s="382"/>
      <c r="WYE41" s="382"/>
      <c r="WYF41" s="382"/>
      <c r="WYG41" s="382"/>
      <c r="WYH41" s="382"/>
      <c r="WYI41" s="382"/>
      <c r="WYJ41" s="382"/>
      <c r="WYK41" s="382"/>
      <c r="WYL41" s="382"/>
      <c r="WYM41" s="382"/>
      <c r="WYN41" s="382"/>
      <c r="WYO41" s="382"/>
      <c r="WYP41" s="382"/>
      <c r="WYQ41" s="382"/>
      <c r="WYR41" s="382"/>
      <c r="WYS41" s="382"/>
      <c r="WYT41" s="382"/>
      <c r="WYU41" s="382"/>
      <c r="WYV41" s="382"/>
      <c r="WYW41" s="382"/>
      <c r="WYX41" s="382"/>
      <c r="WYY41" s="382"/>
      <c r="WYZ41" s="382"/>
      <c r="WZA41" s="382"/>
      <c r="WZB41" s="382"/>
      <c r="WZC41" s="382"/>
      <c r="WZD41" s="382"/>
      <c r="WZE41" s="382"/>
      <c r="WZF41" s="382"/>
      <c r="WZG41" s="382"/>
      <c r="WZH41" s="382"/>
      <c r="WZI41" s="382"/>
      <c r="WZJ41" s="382"/>
      <c r="WZK41" s="382"/>
      <c r="WZL41" s="382"/>
      <c r="WZM41" s="382"/>
      <c r="WZN41" s="382"/>
      <c r="WZO41" s="382"/>
      <c r="WZP41" s="382"/>
      <c r="WZQ41" s="382"/>
      <c r="WZR41" s="382"/>
      <c r="WZS41" s="382"/>
      <c r="WZT41" s="382"/>
      <c r="WZU41" s="382"/>
      <c r="WZV41" s="382"/>
      <c r="WZW41" s="382"/>
      <c r="WZX41" s="382"/>
      <c r="WZY41" s="382"/>
      <c r="WZZ41" s="382"/>
      <c r="XAA41" s="382"/>
      <c r="XAB41" s="382"/>
      <c r="XAC41" s="382"/>
      <c r="XAD41" s="382"/>
      <c r="XAE41" s="382"/>
      <c r="XAF41" s="382"/>
      <c r="XAG41" s="382"/>
      <c r="XAH41" s="382"/>
      <c r="XAI41" s="382"/>
      <c r="XAJ41" s="382"/>
      <c r="XAK41" s="382"/>
      <c r="XAL41" s="382"/>
      <c r="XAM41" s="382"/>
      <c r="XAN41" s="382"/>
      <c r="XAO41" s="382"/>
      <c r="XAP41" s="382"/>
      <c r="XAQ41" s="382"/>
      <c r="XAR41" s="382"/>
      <c r="XAS41" s="382"/>
      <c r="XAT41" s="382"/>
      <c r="XAU41" s="382"/>
      <c r="XAV41" s="382"/>
      <c r="XAW41" s="382"/>
      <c r="XAX41" s="382"/>
      <c r="XAY41" s="382"/>
      <c r="XAZ41" s="382"/>
      <c r="XBA41" s="382"/>
      <c r="XBB41" s="382"/>
      <c r="XBC41" s="382"/>
      <c r="XBD41" s="382"/>
      <c r="XBE41" s="382"/>
      <c r="XBF41" s="382"/>
      <c r="XBG41" s="382"/>
      <c r="XBH41" s="382"/>
      <c r="XBI41" s="382"/>
      <c r="XBJ41" s="382"/>
      <c r="XBK41" s="382"/>
      <c r="XBL41" s="382"/>
      <c r="XBM41" s="382"/>
      <c r="XBN41" s="382"/>
      <c r="XBO41" s="382"/>
      <c r="XBP41" s="382"/>
      <c r="XBQ41" s="382"/>
      <c r="XBR41" s="382"/>
      <c r="XBS41" s="382"/>
      <c r="XBT41" s="382"/>
      <c r="XBU41" s="382"/>
      <c r="XBV41" s="382"/>
      <c r="XBW41" s="382"/>
      <c r="XBX41" s="382"/>
      <c r="XBY41" s="382"/>
      <c r="XBZ41" s="382"/>
      <c r="XCA41" s="382"/>
      <c r="XCB41" s="382"/>
      <c r="XCC41" s="382"/>
      <c r="XCD41" s="382"/>
      <c r="XCE41" s="382"/>
      <c r="XCF41" s="382"/>
      <c r="XCG41" s="382"/>
      <c r="XCH41" s="382"/>
      <c r="XCI41" s="382"/>
      <c r="XCJ41" s="382"/>
      <c r="XCK41" s="382"/>
      <c r="XCL41" s="382"/>
      <c r="XCM41" s="382"/>
      <c r="XCN41" s="382"/>
      <c r="XCO41" s="382"/>
      <c r="XCP41" s="382"/>
      <c r="XCQ41" s="382"/>
      <c r="XCR41" s="382"/>
      <c r="XCS41" s="382"/>
      <c r="XCT41" s="382"/>
      <c r="XCU41" s="382"/>
      <c r="XCV41" s="382"/>
      <c r="XCW41" s="382"/>
      <c r="XCX41" s="382"/>
      <c r="XCY41" s="382"/>
      <c r="XCZ41" s="382"/>
      <c r="XDA41" s="382"/>
      <c r="XDB41" s="382"/>
      <c r="XDC41" s="382"/>
      <c r="XDD41" s="382"/>
      <c r="XDE41" s="382"/>
      <c r="XDF41" s="382"/>
      <c r="XDG41" s="382"/>
      <c r="XDH41" s="382"/>
      <c r="XDI41" s="382"/>
      <c r="XDJ41" s="382"/>
      <c r="XDK41" s="382"/>
      <c r="XDL41" s="382"/>
      <c r="XDM41" s="382"/>
      <c r="XDN41" s="382"/>
      <c r="XDO41" s="382"/>
      <c r="XDP41" s="382"/>
      <c r="XDQ41" s="382"/>
      <c r="XDR41" s="382"/>
      <c r="XDS41" s="382"/>
      <c r="XDT41" s="382"/>
      <c r="XDU41" s="382"/>
      <c r="XDV41" s="382"/>
      <c r="XDW41" s="382"/>
      <c r="XDX41" s="382"/>
      <c r="XDY41" s="382"/>
      <c r="XDZ41" s="382"/>
      <c r="XEA41" s="382"/>
      <c r="XEB41" s="382"/>
      <c r="XEC41" s="382"/>
      <c r="XED41" s="382"/>
      <c r="XEE41" s="382"/>
      <c r="XEF41" s="382"/>
      <c r="XEG41" s="382"/>
      <c r="XEH41" s="382"/>
      <c r="XEI41" s="382"/>
      <c r="XEJ41" s="382"/>
      <c r="XEK41" s="382"/>
      <c r="XEL41" s="382"/>
      <c r="XEM41" s="382"/>
      <c r="XEN41" s="382"/>
      <c r="XEO41" s="382"/>
      <c r="XEP41" s="382"/>
      <c r="XEQ41" s="382"/>
      <c r="XER41" s="382"/>
      <c r="XES41" s="382"/>
      <c r="XET41" s="382"/>
      <c r="XEU41" s="382"/>
      <c r="XEV41" s="382"/>
      <c r="XEW41" s="382"/>
      <c r="XEX41" s="382"/>
      <c r="XEY41" s="382"/>
      <c r="XEZ41" s="382"/>
      <c r="XFA41" s="382"/>
      <c r="XFB41" s="382"/>
      <c r="XFC41" s="382"/>
      <c r="XFD41" s="382"/>
    </row>
    <row r="42" spans="1:16384" s="131" customFormat="1" ht="180" customHeight="1">
      <c r="A42" s="168">
        <v>1</v>
      </c>
      <c r="B42" s="307" t="str">
        <f>M11</f>
        <v>MA 061-MESH 100% POLYESTER 230GSM</v>
      </c>
      <c r="C42" s="307"/>
      <c r="D42" s="169" t="s">
        <v>303</v>
      </c>
      <c r="E42" s="169" t="str">
        <f>D20</f>
        <v>SILVER</v>
      </c>
      <c r="F42" s="168" t="s">
        <v>10</v>
      </c>
      <c r="G42" s="170">
        <f>$Q$20</f>
        <v>3</v>
      </c>
      <c r="H42" s="171">
        <v>1</v>
      </c>
      <c r="I42" s="172">
        <f>H42*G42</f>
        <v>3</v>
      </c>
      <c r="J42" s="173">
        <f>I42*1.4%+(I42/50)*0.5-2</f>
        <v>-1.9279999999999999</v>
      </c>
      <c r="K42" s="173">
        <v>2</v>
      </c>
      <c r="L42" s="173">
        <v>0</v>
      </c>
      <c r="M42" s="249">
        <f>SUM(I42:L42)</f>
        <v>3.0720000000000001</v>
      </c>
      <c r="N42" s="376"/>
      <c r="O42" s="376"/>
      <c r="P42" s="376"/>
      <c r="Q42" s="376"/>
    </row>
    <row r="43" spans="1:16384" s="131" customFormat="1" ht="237" customHeight="1">
      <c r="A43" s="168">
        <v>2</v>
      </c>
      <c r="B43" s="307" t="s">
        <v>301</v>
      </c>
      <c r="C43" s="307"/>
      <c r="D43" s="169" t="s">
        <v>304</v>
      </c>
      <c r="E43" s="169" t="str">
        <f>E42</f>
        <v>SILVER</v>
      </c>
      <c r="F43" s="168" t="s">
        <v>10</v>
      </c>
      <c r="G43" s="170">
        <f>$Q$20</f>
        <v>3</v>
      </c>
      <c r="H43" s="171">
        <v>1</v>
      </c>
      <c r="I43" s="172">
        <f t="shared" ref="I43" si="13">H43*G43</f>
        <v>3</v>
      </c>
      <c r="J43" s="173">
        <f>I43*0.7%+(I43/50)*0.5</f>
        <v>5.0999999999999997E-2</v>
      </c>
      <c r="K43" s="173">
        <v>0</v>
      </c>
      <c r="L43" s="173">
        <v>0</v>
      </c>
      <c r="M43" s="249">
        <f t="shared" ref="M43" si="14">SUM(I43:L43)</f>
        <v>3.0510000000000002</v>
      </c>
      <c r="N43" s="308"/>
      <c r="O43" s="308"/>
      <c r="P43" s="308"/>
      <c r="Q43" s="308"/>
    </row>
    <row r="44" spans="1:16384" s="131" customFormat="1" ht="237" customHeight="1">
      <c r="A44" s="168">
        <v>2</v>
      </c>
      <c r="B44" s="307" t="s">
        <v>175</v>
      </c>
      <c r="C44" s="307"/>
      <c r="D44" s="169" t="s">
        <v>176</v>
      </c>
      <c r="E44" s="169" t="str">
        <f>E42</f>
        <v>SILVER</v>
      </c>
      <c r="F44" s="168" t="s">
        <v>10</v>
      </c>
      <c r="G44" s="170">
        <f>$Q$20</f>
        <v>3</v>
      </c>
      <c r="H44" s="171">
        <v>1</v>
      </c>
      <c r="I44" s="172">
        <f t="shared" ref="I44" si="15">H44*G44</f>
        <v>3</v>
      </c>
      <c r="J44" s="173">
        <f>I44*0.7%+(I44/50)*0.5</f>
        <v>5.0999999999999997E-2</v>
      </c>
      <c r="K44" s="173">
        <v>0</v>
      </c>
      <c r="L44" s="173">
        <v>0</v>
      </c>
      <c r="M44" s="249">
        <f t="shared" ref="M44" si="16">SUM(I44:L44)</f>
        <v>3.0510000000000002</v>
      </c>
      <c r="N44" s="308"/>
      <c r="O44" s="308"/>
      <c r="P44" s="308"/>
      <c r="Q44" s="308"/>
    </row>
    <row r="45" spans="1:16384" s="167" customFormat="1" ht="62.25" hidden="1" customHeight="1">
      <c r="A45" s="382" t="str">
        <f>D25</f>
        <v>GREEN</v>
      </c>
      <c r="B45" s="382"/>
      <c r="C45" s="382"/>
      <c r="D45" s="382"/>
      <c r="E45" s="382"/>
      <c r="F45" s="382"/>
      <c r="G45" s="382"/>
      <c r="H45" s="382"/>
      <c r="I45" s="382"/>
      <c r="J45" s="382"/>
      <c r="K45" s="382"/>
      <c r="L45" s="382"/>
      <c r="M45" s="382"/>
      <c r="N45" s="382"/>
      <c r="O45" s="382"/>
      <c r="P45" s="382"/>
      <c r="Q45" s="382"/>
      <c r="R45" s="382"/>
      <c r="S45" s="382"/>
      <c r="T45" s="382"/>
      <c r="U45" s="382"/>
      <c r="V45" s="382"/>
      <c r="W45" s="382"/>
      <c r="X45" s="382"/>
      <c r="Y45" s="382"/>
      <c r="Z45" s="382"/>
      <c r="AA45" s="382"/>
      <c r="AB45" s="382"/>
      <c r="AC45" s="382"/>
      <c r="AD45" s="382"/>
      <c r="AE45" s="382"/>
      <c r="AF45" s="382"/>
      <c r="AG45" s="382"/>
      <c r="AH45" s="382"/>
      <c r="AI45" s="382"/>
      <c r="AJ45" s="382"/>
      <c r="AK45" s="382"/>
      <c r="AL45" s="382"/>
      <c r="AM45" s="382"/>
      <c r="AN45" s="382"/>
      <c r="AO45" s="382"/>
      <c r="AP45" s="382"/>
      <c r="AQ45" s="382"/>
      <c r="AR45" s="382"/>
      <c r="AS45" s="382"/>
      <c r="AT45" s="382"/>
      <c r="AU45" s="382"/>
      <c r="AV45" s="382"/>
      <c r="AW45" s="382"/>
      <c r="AX45" s="382"/>
      <c r="AY45" s="382"/>
      <c r="AZ45" s="382"/>
      <c r="BA45" s="382"/>
      <c r="BB45" s="382"/>
      <c r="BC45" s="382"/>
      <c r="BD45" s="382"/>
      <c r="BE45" s="382"/>
      <c r="BF45" s="382"/>
      <c r="BG45" s="382"/>
      <c r="BH45" s="382"/>
      <c r="BI45" s="382"/>
      <c r="BJ45" s="382"/>
      <c r="BK45" s="382"/>
      <c r="BL45" s="382"/>
      <c r="BM45" s="382"/>
      <c r="BN45" s="382"/>
      <c r="BO45" s="382"/>
      <c r="BP45" s="382"/>
      <c r="BQ45" s="382"/>
      <c r="BR45" s="382"/>
      <c r="BS45" s="382"/>
      <c r="BT45" s="382"/>
      <c r="BU45" s="382"/>
      <c r="BV45" s="382"/>
      <c r="BW45" s="382"/>
      <c r="BX45" s="382"/>
      <c r="BY45" s="382"/>
      <c r="BZ45" s="382"/>
      <c r="CA45" s="382"/>
      <c r="CB45" s="382"/>
      <c r="CC45" s="382"/>
      <c r="CD45" s="382"/>
      <c r="CE45" s="382"/>
      <c r="CF45" s="382"/>
      <c r="CG45" s="382"/>
      <c r="CH45" s="382"/>
      <c r="CI45" s="382"/>
      <c r="CJ45" s="382"/>
      <c r="CK45" s="382"/>
      <c r="CL45" s="382"/>
      <c r="CM45" s="382"/>
      <c r="CN45" s="382"/>
      <c r="CO45" s="382"/>
      <c r="CP45" s="382"/>
      <c r="CQ45" s="382"/>
      <c r="CR45" s="382"/>
      <c r="CS45" s="382"/>
      <c r="CT45" s="382"/>
      <c r="CU45" s="382"/>
      <c r="CV45" s="382"/>
      <c r="CW45" s="382"/>
      <c r="CX45" s="382"/>
      <c r="CY45" s="382"/>
      <c r="CZ45" s="382"/>
      <c r="DA45" s="382"/>
      <c r="DB45" s="382"/>
      <c r="DC45" s="382"/>
      <c r="DD45" s="382"/>
      <c r="DE45" s="382"/>
      <c r="DF45" s="382"/>
      <c r="DG45" s="382"/>
      <c r="DH45" s="382"/>
      <c r="DI45" s="382"/>
      <c r="DJ45" s="382"/>
      <c r="DK45" s="382"/>
      <c r="DL45" s="382"/>
      <c r="DM45" s="382"/>
      <c r="DN45" s="382"/>
      <c r="DO45" s="382"/>
      <c r="DP45" s="382"/>
      <c r="DQ45" s="382"/>
      <c r="DR45" s="382"/>
      <c r="DS45" s="382"/>
      <c r="DT45" s="382"/>
      <c r="DU45" s="382"/>
      <c r="DV45" s="382"/>
      <c r="DW45" s="382"/>
      <c r="DX45" s="382"/>
      <c r="DY45" s="382"/>
      <c r="DZ45" s="382"/>
      <c r="EA45" s="382"/>
      <c r="EB45" s="382"/>
      <c r="EC45" s="382"/>
      <c r="ED45" s="382"/>
      <c r="EE45" s="382"/>
      <c r="EF45" s="382"/>
      <c r="EG45" s="382"/>
      <c r="EH45" s="382"/>
      <c r="EI45" s="382"/>
      <c r="EJ45" s="382"/>
      <c r="EK45" s="382"/>
      <c r="EL45" s="382"/>
      <c r="EM45" s="382"/>
      <c r="EN45" s="382"/>
      <c r="EO45" s="382"/>
      <c r="EP45" s="382"/>
      <c r="EQ45" s="382"/>
      <c r="ER45" s="382"/>
      <c r="ES45" s="382"/>
      <c r="ET45" s="382"/>
      <c r="EU45" s="382"/>
      <c r="EV45" s="382"/>
      <c r="EW45" s="382"/>
      <c r="EX45" s="382"/>
      <c r="EY45" s="382"/>
      <c r="EZ45" s="382"/>
      <c r="FA45" s="382"/>
      <c r="FB45" s="382"/>
      <c r="FC45" s="382"/>
      <c r="FD45" s="382"/>
      <c r="FE45" s="382"/>
      <c r="FF45" s="382"/>
      <c r="FG45" s="382"/>
      <c r="FH45" s="382"/>
      <c r="FI45" s="382"/>
      <c r="FJ45" s="382"/>
      <c r="FK45" s="382"/>
      <c r="FL45" s="382"/>
      <c r="FM45" s="382"/>
      <c r="FN45" s="382"/>
      <c r="FO45" s="382"/>
      <c r="FP45" s="382"/>
      <c r="FQ45" s="382"/>
      <c r="FR45" s="382"/>
      <c r="FS45" s="382"/>
      <c r="FT45" s="382"/>
      <c r="FU45" s="382"/>
      <c r="FV45" s="382"/>
      <c r="FW45" s="382"/>
      <c r="FX45" s="382"/>
      <c r="FY45" s="382"/>
      <c r="FZ45" s="382"/>
      <c r="GA45" s="382"/>
      <c r="GB45" s="382"/>
      <c r="GC45" s="382"/>
      <c r="GD45" s="382"/>
      <c r="GE45" s="382"/>
      <c r="GF45" s="382"/>
      <c r="GG45" s="382"/>
      <c r="GH45" s="382"/>
      <c r="GI45" s="382"/>
      <c r="GJ45" s="382"/>
      <c r="GK45" s="382"/>
      <c r="GL45" s="382"/>
      <c r="GM45" s="382"/>
      <c r="GN45" s="382"/>
      <c r="GO45" s="382"/>
      <c r="GP45" s="382"/>
      <c r="GQ45" s="382"/>
      <c r="GR45" s="382"/>
      <c r="GS45" s="382"/>
      <c r="GT45" s="382"/>
      <c r="GU45" s="382"/>
      <c r="GV45" s="382"/>
      <c r="GW45" s="382"/>
      <c r="GX45" s="382"/>
      <c r="GY45" s="382"/>
      <c r="GZ45" s="382"/>
      <c r="HA45" s="382"/>
      <c r="HB45" s="382"/>
      <c r="HC45" s="382"/>
      <c r="HD45" s="382"/>
      <c r="HE45" s="382"/>
      <c r="HF45" s="382"/>
      <c r="HG45" s="382"/>
      <c r="HH45" s="382"/>
      <c r="HI45" s="382"/>
      <c r="HJ45" s="382"/>
      <c r="HK45" s="382"/>
      <c r="HL45" s="382"/>
      <c r="HM45" s="382"/>
      <c r="HN45" s="382"/>
      <c r="HO45" s="382"/>
      <c r="HP45" s="382"/>
      <c r="HQ45" s="382"/>
      <c r="HR45" s="382"/>
      <c r="HS45" s="382"/>
      <c r="HT45" s="382"/>
      <c r="HU45" s="382"/>
      <c r="HV45" s="382"/>
      <c r="HW45" s="382"/>
      <c r="HX45" s="382"/>
      <c r="HY45" s="382"/>
      <c r="HZ45" s="382"/>
      <c r="IA45" s="382"/>
      <c r="IB45" s="382"/>
      <c r="IC45" s="382"/>
      <c r="ID45" s="382"/>
      <c r="IE45" s="382"/>
      <c r="IF45" s="382"/>
      <c r="IG45" s="382"/>
      <c r="IH45" s="382"/>
      <c r="II45" s="382"/>
      <c r="IJ45" s="382"/>
      <c r="IK45" s="382"/>
      <c r="IL45" s="382"/>
      <c r="IM45" s="382"/>
      <c r="IN45" s="382"/>
      <c r="IO45" s="382"/>
      <c r="IP45" s="382"/>
      <c r="IQ45" s="382"/>
      <c r="IR45" s="382"/>
      <c r="IS45" s="382"/>
      <c r="IT45" s="382"/>
      <c r="IU45" s="382"/>
      <c r="IV45" s="382"/>
      <c r="IW45" s="382"/>
      <c r="IX45" s="382"/>
      <c r="IY45" s="382"/>
      <c r="IZ45" s="382"/>
      <c r="JA45" s="382"/>
      <c r="JB45" s="382"/>
      <c r="JC45" s="382"/>
      <c r="JD45" s="382"/>
      <c r="JE45" s="382"/>
      <c r="JF45" s="382"/>
      <c r="JG45" s="382"/>
      <c r="JH45" s="382"/>
      <c r="JI45" s="382"/>
      <c r="JJ45" s="382"/>
      <c r="JK45" s="382"/>
      <c r="JL45" s="382"/>
      <c r="JM45" s="382"/>
      <c r="JN45" s="382"/>
      <c r="JO45" s="382"/>
      <c r="JP45" s="382"/>
      <c r="JQ45" s="382"/>
      <c r="JR45" s="382"/>
      <c r="JS45" s="382"/>
      <c r="JT45" s="382"/>
      <c r="JU45" s="382"/>
      <c r="JV45" s="382"/>
      <c r="JW45" s="382"/>
      <c r="JX45" s="382"/>
      <c r="JY45" s="382"/>
      <c r="JZ45" s="382"/>
      <c r="KA45" s="382"/>
      <c r="KB45" s="382"/>
      <c r="KC45" s="382"/>
      <c r="KD45" s="382"/>
      <c r="KE45" s="382"/>
      <c r="KF45" s="382"/>
      <c r="KG45" s="382"/>
      <c r="KH45" s="382"/>
      <c r="KI45" s="382"/>
      <c r="KJ45" s="382"/>
      <c r="KK45" s="382"/>
      <c r="KL45" s="382"/>
      <c r="KM45" s="382"/>
      <c r="KN45" s="382"/>
      <c r="KO45" s="382"/>
      <c r="KP45" s="382"/>
      <c r="KQ45" s="382"/>
      <c r="KR45" s="382"/>
      <c r="KS45" s="382"/>
      <c r="KT45" s="382"/>
      <c r="KU45" s="382"/>
      <c r="KV45" s="382"/>
      <c r="KW45" s="382"/>
      <c r="KX45" s="382"/>
      <c r="KY45" s="382"/>
      <c r="KZ45" s="382"/>
      <c r="LA45" s="382"/>
      <c r="LB45" s="382"/>
      <c r="LC45" s="382"/>
      <c r="LD45" s="382"/>
      <c r="LE45" s="382"/>
      <c r="LF45" s="382"/>
      <c r="LG45" s="382"/>
      <c r="LH45" s="382"/>
      <c r="LI45" s="382"/>
      <c r="LJ45" s="382"/>
      <c r="LK45" s="382"/>
      <c r="LL45" s="382"/>
      <c r="LM45" s="382"/>
      <c r="LN45" s="382"/>
      <c r="LO45" s="382"/>
      <c r="LP45" s="382"/>
      <c r="LQ45" s="382"/>
      <c r="LR45" s="382"/>
      <c r="LS45" s="382"/>
      <c r="LT45" s="382"/>
      <c r="LU45" s="382"/>
      <c r="LV45" s="382"/>
      <c r="LW45" s="382"/>
      <c r="LX45" s="382"/>
      <c r="LY45" s="382"/>
      <c r="LZ45" s="382"/>
      <c r="MA45" s="382"/>
      <c r="MB45" s="382"/>
      <c r="MC45" s="382"/>
      <c r="MD45" s="382"/>
      <c r="ME45" s="382"/>
      <c r="MF45" s="382"/>
      <c r="MG45" s="382"/>
      <c r="MH45" s="382"/>
      <c r="MI45" s="382"/>
      <c r="MJ45" s="382"/>
      <c r="MK45" s="382"/>
      <c r="ML45" s="382"/>
      <c r="MM45" s="382"/>
      <c r="MN45" s="382"/>
      <c r="MO45" s="382"/>
      <c r="MP45" s="382"/>
      <c r="MQ45" s="382"/>
      <c r="MR45" s="382"/>
      <c r="MS45" s="382"/>
      <c r="MT45" s="382"/>
      <c r="MU45" s="382"/>
      <c r="MV45" s="382"/>
      <c r="MW45" s="382"/>
      <c r="MX45" s="382"/>
      <c r="MY45" s="382"/>
      <c r="MZ45" s="382"/>
      <c r="NA45" s="382"/>
      <c r="NB45" s="382"/>
      <c r="NC45" s="382"/>
      <c r="ND45" s="382"/>
      <c r="NE45" s="382"/>
      <c r="NF45" s="382"/>
      <c r="NG45" s="382"/>
      <c r="NH45" s="382"/>
      <c r="NI45" s="382"/>
      <c r="NJ45" s="382"/>
      <c r="NK45" s="382"/>
      <c r="NL45" s="382"/>
      <c r="NM45" s="382"/>
      <c r="NN45" s="382"/>
      <c r="NO45" s="382"/>
      <c r="NP45" s="382"/>
      <c r="NQ45" s="382"/>
      <c r="NR45" s="382"/>
      <c r="NS45" s="382"/>
      <c r="NT45" s="382"/>
      <c r="NU45" s="382"/>
      <c r="NV45" s="382"/>
      <c r="NW45" s="382"/>
      <c r="NX45" s="382"/>
      <c r="NY45" s="382"/>
      <c r="NZ45" s="382"/>
      <c r="OA45" s="382"/>
      <c r="OB45" s="382"/>
      <c r="OC45" s="382"/>
      <c r="OD45" s="382"/>
      <c r="OE45" s="382"/>
      <c r="OF45" s="382"/>
      <c r="OG45" s="382"/>
      <c r="OH45" s="382"/>
      <c r="OI45" s="382"/>
      <c r="OJ45" s="382"/>
      <c r="OK45" s="382"/>
      <c r="OL45" s="382"/>
      <c r="OM45" s="382"/>
      <c r="ON45" s="382"/>
      <c r="OO45" s="382"/>
      <c r="OP45" s="382"/>
      <c r="OQ45" s="382"/>
      <c r="OR45" s="382"/>
      <c r="OS45" s="382"/>
      <c r="OT45" s="382"/>
      <c r="OU45" s="382"/>
      <c r="OV45" s="382"/>
      <c r="OW45" s="382"/>
      <c r="OX45" s="382"/>
      <c r="OY45" s="382"/>
      <c r="OZ45" s="382"/>
      <c r="PA45" s="382"/>
      <c r="PB45" s="382"/>
      <c r="PC45" s="382"/>
      <c r="PD45" s="382"/>
      <c r="PE45" s="382"/>
      <c r="PF45" s="382"/>
      <c r="PG45" s="382"/>
      <c r="PH45" s="382"/>
      <c r="PI45" s="382"/>
      <c r="PJ45" s="382"/>
      <c r="PK45" s="382"/>
      <c r="PL45" s="382"/>
      <c r="PM45" s="382"/>
      <c r="PN45" s="382"/>
      <c r="PO45" s="382"/>
      <c r="PP45" s="382"/>
      <c r="PQ45" s="382"/>
      <c r="PR45" s="382"/>
      <c r="PS45" s="382"/>
      <c r="PT45" s="382"/>
      <c r="PU45" s="382"/>
      <c r="PV45" s="382"/>
      <c r="PW45" s="382"/>
      <c r="PX45" s="382"/>
      <c r="PY45" s="382"/>
      <c r="PZ45" s="382"/>
      <c r="QA45" s="382"/>
      <c r="QB45" s="382"/>
      <c r="QC45" s="382"/>
      <c r="QD45" s="382"/>
      <c r="QE45" s="382"/>
      <c r="QF45" s="382"/>
      <c r="QG45" s="382"/>
      <c r="QH45" s="382"/>
      <c r="QI45" s="382"/>
      <c r="QJ45" s="382"/>
      <c r="QK45" s="382"/>
      <c r="QL45" s="382"/>
      <c r="QM45" s="382"/>
      <c r="QN45" s="382"/>
      <c r="QO45" s="382"/>
      <c r="QP45" s="382"/>
      <c r="QQ45" s="382"/>
      <c r="QR45" s="382"/>
      <c r="QS45" s="382"/>
      <c r="QT45" s="382"/>
      <c r="QU45" s="382"/>
      <c r="QV45" s="382"/>
      <c r="QW45" s="382"/>
      <c r="QX45" s="382"/>
      <c r="QY45" s="382"/>
      <c r="QZ45" s="382"/>
      <c r="RA45" s="382"/>
      <c r="RB45" s="382"/>
      <c r="RC45" s="382"/>
      <c r="RD45" s="382"/>
      <c r="RE45" s="382"/>
      <c r="RF45" s="382"/>
      <c r="RG45" s="382"/>
      <c r="RH45" s="382"/>
      <c r="RI45" s="382"/>
      <c r="RJ45" s="382"/>
      <c r="RK45" s="382"/>
      <c r="RL45" s="382"/>
      <c r="RM45" s="382"/>
      <c r="RN45" s="382"/>
      <c r="RO45" s="382"/>
      <c r="RP45" s="382"/>
      <c r="RQ45" s="382"/>
      <c r="RR45" s="382"/>
      <c r="RS45" s="382"/>
      <c r="RT45" s="382"/>
      <c r="RU45" s="382"/>
      <c r="RV45" s="382"/>
      <c r="RW45" s="382"/>
      <c r="RX45" s="382"/>
      <c r="RY45" s="382"/>
      <c r="RZ45" s="382"/>
      <c r="SA45" s="382"/>
      <c r="SB45" s="382"/>
      <c r="SC45" s="382"/>
      <c r="SD45" s="382"/>
      <c r="SE45" s="382"/>
      <c r="SF45" s="382"/>
      <c r="SG45" s="382"/>
      <c r="SH45" s="382"/>
      <c r="SI45" s="382"/>
      <c r="SJ45" s="382"/>
      <c r="SK45" s="382"/>
      <c r="SL45" s="382"/>
      <c r="SM45" s="382"/>
      <c r="SN45" s="382"/>
      <c r="SO45" s="382"/>
      <c r="SP45" s="382"/>
      <c r="SQ45" s="382"/>
      <c r="SR45" s="382"/>
      <c r="SS45" s="382"/>
      <c r="ST45" s="382"/>
      <c r="SU45" s="382"/>
      <c r="SV45" s="382"/>
      <c r="SW45" s="382"/>
      <c r="SX45" s="382"/>
      <c r="SY45" s="382"/>
      <c r="SZ45" s="382"/>
      <c r="TA45" s="382"/>
      <c r="TB45" s="382"/>
      <c r="TC45" s="382"/>
      <c r="TD45" s="382"/>
      <c r="TE45" s="382"/>
      <c r="TF45" s="382"/>
      <c r="TG45" s="382"/>
      <c r="TH45" s="382"/>
      <c r="TI45" s="382"/>
      <c r="TJ45" s="382"/>
      <c r="TK45" s="382"/>
      <c r="TL45" s="382"/>
      <c r="TM45" s="382"/>
      <c r="TN45" s="382"/>
      <c r="TO45" s="382"/>
      <c r="TP45" s="382"/>
      <c r="TQ45" s="382"/>
      <c r="TR45" s="382"/>
      <c r="TS45" s="382"/>
      <c r="TT45" s="382"/>
      <c r="TU45" s="382"/>
      <c r="TV45" s="382"/>
      <c r="TW45" s="382"/>
      <c r="TX45" s="382"/>
      <c r="TY45" s="382"/>
      <c r="TZ45" s="382"/>
      <c r="UA45" s="382"/>
      <c r="UB45" s="382"/>
      <c r="UC45" s="382"/>
      <c r="UD45" s="382"/>
      <c r="UE45" s="382"/>
      <c r="UF45" s="382"/>
      <c r="UG45" s="382"/>
      <c r="UH45" s="382"/>
      <c r="UI45" s="382"/>
      <c r="UJ45" s="382"/>
      <c r="UK45" s="382"/>
      <c r="UL45" s="382"/>
      <c r="UM45" s="382"/>
      <c r="UN45" s="382"/>
      <c r="UO45" s="382"/>
      <c r="UP45" s="382"/>
      <c r="UQ45" s="382"/>
      <c r="UR45" s="382"/>
      <c r="US45" s="382"/>
      <c r="UT45" s="382"/>
      <c r="UU45" s="382"/>
      <c r="UV45" s="382"/>
      <c r="UW45" s="382"/>
      <c r="UX45" s="382"/>
      <c r="UY45" s="382"/>
      <c r="UZ45" s="382"/>
      <c r="VA45" s="382"/>
      <c r="VB45" s="382"/>
      <c r="VC45" s="382"/>
      <c r="VD45" s="382"/>
      <c r="VE45" s="382"/>
      <c r="VF45" s="382"/>
      <c r="VG45" s="382"/>
      <c r="VH45" s="382"/>
      <c r="VI45" s="382"/>
      <c r="VJ45" s="382"/>
      <c r="VK45" s="382"/>
      <c r="VL45" s="382"/>
      <c r="VM45" s="382"/>
      <c r="VN45" s="382"/>
      <c r="VO45" s="382"/>
      <c r="VP45" s="382"/>
      <c r="VQ45" s="382"/>
      <c r="VR45" s="382"/>
      <c r="VS45" s="382"/>
      <c r="VT45" s="382"/>
      <c r="VU45" s="382"/>
      <c r="VV45" s="382"/>
      <c r="VW45" s="382"/>
      <c r="VX45" s="382"/>
      <c r="VY45" s="382"/>
      <c r="VZ45" s="382"/>
      <c r="WA45" s="382"/>
      <c r="WB45" s="382"/>
      <c r="WC45" s="382"/>
      <c r="WD45" s="382"/>
      <c r="WE45" s="382"/>
      <c r="WF45" s="382"/>
      <c r="WG45" s="382"/>
      <c r="WH45" s="382"/>
      <c r="WI45" s="382"/>
      <c r="WJ45" s="382"/>
      <c r="WK45" s="382"/>
      <c r="WL45" s="382"/>
      <c r="WM45" s="382"/>
      <c r="WN45" s="382"/>
      <c r="WO45" s="382"/>
      <c r="WP45" s="382"/>
      <c r="WQ45" s="382"/>
      <c r="WR45" s="382"/>
      <c r="WS45" s="382"/>
      <c r="WT45" s="382"/>
      <c r="WU45" s="382"/>
      <c r="WV45" s="382"/>
      <c r="WW45" s="382"/>
      <c r="WX45" s="382"/>
      <c r="WY45" s="382"/>
      <c r="WZ45" s="382"/>
      <c r="XA45" s="382"/>
      <c r="XB45" s="382"/>
      <c r="XC45" s="382"/>
      <c r="XD45" s="382"/>
      <c r="XE45" s="382"/>
      <c r="XF45" s="382"/>
      <c r="XG45" s="382"/>
      <c r="XH45" s="382"/>
      <c r="XI45" s="382"/>
      <c r="XJ45" s="382"/>
      <c r="XK45" s="382"/>
      <c r="XL45" s="382"/>
      <c r="XM45" s="382"/>
      <c r="XN45" s="382"/>
      <c r="XO45" s="382"/>
      <c r="XP45" s="382"/>
      <c r="XQ45" s="382"/>
      <c r="XR45" s="382"/>
      <c r="XS45" s="382"/>
      <c r="XT45" s="382"/>
      <c r="XU45" s="382"/>
      <c r="XV45" s="382"/>
      <c r="XW45" s="382"/>
      <c r="XX45" s="382"/>
      <c r="XY45" s="382"/>
      <c r="XZ45" s="382"/>
      <c r="YA45" s="382"/>
      <c r="YB45" s="382"/>
      <c r="YC45" s="382"/>
      <c r="YD45" s="382"/>
      <c r="YE45" s="382"/>
      <c r="YF45" s="382"/>
      <c r="YG45" s="382"/>
      <c r="YH45" s="382"/>
      <c r="YI45" s="382"/>
      <c r="YJ45" s="382"/>
      <c r="YK45" s="382"/>
      <c r="YL45" s="382"/>
      <c r="YM45" s="382"/>
      <c r="YN45" s="382"/>
      <c r="YO45" s="382"/>
      <c r="YP45" s="382"/>
      <c r="YQ45" s="382"/>
      <c r="YR45" s="382"/>
      <c r="YS45" s="382"/>
      <c r="YT45" s="382"/>
      <c r="YU45" s="382"/>
      <c r="YV45" s="382"/>
      <c r="YW45" s="382"/>
      <c r="YX45" s="382"/>
      <c r="YY45" s="382"/>
      <c r="YZ45" s="382"/>
      <c r="ZA45" s="382"/>
      <c r="ZB45" s="382"/>
      <c r="ZC45" s="382"/>
      <c r="ZD45" s="382"/>
      <c r="ZE45" s="382"/>
      <c r="ZF45" s="382"/>
      <c r="ZG45" s="382"/>
      <c r="ZH45" s="382"/>
      <c r="ZI45" s="382"/>
      <c r="ZJ45" s="382"/>
      <c r="ZK45" s="382"/>
      <c r="ZL45" s="382"/>
      <c r="ZM45" s="382"/>
      <c r="ZN45" s="382"/>
      <c r="ZO45" s="382"/>
      <c r="ZP45" s="382"/>
      <c r="ZQ45" s="382"/>
      <c r="ZR45" s="382"/>
      <c r="ZS45" s="382"/>
      <c r="ZT45" s="382"/>
      <c r="ZU45" s="382"/>
      <c r="ZV45" s="382"/>
      <c r="ZW45" s="382"/>
      <c r="ZX45" s="382"/>
      <c r="ZY45" s="382"/>
      <c r="ZZ45" s="382"/>
      <c r="AAA45" s="382"/>
      <c r="AAB45" s="382"/>
      <c r="AAC45" s="382"/>
      <c r="AAD45" s="382"/>
      <c r="AAE45" s="382"/>
      <c r="AAF45" s="382"/>
      <c r="AAG45" s="382"/>
      <c r="AAH45" s="382"/>
      <c r="AAI45" s="382"/>
      <c r="AAJ45" s="382"/>
      <c r="AAK45" s="382"/>
      <c r="AAL45" s="382"/>
      <c r="AAM45" s="382"/>
      <c r="AAN45" s="382"/>
      <c r="AAO45" s="382"/>
      <c r="AAP45" s="382"/>
      <c r="AAQ45" s="382"/>
      <c r="AAR45" s="382"/>
      <c r="AAS45" s="382"/>
      <c r="AAT45" s="382"/>
      <c r="AAU45" s="382"/>
      <c r="AAV45" s="382"/>
      <c r="AAW45" s="382"/>
      <c r="AAX45" s="382"/>
      <c r="AAY45" s="382"/>
      <c r="AAZ45" s="382"/>
      <c r="ABA45" s="382"/>
      <c r="ABB45" s="382"/>
      <c r="ABC45" s="382"/>
      <c r="ABD45" s="382"/>
      <c r="ABE45" s="382"/>
      <c r="ABF45" s="382"/>
      <c r="ABG45" s="382"/>
      <c r="ABH45" s="382"/>
      <c r="ABI45" s="382"/>
      <c r="ABJ45" s="382"/>
      <c r="ABK45" s="382"/>
      <c r="ABL45" s="382"/>
      <c r="ABM45" s="382"/>
      <c r="ABN45" s="382"/>
      <c r="ABO45" s="382"/>
      <c r="ABP45" s="382"/>
      <c r="ABQ45" s="382"/>
      <c r="ABR45" s="382"/>
      <c r="ABS45" s="382"/>
      <c r="ABT45" s="382"/>
      <c r="ABU45" s="382"/>
      <c r="ABV45" s="382"/>
      <c r="ABW45" s="382"/>
      <c r="ABX45" s="382"/>
      <c r="ABY45" s="382"/>
      <c r="ABZ45" s="382"/>
      <c r="ACA45" s="382"/>
      <c r="ACB45" s="382"/>
      <c r="ACC45" s="382"/>
      <c r="ACD45" s="382"/>
      <c r="ACE45" s="382"/>
      <c r="ACF45" s="382"/>
      <c r="ACG45" s="382"/>
      <c r="ACH45" s="382"/>
      <c r="ACI45" s="382"/>
      <c r="ACJ45" s="382"/>
      <c r="ACK45" s="382"/>
      <c r="ACL45" s="382"/>
      <c r="ACM45" s="382"/>
      <c r="ACN45" s="382"/>
      <c r="ACO45" s="382"/>
      <c r="ACP45" s="382"/>
      <c r="ACQ45" s="382"/>
      <c r="ACR45" s="382"/>
      <c r="ACS45" s="382"/>
      <c r="ACT45" s="382"/>
      <c r="ACU45" s="382"/>
      <c r="ACV45" s="382"/>
      <c r="ACW45" s="382"/>
      <c r="ACX45" s="382"/>
      <c r="ACY45" s="382"/>
      <c r="ACZ45" s="382"/>
      <c r="ADA45" s="382"/>
      <c r="ADB45" s="382"/>
      <c r="ADC45" s="382"/>
      <c r="ADD45" s="382"/>
      <c r="ADE45" s="382"/>
      <c r="ADF45" s="382"/>
      <c r="ADG45" s="382"/>
      <c r="ADH45" s="382"/>
      <c r="ADI45" s="382"/>
      <c r="ADJ45" s="382"/>
      <c r="ADK45" s="382"/>
      <c r="ADL45" s="382"/>
      <c r="ADM45" s="382"/>
      <c r="ADN45" s="382"/>
      <c r="ADO45" s="382"/>
      <c r="ADP45" s="382"/>
      <c r="ADQ45" s="382"/>
      <c r="ADR45" s="382"/>
      <c r="ADS45" s="382"/>
      <c r="ADT45" s="382"/>
      <c r="ADU45" s="382"/>
      <c r="ADV45" s="382"/>
      <c r="ADW45" s="382"/>
      <c r="ADX45" s="382"/>
      <c r="ADY45" s="382"/>
      <c r="ADZ45" s="382"/>
      <c r="AEA45" s="382"/>
      <c r="AEB45" s="382"/>
      <c r="AEC45" s="382"/>
      <c r="AED45" s="382"/>
      <c r="AEE45" s="382"/>
      <c r="AEF45" s="382"/>
      <c r="AEG45" s="382"/>
      <c r="AEH45" s="382"/>
      <c r="AEI45" s="382"/>
      <c r="AEJ45" s="382"/>
      <c r="AEK45" s="382"/>
      <c r="AEL45" s="382"/>
      <c r="AEM45" s="382"/>
      <c r="AEN45" s="382"/>
      <c r="AEO45" s="382"/>
      <c r="AEP45" s="382"/>
      <c r="AEQ45" s="382"/>
      <c r="AER45" s="382"/>
      <c r="AES45" s="382"/>
      <c r="AET45" s="382"/>
      <c r="AEU45" s="382"/>
      <c r="AEV45" s="382"/>
      <c r="AEW45" s="382"/>
      <c r="AEX45" s="382"/>
      <c r="AEY45" s="382"/>
      <c r="AEZ45" s="382"/>
      <c r="AFA45" s="382"/>
      <c r="AFB45" s="382"/>
      <c r="AFC45" s="382"/>
      <c r="AFD45" s="382"/>
      <c r="AFE45" s="382"/>
      <c r="AFF45" s="382"/>
      <c r="AFG45" s="382"/>
      <c r="AFH45" s="382"/>
      <c r="AFI45" s="382"/>
      <c r="AFJ45" s="382"/>
      <c r="AFK45" s="382"/>
      <c r="AFL45" s="382"/>
      <c r="AFM45" s="382"/>
      <c r="AFN45" s="382"/>
      <c r="AFO45" s="382"/>
      <c r="AFP45" s="382"/>
      <c r="AFQ45" s="382"/>
      <c r="AFR45" s="382"/>
      <c r="AFS45" s="382"/>
      <c r="AFT45" s="382"/>
      <c r="AFU45" s="382"/>
      <c r="AFV45" s="382"/>
      <c r="AFW45" s="382"/>
      <c r="AFX45" s="382"/>
      <c r="AFY45" s="382"/>
      <c r="AFZ45" s="382"/>
      <c r="AGA45" s="382"/>
      <c r="AGB45" s="382"/>
      <c r="AGC45" s="382"/>
      <c r="AGD45" s="382"/>
      <c r="AGE45" s="382"/>
      <c r="AGF45" s="382"/>
      <c r="AGG45" s="382"/>
      <c r="AGH45" s="382"/>
      <c r="AGI45" s="382"/>
      <c r="AGJ45" s="382"/>
      <c r="AGK45" s="382"/>
      <c r="AGL45" s="382"/>
      <c r="AGM45" s="382"/>
      <c r="AGN45" s="382"/>
      <c r="AGO45" s="382"/>
      <c r="AGP45" s="382"/>
      <c r="AGQ45" s="382"/>
      <c r="AGR45" s="382"/>
      <c r="AGS45" s="382"/>
      <c r="AGT45" s="382"/>
      <c r="AGU45" s="382"/>
      <c r="AGV45" s="382"/>
      <c r="AGW45" s="382"/>
      <c r="AGX45" s="382"/>
      <c r="AGY45" s="382"/>
      <c r="AGZ45" s="382"/>
      <c r="AHA45" s="382"/>
      <c r="AHB45" s="382"/>
      <c r="AHC45" s="382"/>
      <c r="AHD45" s="382"/>
      <c r="AHE45" s="382"/>
      <c r="AHF45" s="382"/>
      <c r="AHG45" s="382"/>
      <c r="AHH45" s="382"/>
      <c r="AHI45" s="382"/>
      <c r="AHJ45" s="382"/>
      <c r="AHK45" s="382"/>
      <c r="AHL45" s="382"/>
      <c r="AHM45" s="382"/>
      <c r="AHN45" s="382"/>
      <c r="AHO45" s="382"/>
      <c r="AHP45" s="382"/>
      <c r="AHQ45" s="382"/>
      <c r="AHR45" s="382"/>
      <c r="AHS45" s="382"/>
      <c r="AHT45" s="382"/>
      <c r="AHU45" s="382"/>
      <c r="AHV45" s="382"/>
      <c r="AHW45" s="382"/>
      <c r="AHX45" s="382"/>
      <c r="AHY45" s="382"/>
      <c r="AHZ45" s="382"/>
      <c r="AIA45" s="382"/>
      <c r="AIB45" s="382"/>
      <c r="AIC45" s="382"/>
      <c r="AID45" s="382"/>
      <c r="AIE45" s="382"/>
      <c r="AIF45" s="382"/>
      <c r="AIG45" s="382"/>
      <c r="AIH45" s="382"/>
      <c r="AII45" s="382"/>
      <c r="AIJ45" s="382"/>
      <c r="AIK45" s="382"/>
      <c r="AIL45" s="382"/>
      <c r="AIM45" s="382"/>
      <c r="AIN45" s="382"/>
      <c r="AIO45" s="382"/>
      <c r="AIP45" s="382"/>
      <c r="AIQ45" s="382"/>
      <c r="AIR45" s="382"/>
      <c r="AIS45" s="382"/>
      <c r="AIT45" s="382"/>
      <c r="AIU45" s="382"/>
      <c r="AIV45" s="382"/>
      <c r="AIW45" s="382"/>
      <c r="AIX45" s="382"/>
      <c r="AIY45" s="382"/>
      <c r="AIZ45" s="382"/>
      <c r="AJA45" s="382"/>
      <c r="AJB45" s="382"/>
      <c r="AJC45" s="382"/>
      <c r="AJD45" s="382"/>
      <c r="AJE45" s="382"/>
      <c r="AJF45" s="382"/>
      <c r="AJG45" s="382"/>
      <c r="AJH45" s="382"/>
      <c r="AJI45" s="382"/>
      <c r="AJJ45" s="382"/>
      <c r="AJK45" s="382"/>
      <c r="AJL45" s="382"/>
      <c r="AJM45" s="382"/>
      <c r="AJN45" s="382"/>
      <c r="AJO45" s="382"/>
      <c r="AJP45" s="382"/>
      <c r="AJQ45" s="382"/>
      <c r="AJR45" s="382"/>
      <c r="AJS45" s="382"/>
      <c r="AJT45" s="382"/>
      <c r="AJU45" s="382"/>
      <c r="AJV45" s="382"/>
      <c r="AJW45" s="382"/>
      <c r="AJX45" s="382"/>
      <c r="AJY45" s="382"/>
      <c r="AJZ45" s="382"/>
      <c r="AKA45" s="382"/>
      <c r="AKB45" s="382"/>
      <c r="AKC45" s="382"/>
      <c r="AKD45" s="382"/>
      <c r="AKE45" s="382"/>
      <c r="AKF45" s="382"/>
      <c r="AKG45" s="382"/>
      <c r="AKH45" s="382"/>
      <c r="AKI45" s="382"/>
      <c r="AKJ45" s="382"/>
      <c r="AKK45" s="382"/>
      <c r="AKL45" s="382"/>
      <c r="AKM45" s="382"/>
      <c r="AKN45" s="382"/>
      <c r="AKO45" s="382"/>
      <c r="AKP45" s="382"/>
      <c r="AKQ45" s="382"/>
      <c r="AKR45" s="382"/>
      <c r="AKS45" s="382"/>
      <c r="AKT45" s="382"/>
      <c r="AKU45" s="382"/>
      <c r="AKV45" s="382"/>
      <c r="AKW45" s="382"/>
      <c r="AKX45" s="382"/>
      <c r="AKY45" s="382"/>
      <c r="AKZ45" s="382"/>
      <c r="ALA45" s="382"/>
      <c r="ALB45" s="382"/>
      <c r="ALC45" s="382"/>
      <c r="ALD45" s="382"/>
      <c r="ALE45" s="382"/>
      <c r="ALF45" s="382"/>
      <c r="ALG45" s="382"/>
      <c r="ALH45" s="382"/>
      <c r="ALI45" s="382"/>
      <c r="ALJ45" s="382"/>
      <c r="ALK45" s="382"/>
      <c r="ALL45" s="382"/>
      <c r="ALM45" s="382"/>
      <c r="ALN45" s="382"/>
      <c r="ALO45" s="382"/>
      <c r="ALP45" s="382"/>
      <c r="ALQ45" s="382"/>
      <c r="ALR45" s="382"/>
      <c r="ALS45" s="382"/>
      <c r="ALT45" s="382"/>
      <c r="ALU45" s="382"/>
      <c r="ALV45" s="382"/>
      <c r="ALW45" s="382"/>
      <c r="ALX45" s="382"/>
      <c r="ALY45" s="382"/>
      <c r="ALZ45" s="382"/>
      <c r="AMA45" s="382"/>
      <c r="AMB45" s="382"/>
      <c r="AMC45" s="382"/>
      <c r="AMD45" s="382"/>
      <c r="AME45" s="382"/>
      <c r="AMF45" s="382"/>
      <c r="AMG45" s="382"/>
      <c r="AMH45" s="382"/>
      <c r="AMI45" s="382"/>
      <c r="AMJ45" s="382"/>
      <c r="AMK45" s="382"/>
      <c r="AML45" s="382"/>
      <c r="AMM45" s="382"/>
      <c r="AMN45" s="382"/>
      <c r="AMO45" s="382"/>
      <c r="AMP45" s="382"/>
      <c r="AMQ45" s="382"/>
      <c r="AMR45" s="382"/>
      <c r="AMS45" s="382"/>
      <c r="AMT45" s="382"/>
      <c r="AMU45" s="382"/>
      <c r="AMV45" s="382"/>
      <c r="AMW45" s="382"/>
      <c r="AMX45" s="382"/>
      <c r="AMY45" s="382"/>
      <c r="AMZ45" s="382"/>
      <c r="ANA45" s="382"/>
      <c r="ANB45" s="382"/>
      <c r="ANC45" s="382"/>
      <c r="AND45" s="382"/>
      <c r="ANE45" s="382"/>
      <c r="ANF45" s="382"/>
      <c r="ANG45" s="382"/>
      <c r="ANH45" s="382"/>
      <c r="ANI45" s="382"/>
      <c r="ANJ45" s="382"/>
      <c r="ANK45" s="382"/>
      <c r="ANL45" s="382"/>
      <c r="ANM45" s="382"/>
      <c r="ANN45" s="382"/>
      <c r="ANO45" s="382"/>
      <c r="ANP45" s="382"/>
      <c r="ANQ45" s="382"/>
      <c r="ANR45" s="382"/>
      <c r="ANS45" s="382"/>
      <c r="ANT45" s="382"/>
      <c r="ANU45" s="382"/>
      <c r="ANV45" s="382"/>
      <c r="ANW45" s="382"/>
      <c r="ANX45" s="382"/>
      <c r="ANY45" s="382"/>
      <c r="ANZ45" s="382"/>
      <c r="AOA45" s="382"/>
      <c r="AOB45" s="382"/>
      <c r="AOC45" s="382"/>
      <c r="AOD45" s="382"/>
      <c r="AOE45" s="382"/>
      <c r="AOF45" s="382"/>
      <c r="AOG45" s="382"/>
      <c r="AOH45" s="382"/>
      <c r="AOI45" s="382"/>
      <c r="AOJ45" s="382"/>
      <c r="AOK45" s="382"/>
      <c r="AOL45" s="382"/>
      <c r="AOM45" s="382"/>
      <c r="AON45" s="382"/>
      <c r="AOO45" s="382"/>
      <c r="AOP45" s="382"/>
      <c r="AOQ45" s="382"/>
      <c r="AOR45" s="382"/>
      <c r="AOS45" s="382"/>
      <c r="AOT45" s="382"/>
      <c r="AOU45" s="382"/>
      <c r="AOV45" s="382"/>
      <c r="AOW45" s="382"/>
      <c r="AOX45" s="382"/>
      <c r="AOY45" s="382"/>
      <c r="AOZ45" s="382"/>
      <c r="APA45" s="382"/>
      <c r="APB45" s="382"/>
      <c r="APC45" s="382"/>
      <c r="APD45" s="382"/>
      <c r="APE45" s="382"/>
      <c r="APF45" s="382"/>
      <c r="APG45" s="382"/>
      <c r="APH45" s="382"/>
      <c r="API45" s="382"/>
      <c r="APJ45" s="382"/>
      <c r="APK45" s="382"/>
      <c r="APL45" s="382"/>
      <c r="APM45" s="382"/>
      <c r="APN45" s="382"/>
      <c r="APO45" s="382"/>
      <c r="APP45" s="382"/>
      <c r="APQ45" s="382"/>
      <c r="APR45" s="382"/>
      <c r="APS45" s="382"/>
      <c r="APT45" s="382"/>
      <c r="APU45" s="382"/>
      <c r="APV45" s="382"/>
      <c r="APW45" s="382"/>
      <c r="APX45" s="382"/>
      <c r="APY45" s="382"/>
      <c r="APZ45" s="382"/>
      <c r="AQA45" s="382"/>
      <c r="AQB45" s="382"/>
      <c r="AQC45" s="382"/>
      <c r="AQD45" s="382"/>
      <c r="AQE45" s="382"/>
      <c r="AQF45" s="382"/>
      <c r="AQG45" s="382"/>
      <c r="AQH45" s="382"/>
      <c r="AQI45" s="382"/>
      <c r="AQJ45" s="382"/>
      <c r="AQK45" s="382"/>
      <c r="AQL45" s="382"/>
      <c r="AQM45" s="382"/>
      <c r="AQN45" s="382"/>
      <c r="AQO45" s="382"/>
      <c r="AQP45" s="382"/>
      <c r="AQQ45" s="382"/>
      <c r="AQR45" s="382"/>
      <c r="AQS45" s="382"/>
      <c r="AQT45" s="382"/>
      <c r="AQU45" s="382"/>
      <c r="AQV45" s="382"/>
      <c r="AQW45" s="382"/>
      <c r="AQX45" s="382"/>
      <c r="AQY45" s="382"/>
      <c r="AQZ45" s="382"/>
      <c r="ARA45" s="382"/>
      <c r="ARB45" s="382"/>
      <c r="ARC45" s="382"/>
      <c r="ARD45" s="382"/>
      <c r="ARE45" s="382"/>
      <c r="ARF45" s="382"/>
      <c r="ARG45" s="382"/>
      <c r="ARH45" s="382"/>
      <c r="ARI45" s="382"/>
      <c r="ARJ45" s="382"/>
      <c r="ARK45" s="382"/>
      <c r="ARL45" s="382"/>
      <c r="ARM45" s="382"/>
      <c r="ARN45" s="382"/>
      <c r="ARO45" s="382"/>
      <c r="ARP45" s="382"/>
      <c r="ARQ45" s="382"/>
      <c r="ARR45" s="382"/>
      <c r="ARS45" s="382"/>
      <c r="ART45" s="382"/>
      <c r="ARU45" s="382"/>
      <c r="ARV45" s="382"/>
      <c r="ARW45" s="382"/>
      <c r="ARX45" s="382"/>
      <c r="ARY45" s="382"/>
      <c r="ARZ45" s="382"/>
      <c r="ASA45" s="382"/>
      <c r="ASB45" s="382"/>
      <c r="ASC45" s="382"/>
      <c r="ASD45" s="382"/>
      <c r="ASE45" s="382"/>
      <c r="ASF45" s="382"/>
      <c r="ASG45" s="382"/>
      <c r="ASH45" s="382"/>
      <c r="ASI45" s="382"/>
      <c r="ASJ45" s="382"/>
      <c r="ASK45" s="382"/>
      <c r="ASL45" s="382"/>
      <c r="ASM45" s="382"/>
      <c r="ASN45" s="382"/>
      <c r="ASO45" s="382"/>
      <c r="ASP45" s="382"/>
      <c r="ASQ45" s="382"/>
      <c r="ASR45" s="382"/>
      <c r="ASS45" s="382"/>
      <c r="AST45" s="382"/>
      <c r="ASU45" s="382"/>
      <c r="ASV45" s="382"/>
      <c r="ASW45" s="382"/>
      <c r="ASX45" s="382"/>
      <c r="ASY45" s="382"/>
      <c r="ASZ45" s="382"/>
      <c r="ATA45" s="382"/>
      <c r="ATB45" s="382"/>
      <c r="ATC45" s="382"/>
      <c r="ATD45" s="382"/>
      <c r="ATE45" s="382"/>
      <c r="ATF45" s="382"/>
      <c r="ATG45" s="382"/>
      <c r="ATH45" s="382"/>
      <c r="ATI45" s="382"/>
      <c r="ATJ45" s="382"/>
      <c r="ATK45" s="382"/>
      <c r="ATL45" s="382"/>
      <c r="ATM45" s="382"/>
      <c r="ATN45" s="382"/>
      <c r="ATO45" s="382"/>
      <c r="ATP45" s="382"/>
      <c r="ATQ45" s="382"/>
      <c r="ATR45" s="382"/>
      <c r="ATS45" s="382"/>
      <c r="ATT45" s="382"/>
      <c r="ATU45" s="382"/>
      <c r="ATV45" s="382"/>
      <c r="ATW45" s="382"/>
      <c r="ATX45" s="382"/>
      <c r="ATY45" s="382"/>
      <c r="ATZ45" s="382"/>
      <c r="AUA45" s="382"/>
      <c r="AUB45" s="382"/>
      <c r="AUC45" s="382"/>
      <c r="AUD45" s="382"/>
      <c r="AUE45" s="382"/>
      <c r="AUF45" s="382"/>
      <c r="AUG45" s="382"/>
      <c r="AUH45" s="382"/>
      <c r="AUI45" s="382"/>
      <c r="AUJ45" s="382"/>
      <c r="AUK45" s="382"/>
      <c r="AUL45" s="382"/>
      <c r="AUM45" s="382"/>
      <c r="AUN45" s="382"/>
      <c r="AUO45" s="382"/>
      <c r="AUP45" s="382"/>
      <c r="AUQ45" s="382"/>
      <c r="AUR45" s="382"/>
      <c r="AUS45" s="382"/>
      <c r="AUT45" s="382"/>
      <c r="AUU45" s="382"/>
      <c r="AUV45" s="382"/>
      <c r="AUW45" s="382"/>
      <c r="AUX45" s="382"/>
      <c r="AUY45" s="382"/>
      <c r="AUZ45" s="382"/>
      <c r="AVA45" s="382"/>
      <c r="AVB45" s="382"/>
      <c r="AVC45" s="382"/>
      <c r="AVD45" s="382"/>
      <c r="AVE45" s="382"/>
      <c r="AVF45" s="382"/>
      <c r="AVG45" s="382"/>
      <c r="AVH45" s="382"/>
      <c r="AVI45" s="382"/>
      <c r="AVJ45" s="382"/>
      <c r="AVK45" s="382"/>
      <c r="AVL45" s="382"/>
      <c r="AVM45" s="382"/>
      <c r="AVN45" s="382"/>
      <c r="AVO45" s="382"/>
      <c r="AVP45" s="382"/>
      <c r="AVQ45" s="382"/>
      <c r="AVR45" s="382"/>
      <c r="AVS45" s="382"/>
      <c r="AVT45" s="382"/>
      <c r="AVU45" s="382"/>
      <c r="AVV45" s="382"/>
      <c r="AVW45" s="382"/>
      <c r="AVX45" s="382"/>
      <c r="AVY45" s="382"/>
      <c r="AVZ45" s="382"/>
      <c r="AWA45" s="382"/>
      <c r="AWB45" s="382"/>
      <c r="AWC45" s="382"/>
      <c r="AWD45" s="382"/>
      <c r="AWE45" s="382"/>
      <c r="AWF45" s="382"/>
      <c r="AWG45" s="382"/>
      <c r="AWH45" s="382"/>
      <c r="AWI45" s="382"/>
      <c r="AWJ45" s="382"/>
      <c r="AWK45" s="382"/>
      <c r="AWL45" s="382"/>
      <c r="AWM45" s="382"/>
      <c r="AWN45" s="382"/>
      <c r="AWO45" s="382"/>
      <c r="AWP45" s="382"/>
      <c r="AWQ45" s="382"/>
      <c r="AWR45" s="382"/>
      <c r="AWS45" s="382"/>
      <c r="AWT45" s="382"/>
      <c r="AWU45" s="382"/>
      <c r="AWV45" s="382"/>
      <c r="AWW45" s="382"/>
      <c r="AWX45" s="382"/>
      <c r="AWY45" s="382"/>
      <c r="AWZ45" s="382"/>
      <c r="AXA45" s="382"/>
      <c r="AXB45" s="382"/>
      <c r="AXC45" s="382"/>
      <c r="AXD45" s="382"/>
      <c r="AXE45" s="382"/>
      <c r="AXF45" s="382"/>
      <c r="AXG45" s="382"/>
      <c r="AXH45" s="382"/>
      <c r="AXI45" s="382"/>
      <c r="AXJ45" s="382"/>
      <c r="AXK45" s="382"/>
      <c r="AXL45" s="382"/>
      <c r="AXM45" s="382"/>
      <c r="AXN45" s="382"/>
      <c r="AXO45" s="382"/>
      <c r="AXP45" s="382"/>
      <c r="AXQ45" s="382"/>
      <c r="AXR45" s="382"/>
      <c r="AXS45" s="382"/>
      <c r="AXT45" s="382"/>
      <c r="AXU45" s="382"/>
      <c r="AXV45" s="382"/>
      <c r="AXW45" s="382"/>
      <c r="AXX45" s="382"/>
      <c r="AXY45" s="382"/>
      <c r="AXZ45" s="382"/>
      <c r="AYA45" s="382"/>
      <c r="AYB45" s="382"/>
      <c r="AYC45" s="382"/>
      <c r="AYD45" s="382"/>
      <c r="AYE45" s="382"/>
      <c r="AYF45" s="382"/>
      <c r="AYG45" s="382"/>
      <c r="AYH45" s="382"/>
      <c r="AYI45" s="382"/>
      <c r="AYJ45" s="382"/>
      <c r="AYK45" s="382"/>
      <c r="AYL45" s="382"/>
      <c r="AYM45" s="382"/>
      <c r="AYN45" s="382"/>
      <c r="AYO45" s="382"/>
      <c r="AYP45" s="382"/>
      <c r="AYQ45" s="382"/>
      <c r="AYR45" s="382"/>
      <c r="AYS45" s="382"/>
      <c r="AYT45" s="382"/>
      <c r="AYU45" s="382"/>
      <c r="AYV45" s="382"/>
      <c r="AYW45" s="382"/>
      <c r="AYX45" s="382"/>
      <c r="AYY45" s="382"/>
      <c r="AYZ45" s="382"/>
      <c r="AZA45" s="382"/>
      <c r="AZB45" s="382"/>
      <c r="AZC45" s="382"/>
      <c r="AZD45" s="382"/>
      <c r="AZE45" s="382"/>
      <c r="AZF45" s="382"/>
      <c r="AZG45" s="382"/>
      <c r="AZH45" s="382"/>
      <c r="AZI45" s="382"/>
      <c r="AZJ45" s="382"/>
      <c r="AZK45" s="382"/>
      <c r="AZL45" s="382"/>
      <c r="AZM45" s="382"/>
      <c r="AZN45" s="382"/>
      <c r="AZO45" s="382"/>
      <c r="AZP45" s="382"/>
      <c r="AZQ45" s="382"/>
      <c r="AZR45" s="382"/>
      <c r="AZS45" s="382"/>
      <c r="AZT45" s="382"/>
      <c r="AZU45" s="382"/>
      <c r="AZV45" s="382"/>
      <c r="AZW45" s="382"/>
      <c r="AZX45" s="382"/>
      <c r="AZY45" s="382"/>
      <c r="AZZ45" s="382"/>
      <c r="BAA45" s="382"/>
      <c r="BAB45" s="382"/>
      <c r="BAC45" s="382"/>
      <c r="BAD45" s="382"/>
      <c r="BAE45" s="382"/>
      <c r="BAF45" s="382"/>
      <c r="BAG45" s="382"/>
      <c r="BAH45" s="382"/>
      <c r="BAI45" s="382"/>
      <c r="BAJ45" s="382"/>
      <c r="BAK45" s="382"/>
      <c r="BAL45" s="382"/>
      <c r="BAM45" s="382"/>
      <c r="BAN45" s="382"/>
      <c r="BAO45" s="382"/>
      <c r="BAP45" s="382"/>
      <c r="BAQ45" s="382"/>
      <c r="BAR45" s="382"/>
      <c r="BAS45" s="382"/>
      <c r="BAT45" s="382"/>
      <c r="BAU45" s="382"/>
      <c r="BAV45" s="382"/>
      <c r="BAW45" s="382"/>
      <c r="BAX45" s="382"/>
      <c r="BAY45" s="382"/>
      <c r="BAZ45" s="382"/>
      <c r="BBA45" s="382"/>
      <c r="BBB45" s="382"/>
      <c r="BBC45" s="382"/>
      <c r="BBD45" s="382"/>
      <c r="BBE45" s="382"/>
      <c r="BBF45" s="382"/>
      <c r="BBG45" s="382"/>
      <c r="BBH45" s="382"/>
      <c r="BBI45" s="382"/>
      <c r="BBJ45" s="382"/>
      <c r="BBK45" s="382"/>
      <c r="BBL45" s="382"/>
      <c r="BBM45" s="382"/>
      <c r="BBN45" s="382"/>
      <c r="BBO45" s="382"/>
      <c r="BBP45" s="382"/>
      <c r="BBQ45" s="382"/>
      <c r="BBR45" s="382"/>
      <c r="BBS45" s="382"/>
      <c r="BBT45" s="382"/>
      <c r="BBU45" s="382"/>
      <c r="BBV45" s="382"/>
      <c r="BBW45" s="382"/>
      <c r="BBX45" s="382"/>
      <c r="BBY45" s="382"/>
      <c r="BBZ45" s="382"/>
      <c r="BCA45" s="382"/>
      <c r="BCB45" s="382"/>
      <c r="BCC45" s="382"/>
      <c r="BCD45" s="382"/>
      <c r="BCE45" s="382"/>
      <c r="BCF45" s="382"/>
      <c r="BCG45" s="382"/>
      <c r="BCH45" s="382"/>
      <c r="BCI45" s="382"/>
      <c r="BCJ45" s="382"/>
      <c r="BCK45" s="382"/>
      <c r="BCL45" s="382"/>
      <c r="BCM45" s="382"/>
      <c r="BCN45" s="382"/>
      <c r="BCO45" s="382"/>
      <c r="BCP45" s="382"/>
      <c r="BCQ45" s="382"/>
      <c r="BCR45" s="382"/>
      <c r="BCS45" s="382"/>
      <c r="BCT45" s="382"/>
      <c r="BCU45" s="382"/>
      <c r="BCV45" s="382"/>
      <c r="BCW45" s="382"/>
      <c r="BCX45" s="382"/>
      <c r="BCY45" s="382"/>
      <c r="BCZ45" s="382"/>
      <c r="BDA45" s="382"/>
      <c r="BDB45" s="382"/>
      <c r="BDC45" s="382"/>
      <c r="BDD45" s="382"/>
      <c r="BDE45" s="382"/>
      <c r="BDF45" s="382"/>
      <c r="BDG45" s="382"/>
      <c r="BDH45" s="382"/>
      <c r="BDI45" s="382"/>
      <c r="BDJ45" s="382"/>
      <c r="BDK45" s="382"/>
      <c r="BDL45" s="382"/>
      <c r="BDM45" s="382"/>
      <c r="BDN45" s="382"/>
      <c r="BDO45" s="382"/>
      <c r="BDP45" s="382"/>
      <c r="BDQ45" s="382"/>
      <c r="BDR45" s="382"/>
      <c r="BDS45" s="382"/>
      <c r="BDT45" s="382"/>
      <c r="BDU45" s="382"/>
      <c r="BDV45" s="382"/>
      <c r="BDW45" s="382"/>
      <c r="BDX45" s="382"/>
      <c r="BDY45" s="382"/>
      <c r="BDZ45" s="382"/>
      <c r="BEA45" s="382"/>
      <c r="BEB45" s="382"/>
      <c r="BEC45" s="382"/>
      <c r="BED45" s="382"/>
      <c r="BEE45" s="382"/>
      <c r="BEF45" s="382"/>
      <c r="BEG45" s="382"/>
      <c r="BEH45" s="382"/>
      <c r="BEI45" s="382"/>
      <c r="BEJ45" s="382"/>
      <c r="BEK45" s="382"/>
      <c r="BEL45" s="382"/>
      <c r="BEM45" s="382"/>
      <c r="BEN45" s="382"/>
      <c r="BEO45" s="382"/>
      <c r="BEP45" s="382"/>
      <c r="BEQ45" s="382"/>
      <c r="BER45" s="382"/>
      <c r="BES45" s="382"/>
      <c r="BET45" s="382"/>
      <c r="BEU45" s="382"/>
      <c r="BEV45" s="382"/>
      <c r="BEW45" s="382"/>
      <c r="BEX45" s="382"/>
      <c r="BEY45" s="382"/>
      <c r="BEZ45" s="382"/>
      <c r="BFA45" s="382"/>
      <c r="BFB45" s="382"/>
      <c r="BFC45" s="382"/>
      <c r="BFD45" s="382"/>
      <c r="BFE45" s="382"/>
      <c r="BFF45" s="382"/>
      <c r="BFG45" s="382"/>
      <c r="BFH45" s="382"/>
      <c r="BFI45" s="382"/>
      <c r="BFJ45" s="382"/>
      <c r="BFK45" s="382"/>
      <c r="BFL45" s="382"/>
      <c r="BFM45" s="382"/>
      <c r="BFN45" s="382"/>
      <c r="BFO45" s="382"/>
      <c r="BFP45" s="382"/>
      <c r="BFQ45" s="382"/>
      <c r="BFR45" s="382"/>
      <c r="BFS45" s="382"/>
      <c r="BFT45" s="382"/>
      <c r="BFU45" s="382"/>
      <c r="BFV45" s="382"/>
      <c r="BFW45" s="382"/>
      <c r="BFX45" s="382"/>
      <c r="BFY45" s="382"/>
      <c r="BFZ45" s="382"/>
      <c r="BGA45" s="382"/>
      <c r="BGB45" s="382"/>
      <c r="BGC45" s="382"/>
      <c r="BGD45" s="382"/>
      <c r="BGE45" s="382"/>
      <c r="BGF45" s="382"/>
      <c r="BGG45" s="382"/>
      <c r="BGH45" s="382"/>
      <c r="BGI45" s="382"/>
      <c r="BGJ45" s="382"/>
      <c r="BGK45" s="382"/>
      <c r="BGL45" s="382"/>
      <c r="BGM45" s="382"/>
      <c r="BGN45" s="382"/>
      <c r="BGO45" s="382"/>
      <c r="BGP45" s="382"/>
      <c r="BGQ45" s="382"/>
      <c r="BGR45" s="382"/>
      <c r="BGS45" s="382"/>
      <c r="BGT45" s="382"/>
      <c r="BGU45" s="382"/>
      <c r="BGV45" s="382"/>
      <c r="BGW45" s="382"/>
      <c r="BGX45" s="382"/>
      <c r="BGY45" s="382"/>
      <c r="BGZ45" s="382"/>
      <c r="BHA45" s="382"/>
      <c r="BHB45" s="382"/>
      <c r="BHC45" s="382"/>
      <c r="BHD45" s="382"/>
      <c r="BHE45" s="382"/>
      <c r="BHF45" s="382"/>
      <c r="BHG45" s="382"/>
      <c r="BHH45" s="382"/>
      <c r="BHI45" s="382"/>
      <c r="BHJ45" s="382"/>
      <c r="BHK45" s="382"/>
      <c r="BHL45" s="382"/>
      <c r="BHM45" s="382"/>
      <c r="BHN45" s="382"/>
      <c r="BHO45" s="382"/>
      <c r="BHP45" s="382"/>
      <c r="BHQ45" s="382"/>
      <c r="BHR45" s="382"/>
      <c r="BHS45" s="382"/>
      <c r="BHT45" s="382"/>
      <c r="BHU45" s="382"/>
      <c r="BHV45" s="382"/>
      <c r="BHW45" s="382"/>
      <c r="BHX45" s="382"/>
      <c r="BHY45" s="382"/>
      <c r="BHZ45" s="382"/>
      <c r="BIA45" s="382"/>
      <c r="BIB45" s="382"/>
      <c r="BIC45" s="382"/>
      <c r="BID45" s="382"/>
      <c r="BIE45" s="382"/>
      <c r="BIF45" s="382"/>
      <c r="BIG45" s="382"/>
      <c r="BIH45" s="382"/>
      <c r="BII45" s="382"/>
      <c r="BIJ45" s="382"/>
      <c r="BIK45" s="382"/>
      <c r="BIL45" s="382"/>
      <c r="BIM45" s="382"/>
      <c r="BIN45" s="382"/>
      <c r="BIO45" s="382"/>
      <c r="BIP45" s="382"/>
      <c r="BIQ45" s="382"/>
      <c r="BIR45" s="382"/>
      <c r="BIS45" s="382"/>
      <c r="BIT45" s="382"/>
      <c r="BIU45" s="382"/>
      <c r="BIV45" s="382"/>
      <c r="BIW45" s="382"/>
      <c r="BIX45" s="382"/>
      <c r="BIY45" s="382"/>
      <c r="BIZ45" s="382"/>
      <c r="BJA45" s="382"/>
      <c r="BJB45" s="382"/>
      <c r="BJC45" s="382"/>
      <c r="BJD45" s="382"/>
      <c r="BJE45" s="382"/>
      <c r="BJF45" s="382"/>
      <c r="BJG45" s="382"/>
      <c r="BJH45" s="382"/>
      <c r="BJI45" s="382"/>
      <c r="BJJ45" s="382"/>
      <c r="BJK45" s="382"/>
      <c r="BJL45" s="382"/>
      <c r="BJM45" s="382"/>
      <c r="BJN45" s="382"/>
      <c r="BJO45" s="382"/>
      <c r="BJP45" s="382"/>
      <c r="BJQ45" s="382"/>
      <c r="BJR45" s="382"/>
      <c r="BJS45" s="382"/>
      <c r="BJT45" s="382"/>
      <c r="BJU45" s="382"/>
      <c r="BJV45" s="382"/>
      <c r="BJW45" s="382"/>
      <c r="BJX45" s="382"/>
      <c r="BJY45" s="382"/>
      <c r="BJZ45" s="382"/>
      <c r="BKA45" s="382"/>
      <c r="BKB45" s="382"/>
      <c r="BKC45" s="382"/>
      <c r="BKD45" s="382"/>
      <c r="BKE45" s="382"/>
      <c r="BKF45" s="382"/>
      <c r="BKG45" s="382"/>
      <c r="BKH45" s="382"/>
      <c r="BKI45" s="382"/>
      <c r="BKJ45" s="382"/>
      <c r="BKK45" s="382"/>
      <c r="BKL45" s="382"/>
      <c r="BKM45" s="382"/>
      <c r="BKN45" s="382"/>
      <c r="BKO45" s="382"/>
      <c r="BKP45" s="382"/>
      <c r="BKQ45" s="382"/>
      <c r="BKR45" s="382"/>
      <c r="BKS45" s="382"/>
      <c r="BKT45" s="382"/>
      <c r="BKU45" s="382"/>
      <c r="BKV45" s="382"/>
      <c r="BKW45" s="382"/>
      <c r="BKX45" s="382"/>
      <c r="BKY45" s="382"/>
      <c r="BKZ45" s="382"/>
      <c r="BLA45" s="382"/>
      <c r="BLB45" s="382"/>
      <c r="BLC45" s="382"/>
      <c r="BLD45" s="382"/>
      <c r="BLE45" s="382"/>
      <c r="BLF45" s="382"/>
      <c r="BLG45" s="382"/>
      <c r="BLH45" s="382"/>
      <c r="BLI45" s="382"/>
      <c r="BLJ45" s="382"/>
      <c r="BLK45" s="382"/>
      <c r="BLL45" s="382"/>
      <c r="BLM45" s="382"/>
      <c r="BLN45" s="382"/>
      <c r="BLO45" s="382"/>
      <c r="BLP45" s="382"/>
      <c r="BLQ45" s="382"/>
      <c r="BLR45" s="382"/>
      <c r="BLS45" s="382"/>
      <c r="BLT45" s="382"/>
      <c r="BLU45" s="382"/>
      <c r="BLV45" s="382"/>
      <c r="BLW45" s="382"/>
      <c r="BLX45" s="382"/>
      <c r="BLY45" s="382"/>
      <c r="BLZ45" s="382"/>
      <c r="BMA45" s="382"/>
      <c r="BMB45" s="382"/>
      <c r="BMC45" s="382"/>
      <c r="BMD45" s="382"/>
      <c r="BME45" s="382"/>
      <c r="BMF45" s="382"/>
      <c r="BMG45" s="382"/>
      <c r="BMH45" s="382"/>
      <c r="BMI45" s="382"/>
      <c r="BMJ45" s="382"/>
      <c r="BMK45" s="382"/>
      <c r="BML45" s="382"/>
      <c r="BMM45" s="382"/>
      <c r="BMN45" s="382"/>
      <c r="BMO45" s="382"/>
      <c r="BMP45" s="382"/>
      <c r="BMQ45" s="382"/>
      <c r="BMR45" s="382"/>
      <c r="BMS45" s="382"/>
      <c r="BMT45" s="382"/>
      <c r="BMU45" s="382"/>
      <c r="BMV45" s="382"/>
      <c r="BMW45" s="382"/>
      <c r="BMX45" s="382"/>
      <c r="BMY45" s="382"/>
      <c r="BMZ45" s="382"/>
      <c r="BNA45" s="382"/>
      <c r="BNB45" s="382"/>
      <c r="BNC45" s="382"/>
      <c r="BND45" s="382"/>
      <c r="BNE45" s="382"/>
      <c r="BNF45" s="382"/>
      <c r="BNG45" s="382"/>
      <c r="BNH45" s="382"/>
      <c r="BNI45" s="382"/>
      <c r="BNJ45" s="382"/>
      <c r="BNK45" s="382"/>
      <c r="BNL45" s="382"/>
      <c r="BNM45" s="382"/>
      <c r="BNN45" s="382"/>
      <c r="BNO45" s="382"/>
      <c r="BNP45" s="382"/>
      <c r="BNQ45" s="382"/>
      <c r="BNR45" s="382"/>
      <c r="BNS45" s="382"/>
      <c r="BNT45" s="382"/>
      <c r="BNU45" s="382"/>
      <c r="BNV45" s="382"/>
      <c r="BNW45" s="382"/>
      <c r="BNX45" s="382"/>
      <c r="BNY45" s="382"/>
      <c r="BNZ45" s="382"/>
      <c r="BOA45" s="382"/>
      <c r="BOB45" s="382"/>
      <c r="BOC45" s="382"/>
      <c r="BOD45" s="382"/>
      <c r="BOE45" s="382"/>
      <c r="BOF45" s="382"/>
      <c r="BOG45" s="382"/>
      <c r="BOH45" s="382"/>
      <c r="BOI45" s="382"/>
      <c r="BOJ45" s="382"/>
      <c r="BOK45" s="382"/>
      <c r="BOL45" s="382"/>
      <c r="BOM45" s="382"/>
      <c r="BON45" s="382"/>
      <c r="BOO45" s="382"/>
      <c r="BOP45" s="382"/>
      <c r="BOQ45" s="382"/>
      <c r="BOR45" s="382"/>
      <c r="BOS45" s="382"/>
      <c r="BOT45" s="382"/>
      <c r="BOU45" s="382"/>
      <c r="BOV45" s="382"/>
      <c r="BOW45" s="382"/>
      <c r="BOX45" s="382"/>
      <c r="BOY45" s="382"/>
      <c r="BOZ45" s="382"/>
      <c r="BPA45" s="382"/>
      <c r="BPB45" s="382"/>
      <c r="BPC45" s="382"/>
      <c r="BPD45" s="382"/>
      <c r="BPE45" s="382"/>
      <c r="BPF45" s="382"/>
      <c r="BPG45" s="382"/>
      <c r="BPH45" s="382"/>
      <c r="BPI45" s="382"/>
      <c r="BPJ45" s="382"/>
      <c r="BPK45" s="382"/>
      <c r="BPL45" s="382"/>
      <c r="BPM45" s="382"/>
      <c r="BPN45" s="382"/>
      <c r="BPO45" s="382"/>
      <c r="BPP45" s="382"/>
      <c r="BPQ45" s="382"/>
      <c r="BPR45" s="382"/>
      <c r="BPS45" s="382"/>
      <c r="BPT45" s="382"/>
      <c r="BPU45" s="382"/>
      <c r="BPV45" s="382"/>
      <c r="BPW45" s="382"/>
      <c r="BPX45" s="382"/>
      <c r="BPY45" s="382"/>
      <c r="BPZ45" s="382"/>
      <c r="BQA45" s="382"/>
      <c r="BQB45" s="382"/>
      <c r="BQC45" s="382"/>
      <c r="BQD45" s="382"/>
      <c r="BQE45" s="382"/>
      <c r="BQF45" s="382"/>
      <c r="BQG45" s="382"/>
      <c r="BQH45" s="382"/>
      <c r="BQI45" s="382"/>
      <c r="BQJ45" s="382"/>
      <c r="BQK45" s="382"/>
      <c r="BQL45" s="382"/>
      <c r="BQM45" s="382"/>
      <c r="BQN45" s="382"/>
      <c r="BQO45" s="382"/>
      <c r="BQP45" s="382"/>
      <c r="BQQ45" s="382"/>
      <c r="BQR45" s="382"/>
      <c r="BQS45" s="382"/>
      <c r="BQT45" s="382"/>
      <c r="BQU45" s="382"/>
      <c r="BQV45" s="382"/>
      <c r="BQW45" s="382"/>
      <c r="BQX45" s="382"/>
      <c r="BQY45" s="382"/>
      <c r="BQZ45" s="382"/>
      <c r="BRA45" s="382"/>
      <c r="BRB45" s="382"/>
      <c r="BRC45" s="382"/>
      <c r="BRD45" s="382"/>
      <c r="BRE45" s="382"/>
      <c r="BRF45" s="382"/>
      <c r="BRG45" s="382"/>
      <c r="BRH45" s="382"/>
      <c r="BRI45" s="382"/>
      <c r="BRJ45" s="382"/>
      <c r="BRK45" s="382"/>
      <c r="BRL45" s="382"/>
      <c r="BRM45" s="382"/>
      <c r="BRN45" s="382"/>
      <c r="BRO45" s="382"/>
      <c r="BRP45" s="382"/>
      <c r="BRQ45" s="382"/>
      <c r="BRR45" s="382"/>
      <c r="BRS45" s="382"/>
      <c r="BRT45" s="382"/>
      <c r="BRU45" s="382"/>
      <c r="BRV45" s="382"/>
      <c r="BRW45" s="382"/>
      <c r="BRX45" s="382"/>
      <c r="BRY45" s="382"/>
      <c r="BRZ45" s="382"/>
      <c r="BSA45" s="382"/>
      <c r="BSB45" s="382"/>
      <c r="BSC45" s="382"/>
      <c r="BSD45" s="382"/>
      <c r="BSE45" s="382"/>
      <c r="BSF45" s="382"/>
      <c r="BSG45" s="382"/>
      <c r="BSH45" s="382"/>
      <c r="BSI45" s="382"/>
      <c r="BSJ45" s="382"/>
      <c r="BSK45" s="382"/>
      <c r="BSL45" s="382"/>
      <c r="BSM45" s="382"/>
      <c r="BSN45" s="382"/>
      <c r="BSO45" s="382"/>
      <c r="BSP45" s="382"/>
      <c r="BSQ45" s="382"/>
      <c r="BSR45" s="382"/>
      <c r="BSS45" s="382"/>
      <c r="BST45" s="382"/>
      <c r="BSU45" s="382"/>
      <c r="BSV45" s="382"/>
      <c r="BSW45" s="382"/>
      <c r="BSX45" s="382"/>
      <c r="BSY45" s="382"/>
      <c r="BSZ45" s="382"/>
      <c r="BTA45" s="382"/>
      <c r="BTB45" s="382"/>
      <c r="BTC45" s="382"/>
      <c r="BTD45" s="382"/>
      <c r="BTE45" s="382"/>
      <c r="BTF45" s="382"/>
      <c r="BTG45" s="382"/>
      <c r="BTH45" s="382"/>
      <c r="BTI45" s="382"/>
      <c r="BTJ45" s="382"/>
      <c r="BTK45" s="382"/>
      <c r="BTL45" s="382"/>
      <c r="BTM45" s="382"/>
      <c r="BTN45" s="382"/>
      <c r="BTO45" s="382"/>
      <c r="BTP45" s="382"/>
      <c r="BTQ45" s="382"/>
      <c r="BTR45" s="382"/>
      <c r="BTS45" s="382"/>
      <c r="BTT45" s="382"/>
      <c r="BTU45" s="382"/>
      <c r="BTV45" s="382"/>
      <c r="BTW45" s="382"/>
      <c r="BTX45" s="382"/>
      <c r="BTY45" s="382"/>
      <c r="BTZ45" s="382"/>
      <c r="BUA45" s="382"/>
      <c r="BUB45" s="382"/>
      <c r="BUC45" s="382"/>
      <c r="BUD45" s="382"/>
      <c r="BUE45" s="382"/>
      <c r="BUF45" s="382"/>
      <c r="BUG45" s="382"/>
      <c r="BUH45" s="382"/>
      <c r="BUI45" s="382"/>
      <c r="BUJ45" s="382"/>
      <c r="BUK45" s="382"/>
      <c r="BUL45" s="382"/>
      <c r="BUM45" s="382"/>
      <c r="BUN45" s="382"/>
      <c r="BUO45" s="382"/>
      <c r="BUP45" s="382"/>
      <c r="BUQ45" s="382"/>
      <c r="BUR45" s="382"/>
      <c r="BUS45" s="382"/>
      <c r="BUT45" s="382"/>
      <c r="BUU45" s="382"/>
      <c r="BUV45" s="382"/>
      <c r="BUW45" s="382"/>
      <c r="BUX45" s="382"/>
      <c r="BUY45" s="382"/>
      <c r="BUZ45" s="382"/>
      <c r="BVA45" s="382"/>
      <c r="BVB45" s="382"/>
      <c r="BVC45" s="382"/>
      <c r="BVD45" s="382"/>
      <c r="BVE45" s="382"/>
      <c r="BVF45" s="382"/>
      <c r="BVG45" s="382"/>
      <c r="BVH45" s="382"/>
      <c r="BVI45" s="382"/>
      <c r="BVJ45" s="382"/>
      <c r="BVK45" s="382"/>
      <c r="BVL45" s="382"/>
      <c r="BVM45" s="382"/>
      <c r="BVN45" s="382"/>
      <c r="BVO45" s="382"/>
      <c r="BVP45" s="382"/>
      <c r="BVQ45" s="382"/>
      <c r="BVR45" s="382"/>
      <c r="BVS45" s="382"/>
      <c r="BVT45" s="382"/>
      <c r="BVU45" s="382"/>
      <c r="BVV45" s="382"/>
      <c r="BVW45" s="382"/>
      <c r="BVX45" s="382"/>
      <c r="BVY45" s="382"/>
      <c r="BVZ45" s="382"/>
      <c r="BWA45" s="382"/>
      <c r="BWB45" s="382"/>
      <c r="BWC45" s="382"/>
      <c r="BWD45" s="382"/>
      <c r="BWE45" s="382"/>
      <c r="BWF45" s="382"/>
      <c r="BWG45" s="382"/>
      <c r="BWH45" s="382"/>
      <c r="BWI45" s="382"/>
      <c r="BWJ45" s="382"/>
      <c r="BWK45" s="382"/>
      <c r="BWL45" s="382"/>
      <c r="BWM45" s="382"/>
      <c r="BWN45" s="382"/>
      <c r="BWO45" s="382"/>
      <c r="BWP45" s="382"/>
      <c r="BWQ45" s="382"/>
      <c r="BWR45" s="382"/>
      <c r="BWS45" s="382"/>
      <c r="BWT45" s="382"/>
      <c r="BWU45" s="382"/>
      <c r="BWV45" s="382"/>
      <c r="BWW45" s="382"/>
      <c r="BWX45" s="382"/>
      <c r="BWY45" s="382"/>
      <c r="BWZ45" s="382"/>
      <c r="BXA45" s="382"/>
      <c r="BXB45" s="382"/>
      <c r="BXC45" s="382"/>
      <c r="BXD45" s="382"/>
      <c r="BXE45" s="382"/>
      <c r="BXF45" s="382"/>
      <c r="BXG45" s="382"/>
      <c r="BXH45" s="382"/>
      <c r="BXI45" s="382"/>
      <c r="BXJ45" s="382"/>
      <c r="BXK45" s="382"/>
      <c r="BXL45" s="382"/>
      <c r="BXM45" s="382"/>
      <c r="BXN45" s="382"/>
      <c r="BXO45" s="382"/>
      <c r="BXP45" s="382"/>
      <c r="BXQ45" s="382"/>
      <c r="BXR45" s="382"/>
      <c r="BXS45" s="382"/>
      <c r="BXT45" s="382"/>
      <c r="BXU45" s="382"/>
      <c r="BXV45" s="382"/>
      <c r="BXW45" s="382"/>
      <c r="BXX45" s="382"/>
      <c r="BXY45" s="382"/>
      <c r="BXZ45" s="382"/>
      <c r="BYA45" s="382"/>
      <c r="BYB45" s="382"/>
      <c r="BYC45" s="382"/>
      <c r="BYD45" s="382"/>
      <c r="BYE45" s="382"/>
      <c r="BYF45" s="382"/>
      <c r="BYG45" s="382"/>
      <c r="BYH45" s="382"/>
      <c r="BYI45" s="382"/>
      <c r="BYJ45" s="382"/>
      <c r="BYK45" s="382"/>
      <c r="BYL45" s="382"/>
      <c r="BYM45" s="382"/>
      <c r="BYN45" s="382"/>
      <c r="BYO45" s="382"/>
      <c r="BYP45" s="382"/>
      <c r="BYQ45" s="382"/>
      <c r="BYR45" s="382"/>
      <c r="BYS45" s="382"/>
      <c r="BYT45" s="382"/>
      <c r="BYU45" s="382"/>
      <c r="BYV45" s="382"/>
      <c r="BYW45" s="382"/>
      <c r="BYX45" s="382"/>
      <c r="BYY45" s="382"/>
      <c r="BYZ45" s="382"/>
      <c r="BZA45" s="382"/>
      <c r="BZB45" s="382"/>
      <c r="BZC45" s="382"/>
      <c r="BZD45" s="382"/>
      <c r="BZE45" s="382"/>
      <c r="BZF45" s="382"/>
      <c r="BZG45" s="382"/>
      <c r="BZH45" s="382"/>
      <c r="BZI45" s="382"/>
      <c r="BZJ45" s="382"/>
      <c r="BZK45" s="382"/>
      <c r="BZL45" s="382"/>
      <c r="BZM45" s="382"/>
      <c r="BZN45" s="382"/>
      <c r="BZO45" s="382"/>
      <c r="BZP45" s="382"/>
      <c r="BZQ45" s="382"/>
      <c r="BZR45" s="382"/>
      <c r="BZS45" s="382"/>
      <c r="BZT45" s="382"/>
      <c r="BZU45" s="382"/>
      <c r="BZV45" s="382"/>
      <c r="BZW45" s="382"/>
      <c r="BZX45" s="382"/>
      <c r="BZY45" s="382"/>
      <c r="BZZ45" s="382"/>
      <c r="CAA45" s="382"/>
      <c r="CAB45" s="382"/>
      <c r="CAC45" s="382"/>
      <c r="CAD45" s="382"/>
      <c r="CAE45" s="382"/>
      <c r="CAF45" s="382"/>
      <c r="CAG45" s="382"/>
      <c r="CAH45" s="382"/>
      <c r="CAI45" s="382"/>
      <c r="CAJ45" s="382"/>
      <c r="CAK45" s="382"/>
      <c r="CAL45" s="382"/>
      <c r="CAM45" s="382"/>
      <c r="CAN45" s="382"/>
      <c r="CAO45" s="382"/>
      <c r="CAP45" s="382"/>
      <c r="CAQ45" s="382"/>
      <c r="CAR45" s="382"/>
      <c r="CAS45" s="382"/>
      <c r="CAT45" s="382"/>
      <c r="CAU45" s="382"/>
      <c r="CAV45" s="382"/>
      <c r="CAW45" s="382"/>
      <c r="CAX45" s="382"/>
      <c r="CAY45" s="382"/>
      <c r="CAZ45" s="382"/>
      <c r="CBA45" s="382"/>
      <c r="CBB45" s="382"/>
      <c r="CBC45" s="382"/>
      <c r="CBD45" s="382"/>
      <c r="CBE45" s="382"/>
      <c r="CBF45" s="382"/>
      <c r="CBG45" s="382"/>
      <c r="CBH45" s="382"/>
      <c r="CBI45" s="382"/>
      <c r="CBJ45" s="382"/>
      <c r="CBK45" s="382"/>
      <c r="CBL45" s="382"/>
      <c r="CBM45" s="382"/>
      <c r="CBN45" s="382"/>
      <c r="CBO45" s="382"/>
      <c r="CBP45" s="382"/>
      <c r="CBQ45" s="382"/>
      <c r="CBR45" s="382"/>
      <c r="CBS45" s="382"/>
      <c r="CBT45" s="382"/>
      <c r="CBU45" s="382"/>
      <c r="CBV45" s="382"/>
      <c r="CBW45" s="382"/>
      <c r="CBX45" s="382"/>
      <c r="CBY45" s="382"/>
      <c r="CBZ45" s="382"/>
      <c r="CCA45" s="382"/>
      <c r="CCB45" s="382"/>
      <c r="CCC45" s="382"/>
      <c r="CCD45" s="382"/>
      <c r="CCE45" s="382"/>
      <c r="CCF45" s="382"/>
      <c r="CCG45" s="382"/>
      <c r="CCH45" s="382"/>
      <c r="CCI45" s="382"/>
      <c r="CCJ45" s="382"/>
      <c r="CCK45" s="382"/>
      <c r="CCL45" s="382"/>
      <c r="CCM45" s="382"/>
      <c r="CCN45" s="382"/>
      <c r="CCO45" s="382"/>
      <c r="CCP45" s="382"/>
      <c r="CCQ45" s="382"/>
      <c r="CCR45" s="382"/>
      <c r="CCS45" s="382"/>
      <c r="CCT45" s="382"/>
      <c r="CCU45" s="382"/>
      <c r="CCV45" s="382"/>
      <c r="CCW45" s="382"/>
      <c r="CCX45" s="382"/>
      <c r="CCY45" s="382"/>
      <c r="CCZ45" s="382"/>
      <c r="CDA45" s="382"/>
      <c r="CDB45" s="382"/>
      <c r="CDC45" s="382"/>
      <c r="CDD45" s="382"/>
      <c r="CDE45" s="382"/>
      <c r="CDF45" s="382"/>
      <c r="CDG45" s="382"/>
      <c r="CDH45" s="382"/>
      <c r="CDI45" s="382"/>
      <c r="CDJ45" s="382"/>
      <c r="CDK45" s="382"/>
      <c r="CDL45" s="382"/>
      <c r="CDM45" s="382"/>
      <c r="CDN45" s="382"/>
      <c r="CDO45" s="382"/>
      <c r="CDP45" s="382"/>
      <c r="CDQ45" s="382"/>
      <c r="CDR45" s="382"/>
      <c r="CDS45" s="382"/>
      <c r="CDT45" s="382"/>
      <c r="CDU45" s="382"/>
      <c r="CDV45" s="382"/>
      <c r="CDW45" s="382"/>
      <c r="CDX45" s="382"/>
      <c r="CDY45" s="382"/>
      <c r="CDZ45" s="382"/>
      <c r="CEA45" s="382"/>
      <c r="CEB45" s="382"/>
      <c r="CEC45" s="382"/>
      <c r="CED45" s="382"/>
      <c r="CEE45" s="382"/>
      <c r="CEF45" s="382"/>
      <c r="CEG45" s="382"/>
      <c r="CEH45" s="382"/>
      <c r="CEI45" s="382"/>
      <c r="CEJ45" s="382"/>
      <c r="CEK45" s="382"/>
      <c r="CEL45" s="382"/>
      <c r="CEM45" s="382"/>
      <c r="CEN45" s="382"/>
      <c r="CEO45" s="382"/>
      <c r="CEP45" s="382"/>
      <c r="CEQ45" s="382"/>
      <c r="CER45" s="382"/>
      <c r="CES45" s="382"/>
      <c r="CET45" s="382"/>
      <c r="CEU45" s="382"/>
      <c r="CEV45" s="382"/>
      <c r="CEW45" s="382"/>
      <c r="CEX45" s="382"/>
      <c r="CEY45" s="382"/>
      <c r="CEZ45" s="382"/>
      <c r="CFA45" s="382"/>
      <c r="CFB45" s="382"/>
      <c r="CFC45" s="382"/>
      <c r="CFD45" s="382"/>
      <c r="CFE45" s="382"/>
      <c r="CFF45" s="382"/>
      <c r="CFG45" s="382"/>
      <c r="CFH45" s="382"/>
      <c r="CFI45" s="382"/>
      <c r="CFJ45" s="382"/>
      <c r="CFK45" s="382"/>
      <c r="CFL45" s="382"/>
      <c r="CFM45" s="382"/>
      <c r="CFN45" s="382"/>
      <c r="CFO45" s="382"/>
      <c r="CFP45" s="382"/>
      <c r="CFQ45" s="382"/>
      <c r="CFR45" s="382"/>
      <c r="CFS45" s="382"/>
      <c r="CFT45" s="382"/>
      <c r="CFU45" s="382"/>
      <c r="CFV45" s="382"/>
      <c r="CFW45" s="382"/>
      <c r="CFX45" s="382"/>
      <c r="CFY45" s="382"/>
      <c r="CFZ45" s="382"/>
      <c r="CGA45" s="382"/>
      <c r="CGB45" s="382"/>
      <c r="CGC45" s="382"/>
      <c r="CGD45" s="382"/>
      <c r="CGE45" s="382"/>
      <c r="CGF45" s="382"/>
      <c r="CGG45" s="382"/>
      <c r="CGH45" s="382"/>
      <c r="CGI45" s="382"/>
      <c r="CGJ45" s="382"/>
      <c r="CGK45" s="382"/>
      <c r="CGL45" s="382"/>
      <c r="CGM45" s="382"/>
      <c r="CGN45" s="382"/>
      <c r="CGO45" s="382"/>
      <c r="CGP45" s="382"/>
      <c r="CGQ45" s="382"/>
      <c r="CGR45" s="382"/>
      <c r="CGS45" s="382"/>
      <c r="CGT45" s="382"/>
      <c r="CGU45" s="382"/>
      <c r="CGV45" s="382"/>
      <c r="CGW45" s="382"/>
      <c r="CGX45" s="382"/>
      <c r="CGY45" s="382"/>
      <c r="CGZ45" s="382"/>
      <c r="CHA45" s="382"/>
      <c r="CHB45" s="382"/>
      <c r="CHC45" s="382"/>
      <c r="CHD45" s="382"/>
      <c r="CHE45" s="382"/>
      <c r="CHF45" s="382"/>
      <c r="CHG45" s="382"/>
      <c r="CHH45" s="382"/>
      <c r="CHI45" s="382"/>
      <c r="CHJ45" s="382"/>
      <c r="CHK45" s="382"/>
      <c r="CHL45" s="382"/>
      <c r="CHM45" s="382"/>
      <c r="CHN45" s="382"/>
      <c r="CHO45" s="382"/>
      <c r="CHP45" s="382"/>
      <c r="CHQ45" s="382"/>
      <c r="CHR45" s="382"/>
      <c r="CHS45" s="382"/>
      <c r="CHT45" s="382"/>
      <c r="CHU45" s="382"/>
      <c r="CHV45" s="382"/>
      <c r="CHW45" s="382"/>
      <c r="CHX45" s="382"/>
      <c r="CHY45" s="382"/>
      <c r="CHZ45" s="382"/>
      <c r="CIA45" s="382"/>
      <c r="CIB45" s="382"/>
      <c r="CIC45" s="382"/>
      <c r="CID45" s="382"/>
      <c r="CIE45" s="382"/>
      <c r="CIF45" s="382"/>
      <c r="CIG45" s="382"/>
      <c r="CIH45" s="382"/>
      <c r="CII45" s="382"/>
      <c r="CIJ45" s="382"/>
      <c r="CIK45" s="382"/>
      <c r="CIL45" s="382"/>
      <c r="CIM45" s="382"/>
      <c r="CIN45" s="382"/>
      <c r="CIO45" s="382"/>
      <c r="CIP45" s="382"/>
      <c r="CIQ45" s="382"/>
      <c r="CIR45" s="382"/>
      <c r="CIS45" s="382"/>
      <c r="CIT45" s="382"/>
      <c r="CIU45" s="382"/>
      <c r="CIV45" s="382"/>
      <c r="CIW45" s="382"/>
      <c r="CIX45" s="382"/>
      <c r="CIY45" s="382"/>
      <c r="CIZ45" s="382"/>
      <c r="CJA45" s="382"/>
      <c r="CJB45" s="382"/>
      <c r="CJC45" s="382"/>
      <c r="CJD45" s="382"/>
      <c r="CJE45" s="382"/>
      <c r="CJF45" s="382"/>
      <c r="CJG45" s="382"/>
      <c r="CJH45" s="382"/>
      <c r="CJI45" s="382"/>
      <c r="CJJ45" s="382"/>
      <c r="CJK45" s="382"/>
      <c r="CJL45" s="382"/>
      <c r="CJM45" s="382"/>
      <c r="CJN45" s="382"/>
      <c r="CJO45" s="382"/>
      <c r="CJP45" s="382"/>
      <c r="CJQ45" s="382"/>
      <c r="CJR45" s="382"/>
      <c r="CJS45" s="382"/>
      <c r="CJT45" s="382"/>
      <c r="CJU45" s="382"/>
      <c r="CJV45" s="382"/>
      <c r="CJW45" s="382"/>
      <c r="CJX45" s="382"/>
      <c r="CJY45" s="382"/>
      <c r="CJZ45" s="382"/>
      <c r="CKA45" s="382"/>
      <c r="CKB45" s="382"/>
      <c r="CKC45" s="382"/>
      <c r="CKD45" s="382"/>
      <c r="CKE45" s="382"/>
      <c r="CKF45" s="382"/>
      <c r="CKG45" s="382"/>
      <c r="CKH45" s="382"/>
      <c r="CKI45" s="382"/>
      <c r="CKJ45" s="382"/>
      <c r="CKK45" s="382"/>
      <c r="CKL45" s="382"/>
      <c r="CKM45" s="382"/>
      <c r="CKN45" s="382"/>
      <c r="CKO45" s="382"/>
      <c r="CKP45" s="382"/>
      <c r="CKQ45" s="382"/>
      <c r="CKR45" s="382"/>
      <c r="CKS45" s="382"/>
      <c r="CKT45" s="382"/>
      <c r="CKU45" s="382"/>
      <c r="CKV45" s="382"/>
      <c r="CKW45" s="382"/>
      <c r="CKX45" s="382"/>
      <c r="CKY45" s="382"/>
      <c r="CKZ45" s="382"/>
      <c r="CLA45" s="382"/>
      <c r="CLB45" s="382"/>
      <c r="CLC45" s="382"/>
      <c r="CLD45" s="382"/>
      <c r="CLE45" s="382"/>
      <c r="CLF45" s="382"/>
      <c r="CLG45" s="382"/>
      <c r="CLH45" s="382"/>
      <c r="CLI45" s="382"/>
      <c r="CLJ45" s="382"/>
      <c r="CLK45" s="382"/>
      <c r="CLL45" s="382"/>
      <c r="CLM45" s="382"/>
      <c r="CLN45" s="382"/>
      <c r="CLO45" s="382"/>
      <c r="CLP45" s="382"/>
      <c r="CLQ45" s="382"/>
      <c r="CLR45" s="382"/>
      <c r="CLS45" s="382"/>
      <c r="CLT45" s="382"/>
      <c r="CLU45" s="382"/>
      <c r="CLV45" s="382"/>
      <c r="CLW45" s="382"/>
      <c r="CLX45" s="382"/>
      <c r="CLY45" s="382"/>
      <c r="CLZ45" s="382"/>
      <c r="CMA45" s="382"/>
      <c r="CMB45" s="382"/>
      <c r="CMC45" s="382"/>
      <c r="CMD45" s="382"/>
      <c r="CME45" s="382"/>
      <c r="CMF45" s="382"/>
      <c r="CMG45" s="382"/>
      <c r="CMH45" s="382"/>
      <c r="CMI45" s="382"/>
      <c r="CMJ45" s="382"/>
      <c r="CMK45" s="382"/>
      <c r="CML45" s="382"/>
      <c r="CMM45" s="382"/>
      <c r="CMN45" s="382"/>
      <c r="CMO45" s="382"/>
      <c r="CMP45" s="382"/>
      <c r="CMQ45" s="382"/>
      <c r="CMR45" s="382"/>
      <c r="CMS45" s="382"/>
      <c r="CMT45" s="382"/>
      <c r="CMU45" s="382"/>
      <c r="CMV45" s="382"/>
      <c r="CMW45" s="382"/>
      <c r="CMX45" s="382"/>
      <c r="CMY45" s="382"/>
      <c r="CMZ45" s="382"/>
      <c r="CNA45" s="382"/>
      <c r="CNB45" s="382"/>
      <c r="CNC45" s="382"/>
      <c r="CND45" s="382"/>
      <c r="CNE45" s="382"/>
      <c r="CNF45" s="382"/>
      <c r="CNG45" s="382"/>
      <c r="CNH45" s="382"/>
      <c r="CNI45" s="382"/>
      <c r="CNJ45" s="382"/>
      <c r="CNK45" s="382"/>
      <c r="CNL45" s="382"/>
      <c r="CNM45" s="382"/>
      <c r="CNN45" s="382"/>
      <c r="CNO45" s="382"/>
      <c r="CNP45" s="382"/>
      <c r="CNQ45" s="382"/>
      <c r="CNR45" s="382"/>
      <c r="CNS45" s="382"/>
      <c r="CNT45" s="382"/>
      <c r="CNU45" s="382"/>
      <c r="CNV45" s="382"/>
      <c r="CNW45" s="382"/>
      <c r="CNX45" s="382"/>
      <c r="CNY45" s="382"/>
      <c r="CNZ45" s="382"/>
      <c r="COA45" s="382"/>
      <c r="COB45" s="382"/>
      <c r="COC45" s="382"/>
      <c r="COD45" s="382"/>
      <c r="COE45" s="382"/>
      <c r="COF45" s="382"/>
      <c r="COG45" s="382"/>
      <c r="COH45" s="382"/>
      <c r="COI45" s="382"/>
      <c r="COJ45" s="382"/>
      <c r="COK45" s="382"/>
      <c r="COL45" s="382"/>
      <c r="COM45" s="382"/>
      <c r="CON45" s="382"/>
      <c r="COO45" s="382"/>
      <c r="COP45" s="382"/>
      <c r="COQ45" s="382"/>
      <c r="COR45" s="382"/>
      <c r="COS45" s="382"/>
      <c r="COT45" s="382"/>
      <c r="COU45" s="382"/>
      <c r="COV45" s="382"/>
      <c r="COW45" s="382"/>
      <c r="COX45" s="382"/>
      <c r="COY45" s="382"/>
      <c r="COZ45" s="382"/>
      <c r="CPA45" s="382"/>
      <c r="CPB45" s="382"/>
      <c r="CPC45" s="382"/>
      <c r="CPD45" s="382"/>
      <c r="CPE45" s="382"/>
      <c r="CPF45" s="382"/>
      <c r="CPG45" s="382"/>
      <c r="CPH45" s="382"/>
      <c r="CPI45" s="382"/>
      <c r="CPJ45" s="382"/>
      <c r="CPK45" s="382"/>
      <c r="CPL45" s="382"/>
      <c r="CPM45" s="382"/>
      <c r="CPN45" s="382"/>
      <c r="CPO45" s="382"/>
      <c r="CPP45" s="382"/>
      <c r="CPQ45" s="382"/>
      <c r="CPR45" s="382"/>
      <c r="CPS45" s="382"/>
      <c r="CPT45" s="382"/>
      <c r="CPU45" s="382"/>
      <c r="CPV45" s="382"/>
      <c r="CPW45" s="382"/>
      <c r="CPX45" s="382"/>
      <c r="CPY45" s="382"/>
      <c r="CPZ45" s="382"/>
      <c r="CQA45" s="382"/>
      <c r="CQB45" s="382"/>
      <c r="CQC45" s="382"/>
      <c r="CQD45" s="382"/>
      <c r="CQE45" s="382"/>
      <c r="CQF45" s="382"/>
      <c r="CQG45" s="382"/>
      <c r="CQH45" s="382"/>
      <c r="CQI45" s="382"/>
      <c r="CQJ45" s="382"/>
      <c r="CQK45" s="382"/>
      <c r="CQL45" s="382"/>
      <c r="CQM45" s="382"/>
      <c r="CQN45" s="382"/>
      <c r="CQO45" s="382"/>
      <c r="CQP45" s="382"/>
      <c r="CQQ45" s="382"/>
      <c r="CQR45" s="382"/>
      <c r="CQS45" s="382"/>
      <c r="CQT45" s="382"/>
      <c r="CQU45" s="382"/>
      <c r="CQV45" s="382"/>
      <c r="CQW45" s="382"/>
      <c r="CQX45" s="382"/>
      <c r="CQY45" s="382"/>
      <c r="CQZ45" s="382"/>
      <c r="CRA45" s="382"/>
      <c r="CRB45" s="382"/>
      <c r="CRC45" s="382"/>
      <c r="CRD45" s="382"/>
      <c r="CRE45" s="382"/>
      <c r="CRF45" s="382"/>
      <c r="CRG45" s="382"/>
      <c r="CRH45" s="382"/>
      <c r="CRI45" s="382"/>
      <c r="CRJ45" s="382"/>
      <c r="CRK45" s="382"/>
      <c r="CRL45" s="382"/>
      <c r="CRM45" s="382"/>
      <c r="CRN45" s="382"/>
      <c r="CRO45" s="382"/>
      <c r="CRP45" s="382"/>
      <c r="CRQ45" s="382"/>
      <c r="CRR45" s="382"/>
      <c r="CRS45" s="382"/>
      <c r="CRT45" s="382"/>
      <c r="CRU45" s="382"/>
      <c r="CRV45" s="382"/>
      <c r="CRW45" s="382"/>
      <c r="CRX45" s="382"/>
      <c r="CRY45" s="382"/>
      <c r="CRZ45" s="382"/>
      <c r="CSA45" s="382"/>
      <c r="CSB45" s="382"/>
      <c r="CSC45" s="382"/>
      <c r="CSD45" s="382"/>
      <c r="CSE45" s="382"/>
      <c r="CSF45" s="382"/>
      <c r="CSG45" s="382"/>
      <c r="CSH45" s="382"/>
      <c r="CSI45" s="382"/>
      <c r="CSJ45" s="382"/>
      <c r="CSK45" s="382"/>
      <c r="CSL45" s="382"/>
      <c r="CSM45" s="382"/>
      <c r="CSN45" s="382"/>
      <c r="CSO45" s="382"/>
      <c r="CSP45" s="382"/>
      <c r="CSQ45" s="382"/>
      <c r="CSR45" s="382"/>
      <c r="CSS45" s="382"/>
      <c r="CST45" s="382"/>
      <c r="CSU45" s="382"/>
      <c r="CSV45" s="382"/>
      <c r="CSW45" s="382"/>
      <c r="CSX45" s="382"/>
      <c r="CSY45" s="382"/>
      <c r="CSZ45" s="382"/>
      <c r="CTA45" s="382"/>
      <c r="CTB45" s="382"/>
      <c r="CTC45" s="382"/>
      <c r="CTD45" s="382"/>
      <c r="CTE45" s="382"/>
      <c r="CTF45" s="382"/>
      <c r="CTG45" s="382"/>
      <c r="CTH45" s="382"/>
      <c r="CTI45" s="382"/>
      <c r="CTJ45" s="382"/>
      <c r="CTK45" s="382"/>
      <c r="CTL45" s="382"/>
      <c r="CTM45" s="382"/>
      <c r="CTN45" s="382"/>
      <c r="CTO45" s="382"/>
      <c r="CTP45" s="382"/>
      <c r="CTQ45" s="382"/>
      <c r="CTR45" s="382"/>
      <c r="CTS45" s="382"/>
      <c r="CTT45" s="382"/>
      <c r="CTU45" s="382"/>
      <c r="CTV45" s="382"/>
      <c r="CTW45" s="382"/>
      <c r="CTX45" s="382"/>
      <c r="CTY45" s="382"/>
      <c r="CTZ45" s="382"/>
      <c r="CUA45" s="382"/>
      <c r="CUB45" s="382"/>
      <c r="CUC45" s="382"/>
      <c r="CUD45" s="382"/>
      <c r="CUE45" s="382"/>
      <c r="CUF45" s="382"/>
      <c r="CUG45" s="382"/>
      <c r="CUH45" s="382"/>
      <c r="CUI45" s="382"/>
      <c r="CUJ45" s="382"/>
      <c r="CUK45" s="382"/>
      <c r="CUL45" s="382"/>
      <c r="CUM45" s="382"/>
      <c r="CUN45" s="382"/>
      <c r="CUO45" s="382"/>
      <c r="CUP45" s="382"/>
      <c r="CUQ45" s="382"/>
      <c r="CUR45" s="382"/>
      <c r="CUS45" s="382"/>
      <c r="CUT45" s="382"/>
      <c r="CUU45" s="382"/>
      <c r="CUV45" s="382"/>
      <c r="CUW45" s="382"/>
      <c r="CUX45" s="382"/>
      <c r="CUY45" s="382"/>
      <c r="CUZ45" s="382"/>
      <c r="CVA45" s="382"/>
      <c r="CVB45" s="382"/>
      <c r="CVC45" s="382"/>
      <c r="CVD45" s="382"/>
      <c r="CVE45" s="382"/>
      <c r="CVF45" s="382"/>
      <c r="CVG45" s="382"/>
      <c r="CVH45" s="382"/>
      <c r="CVI45" s="382"/>
      <c r="CVJ45" s="382"/>
      <c r="CVK45" s="382"/>
      <c r="CVL45" s="382"/>
      <c r="CVM45" s="382"/>
      <c r="CVN45" s="382"/>
      <c r="CVO45" s="382"/>
      <c r="CVP45" s="382"/>
      <c r="CVQ45" s="382"/>
      <c r="CVR45" s="382"/>
      <c r="CVS45" s="382"/>
      <c r="CVT45" s="382"/>
      <c r="CVU45" s="382"/>
      <c r="CVV45" s="382"/>
      <c r="CVW45" s="382"/>
      <c r="CVX45" s="382"/>
      <c r="CVY45" s="382"/>
      <c r="CVZ45" s="382"/>
      <c r="CWA45" s="382"/>
      <c r="CWB45" s="382"/>
      <c r="CWC45" s="382"/>
      <c r="CWD45" s="382"/>
      <c r="CWE45" s="382"/>
      <c r="CWF45" s="382"/>
      <c r="CWG45" s="382"/>
      <c r="CWH45" s="382"/>
      <c r="CWI45" s="382"/>
      <c r="CWJ45" s="382"/>
      <c r="CWK45" s="382"/>
      <c r="CWL45" s="382"/>
      <c r="CWM45" s="382"/>
      <c r="CWN45" s="382"/>
      <c r="CWO45" s="382"/>
      <c r="CWP45" s="382"/>
      <c r="CWQ45" s="382"/>
      <c r="CWR45" s="382"/>
      <c r="CWS45" s="382"/>
      <c r="CWT45" s="382"/>
      <c r="CWU45" s="382"/>
      <c r="CWV45" s="382"/>
      <c r="CWW45" s="382"/>
      <c r="CWX45" s="382"/>
      <c r="CWY45" s="382"/>
      <c r="CWZ45" s="382"/>
      <c r="CXA45" s="382"/>
      <c r="CXB45" s="382"/>
      <c r="CXC45" s="382"/>
      <c r="CXD45" s="382"/>
      <c r="CXE45" s="382"/>
      <c r="CXF45" s="382"/>
      <c r="CXG45" s="382"/>
      <c r="CXH45" s="382"/>
      <c r="CXI45" s="382"/>
      <c r="CXJ45" s="382"/>
      <c r="CXK45" s="382"/>
      <c r="CXL45" s="382"/>
      <c r="CXM45" s="382"/>
      <c r="CXN45" s="382"/>
      <c r="CXO45" s="382"/>
      <c r="CXP45" s="382"/>
      <c r="CXQ45" s="382"/>
      <c r="CXR45" s="382"/>
      <c r="CXS45" s="382"/>
      <c r="CXT45" s="382"/>
      <c r="CXU45" s="382"/>
      <c r="CXV45" s="382"/>
      <c r="CXW45" s="382"/>
      <c r="CXX45" s="382"/>
      <c r="CXY45" s="382"/>
      <c r="CXZ45" s="382"/>
      <c r="CYA45" s="382"/>
      <c r="CYB45" s="382"/>
      <c r="CYC45" s="382"/>
      <c r="CYD45" s="382"/>
      <c r="CYE45" s="382"/>
      <c r="CYF45" s="382"/>
      <c r="CYG45" s="382"/>
      <c r="CYH45" s="382"/>
      <c r="CYI45" s="382"/>
      <c r="CYJ45" s="382"/>
      <c r="CYK45" s="382"/>
      <c r="CYL45" s="382"/>
      <c r="CYM45" s="382"/>
      <c r="CYN45" s="382"/>
      <c r="CYO45" s="382"/>
      <c r="CYP45" s="382"/>
      <c r="CYQ45" s="382"/>
      <c r="CYR45" s="382"/>
      <c r="CYS45" s="382"/>
      <c r="CYT45" s="382"/>
      <c r="CYU45" s="382"/>
      <c r="CYV45" s="382"/>
      <c r="CYW45" s="382"/>
      <c r="CYX45" s="382"/>
      <c r="CYY45" s="382"/>
      <c r="CYZ45" s="382"/>
      <c r="CZA45" s="382"/>
      <c r="CZB45" s="382"/>
      <c r="CZC45" s="382"/>
      <c r="CZD45" s="382"/>
      <c r="CZE45" s="382"/>
      <c r="CZF45" s="382"/>
      <c r="CZG45" s="382"/>
      <c r="CZH45" s="382"/>
      <c r="CZI45" s="382"/>
      <c r="CZJ45" s="382"/>
      <c r="CZK45" s="382"/>
      <c r="CZL45" s="382"/>
      <c r="CZM45" s="382"/>
      <c r="CZN45" s="382"/>
      <c r="CZO45" s="382"/>
      <c r="CZP45" s="382"/>
      <c r="CZQ45" s="382"/>
      <c r="CZR45" s="382"/>
      <c r="CZS45" s="382"/>
      <c r="CZT45" s="382"/>
      <c r="CZU45" s="382"/>
      <c r="CZV45" s="382"/>
      <c r="CZW45" s="382"/>
      <c r="CZX45" s="382"/>
      <c r="CZY45" s="382"/>
      <c r="CZZ45" s="382"/>
      <c r="DAA45" s="382"/>
      <c r="DAB45" s="382"/>
      <c r="DAC45" s="382"/>
      <c r="DAD45" s="382"/>
      <c r="DAE45" s="382"/>
      <c r="DAF45" s="382"/>
      <c r="DAG45" s="382"/>
      <c r="DAH45" s="382"/>
      <c r="DAI45" s="382"/>
      <c r="DAJ45" s="382"/>
      <c r="DAK45" s="382"/>
      <c r="DAL45" s="382"/>
      <c r="DAM45" s="382"/>
      <c r="DAN45" s="382"/>
      <c r="DAO45" s="382"/>
      <c r="DAP45" s="382"/>
      <c r="DAQ45" s="382"/>
      <c r="DAR45" s="382"/>
      <c r="DAS45" s="382"/>
      <c r="DAT45" s="382"/>
      <c r="DAU45" s="382"/>
      <c r="DAV45" s="382"/>
      <c r="DAW45" s="382"/>
      <c r="DAX45" s="382"/>
      <c r="DAY45" s="382"/>
      <c r="DAZ45" s="382"/>
      <c r="DBA45" s="382"/>
      <c r="DBB45" s="382"/>
      <c r="DBC45" s="382"/>
      <c r="DBD45" s="382"/>
      <c r="DBE45" s="382"/>
      <c r="DBF45" s="382"/>
      <c r="DBG45" s="382"/>
      <c r="DBH45" s="382"/>
      <c r="DBI45" s="382"/>
      <c r="DBJ45" s="382"/>
      <c r="DBK45" s="382"/>
      <c r="DBL45" s="382"/>
      <c r="DBM45" s="382"/>
      <c r="DBN45" s="382"/>
      <c r="DBO45" s="382"/>
      <c r="DBP45" s="382"/>
      <c r="DBQ45" s="382"/>
      <c r="DBR45" s="382"/>
      <c r="DBS45" s="382"/>
      <c r="DBT45" s="382"/>
      <c r="DBU45" s="382"/>
      <c r="DBV45" s="382"/>
      <c r="DBW45" s="382"/>
      <c r="DBX45" s="382"/>
      <c r="DBY45" s="382"/>
      <c r="DBZ45" s="382"/>
      <c r="DCA45" s="382"/>
      <c r="DCB45" s="382"/>
      <c r="DCC45" s="382"/>
      <c r="DCD45" s="382"/>
      <c r="DCE45" s="382"/>
      <c r="DCF45" s="382"/>
      <c r="DCG45" s="382"/>
      <c r="DCH45" s="382"/>
      <c r="DCI45" s="382"/>
      <c r="DCJ45" s="382"/>
      <c r="DCK45" s="382"/>
      <c r="DCL45" s="382"/>
      <c r="DCM45" s="382"/>
      <c r="DCN45" s="382"/>
      <c r="DCO45" s="382"/>
      <c r="DCP45" s="382"/>
      <c r="DCQ45" s="382"/>
      <c r="DCR45" s="382"/>
      <c r="DCS45" s="382"/>
      <c r="DCT45" s="382"/>
      <c r="DCU45" s="382"/>
      <c r="DCV45" s="382"/>
      <c r="DCW45" s="382"/>
      <c r="DCX45" s="382"/>
      <c r="DCY45" s="382"/>
      <c r="DCZ45" s="382"/>
      <c r="DDA45" s="382"/>
      <c r="DDB45" s="382"/>
      <c r="DDC45" s="382"/>
      <c r="DDD45" s="382"/>
      <c r="DDE45" s="382"/>
      <c r="DDF45" s="382"/>
      <c r="DDG45" s="382"/>
      <c r="DDH45" s="382"/>
      <c r="DDI45" s="382"/>
      <c r="DDJ45" s="382"/>
      <c r="DDK45" s="382"/>
      <c r="DDL45" s="382"/>
      <c r="DDM45" s="382"/>
      <c r="DDN45" s="382"/>
      <c r="DDO45" s="382"/>
      <c r="DDP45" s="382"/>
      <c r="DDQ45" s="382"/>
      <c r="DDR45" s="382"/>
      <c r="DDS45" s="382"/>
      <c r="DDT45" s="382"/>
      <c r="DDU45" s="382"/>
      <c r="DDV45" s="382"/>
      <c r="DDW45" s="382"/>
      <c r="DDX45" s="382"/>
      <c r="DDY45" s="382"/>
      <c r="DDZ45" s="382"/>
      <c r="DEA45" s="382"/>
      <c r="DEB45" s="382"/>
      <c r="DEC45" s="382"/>
      <c r="DED45" s="382"/>
      <c r="DEE45" s="382"/>
      <c r="DEF45" s="382"/>
      <c r="DEG45" s="382"/>
      <c r="DEH45" s="382"/>
      <c r="DEI45" s="382"/>
      <c r="DEJ45" s="382"/>
      <c r="DEK45" s="382"/>
      <c r="DEL45" s="382"/>
      <c r="DEM45" s="382"/>
      <c r="DEN45" s="382"/>
      <c r="DEO45" s="382"/>
      <c r="DEP45" s="382"/>
      <c r="DEQ45" s="382"/>
      <c r="DER45" s="382"/>
      <c r="DES45" s="382"/>
      <c r="DET45" s="382"/>
      <c r="DEU45" s="382"/>
      <c r="DEV45" s="382"/>
      <c r="DEW45" s="382"/>
      <c r="DEX45" s="382"/>
      <c r="DEY45" s="382"/>
      <c r="DEZ45" s="382"/>
      <c r="DFA45" s="382"/>
      <c r="DFB45" s="382"/>
      <c r="DFC45" s="382"/>
      <c r="DFD45" s="382"/>
      <c r="DFE45" s="382"/>
      <c r="DFF45" s="382"/>
      <c r="DFG45" s="382"/>
      <c r="DFH45" s="382"/>
      <c r="DFI45" s="382"/>
      <c r="DFJ45" s="382"/>
      <c r="DFK45" s="382"/>
      <c r="DFL45" s="382"/>
      <c r="DFM45" s="382"/>
      <c r="DFN45" s="382"/>
      <c r="DFO45" s="382"/>
      <c r="DFP45" s="382"/>
      <c r="DFQ45" s="382"/>
      <c r="DFR45" s="382"/>
      <c r="DFS45" s="382"/>
      <c r="DFT45" s="382"/>
      <c r="DFU45" s="382"/>
      <c r="DFV45" s="382"/>
      <c r="DFW45" s="382"/>
      <c r="DFX45" s="382"/>
      <c r="DFY45" s="382"/>
      <c r="DFZ45" s="382"/>
      <c r="DGA45" s="382"/>
      <c r="DGB45" s="382"/>
      <c r="DGC45" s="382"/>
      <c r="DGD45" s="382"/>
      <c r="DGE45" s="382"/>
      <c r="DGF45" s="382"/>
      <c r="DGG45" s="382"/>
      <c r="DGH45" s="382"/>
      <c r="DGI45" s="382"/>
      <c r="DGJ45" s="382"/>
      <c r="DGK45" s="382"/>
      <c r="DGL45" s="382"/>
      <c r="DGM45" s="382"/>
      <c r="DGN45" s="382"/>
      <c r="DGO45" s="382"/>
      <c r="DGP45" s="382"/>
      <c r="DGQ45" s="382"/>
      <c r="DGR45" s="382"/>
      <c r="DGS45" s="382"/>
      <c r="DGT45" s="382"/>
      <c r="DGU45" s="382"/>
      <c r="DGV45" s="382"/>
      <c r="DGW45" s="382"/>
      <c r="DGX45" s="382"/>
      <c r="DGY45" s="382"/>
      <c r="DGZ45" s="382"/>
      <c r="DHA45" s="382"/>
      <c r="DHB45" s="382"/>
      <c r="DHC45" s="382"/>
      <c r="DHD45" s="382"/>
      <c r="DHE45" s="382"/>
      <c r="DHF45" s="382"/>
      <c r="DHG45" s="382"/>
      <c r="DHH45" s="382"/>
      <c r="DHI45" s="382"/>
      <c r="DHJ45" s="382"/>
      <c r="DHK45" s="382"/>
      <c r="DHL45" s="382"/>
      <c r="DHM45" s="382"/>
      <c r="DHN45" s="382"/>
      <c r="DHO45" s="382"/>
      <c r="DHP45" s="382"/>
      <c r="DHQ45" s="382"/>
      <c r="DHR45" s="382"/>
      <c r="DHS45" s="382"/>
      <c r="DHT45" s="382"/>
      <c r="DHU45" s="382"/>
      <c r="DHV45" s="382"/>
      <c r="DHW45" s="382"/>
      <c r="DHX45" s="382"/>
      <c r="DHY45" s="382"/>
      <c r="DHZ45" s="382"/>
      <c r="DIA45" s="382"/>
      <c r="DIB45" s="382"/>
      <c r="DIC45" s="382"/>
      <c r="DID45" s="382"/>
      <c r="DIE45" s="382"/>
      <c r="DIF45" s="382"/>
      <c r="DIG45" s="382"/>
      <c r="DIH45" s="382"/>
      <c r="DII45" s="382"/>
      <c r="DIJ45" s="382"/>
      <c r="DIK45" s="382"/>
      <c r="DIL45" s="382"/>
      <c r="DIM45" s="382"/>
      <c r="DIN45" s="382"/>
      <c r="DIO45" s="382"/>
      <c r="DIP45" s="382"/>
      <c r="DIQ45" s="382"/>
      <c r="DIR45" s="382"/>
      <c r="DIS45" s="382"/>
      <c r="DIT45" s="382"/>
      <c r="DIU45" s="382"/>
      <c r="DIV45" s="382"/>
      <c r="DIW45" s="382"/>
      <c r="DIX45" s="382"/>
      <c r="DIY45" s="382"/>
      <c r="DIZ45" s="382"/>
      <c r="DJA45" s="382"/>
      <c r="DJB45" s="382"/>
      <c r="DJC45" s="382"/>
      <c r="DJD45" s="382"/>
      <c r="DJE45" s="382"/>
      <c r="DJF45" s="382"/>
      <c r="DJG45" s="382"/>
      <c r="DJH45" s="382"/>
      <c r="DJI45" s="382"/>
      <c r="DJJ45" s="382"/>
      <c r="DJK45" s="382"/>
      <c r="DJL45" s="382"/>
      <c r="DJM45" s="382"/>
      <c r="DJN45" s="382"/>
      <c r="DJO45" s="382"/>
      <c r="DJP45" s="382"/>
      <c r="DJQ45" s="382"/>
      <c r="DJR45" s="382"/>
      <c r="DJS45" s="382"/>
      <c r="DJT45" s="382"/>
      <c r="DJU45" s="382"/>
      <c r="DJV45" s="382"/>
      <c r="DJW45" s="382"/>
      <c r="DJX45" s="382"/>
      <c r="DJY45" s="382"/>
      <c r="DJZ45" s="382"/>
      <c r="DKA45" s="382"/>
      <c r="DKB45" s="382"/>
      <c r="DKC45" s="382"/>
      <c r="DKD45" s="382"/>
      <c r="DKE45" s="382"/>
      <c r="DKF45" s="382"/>
      <c r="DKG45" s="382"/>
      <c r="DKH45" s="382"/>
      <c r="DKI45" s="382"/>
      <c r="DKJ45" s="382"/>
      <c r="DKK45" s="382"/>
      <c r="DKL45" s="382"/>
      <c r="DKM45" s="382"/>
      <c r="DKN45" s="382"/>
      <c r="DKO45" s="382"/>
      <c r="DKP45" s="382"/>
      <c r="DKQ45" s="382"/>
      <c r="DKR45" s="382"/>
      <c r="DKS45" s="382"/>
      <c r="DKT45" s="382"/>
      <c r="DKU45" s="382"/>
      <c r="DKV45" s="382"/>
      <c r="DKW45" s="382"/>
      <c r="DKX45" s="382"/>
      <c r="DKY45" s="382"/>
      <c r="DKZ45" s="382"/>
      <c r="DLA45" s="382"/>
      <c r="DLB45" s="382"/>
      <c r="DLC45" s="382"/>
      <c r="DLD45" s="382"/>
      <c r="DLE45" s="382"/>
      <c r="DLF45" s="382"/>
      <c r="DLG45" s="382"/>
      <c r="DLH45" s="382"/>
      <c r="DLI45" s="382"/>
      <c r="DLJ45" s="382"/>
      <c r="DLK45" s="382"/>
      <c r="DLL45" s="382"/>
      <c r="DLM45" s="382"/>
      <c r="DLN45" s="382"/>
      <c r="DLO45" s="382"/>
      <c r="DLP45" s="382"/>
      <c r="DLQ45" s="382"/>
      <c r="DLR45" s="382"/>
      <c r="DLS45" s="382"/>
      <c r="DLT45" s="382"/>
      <c r="DLU45" s="382"/>
      <c r="DLV45" s="382"/>
      <c r="DLW45" s="382"/>
      <c r="DLX45" s="382"/>
      <c r="DLY45" s="382"/>
      <c r="DLZ45" s="382"/>
      <c r="DMA45" s="382"/>
      <c r="DMB45" s="382"/>
      <c r="DMC45" s="382"/>
      <c r="DMD45" s="382"/>
      <c r="DME45" s="382"/>
      <c r="DMF45" s="382"/>
      <c r="DMG45" s="382"/>
      <c r="DMH45" s="382"/>
      <c r="DMI45" s="382"/>
      <c r="DMJ45" s="382"/>
      <c r="DMK45" s="382"/>
      <c r="DML45" s="382"/>
      <c r="DMM45" s="382"/>
      <c r="DMN45" s="382"/>
      <c r="DMO45" s="382"/>
      <c r="DMP45" s="382"/>
      <c r="DMQ45" s="382"/>
      <c r="DMR45" s="382"/>
      <c r="DMS45" s="382"/>
      <c r="DMT45" s="382"/>
      <c r="DMU45" s="382"/>
      <c r="DMV45" s="382"/>
      <c r="DMW45" s="382"/>
      <c r="DMX45" s="382"/>
      <c r="DMY45" s="382"/>
      <c r="DMZ45" s="382"/>
      <c r="DNA45" s="382"/>
      <c r="DNB45" s="382"/>
      <c r="DNC45" s="382"/>
      <c r="DND45" s="382"/>
      <c r="DNE45" s="382"/>
      <c r="DNF45" s="382"/>
      <c r="DNG45" s="382"/>
      <c r="DNH45" s="382"/>
      <c r="DNI45" s="382"/>
      <c r="DNJ45" s="382"/>
      <c r="DNK45" s="382"/>
      <c r="DNL45" s="382"/>
      <c r="DNM45" s="382"/>
      <c r="DNN45" s="382"/>
      <c r="DNO45" s="382"/>
      <c r="DNP45" s="382"/>
      <c r="DNQ45" s="382"/>
      <c r="DNR45" s="382"/>
      <c r="DNS45" s="382"/>
      <c r="DNT45" s="382"/>
      <c r="DNU45" s="382"/>
      <c r="DNV45" s="382"/>
      <c r="DNW45" s="382"/>
      <c r="DNX45" s="382"/>
      <c r="DNY45" s="382"/>
      <c r="DNZ45" s="382"/>
      <c r="DOA45" s="382"/>
      <c r="DOB45" s="382"/>
      <c r="DOC45" s="382"/>
      <c r="DOD45" s="382"/>
      <c r="DOE45" s="382"/>
      <c r="DOF45" s="382"/>
      <c r="DOG45" s="382"/>
      <c r="DOH45" s="382"/>
      <c r="DOI45" s="382"/>
      <c r="DOJ45" s="382"/>
      <c r="DOK45" s="382"/>
      <c r="DOL45" s="382"/>
      <c r="DOM45" s="382"/>
      <c r="DON45" s="382"/>
      <c r="DOO45" s="382"/>
      <c r="DOP45" s="382"/>
      <c r="DOQ45" s="382"/>
      <c r="DOR45" s="382"/>
      <c r="DOS45" s="382"/>
      <c r="DOT45" s="382"/>
      <c r="DOU45" s="382"/>
      <c r="DOV45" s="382"/>
      <c r="DOW45" s="382"/>
      <c r="DOX45" s="382"/>
      <c r="DOY45" s="382"/>
      <c r="DOZ45" s="382"/>
      <c r="DPA45" s="382"/>
      <c r="DPB45" s="382"/>
      <c r="DPC45" s="382"/>
      <c r="DPD45" s="382"/>
      <c r="DPE45" s="382"/>
      <c r="DPF45" s="382"/>
      <c r="DPG45" s="382"/>
      <c r="DPH45" s="382"/>
      <c r="DPI45" s="382"/>
      <c r="DPJ45" s="382"/>
      <c r="DPK45" s="382"/>
      <c r="DPL45" s="382"/>
      <c r="DPM45" s="382"/>
      <c r="DPN45" s="382"/>
      <c r="DPO45" s="382"/>
      <c r="DPP45" s="382"/>
      <c r="DPQ45" s="382"/>
      <c r="DPR45" s="382"/>
      <c r="DPS45" s="382"/>
      <c r="DPT45" s="382"/>
      <c r="DPU45" s="382"/>
      <c r="DPV45" s="382"/>
      <c r="DPW45" s="382"/>
      <c r="DPX45" s="382"/>
      <c r="DPY45" s="382"/>
      <c r="DPZ45" s="382"/>
      <c r="DQA45" s="382"/>
      <c r="DQB45" s="382"/>
      <c r="DQC45" s="382"/>
      <c r="DQD45" s="382"/>
      <c r="DQE45" s="382"/>
      <c r="DQF45" s="382"/>
      <c r="DQG45" s="382"/>
      <c r="DQH45" s="382"/>
      <c r="DQI45" s="382"/>
      <c r="DQJ45" s="382"/>
      <c r="DQK45" s="382"/>
      <c r="DQL45" s="382"/>
      <c r="DQM45" s="382"/>
      <c r="DQN45" s="382"/>
      <c r="DQO45" s="382"/>
      <c r="DQP45" s="382"/>
      <c r="DQQ45" s="382"/>
      <c r="DQR45" s="382"/>
      <c r="DQS45" s="382"/>
      <c r="DQT45" s="382"/>
      <c r="DQU45" s="382"/>
      <c r="DQV45" s="382"/>
      <c r="DQW45" s="382"/>
      <c r="DQX45" s="382"/>
      <c r="DQY45" s="382"/>
      <c r="DQZ45" s="382"/>
      <c r="DRA45" s="382"/>
      <c r="DRB45" s="382"/>
      <c r="DRC45" s="382"/>
      <c r="DRD45" s="382"/>
      <c r="DRE45" s="382"/>
      <c r="DRF45" s="382"/>
      <c r="DRG45" s="382"/>
      <c r="DRH45" s="382"/>
      <c r="DRI45" s="382"/>
      <c r="DRJ45" s="382"/>
      <c r="DRK45" s="382"/>
      <c r="DRL45" s="382"/>
      <c r="DRM45" s="382"/>
      <c r="DRN45" s="382"/>
      <c r="DRO45" s="382"/>
      <c r="DRP45" s="382"/>
      <c r="DRQ45" s="382"/>
      <c r="DRR45" s="382"/>
      <c r="DRS45" s="382"/>
      <c r="DRT45" s="382"/>
      <c r="DRU45" s="382"/>
      <c r="DRV45" s="382"/>
      <c r="DRW45" s="382"/>
      <c r="DRX45" s="382"/>
      <c r="DRY45" s="382"/>
      <c r="DRZ45" s="382"/>
      <c r="DSA45" s="382"/>
      <c r="DSB45" s="382"/>
      <c r="DSC45" s="382"/>
      <c r="DSD45" s="382"/>
      <c r="DSE45" s="382"/>
      <c r="DSF45" s="382"/>
      <c r="DSG45" s="382"/>
      <c r="DSH45" s="382"/>
      <c r="DSI45" s="382"/>
      <c r="DSJ45" s="382"/>
      <c r="DSK45" s="382"/>
      <c r="DSL45" s="382"/>
      <c r="DSM45" s="382"/>
      <c r="DSN45" s="382"/>
      <c r="DSO45" s="382"/>
      <c r="DSP45" s="382"/>
      <c r="DSQ45" s="382"/>
      <c r="DSR45" s="382"/>
      <c r="DSS45" s="382"/>
      <c r="DST45" s="382"/>
      <c r="DSU45" s="382"/>
      <c r="DSV45" s="382"/>
      <c r="DSW45" s="382"/>
      <c r="DSX45" s="382"/>
      <c r="DSY45" s="382"/>
      <c r="DSZ45" s="382"/>
      <c r="DTA45" s="382"/>
      <c r="DTB45" s="382"/>
      <c r="DTC45" s="382"/>
      <c r="DTD45" s="382"/>
      <c r="DTE45" s="382"/>
      <c r="DTF45" s="382"/>
      <c r="DTG45" s="382"/>
      <c r="DTH45" s="382"/>
      <c r="DTI45" s="382"/>
      <c r="DTJ45" s="382"/>
      <c r="DTK45" s="382"/>
      <c r="DTL45" s="382"/>
      <c r="DTM45" s="382"/>
      <c r="DTN45" s="382"/>
      <c r="DTO45" s="382"/>
      <c r="DTP45" s="382"/>
      <c r="DTQ45" s="382"/>
      <c r="DTR45" s="382"/>
      <c r="DTS45" s="382"/>
      <c r="DTT45" s="382"/>
      <c r="DTU45" s="382"/>
      <c r="DTV45" s="382"/>
      <c r="DTW45" s="382"/>
      <c r="DTX45" s="382"/>
      <c r="DTY45" s="382"/>
      <c r="DTZ45" s="382"/>
      <c r="DUA45" s="382"/>
      <c r="DUB45" s="382"/>
      <c r="DUC45" s="382"/>
      <c r="DUD45" s="382"/>
      <c r="DUE45" s="382"/>
      <c r="DUF45" s="382"/>
      <c r="DUG45" s="382"/>
      <c r="DUH45" s="382"/>
      <c r="DUI45" s="382"/>
      <c r="DUJ45" s="382"/>
      <c r="DUK45" s="382"/>
      <c r="DUL45" s="382"/>
      <c r="DUM45" s="382"/>
      <c r="DUN45" s="382"/>
      <c r="DUO45" s="382"/>
      <c r="DUP45" s="382"/>
      <c r="DUQ45" s="382"/>
      <c r="DUR45" s="382"/>
      <c r="DUS45" s="382"/>
      <c r="DUT45" s="382"/>
      <c r="DUU45" s="382"/>
      <c r="DUV45" s="382"/>
      <c r="DUW45" s="382"/>
      <c r="DUX45" s="382"/>
      <c r="DUY45" s="382"/>
      <c r="DUZ45" s="382"/>
      <c r="DVA45" s="382"/>
      <c r="DVB45" s="382"/>
      <c r="DVC45" s="382"/>
      <c r="DVD45" s="382"/>
      <c r="DVE45" s="382"/>
      <c r="DVF45" s="382"/>
      <c r="DVG45" s="382"/>
      <c r="DVH45" s="382"/>
      <c r="DVI45" s="382"/>
      <c r="DVJ45" s="382"/>
      <c r="DVK45" s="382"/>
      <c r="DVL45" s="382"/>
      <c r="DVM45" s="382"/>
      <c r="DVN45" s="382"/>
      <c r="DVO45" s="382"/>
      <c r="DVP45" s="382"/>
      <c r="DVQ45" s="382"/>
      <c r="DVR45" s="382"/>
      <c r="DVS45" s="382"/>
      <c r="DVT45" s="382"/>
      <c r="DVU45" s="382"/>
      <c r="DVV45" s="382"/>
      <c r="DVW45" s="382"/>
      <c r="DVX45" s="382"/>
      <c r="DVY45" s="382"/>
      <c r="DVZ45" s="382"/>
      <c r="DWA45" s="382"/>
      <c r="DWB45" s="382"/>
      <c r="DWC45" s="382"/>
      <c r="DWD45" s="382"/>
      <c r="DWE45" s="382"/>
      <c r="DWF45" s="382"/>
      <c r="DWG45" s="382"/>
      <c r="DWH45" s="382"/>
      <c r="DWI45" s="382"/>
      <c r="DWJ45" s="382"/>
      <c r="DWK45" s="382"/>
      <c r="DWL45" s="382"/>
      <c r="DWM45" s="382"/>
      <c r="DWN45" s="382"/>
      <c r="DWO45" s="382"/>
      <c r="DWP45" s="382"/>
      <c r="DWQ45" s="382"/>
      <c r="DWR45" s="382"/>
      <c r="DWS45" s="382"/>
      <c r="DWT45" s="382"/>
      <c r="DWU45" s="382"/>
      <c r="DWV45" s="382"/>
      <c r="DWW45" s="382"/>
      <c r="DWX45" s="382"/>
      <c r="DWY45" s="382"/>
      <c r="DWZ45" s="382"/>
      <c r="DXA45" s="382"/>
      <c r="DXB45" s="382"/>
      <c r="DXC45" s="382"/>
      <c r="DXD45" s="382"/>
      <c r="DXE45" s="382"/>
      <c r="DXF45" s="382"/>
      <c r="DXG45" s="382"/>
      <c r="DXH45" s="382"/>
      <c r="DXI45" s="382"/>
      <c r="DXJ45" s="382"/>
      <c r="DXK45" s="382"/>
      <c r="DXL45" s="382"/>
      <c r="DXM45" s="382"/>
      <c r="DXN45" s="382"/>
      <c r="DXO45" s="382"/>
      <c r="DXP45" s="382"/>
      <c r="DXQ45" s="382"/>
      <c r="DXR45" s="382"/>
      <c r="DXS45" s="382"/>
      <c r="DXT45" s="382"/>
      <c r="DXU45" s="382"/>
      <c r="DXV45" s="382"/>
      <c r="DXW45" s="382"/>
      <c r="DXX45" s="382"/>
      <c r="DXY45" s="382"/>
      <c r="DXZ45" s="382"/>
      <c r="DYA45" s="382"/>
      <c r="DYB45" s="382"/>
      <c r="DYC45" s="382"/>
      <c r="DYD45" s="382"/>
      <c r="DYE45" s="382"/>
      <c r="DYF45" s="382"/>
      <c r="DYG45" s="382"/>
      <c r="DYH45" s="382"/>
      <c r="DYI45" s="382"/>
      <c r="DYJ45" s="382"/>
      <c r="DYK45" s="382"/>
      <c r="DYL45" s="382"/>
      <c r="DYM45" s="382"/>
      <c r="DYN45" s="382"/>
      <c r="DYO45" s="382"/>
      <c r="DYP45" s="382"/>
      <c r="DYQ45" s="382"/>
      <c r="DYR45" s="382"/>
      <c r="DYS45" s="382"/>
      <c r="DYT45" s="382"/>
      <c r="DYU45" s="382"/>
      <c r="DYV45" s="382"/>
      <c r="DYW45" s="382"/>
      <c r="DYX45" s="382"/>
      <c r="DYY45" s="382"/>
      <c r="DYZ45" s="382"/>
      <c r="DZA45" s="382"/>
      <c r="DZB45" s="382"/>
      <c r="DZC45" s="382"/>
      <c r="DZD45" s="382"/>
      <c r="DZE45" s="382"/>
      <c r="DZF45" s="382"/>
      <c r="DZG45" s="382"/>
      <c r="DZH45" s="382"/>
      <c r="DZI45" s="382"/>
      <c r="DZJ45" s="382"/>
      <c r="DZK45" s="382"/>
      <c r="DZL45" s="382"/>
      <c r="DZM45" s="382"/>
      <c r="DZN45" s="382"/>
      <c r="DZO45" s="382"/>
      <c r="DZP45" s="382"/>
      <c r="DZQ45" s="382"/>
      <c r="DZR45" s="382"/>
      <c r="DZS45" s="382"/>
      <c r="DZT45" s="382"/>
      <c r="DZU45" s="382"/>
      <c r="DZV45" s="382"/>
      <c r="DZW45" s="382"/>
      <c r="DZX45" s="382"/>
      <c r="DZY45" s="382"/>
      <c r="DZZ45" s="382"/>
      <c r="EAA45" s="382"/>
      <c r="EAB45" s="382"/>
      <c r="EAC45" s="382"/>
      <c r="EAD45" s="382"/>
      <c r="EAE45" s="382"/>
      <c r="EAF45" s="382"/>
      <c r="EAG45" s="382"/>
      <c r="EAH45" s="382"/>
      <c r="EAI45" s="382"/>
      <c r="EAJ45" s="382"/>
      <c r="EAK45" s="382"/>
      <c r="EAL45" s="382"/>
      <c r="EAM45" s="382"/>
      <c r="EAN45" s="382"/>
      <c r="EAO45" s="382"/>
      <c r="EAP45" s="382"/>
      <c r="EAQ45" s="382"/>
      <c r="EAR45" s="382"/>
      <c r="EAS45" s="382"/>
      <c r="EAT45" s="382"/>
      <c r="EAU45" s="382"/>
      <c r="EAV45" s="382"/>
      <c r="EAW45" s="382"/>
      <c r="EAX45" s="382"/>
      <c r="EAY45" s="382"/>
      <c r="EAZ45" s="382"/>
      <c r="EBA45" s="382"/>
      <c r="EBB45" s="382"/>
      <c r="EBC45" s="382"/>
      <c r="EBD45" s="382"/>
      <c r="EBE45" s="382"/>
      <c r="EBF45" s="382"/>
      <c r="EBG45" s="382"/>
      <c r="EBH45" s="382"/>
      <c r="EBI45" s="382"/>
      <c r="EBJ45" s="382"/>
      <c r="EBK45" s="382"/>
      <c r="EBL45" s="382"/>
      <c r="EBM45" s="382"/>
      <c r="EBN45" s="382"/>
      <c r="EBO45" s="382"/>
      <c r="EBP45" s="382"/>
      <c r="EBQ45" s="382"/>
      <c r="EBR45" s="382"/>
      <c r="EBS45" s="382"/>
      <c r="EBT45" s="382"/>
      <c r="EBU45" s="382"/>
      <c r="EBV45" s="382"/>
      <c r="EBW45" s="382"/>
      <c r="EBX45" s="382"/>
      <c r="EBY45" s="382"/>
      <c r="EBZ45" s="382"/>
      <c r="ECA45" s="382"/>
      <c r="ECB45" s="382"/>
      <c r="ECC45" s="382"/>
      <c r="ECD45" s="382"/>
      <c r="ECE45" s="382"/>
      <c r="ECF45" s="382"/>
      <c r="ECG45" s="382"/>
      <c r="ECH45" s="382"/>
      <c r="ECI45" s="382"/>
      <c r="ECJ45" s="382"/>
      <c r="ECK45" s="382"/>
      <c r="ECL45" s="382"/>
      <c r="ECM45" s="382"/>
      <c r="ECN45" s="382"/>
      <c r="ECO45" s="382"/>
      <c r="ECP45" s="382"/>
      <c r="ECQ45" s="382"/>
      <c r="ECR45" s="382"/>
      <c r="ECS45" s="382"/>
      <c r="ECT45" s="382"/>
      <c r="ECU45" s="382"/>
      <c r="ECV45" s="382"/>
      <c r="ECW45" s="382"/>
      <c r="ECX45" s="382"/>
      <c r="ECY45" s="382"/>
      <c r="ECZ45" s="382"/>
      <c r="EDA45" s="382"/>
      <c r="EDB45" s="382"/>
      <c r="EDC45" s="382"/>
      <c r="EDD45" s="382"/>
      <c r="EDE45" s="382"/>
      <c r="EDF45" s="382"/>
      <c r="EDG45" s="382"/>
      <c r="EDH45" s="382"/>
      <c r="EDI45" s="382"/>
      <c r="EDJ45" s="382"/>
      <c r="EDK45" s="382"/>
      <c r="EDL45" s="382"/>
      <c r="EDM45" s="382"/>
      <c r="EDN45" s="382"/>
      <c r="EDO45" s="382"/>
      <c r="EDP45" s="382"/>
      <c r="EDQ45" s="382"/>
      <c r="EDR45" s="382"/>
      <c r="EDS45" s="382"/>
      <c r="EDT45" s="382"/>
      <c r="EDU45" s="382"/>
      <c r="EDV45" s="382"/>
      <c r="EDW45" s="382"/>
      <c r="EDX45" s="382"/>
      <c r="EDY45" s="382"/>
      <c r="EDZ45" s="382"/>
      <c r="EEA45" s="382"/>
      <c r="EEB45" s="382"/>
      <c r="EEC45" s="382"/>
      <c r="EED45" s="382"/>
      <c r="EEE45" s="382"/>
      <c r="EEF45" s="382"/>
      <c r="EEG45" s="382"/>
      <c r="EEH45" s="382"/>
      <c r="EEI45" s="382"/>
      <c r="EEJ45" s="382"/>
      <c r="EEK45" s="382"/>
      <c r="EEL45" s="382"/>
      <c r="EEM45" s="382"/>
      <c r="EEN45" s="382"/>
      <c r="EEO45" s="382"/>
      <c r="EEP45" s="382"/>
      <c r="EEQ45" s="382"/>
      <c r="EER45" s="382"/>
      <c r="EES45" s="382"/>
      <c r="EET45" s="382"/>
      <c r="EEU45" s="382"/>
      <c r="EEV45" s="382"/>
      <c r="EEW45" s="382"/>
      <c r="EEX45" s="382"/>
      <c r="EEY45" s="382"/>
      <c r="EEZ45" s="382"/>
      <c r="EFA45" s="382"/>
      <c r="EFB45" s="382"/>
      <c r="EFC45" s="382"/>
      <c r="EFD45" s="382"/>
      <c r="EFE45" s="382"/>
      <c r="EFF45" s="382"/>
      <c r="EFG45" s="382"/>
      <c r="EFH45" s="382"/>
      <c r="EFI45" s="382"/>
      <c r="EFJ45" s="382"/>
      <c r="EFK45" s="382"/>
      <c r="EFL45" s="382"/>
      <c r="EFM45" s="382"/>
      <c r="EFN45" s="382"/>
      <c r="EFO45" s="382"/>
      <c r="EFP45" s="382"/>
      <c r="EFQ45" s="382"/>
      <c r="EFR45" s="382"/>
      <c r="EFS45" s="382"/>
      <c r="EFT45" s="382"/>
      <c r="EFU45" s="382"/>
      <c r="EFV45" s="382"/>
      <c r="EFW45" s="382"/>
      <c r="EFX45" s="382"/>
      <c r="EFY45" s="382"/>
      <c r="EFZ45" s="382"/>
      <c r="EGA45" s="382"/>
      <c r="EGB45" s="382"/>
      <c r="EGC45" s="382"/>
      <c r="EGD45" s="382"/>
      <c r="EGE45" s="382"/>
      <c r="EGF45" s="382"/>
      <c r="EGG45" s="382"/>
      <c r="EGH45" s="382"/>
      <c r="EGI45" s="382"/>
      <c r="EGJ45" s="382"/>
      <c r="EGK45" s="382"/>
      <c r="EGL45" s="382"/>
      <c r="EGM45" s="382"/>
      <c r="EGN45" s="382"/>
      <c r="EGO45" s="382"/>
      <c r="EGP45" s="382"/>
      <c r="EGQ45" s="382"/>
      <c r="EGR45" s="382"/>
      <c r="EGS45" s="382"/>
      <c r="EGT45" s="382"/>
      <c r="EGU45" s="382"/>
      <c r="EGV45" s="382"/>
      <c r="EGW45" s="382"/>
      <c r="EGX45" s="382"/>
      <c r="EGY45" s="382"/>
      <c r="EGZ45" s="382"/>
      <c r="EHA45" s="382"/>
      <c r="EHB45" s="382"/>
      <c r="EHC45" s="382"/>
      <c r="EHD45" s="382"/>
      <c r="EHE45" s="382"/>
      <c r="EHF45" s="382"/>
      <c r="EHG45" s="382"/>
      <c r="EHH45" s="382"/>
      <c r="EHI45" s="382"/>
      <c r="EHJ45" s="382"/>
      <c r="EHK45" s="382"/>
      <c r="EHL45" s="382"/>
      <c r="EHM45" s="382"/>
      <c r="EHN45" s="382"/>
      <c r="EHO45" s="382"/>
      <c r="EHP45" s="382"/>
      <c r="EHQ45" s="382"/>
      <c r="EHR45" s="382"/>
      <c r="EHS45" s="382"/>
      <c r="EHT45" s="382"/>
      <c r="EHU45" s="382"/>
      <c r="EHV45" s="382"/>
      <c r="EHW45" s="382"/>
      <c r="EHX45" s="382"/>
      <c r="EHY45" s="382"/>
      <c r="EHZ45" s="382"/>
      <c r="EIA45" s="382"/>
      <c r="EIB45" s="382"/>
      <c r="EIC45" s="382"/>
      <c r="EID45" s="382"/>
      <c r="EIE45" s="382"/>
      <c r="EIF45" s="382"/>
      <c r="EIG45" s="382"/>
      <c r="EIH45" s="382"/>
      <c r="EII45" s="382"/>
      <c r="EIJ45" s="382"/>
      <c r="EIK45" s="382"/>
      <c r="EIL45" s="382"/>
      <c r="EIM45" s="382"/>
      <c r="EIN45" s="382"/>
      <c r="EIO45" s="382"/>
      <c r="EIP45" s="382"/>
      <c r="EIQ45" s="382"/>
      <c r="EIR45" s="382"/>
      <c r="EIS45" s="382"/>
      <c r="EIT45" s="382"/>
      <c r="EIU45" s="382"/>
      <c r="EIV45" s="382"/>
      <c r="EIW45" s="382"/>
      <c r="EIX45" s="382"/>
      <c r="EIY45" s="382"/>
      <c r="EIZ45" s="382"/>
      <c r="EJA45" s="382"/>
      <c r="EJB45" s="382"/>
      <c r="EJC45" s="382"/>
      <c r="EJD45" s="382"/>
      <c r="EJE45" s="382"/>
      <c r="EJF45" s="382"/>
      <c r="EJG45" s="382"/>
      <c r="EJH45" s="382"/>
      <c r="EJI45" s="382"/>
      <c r="EJJ45" s="382"/>
      <c r="EJK45" s="382"/>
      <c r="EJL45" s="382"/>
      <c r="EJM45" s="382"/>
      <c r="EJN45" s="382"/>
      <c r="EJO45" s="382"/>
      <c r="EJP45" s="382"/>
      <c r="EJQ45" s="382"/>
      <c r="EJR45" s="382"/>
      <c r="EJS45" s="382"/>
      <c r="EJT45" s="382"/>
      <c r="EJU45" s="382"/>
      <c r="EJV45" s="382"/>
      <c r="EJW45" s="382"/>
      <c r="EJX45" s="382"/>
      <c r="EJY45" s="382"/>
      <c r="EJZ45" s="382"/>
      <c r="EKA45" s="382"/>
      <c r="EKB45" s="382"/>
      <c r="EKC45" s="382"/>
      <c r="EKD45" s="382"/>
      <c r="EKE45" s="382"/>
      <c r="EKF45" s="382"/>
      <c r="EKG45" s="382"/>
      <c r="EKH45" s="382"/>
      <c r="EKI45" s="382"/>
      <c r="EKJ45" s="382"/>
      <c r="EKK45" s="382"/>
      <c r="EKL45" s="382"/>
      <c r="EKM45" s="382"/>
      <c r="EKN45" s="382"/>
      <c r="EKO45" s="382"/>
      <c r="EKP45" s="382"/>
      <c r="EKQ45" s="382"/>
      <c r="EKR45" s="382"/>
      <c r="EKS45" s="382"/>
      <c r="EKT45" s="382"/>
      <c r="EKU45" s="382"/>
      <c r="EKV45" s="382"/>
      <c r="EKW45" s="382"/>
      <c r="EKX45" s="382"/>
      <c r="EKY45" s="382"/>
      <c r="EKZ45" s="382"/>
      <c r="ELA45" s="382"/>
      <c r="ELB45" s="382"/>
      <c r="ELC45" s="382"/>
      <c r="ELD45" s="382"/>
      <c r="ELE45" s="382"/>
      <c r="ELF45" s="382"/>
      <c r="ELG45" s="382"/>
      <c r="ELH45" s="382"/>
      <c r="ELI45" s="382"/>
      <c r="ELJ45" s="382"/>
      <c r="ELK45" s="382"/>
      <c r="ELL45" s="382"/>
      <c r="ELM45" s="382"/>
      <c r="ELN45" s="382"/>
      <c r="ELO45" s="382"/>
      <c r="ELP45" s="382"/>
      <c r="ELQ45" s="382"/>
      <c r="ELR45" s="382"/>
      <c r="ELS45" s="382"/>
      <c r="ELT45" s="382"/>
      <c r="ELU45" s="382"/>
      <c r="ELV45" s="382"/>
      <c r="ELW45" s="382"/>
      <c r="ELX45" s="382"/>
      <c r="ELY45" s="382"/>
      <c r="ELZ45" s="382"/>
      <c r="EMA45" s="382"/>
      <c r="EMB45" s="382"/>
      <c r="EMC45" s="382"/>
      <c r="EMD45" s="382"/>
      <c r="EME45" s="382"/>
      <c r="EMF45" s="382"/>
      <c r="EMG45" s="382"/>
      <c r="EMH45" s="382"/>
      <c r="EMI45" s="382"/>
      <c r="EMJ45" s="382"/>
      <c r="EMK45" s="382"/>
      <c r="EML45" s="382"/>
      <c r="EMM45" s="382"/>
      <c r="EMN45" s="382"/>
      <c r="EMO45" s="382"/>
      <c r="EMP45" s="382"/>
      <c r="EMQ45" s="382"/>
      <c r="EMR45" s="382"/>
      <c r="EMS45" s="382"/>
      <c r="EMT45" s="382"/>
      <c r="EMU45" s="382"/>
      <c r="EMV45" s="382"/>
      <c r="EMW45" s="382"/>
      <c r="EMX45" s="382"/>
      <c r="EMY45" s="382"/>
      <c r="EMZ45" s="382"/>
      <c r="ENA45" s="382"/>
      <c r="ENB45" s="382"/>
      <c r="ENC45" s="382"/>
      <c r="END45" s="382"/>
      <c r="ENE45" s="382"/>
      <c r="ENF45" s="382"/>
      <c r="ENG45" s="382"/>
      <c r="ENH45" s="382"/>
      <c r="ENI45" s="382"/>
      <c r="ENJ45" s="382"/>
      <c r="ENK45" s="382"/>
      <c r="ENL45" s="382"/>
      <c r="ENM45" s="382"/>
      <c r="ENN45" s="382"/>
      <c r="ENO45" s="382"/>
      <c r="ENP45" s="382"/>
      <c r="ENQ45" s="382"/>
      <c r="ENR45" s="382"/>
      <c r="ENS45" s="382"/>
      <c r="ENT45" s="382"/>
      <c r="ENU45" s="382"/>
      <c r="ENV45" s="382"/>
      <c r="ENW45" s="382"/>
      <c r="ENX45" s="382"/>
      <c r="ENY45" s="382"/>
      <c r="ENZ45" s="382"/>
      <c r="EOA45" s="382"/>
      <c r="EOB45" s="382"/>
      <c r="EOC45" s="382"/>
      <c r="EOD45" s="382"/>
      <c r="EOE45" s="382"/>
      <c r="EOF45" s="382"/>
      <c r="EOG45" s="382"/>
      <c r="EOH45" s="382"/>
      <c r="EOI45" s="382"/>
      <c r="EOJ45" s="382"/>
      <c r="EOK45" s="382"/>
      <c r="EOL45" s="382"/>
      <c r="EOM45" s="382"/>
      <c r="EON45" s="382"/>
      <c r="EOO45" s="382"/>
      <c r="EOP45" s="382"/>
      <c r="EOQ45" s="382"/>
      <c r="EOR45" s="382"/>
      <c r="EOS45" s="382"/>
      <c r="EOT45" s="382"/>
      <c r="EOU45" s="382"/>
      <c r="EOV45" s="382"/>
      <c r="EOW45" s="382"/>
      <c r="EOX45" s="382"/>
      <c r="EOY45" s="382"/>
      <c r="EOZ45" s="382"/>
      <c r="EPA45" s="382"/>
      <c r="EPB45" s="382"/>
      <c r="EPC45" s="382"/>
      <c r="EPD45" s="382"/>
      <c r="EPE45" s="382"/>
      <c r="EPF45" s="382"/>
      <c r="EPG45" s="382"/>
      <c r="EPH45" s="382"/>
      <c r="EPI45" s="382"/>
      <c r="EPJ45" s="382"/>
      <c r="EPK45" s="382"/>
      <c r="EPL45" s="382"/>
      <c r="EPM45" s="382"/>
      <c r="EPN45" s="382"/>
      <c r="EPO45" s="382"/>
      <c r="EPP45" s="382"/>
      <c r="EPQ45" s="382"/>
      <c r="EPR45" s="382"/>
      <c r="EPS45" s="382"/>
      <c r="EPT45" s="382"/>
      <c r="EPU45" s="382"/>
      <c r="EPV45" s="382"/>
      <c r="EPW45" s="382"/>
      <c r="EPX45" s="382"/>
      <c r="EPY45" s="382"/>
      <c r="EPZ45" s="382"/>
      <c r="EQA45" s="382"/>
      <c r="EQB45" s="382"/>
      <c r="EQC45" s="382"/>
      <c r="EQD45" s="382"/>
      <c r="EQE45" s="382"/>
      <c r="EQF45" s="382"/>
      <c r="EQG45" s="382"/>
      <c r="EQH45" s="382"/>
      <c r="EQI45" s="382"/>
      <c r="EQJ45" s="382"/>
      <c r="EQK45" s="382"/>
      <c r="EQL45" s="382"/>
      <c r="EQM45" s="382"/>
      <c r="EQN45" s="382"/>
      <c r="EQO45" s="382"/>
      <c r="EQP45" s="382"/>
      <c r="EQQ45" s="382"/>
      <c r="EQR45" s="382"/>
      <c r="EQS45" s="382"/>
      <c r="EQT45" s="382"/>
      <c r="EQU45" s="382"/>
      <c r="EQV45" s="382"/>
      <c r="EQW45" s="382"/>
      <c r="EQX45" s="382"/>
      <c r="EQY45" s="382"/>
      <c r="EQZ45" s="382"/>
      <c r="ERA45" s="382"/>
      <c r="ERB45" s="382"/>
      <c r="ERC45" s="382"/>
      <c r="ERD45" s="382"/>
      <c r="ERE45" s="382"/>
      <c r="ERF45" s="382"/>
      <c r="ERG45" s="382"/>
      <c r="ERH45" s="382"/>
      <c r="ERI45" s="382"/>
      <c r="ERJ45" s="382"/>
      <c r="ERK45" s="382"/>
      <c r="ERL45" s="382"/>
      <c r="ERM45" s="382"/>
      <c r="ERN45" s="382"/>
      <c r="ERO45" s="382"/>
      <c r="ERP45" s="382"/>
      <c r="ERQ45" s="382"/>
      <c r="ERR45" s="382"/>
      <c r="ERS45" s="382"/>
      <c r="ERT45" s="382"/>
      <c r="ERU45" s="382"/>
      <c r="ERV45" s="382"/>
      <c r="ERW45" s="382"/>
      <c r="ERX45" s="382"/>
      <c r="ERY45" s="382"/>
      <c r="ERZ45" s="382"/>
      <c r="ESA45" s="382"/>
      <c r="ESB45" s="382"/>
      <c r="ESC45" s="382"/>
      <c r="ESD45" s="382"/>
      <c r="ESE45" s="382"/>
      <c r="ESF45" s="382"/>
      <c r="ESG45" s="382"/>
      <c r="ESH45" s="382"/>
      <c r="ESI45" s="382"/>
      <c r="ESJ45" s="382"/>
      <c r="ESK45" s="382"/>
      <c r="ESL45" s="382"/>
      <c r="ESM45" s="382"/>
      <c r="ESN45" s="382"/>
      <c r="ESO45" s="382"/>
      <c r="ESP45" s="382"/>
      <c r="ESQ45" s="382"/>
      <c r="ESR45" s="382"/>
      <c r="ESS45" s="382"/>
      <c r="EST45" s="382"/>
      <c r="ESU45" s="382"/>
      <c r="ESV45" s="382"/>
      <c r="ESW45" s="382"/>
      <c r="ESX45" s="382"/>
      <c r="ESY45" s="382"/>
      <c r="ESZ45" s="382"/>
      <c r="ETA45" s="382"/>
      <c r="ETB45" s="382"/>
      <c r="ETC45" s="382"/>
      <c r="ETD45" s="382"/>
      <c r="ETE45" s="382"/>
      <c r="ETF45" s="382"/>
      <c r="ETG45" s="382"/>
      <c r="ETH45" s="382"/>
      <c r="ETI45" s="382"/>
      <c r="ETJ45" s="382"/>
      <c r="ETK45" s="382"/>
      <c r="ETL45" s="382"/>
      <c r="ETM45" s="382"/>
      <c r="ETN45" s="382"/>
      <c r="ETO45" s="382"/>
      <c r="ETP45" s="382"/>
      <c r="ETQ45" s="382"/>
      <c r="ETR45" s="382"/>
      <c r="ETS45" s="382"/>
      <c r="ETT45" s="382"/>
      <c r="ETU45" s="382"/>
      <c r="ETV45" s="382"/>
      <c r="ETW45" s="382"/>
      <c r="ETX45" s="382"/>
      <c r="ETY45" s="382"/>
      <c r="ETZ45" s="382"/>
      <c r="EUA45" s="382"/>
      <c r="EUB45" s="382"/>
      <c r="EUC45" s="382"/>
      <c r="EUD45" s="382"/>
      <c r="EUE45" s="382"/>
      <c r="EUF45" s="382"/>
      <c r="EUG45" s="382"/>
      <c r="EUH45" s="382"/>
      <c r="EUI45" s="382"/>
      <c r="EUJ45" s="382"/>
      <c r="EUK45" s="382"/>
      <c r="EUL45" s="382"/>
      <c r="EUM45" s="382"/>
      <c r="EUN45" s="382"/>
      <c r="EUO45" s="382"/>
      <c r="EUP45" s="382"/>
      <c r="EUQ45" s="382"/>
      <c r="EUR45" s="382"/>
      <c r="EUS45" s="382"/>
      <c r="EUT45" s="382"/>
      <c r="EUU45" s="382"/>
      <c r="EUV45" s="382"/>
      <c r="EUW45" s="382"/>
      <c r="EUX45" s="382"/>
      <c r="EUY45" s="382"/>
      <c r="EUZ45" s="382"/>
      <c r="EVA45" s="382"/>
      <c r="EVB45" s="382"/>
      <c r="EVC45" s="382"/>
      <c r="EVD45" s="382"/>
      <c r="EVE45" s="382"/>
      <c r="EVF45" s="382"/>
      <c r="EVG45" s="382"/>
      <c r="EVH45" s="382"/>
      <c r="EVI45" s="382"/>
      <c r="EVJ45" s="382"/>
      <c r="EVK45" s="382"/>
      <c r="EVL45" s="382"/>
      <c r="EVM45" s="382"/>
      <c r="EVN45" s="382"/>
      <c r="EVO45" s="382"/>
      <c r="EVP45" s="382"/>
      <c r="EVQ45" s="382"/>
      <c r="EVR45" s="382"/>
      <c r="EVS45" s="382"/>
      <c r="EVT45" s="382"/>
      <c r="EVU45" s="382"/>
      <c r="EVV45" s="382"/>
      <c r="EVW45" s="382"/>
      <c r="EVX45" s="382"/>
      <c r="EVY45" s="382"/>
      <c r="EVZ45" s="382"/>
      <c r="EWA45" s="382"/>
      <c r="EWB45" s="382"/>
      <c r="EWC45" s="382"/>
      <c r="EWD45" s="382"/>
      <c r="EWE45" s="382"/>
      <c r="EWF45" s="382"/>
      <c r="EWG45" s="382"/>
      <c r="EWH45" s="382"/>
      <c r="EWI45" s="382"/>
      <c r="EWJ45" s="382"/>
      <c r="EWK45" s="382"/>
      <c r="EWL45" s="382"/>
      <c r="EWM45" s="382"/>
      <c r="EWN45" s="382"/>
      <c r="EWO45" s="382"/>
      <c r="EWP45" s="382"/>
      <c r="EWQ45" s="382"/>
      <c r="EWR45" s="382"/>
      <c r="EWS45" s="382"/>
      <c r="EWT45" s="382"/>
      <c r="EWU45" s="382"/>
      <c r="EWV45" s="382"/>
      <c r="EWW45" s="382"/>
      <c r="EWX45" s="382"/>
      <c r="EWY45" s="382"/>
      <c r="EWZ45" s="382"/>
      <c r="EXA45" s="382"/>
      <c r="EXB45" s="382"/>
      <c r="EXC45" s="382"/>
      <c r="EXD45" s="382"/>
      <c r="EXE45" s="382"/>
      <c r="EXF45" s="382"/>
      <c r="EXG45" s="382"/>
      <c r="EXH45" s="382"/>
      <c r="EXI45" s="382"/>
      <c r="EXJ45" s="382"/>
      <c r="EXK45" s="382"/>
      <c r="EXL45" s="382"/>
      <c r="EXM45" s="382"/>
      <c r="EXN45" s="382"/>
      <c r="EXO45" s="382"/>
      <c r="EXP45" s="382"/>
      <c r="EXQ45" s="382"/>
      <c r="EXR45" s="382"/>
      <c r="EXS45" s="382"/>
      <c r="EXT45" s="382"/>
      <c r="EXU45" s="382"/>
      <c r="EXV45" s="382"/>
      <c r="EXW45" s="382"/>
      <c r="EXX45" s="382"/>
      <c r="EXY45" s="382"/>
      <c r="EXZ45" s="382"/>
      <c r="EYA45" s="382"/>
      <c r="EYB45" s="382"/>
      <c r="EYC45" s="382"/>
      <c r="EYD45" s="382"/>
      <c r="EYE45" s="382"/>
      <c r="EYF45" s="382"/>
      <c r="EYG45" s="382"/>
      <c r="EYH45" s="382"/>
      <c r="EYI45" s="382"/>
      <c r="EYJ45" s="382"/>
      <c r="EYK45" s="382"/>
      <c r="EYL45" s="382"/>
      <c r="EYM45" s="382"/>
      <c r="EYN45" s="382"/>
      <c r="EYO45" s="382"/>
      <c r="EYP45" s="382"/>
      <c r="EYQ45" s="382"/>
      <c r="EYR45" s="382"/>
      <c r="EYS45" s="382"/>
      <c r="EYT45" s="382"/>
      <c r="EYU45" s="382"/>
      <c r="EYV45" s="382"/>
      <c r="EYW45" s="382"/>
      <c r="EYX45" s="382"/>
      <c r="EYY45" s="382"/>
      <c r="EYZ45" s="382"/>
      <c r="EZA45" s="382"/>
      <c r="EZB45" s="382"/>
      <c r="EZC45" s="382"/>
      <c r="EZD45" s="382"/>
      <c r="EZE45" s="382"/>
      <c r="EZF45" s="382"/>
      <c r="EZG45" s="382"/>
      <c r="EZH45" s="382"/>
      <c r="EZI45" s="382"/>
      <c r="EZJ45" s="382"/>
      <c r="EZK45" s="382"/>
      <c r="EZL45" s="382"/>
      <c r="EZM45" s="382"/>
      <c r="EZN45" s="382"/>
      <c r="EZO45" s="382"/>
      <c r="EZP45" s="382"/>
      <c r="EZQ45" s="382"/>
      <c r="EZR45" s="382"/>
      <c r="EZS45" s="382"/>
      <c r="EZT45" s="382"/>
      <c r="EZU45" s="382"/>
      <c r="EZV45" s="382"/>
      <c r="EZW45" s="382"/>
      <c r="EZX45" s="382"/>
      <c r="EZY45" s="382"/>
      <c r="EZZ45" s="382"/>
      <c r="FAA45" s="382"/>
      <c r="FAB45" s="382"/>
      <c r="FAC45" s="382"/>
      <c r="FAD45" s="382"/>
      <c r="FAE45" s="382"/>
      <c r="FAF45" s="382"/>
      <c r="FAG45" s="382"/>
      <c r="FAH45" s="382"/>
      <c r="FAI45" s="382"/>
      <c r="FAJ45" s="382"/>
      <c r="FAK45" s="382"/>
      <c r="FAL45" s="382"/>
      <c r="FAM45" s="382"/>
      <c r="FAN45" s="382"/>
      <c r="FAO45" s="382"/>
      <c r="FAP45" s="382"/>
      <c r="FAQ45" s="382"/>
      <c r="FAR45" s="382"/>
      <c r="FAS45" s="382"/>
      <c r="FAT45" s="382"/>
      <c r="FAU45" s="382"/>
      <c r="FAV45" s="382"/>
      <c r="FAW45" s="382"/>
      <c r="FAX45" s="382"/>
      <c r="FAY45" s="382"/>
      <c r="FAZ45" s="382"/>
      <c r="FBA45" s="382"/>
      <c r="FBB45" s="382"/>
      <c r="FBC45" s="382"/>
      <c r="FBD45" s="382"/>
      <c r="FBE45" s="382"/>
      <c r="FBF45" s="382"/>
      <c r="FBG45" s="382"/>
      <c r="FBH45" s="382"/>
      <c r="FBI45" s="382"/>
      <c r="FBJ45" s="382"/>
      <c r="FBK45" s="382"/>
      <c r="FBL45" s="382"/>
      <c r="FBM45" s="382"/>
      <c r="FBN45" s="382"/>
      <c r="FBO45" s="382"/>
      <c r="FBP45" s="382"/>
      <c r="FBQ45" s="382"/>
      <c r="FBR45" s="382"/>
      <c r="FBS45" s="382"/>
      <c r="FBT45" s="382"/>
      <c r="FBU45" s="382"/>
      <c r="FBV45" s="382"/>
      <c r="FBW45" s="382"/>
      <c r="FBX45" s="382"/>
      <c r="FBY45" s="382"/>
      <c r="FBZ45" s="382"/>
      <c r="FCA45" s="382"/>
      <c r="FCB45" s="382"/>
      <c r="FCC45" s="382"/>
      <c r="FCD45" s="382"/>
      <c r="FCE45" s="382"/>
      <c r="FCF45" s="382"/>
      <c r="FCG45" s="382"/>
      <c r="FCH45" s="382"/>
      <c r="FCI45" s="382"/>
      <c r="FCJ45" s="382"/>
      <c r="FCK45" s="382"/>
      <c r="FCL45" s="382"/>
      <c r="FCM45" s="382"/>
      <c r="FCN45" s="382"/>
      <c r="FCO45" s="382"/>
      <c r="FCP45" s="382"/>
      <c r="FCQ45" s="382"/>
      <c r="FCR45" s="382"/>
      <c r="FCS45" s="382"/>
      <c r="FCT45" s="382"/>
      <c r="FCU45" s="382"/>
      <c r="FCV45" s="382"/>
      <c r="FCW45" s="382"/>
      <c r="FCX45" s="382"/>
      <c r="FCY45" s="382"/>
      <c r="FCZ45" s="382"/>
      <c r="FDA45" s="382"/>
      <c r="FDB45" s="382"/>
      <c r="FDC45" s="382"/>
      <c r="FDD45" s="382"/>
      <c r="FDE45" s="382"/>
      <c r="FDF45" s="382"/>
      <c r="FDG45" s="382"/>
      <c r="FDH45" s="382"/>
      <c r="FDI45" s="382"/>
      <c r="FDJ45" s="382"/>
      <c r="FDK45" s="382"/>
      <c r="FDL45" s="382"/>
      <c r="FDM45" s="382"/>
      <c r="FDN45" s="382"/>
      <c r="FDO45" s="382"/>
      <c r="FDP45" s="382"/>
      <c r="FDQ45" s="382"/>
      <c r="FDR45" s="382"/>
      <c r="FDS45" s="382"/>
      <c r="FDT45" s="382"/>
      <c r="FDU45" s="382"/>
      <c r="FDV45" s="382"/>
      <c r="FDW45" s="382"/>
      <c r="FDX45" s="382"/>
      <c r="FDY45" s="382"/>
      <c r="FDZ45" s="382"/>
      <c r="FEA45" s="382"/>
      <c r="FEB45" s="382"/>
      <c r="FEC45" s="382"/>
      <c r="FED45" s="382"/>
      <c r="FEE45" s="382"/>
      <c r="FEF45" s="382"/>
      <c r="FEG45" s="382"/>
      <c r="FEH45" s="382"/>
      <c r="FEI45" s="382"/>
      <c r="FEJ45" s="382"/>
      <c r="FEK45" s="382"/>
      <c r="FEL45" s="382"/>
      <c r="FEM45" s="382"/>
      <c r="FEN45" s="382"/>
      <c r="FEO45" s="382"/>
      <c r="FEP45" s="382"/>
      <c r="FEQ45" s="382"/>
      <c r="FER45" s="382"/>
      <c r="FES45" s="382"/>
      <c r="FET45" s="382"/>
      <c r="FEU45" s="382"/>
      <c r="FEV45" s="382"/>
      <c r="FEW45" s="382"/>
      <c r="FEX45" s="382"/>
      <c r="FEY45" s="382"/>
      <c r="FEZ45" s="382"/>
      <c r="FFA45" s="382"/>
      <c r="FFB45" s="382"/>
      <c r="FFC45" s="382"/>
      <c r="FFD45" s="382"/>
      <c r="FFE45" s="382"/>
      <c r="FFF45" s="382"/>
      <c r="FFG45" s="382"/>
      <c r="FFH45" s="382"/>
      <c r="FFI45" s="382"/>
      <c r="FFJ45" s="382"/>
      <c r="FFK45" s="382"/>
      <c r="FFL45" s="382"/>
      <c r="FFM45" s="382"/>
      <c r="FFN45" s="382"/>
      <c r="FFO45" s="382"/>
      <c r="FFP45" s="382"/>
      <c r="FFQ45" s="382"/>
      <c r="FFR45" s="382"/>
      <c r="FFS45" s="382"/>
      <c r="FFT45" s="382"/>
      <c r="FFU45" s="382"/>
      <c r="FFV45" s="382"/>
      <c r="FFW45" s="382"/>
      <c r="FFX45" s="382"/>
      <c r="FFY45" s="382"/>
      <c r="FFZ45" s="382"/>
      <c r="FGA45" s="382"/>
      <c r="FGB45" s="382"/>
      <c r="FGC45" s="382"/>
      <c r="FGD45" s="382"/>
      <c r="FGE45" s="382"/>
      <c r="FGF45" s="382"/>
      <c r="FGG45" s="382"/>
      <c r="FGH45" s="382"/>
      <c r="FGI45" s="382"/>
      <c r="FGJ45" s="382"/>
      <c r="FGK45" s="382"/>
      <c r="FGL45" s="382"/>
      <c r="FGM45" s="382"/>
      <c r="FGN45" s="382"/>
      <c r="FGO45" s="382"/>
      <c r="FGP45" s="382"/>
      <c r="FGQ45" s="382"/>
      <c r="FGR45" s="382"/>
      <c r="FGS45" s="382"/>
      <c r="FGT45" s="382"/>
      <c r="FGU45" s="382"/>
      <c r="FGV45" s="382"/>
      <c r="FGW45" s="382"/>
      <c r="FGX45" s="382"/>
      <c r="FGY45" s="382"/>
      <c r="FGZ45" s="382"/>
      <c r="FHA45" s="382"/>
      <c r="FHB45" s="382"/>
      <c r="FHC45" s="382"/>
      <c r="FHD45" s="382"/>
      <c r="FHE45" s="382"/>
      <c r="FHF45" s="382"/>
      <c r="FHG45" s="382"/>
      <c r="FHH45" s="382"/>
      <c r="FHI45" s="382"/>
      <c r="FHJ45" s="382"/>
      <c r="FHK45" s="382"/>
      <c r="FHL45" s="382"/>
      <c r="FHM45" s="382"/>
      <c r="FHN45" s="382"/>
      <c r="FHO45" s="382"/>
      <c r="FHP45" s="382"/>
      <c r="FHQ45" s="382"/>
      <c r="FHR45" s="382"/>
      <c r="FHS45" s="382"/>
      <c r="FHT45" s="382"/>
      <c r="FHU45" s="382"/>
      <c r="FHV45" s="382"/>
      <c r="FHW45" s="382"/>
      <c r="FHX45" s="382"/>
      <c r="FHY45" s="382"/>
      <c r="FHZ45" s="382"/>
      <c r="FIA45" s="382"/>
      <c r="FIB45" s="382"/>
      <c r="FIC45" s="382"/>
      <c r="FID45" s="382"/>
      <c r="FIE45" s="382"/>
      <c r="FIF45" s="382"/>
      <c r="FIG45" s="382"/>
      <c r="FIH45" s="382"/>
      <c r="FII45" s="382"/>
      <c r="FIJ45" s="382"/>
      <c r="FIK45" s="382"/>
      <c r="FIL45" s="382"/>
      <c r="FIM45" s="382"/>
      <c r="FIN45" s="382"/>
      <c r="FIO45" s="382"/>
      <c r="FIP45" s="382"/>
      <c r="FIQ45" s="382"/>
      <c r="FIR45" s="382"/>
      <c r="FIS45" s="382"/>
      <c r="FIT45" s="382"/>
      <c r="FIU45" s="382"/>
      <c r="FIV45" s="382"/>
      <c r="FIW45" s="382"/>
      <c r="FIX45" s="382"/>
      <c r="FIY45" s="382"/>
      <c r="FIZ45" s="382"/>
      <c r="FJA45" s="382"/>
      <c r="FJB45" s="382"/>
      <c r="FJC45" s="382"/>
      <c r="FJD45" s="382"/>
      <c r="FJE45" s="382"/>
      <c r="FJF45" s="382"/>
      <c r="FJG45" s="382"/>
      <c r="FJH45" s="382"/>
      <c r="FJI45" s="382"/>
      <c r="FJJ45" s="382"/>
      <c r="FJK45" s="382"/>
      <c r="FJL45" s="382"/>
      <c r="FJM45" s="382"/>
      <c r="FJN45" s="382"/>
      <c r="FJO45" s="382"/>
      <c r="FJP45" s="382"/>
      <c r="FJQ45" s="382"/>
      <c r="FJR45" s="382"/>
      <c r="FJS45" s="382"/>
      <c r="FJT45" s="382"/>
      <c r="FJU45" s="382"/>
      <c r="FJV45" s="382"/>
      <c r="FJW45" s="382"/>
      <c r="FJX45" s="382"/>
      <c r="FJY45" s="382"/>
      <c r="FJZ45" s="382"/>
      <c r="FKA45" s="382"/>
      <c r="FKB45" s="382"/>
      <c r="FKC45" s="382"/>
      <c r="FKD45" s="382"/>
      <c r="FKE45" s="382"/>
      <c r="FKF45" s="382"/>
      <c r="FKG45" s="382"/>
      <c r="FKH45" s="382"/>
      <c r="FKI45" s="382"/>
      <c r="FKJ45" s="382"/>
      <c r="FKK45" s="382"/>
      <c r="FKL45" s="382"/>
      <c r="FKM45" s="382"/>
      <c r="FKN45" s="382"/>
      <c r="FKO45" s="382"/>
      <c r="FKP45" s="382"/>
      <c r="FKQ45" s="382"/>
      <c r="FKR45" s="382"/>
      <c r="FKS45" s="382"/>
      <c r="FKT45" s="382"/>
      <c r="FKU45" s="382"/>
      <c r="FKV45" s="382"/>
      <c r="FKW45" s="382"/>
      <c r="FKX45" s="382"/>
      <c r="FKY45" s="382"/>
      <c r="FKZ45" s="382"/>
      <c r="FLA45" s="382"/>
      <c r="FLB45" s="382"/>
      <c r="FLC45" s="382"/>
      <c r="FLD45" s="382"/>
      <c r="FLE45" s="382"/>
      <c r="FLF45" s="382"/>
      <c r="FLG45" s="382"/>
      <c r="FLH45" s="382"/>
      <c r="FLI45" s="382"/>
      <c r="FLJ45" s="382"/>
      <c r="FLK45" s="382"/>
      <c r="FLL45" s="382"/>
      <c r="FLM45" s="382"/>
      <c r="FLN45" s="382"/>
      <c r="FLO45" s="382"/>
      <c r="FLP45" s="382"/>
      <c r="FLQ45" s="382"/>
      <c r="FLR45" s="382"/>
      <c r="FLS45" s="382"/>
      <c r="FLT45" s="382"/>
      <c r="FLU45" s="382"/>
      <c r="FLV45" s="382"/>
      <c r="FLW45" s="382"/>
      <c r="FLX45" s="382"/>
      <c r="FLY45" s="382"/>
      <c r="FLZ45" s="382"/>
      <c r="FMA45" s="382"/>
      <c r="FMB45" s="382"/>
      <c r="FMC45" s="382"/>
      <c r="FMD45" s="382"/>
      <c r="FME45" s="382"/>
      <c r="FMF45" s="382"/>
      <c r="FMG45" s="382"/>
      <c r="FMH45" s="382"/>
      <c r="FMI45" s="382"/>
      <c r="FMJ45" s="382"/>
      <c r="FMK45" s="382"/>
      <c r="FML45" s="382"/>
      <c r="FMM45" s="382"/>
      <c r="FMN45" s="382"/>
      <c r="FMO45" s="382"/>
      <c r="FMP45" s="382"/>
      <c r="FMQ45" s="382"/>
      <c r="FMR45" s="382"/>
      <c r="FMS45" s="382"/>
      <c r="FMT45" s="382"/>
      <c r="FMU45" s="382"/>
      <c r="FMV45" s="382"/>
      <c r="FMW45" s="382"/>
      <c r="FMX45" s="382"/>
      <c r="FMY45" s="382"/>
      <c r="FMZ45" s="382"/>
      <c r="FNA45" s="382"/>
      <c r="FNB45" s="382"/>
      <c r="FNC45" s="382"/>
      <c r="FND45" s="382"/>
      <c r="FNE45" s="382"/>
      <c r="FNF45" s="382"/>
      <c r="FNG45" s="382"/>
      <c r="FNH45" s="382"/>
      <c r="FNI45" s="382"/>
      <c r="FNJ45" s="382"/>
      <c r="FNK45" s="382"/>
      <c r="FNL45" s="382"/>
      <c r="FNM45" s="382"/>
      <c r="FNN45" s="382"/>
      <c r="FNO45" s="382"/>
      <c r="FNP45" s="382"/>
      <c r="FNQ45" s="382"/>
      <c r="FNR45" s="382"/>
      <c r="FNS45" s="382"/>
      <c r="FNT45" s="382"/>
      <c r="FNU45" s="382"/>
      <c r="FNV45" s="382"/>
      <c r="FNW45" s="382"/>
      <c r="FNX45" s="382"/>
      <c r="FNY45" s="382"/>
      <c r="FNZ45" s="382"/>
      <c r="FOA45" s="382"/>
      <c r="FOB45" s="382"/>
      <c r="FOC45" s="382"/>
      <c r="FOD45" s="382"/>
      <c r="FOE45" s="382"/>
      <c r="FOF45" s="382"/>
      <c r="FOG45" s="382"/>
      <c r="FOH45" s="382"/>
      <c r="FOI45" s="382"/>
      <c r="FOJ45" s="382"/>
      <c r="FOK45" s="382"/>
      <c r="FOL45" s="382"/>
      <c r="FOM45" s="382"/>
      <c r="FON45" s="382"/>
      <c r="FOO45" s="382"/>
      <c r="FOP45" s="382"/>
      <c r="FOQ45" s="382"/>
      <c r="FOR45" s="382"/>
      <c r="FOS45" s="382"/>
      <c r="FOT45" s="382"/>
      <c r="FOU45" s="382"/>
      <c r="FOV45" s="382"/>
      <c r="FOW45" s="382"/>
      <c r="FOX45" s="382"/>
      <c r="FOY45" s="382"/>
      <c r="FOZ45" s="382"/>
      <c r="FPA45" s="382"/>
      <c r="FPB45" s="382"/>
      <c r="FPC45" s="382"/>
      <c r="FPD45" s="382"/>
      <c r="FPE45" s="382"/>
      <c r="FPF45" s="382"/>
      <c r="FPG45" s="382"/>
      <c r="FPH45" s="382"/>
      <c r="FPI45" s="382"/>
      <c r="FPJ45" s="382"/>
      <c r="FPK45" s="382"/>
      <c r="FPL45" s="382"/>
      <c r="FPM45" s="382"/>
      <c r="FPN45" s="382"/>
      <c r="FPO45" s="382"/>
      <c r="FPP45" s="382"/>
      <c r="FPQ45" s="382"/>
      <c r="FPR45" s="382"/>
      <c r="FPS45" s="382"/>
      <c r="FPT45" s="382"/>
      <c r="FPU45" s="382"/>
      <c r="FPV45" s="382"/>
      <c r="FPW45" s="382"/>
      <c r="FPX45" s="382"/>
      <c r="FPY45" s="382"/>
      <c r="FPZ45" s="382"/>
      <c r="FQA45" s="382"/>
      <c r="FQB45" s="382"/>
      <c r="FQC45" s="382"/>
      <c r="FQD45" s="382"/>
      <c r="FQE45" s="382"/>
      <c r="FQF45" s="382"/>
      <c r="FQG45" s="382"/>
      <c r="FQH45" s="382"/>
      <c r="FQI45" s="382"/>
      <c r="FQJ45" s="382"/>
      <c r="FQK45" s="382"/>
      <c r="FQL45" s="382"/>
      <c r="FQM45" s="382"/>
      <c r="FQN45" s="382"/>
      <c r="FQO45" s="382"/>
      <c r="FQP45" s="382"/>
      <c r="FQQ45" s="382"/>
      <c r="FQR45" s="382"/>
      <c r="FQS45" s="382"/>
      <c r="FQT45" s="382"/>
      <c r="FQU45" s="382"/>
      <c r="FQV45" s="382"/>
      <c r="FQW45" s="382"/>
      <c r="FQX45" s="382"/>
      <c r="FQY45" s="382"/>
      <c r="FQZ45" s="382"/>
      <c r="FRA45" s="382"/>
      <c r="FRB45" s="382"/>
      <c r="FRC45" s="382"/>
      <c r="FRD45" s="382"/>
      <c r="FRE45" s="382"/>
      <c r="FRF45" s="382"/>
      <c r="FRG45" s="382"/>
      <c r="FRH45" s="382"/>
      <c r="FRI45" s="382"/>
      <c r="FRJ45" s="382"/>
      <c r="FRK45" s="382"/>
      <c r="FRL45" s="382"/>
      <c r="FRM45" s="382"/>
      <c r="FRN45" s="382"/>
      <c r="FRO45" s="382"/>
      <c r="FRP45" s="382"/>
      <c r="FRQ45" s="382"/>
      <c r="FRR45" s="382"/>
      <c r="FRS45" s="382"/>
      <c r="FRT45" s="382"/>
      <c r="FRU45" s="382"/>
      <c r="FRV45" s="382"/>
      <c r="FRW45" s="382"/>
      <c r="FRX45" s="382"/>
      <c r="FRY45" s="382"/>
      <c r="FRZ45" s="382"/>
      <c r="FSA45" s="382"/>
      <c r="FSB45" s="382"/>
      <c r="FSC45" s="382"/>
      <c r="FSD45" s="382"/>
      <c r="FSE45" s="382"/>
      <c r="FSF45" s="382"/>
      <c r="FSG45" s="382"/>
      <c r="FSH45" s="382"/>
      <c r="FSI45" s="382"/>
      <c r="FSJ45" s="382"/>
      <c r="FSK45" s="382"/>
      <c r="FSL45" s="382"/>
      <c r="FSM45" s="382"/>
      <c r="FSN45" s="382"/>
      <c r="FSO45" s="382"/>
      <c r="FSP45" s="382"/>
      <c r="FSQ45" s="382"/>
      <c r="FSR45" s="382"/>
      <c r="FSS45" s="382"/>
      <c r="FST45" s="382"/>
      <c r="FSU45" s="382"/>
      <c r="FSV45" s="382"/>
      <c r="FSW45" s="382"/>
      <c r="FSX45" s="382"/>
      <c r="FSY45" s="382"/>
      <c r="FSZ45" s="382"/>
      <c r="FTA45" s="382"/>
      <c r="FTB45" s="382"/>
      <c r="FTC45" s="382"/>
      <c r="FTD45" s="382"/>
      <c r="FTE45" s="382"/>
      <c r="FTF45" s="382"/>
      <c r="FTG45" s="382"/>
      <c r="FTH45" s="382"/>
      <c r="FTI45" s="382"/>
      <c r="FTJ45" s="382"/>
      <c r="FTK45" s="382"/>
      <c r="FTL45" s="382"/>
      <c r="FTM45" s="382"/>
      <c r="FTN45" s="382"/>
      <c r="FTO45" s="382"/>
      <c r="FTP45" s="382"/>
      <c r="FTQ45" s="382"/>
      <c r="FTR45" s="382"/>
      <c r="FTS45" s="382"/>
      <c r="FTT45" s="382"/>
      <c r="FTU45" s="382"/>
      <c r="FTV45" s="382"/>
      <c r="FTW45" s="382"/>
      <c r="FTX45" s="382"/>
      <c r="FTY45" s="382"/>
      <c r="FTZ45" s="382"/>
      <c r="FUA45" s="382"/>
      <c r="FUB45" s="382"/>
      <c r="FUC45" s="382"/>
      <c r="FUD45" s="382"/>
      <c r="FUE45" s="382"/>
      <c r="FUF45" s="382"/>
      <c r="FUG45" s="382"/>
      <c r="FUH45" s="382"/>
      <c r="FUI45" s="382"/>
      <c r="FUJ45" s="382"/>
      <c r="FUK45" s="382"/>
      <c r="FUL45" s="382"/>
      <c r="FUM45" s="382"/>
      <c r="FUN45" s="382"/>
      <c r="FUO45" s="382"/>
      <c r="FUP45" s="382"/>
      <c r="FUQ45" s="382"/>
      <c r="FUR45" s="382"/>
      <c r="FUS45" s="382"/>
      <c r="FUT45" s="382"/>
      <c r="FUU45" s="382"/>
      <c r="FUV45" s="382"/>
      <c r="FUW45" s="382"/>
      <c r="FUX45" s="382"/>
      <c r="FUY45" s="382"/>
      <c r="FUZ45" s="382"/>
      <c r="FVA45" s="382"/>
      <c r="FVB45" s="382"/>
      <c r="FVC45" s="382"/>
      <c r="FVD45" s="382"/>
      <c r="FVE45" s="382"/>
      <c r="FVF45" s="382"/>
      <c r="FVG45" s="382"/>
      <c r="FVH45" s="382"/>
      <c r="FVI45" s="382"/>
      <c r="FVJ45" s="382"/>
      <c r="FVK45" s="382"/>
      <c r="FVL45" s="382"/>
      <c r="FVM45" s="382"/>
      <c r="FVN45" s="382"/>
      <c r="FVO45" s="382"/>
      <c r="FVP45" s="382"/>
      <c r="FVQ45" s="382"/>
      <c r="FVR45" s="382"/>
      <c r="FVS45" s="382"/>
      <c r="FVT45" s="382"/>
      <c r="FVU45" s="382"/>
      <c r="FVV45" s="382"/>
      <c r="FVW45" s="382"/>
      <c r="FVX45" s="382"/>
      <c r="FVY45" s="382"/>
      <c r="FVZ45" s="382"/>
      <c r="FWA45" s="382"/>
      <c r="FWB45" s="382"/>
      <c r="FWC45" s="382"/>
      <c r="FWD45" s="382"/>
      <c r="FWE45" s="382"/>
      <c r="FWF45" s="382"/>
      <c r="FWG45" s="382"/>
      <c r="FWH45" s="382"/>
      <c r="FWI45" s="382"/>
      <c r="FWJ45" s="382"/>
      <c r="FWK45" s="382"/>
      <c r="FWL45" s="382"/>
      <c r="FWM45" s="382"/>
      <c r="FWN45" s="382"/>
      <c r="FWO45" s="382"/>
      <c r="FWP45" s="382"/>
      <c r="FWQ45" s="382"/>
      <c r="FWR45" s="382"/>
      <c r="FWS45" s="382"/>
      <c r="FWT45" s="382"/>
      <c r="FWU45" s="382"/>
      <c r="FWV45" s="382"/>
      <c r="FWW45" s="382"/>
      <c r="FWX45" s="382"/>
      <c r="FWY45" s="382"/>
      <c r="FWZ45" s="382"/>
      <c r="FXA45" s="382"/>
      <c r="FXB45" s="382"/>
      <c r="FXC45" s="382"/>
      <c r="FXD45" s="382"/>
      <c r="FXE45" s="382"/>
      <c r="FXF45" s="382"/>
      <c r="FXG45" s="382"/>
      <c r="FXH45" s="382"/>
      <c r="FXI45" s="382"/>
      <c r="FXJ45" s="382"/>
      <c r="FXK45" s="382"/>
      <c r="FXL45" s="382"/>
      <c r="FXM45" s="382"/>
      <c r="FXN45" s="382"/>
      <c r="FXO45" s="382"/>
      <c r="FXP45" s="382"/>
      <c r="FXQ45" s="382"/>
      <c r="FXR45" s="382"/>
      <c r="FXS45" s="382"/>
      <c r="FXT45" s="382"/>
      <c r="FXU45" s="382"/>
      <c r="FXV45" s="382"/>
      <c r="FXW45" s="382"/>
      <c r="FXX45" s="382"/>
      <c r="FXY45" s="382"/>
      <c r="FXZ45" s="382"/>
      <c r="FYA45" s="382"/>
      <c r="FYB45" s="382"/>
      <c r="FYC45" s="382"/>
      <c r="FYD45" s="382"/>
      <c r="FYE45" s="382"/>
      <c r="FYF45" s="382"/>
      <c r="FYG45" s="382"/>
      <c r="FYH45" s="382"/>
      <c r="FYI45" s="382"/>
      <c r="FYJ45" s="382"/>
      <c r="FYK45" s="382"/>
      <c r="FYL45" s="382"/>
      <c r="FYM45" s="382"/>
      <c r="FYN45" s="382"/>
      <c r="FYO45" s="382"/>
      <c r="FYP45" s="382"/>
      <c r="FYQ45" s="382"/>
      <c r="FYR45" s="382"/>
      <c r="FYS45" s="382"/>
      <c r="FYT45" s="382"/>
      <c r="FYU45" s="382"/>
      <c r="FYV45" s="382"/>
      <c r="FYW45" s="382"/>
      <c r="FYX45" s="382"/>
      <c r="FYY45" s="382"/>
      <c r="FYZ45" s="382"/>
      <c r="FZA45" s="382"/>
      <c r="FZB45" s="382"/>
      <c r="FZC45" s="382"/>
      <c r="FZD45" s="382"/>
      <c r="FZE45" s="382"/>
      <c r="FZF45" s="382"/>
      <c r="FZG45" s="382"/>
      <c r="FZH45" s="382"/>
      <c r="FZI45" s="382"/>
      <c r="FZJ45" s="382"/>
      <c r="FZK45" s="382"/>
      <c r="FZL45" s="382"/>
      <c r="FZM45" s="382"/>
      <c r="FZN45" s="382"/>
      <c r="FZO45" s="382"/>
      <c r="FZP45" s="382"/>
      <c r="FZQ45" s="382"/>
      <c r="FZR45" s="382"/>
      <c r="FZS45" s="382"/>
      <c r="FZT45" s="382"/>
      <c r="FZU45" s="382"/>
      <c r="FZV45" s="382"/>
      <c r="FZW45" s="382"/>
      <c r="FZX45" s="382"/>
      <c r="FZY45" s="382"/>
      <c r="FZZ45" s="382"/>
      <c r="GAA45" s="382"/>
      <c r="GAB45" s="382"/>
      <c r="GAC45" s="382"/>
      <c r="GAD45" s="382"/>
      <c r="GAE45" s="382"/>
      <c r="GAF45" s="382"/>
      <c r="GAG45" s="382"/>
      <c r="GAH45" s="382"/>
      <c r="GAI45" s="382"/>
      <c r="GAJ45" s="382"/>
      <c r="GAK45" s="382"/>
      <c r="GAL45" s="382"/>
      <c r="GAM45" s="382"/>
      <c r="GAN45" s="382"/>
      <c r="GAO45" s="382"/>
      <c r="GAP45" s="382"/>
      <c r="GAQ45" s="382"/>
      <c r="GAR45" s="382"/>
      <c r="GAS45" s="382"/>
      <c r="GAT45" s="382"/>
      <c r="GAU45" s="382"/>
      <c r="GAV45" s="382"/>
      <c r="GAW45" s="382"/>
      <c r="GAX45" s="382"/>
      <c r="GAY45" s="382"/>
      <c r="GAZ45" s="382"/>
      <c r="GBA45" s="382"/>
      <c r="GBB45" s="382"/>
      <c r="GBC45" s="382"/>
      <c r="GBD45" s="382"/>
      <c r="GBE45" s="382"/>
      <c r="GBF45" s="382"/>
      <c r="GBG45" s="382"/>
      <c r="GBH45" s="382"/>
      <c r="GBI45" s="382"/>
      <c r="GBJ45" s="382"/>
      <c r="GBK45" s="382"/>
      <c r="GBL45" s="382"/>
      <c r="GBM45" s="382"/>
      <c r="GBN45" s="382"/>
      <c r="GBO45" s="382"/>
      <c r="GBP45" s="382"/>
      <c r="GBQ45" s="382"/>
      <c r="GBR45" s="382"/>
      <c r="GBS45" s="382"/>
      <c r="GBT45" s="382"/>
      <c r="GBU45" s="382"/>
      <c r="GBV45" s="382"/>
      <c r="GBW45" s="382"/>
      <c r="GBX45" s="382"/>
      <c r="GBY45" s="382"/>
      <c r="GBZ45" s="382"/>
      <c r="GCA45" s="382"/>
      <c r="GCB45" s="382"/>
      <c r="GCC45" s="382"/>
      <c r="GCD45" s="382"/>
      <c r="GCE45" s="382"/>
      <c r="GCF45" s="382"/>
      <c r="GCG45" s="382"/>
      <c r="GCH45" s="382"/>
      <c r="GCI45" s="382"/>
      <c r="GCJ45" s="382"/>
      <c r="GCK45" s="382"/>
      <c r="GCL45" s="382"/>
      <c r="GCM45" s="382"/>
      <c r="GCN45" s="382"/>
      <c r="GCO45" s="382"/>
      <c r="GCP45" s="382"/>
      <c r="GCQ45" s="382"/>
      <c r="GCR45" s="382"/>
      <c r="GCS45" s="382"/>
      <c r="GCT45" s="382"/>
      <c r="GCU45" s="382"/>
      <c r="GCV45" s="382"/>
      <c r="GCW45" s="382"/>
      <c r="GCX45" s="382"/>
      <c r="GCY45" s="382"/>
      <c r="GCZ45" s="382"/>
      <c r="GDA45" s="382"/>
      <c r="GDB45" s="382"/>
      <c r="GDC45" s="382"/>
      <c r="GDD45" s="382"/>
      <c r="GDE45" s="382"/>
      <c r="GDF45" s="382"/>
      <c r="GDG45" s="382"/>
      <c r="GDH45" s="382"/>
      <c r="GDI45" s="382"/>
      <c r="GDJ45" s="382"/>
      <c r="GDK45" s="382"/>
      <c r="GDL45" s="382"/>
      <c r="GDM45" s="382"/>
      <c r="GDN45" s="382"/>
      <c r="GDO45" s="382"/>
      <c r="GDP45" s="382"/>
      <c r="GDQ45" s="382"/>
      <c r="GDR45" s="382"/>
      <c r="GDS45" s="382"/>
      <c r="GDT45" s="382"/>
      <c r="GDU45" s="382"/>
      <c r="GDV45" s="382"/>
      <c r="GDW45" s="382"/>
      <c r="GDX45" s="382"/>
      <c r="GDY45" s="382"/>
      <c r="GDZ45" s="382"/>
      <c r="GEA45" s="382"/>
      <c r="GEB45" s="382"/>
      <c r="GEC45" s="382"/>
      <c r="GED45" s="382"/>
      <c r="GEE45" s="382"/>
      <c r="GEF45" s="382"/>
      <c r="GEG45" s="382"/>
      <c r="GEH45" s="382"/>
      <c r="GEI45" s="382"/>
      <c r="GEJ45" s="382"/>
      <c r="GEK45" s="382"/>
      <c r="GEL45" s="382"/>
      <c r="GEM45" s="382"/>
      <c r="GEN45" s="382"/>
      <c r="GEO45" s="382"/>
      <c r="GEP45" s="382"/>
      <c r="GEQ45" s="382"/>
      <c r="GER45" s="382"/>
      <c r="GES45" s="382"/>
      <c r="GET45" s="382"/>
      <c r="GEU45" s="382"/>
      <c r="GEV45" s="382"/>
      <c r="GEW45" s="382"/>
      <c r="GEX45" s="382"/>
      <c r="GEY45" s="382"/>
      <c r="GEZ45" s="382"/>
      <c r="GFA45" s="382"/>
      <c r="GFB45" s="382"/>
      <c r="GFC45" s="382"/>
      <c r="GFD45" s="382"/>
      <c r="GFE45" s="382"/>
      <c r="GFF45" s="382"/>
      <c r="GFG45" s="382"/>
      <c r="GFH45" s="382"/>
      <c r="GFI45" s="382"/>
      <c r="GFJ45" s="382"/>
      <c r="GFK45" s="382"/>
      <c r="GFL45" s="382"/>
      <c r="GFM45" s="382"/>
      <c r="GFN45" s="382"/>
      <c r="GFO45" s="382"/>
      <c r="GFP45" s="382"/>
      <c r="GFQ45" s="382"/>
      <c r="GFR45" s="382"/>
      <c r="GFS45" s="382"/>
      <c r="GFT45" s="382"/>
      <c r="GFU45" s="382"/>
      <c r="GFV45" s="382"/>
      <c r="GFW45" s="382"/>
      <c r="GFX45" s="382"/>
      <c r="GFY45" s="382"/>
      <c r="GFZ45" s="382"/>
      <c r="GGA45" s="382"/>
      <c r="GGB45" s="382"/>
      <c r="GGC45" s="382"/>
      <c r="GGD45" s="382"/>
      <c r="GGE45" s="382"/>
      <c r="GGF45" s="382"/>
      <c r="GGG45" s="382"/>
      <c r="GGH45" s="382"/>
      <c r="GGI45" s="382"/>
      <c r="GGJ45" s="382"/>
      <c r="GGK45" s="382"/>
      <c r="GGL45" s="382"/>
      <c r="GGM45" s="382"/>
      <c r="GGN45" s="382"/>
      <c r="GGO45" s="382"/>
      <c r="GGP45" s="382"/>
      <c r="GGQ45" s="382"/>
      <c r="GGR45" s="382"/>
      <c r="GGS45" s="382"/>
      <c r="GGT45" s="382"/>
      <c r="GGU45" s="382"/>
      <c r="GGV45" s="382"/>
      <c r="GGW45" s="382"/>
      <c r="GGX45" s="382"/>
      <c r="GGY45" s="382"/>
      <c r="GGZ45" s="382"/>
      <c r="GHA45" s="382"/>
      <c r="GHB45" s="382"/>
      <c r="GHC45" s="382"/>
      <c r="GHD45" s="382"/>
      <c r="GHE45" s="382"/>
      <c r="GHF45" s="382"/>
      <c r="GHG45" s="382"/>
      <c r="GHH45" s="382"/>
      <c r="GHI45" s="382"/>
      <c r="GHJ45" s="382"/>
      <c r="GHK45" s="382"/>
      <c r="GHL45" s="382"/>
      <c r="GHM45" s="382"/>
      <c r="GHN45" s="382"/>
      <c r="GHO45" s="382"/>
      <c r="GHP45" s="382"/>
      <c r="GHQ45" s="382"/>
      <c r="GHR45" s="382"/>
      <c r="GHS45" s="382"/>
      <c r="GHT45" s="382"/>
      <c r="GHU45" s="382"/>
      <c r="GHV45" s="382"/>
      <c r="GHW45" s="382"/>
      <c r="GHX45" s="382"/>
      <c r="GHY45" s="382"/>
      <c r="GHZ45" s="382"/>
      <c r="GIA45" s="382"/>
      <c r="GIB45" s="382"/>
      <c r="GIC45" s="382"/>
      <c r="GID45" s="382"/>
      <c r="GIE45" s="382"/>
      <c r="GIF45" s="382"/>
      <c r="GIG45" s="382"/>
      <c r="GIH45" s="382"/>
      <c r="GII45" s="382"/>
      <c r="GIJ45" s="382"/>
      <c r="GIK45" s="382"/>
      <c r="GIL45" s="382"/>
      <c r="GIM45" s="382"/>
      <c r="GIN45" s="382"/>
      <c r="GIO45" s="382"/>
      <c r="GIP45" s="382"/>
      <c r="GIQ45" s="382"/>
      <c r="GIR45" s="382"/>
      <c r="GIS45" s="382"/>
      <c r="GIT45" s="382"/>
      <c r="GIU45" s="382"/>
      <c r="GIV45" s="382"/>
      <c r="GIW45" s="382"/>
      <c r="GIX45" s="382"/>
      <c r="GIY45" s="382"/>
      <c r="GIZ45" s="382"/>
      <c r="GJA45" s="382"/>
      <c r="GJB45" s="382"/>
      <c r="GJC45" s="382"/>
      <c r="GJD45" s="382"/>
      <c r="GJE45" s="382"/>
      <c r="GJF45" s="382"/>
      <c r="GJG45" s="382"/>
      <c r="GJH45" s="382"/>
      <c r="GJI45" s="382"/>
      <c r="GJJ45" s="382"/>
      <c r="GJK45" s="382"/>
      <c r="GJL45" s="382"/>
      <c r="GJM45" s="382"/>
      <c r="GJN45" s="382"/>
      <c r="GJO45" s="382"/>
      <c r="GJP45" s="382"/>
      <c r="GJQ45" s="382"/>
      <c r="GJR45" s="382"/>
      <c r="GJS45" s="382"/>
      <c r="GJT45" s="382"/>
      <c r="GJU45" s="382"/>
      <c r="GJV45" s="382"/>
      <c r="GJW45" s="382"/>
      <c r="GJX45" s="382"/>
      <c r="GJY45" s="382"/>
      <c r="GJZ45" s="382"/>
      <c r="GKA45" s="382"/>
      <c r="GKB45" s="382"/>
      <c r="GKC45" s="382"/>
      <c r="GKD45" s="382"/>
      <c r="GKE45" s="382"/>
      <c r="GKF45" s="382"/>
      <c r="GKG45" s="382"/>
      <c r="GKH45" s="382"/>
      <c r="GKI45" s="382"/>
      <c r="GKJ45" s="382"/>
      <c r="GKK45" s="382"/>
      <c r="GKL45" s="382"/>
      <c r="GKM45" s="382"/>
      <c r="GKN45" s="382"/>
      <c r="GKO45" s="382"/>
      <c r="GKP45" s="382"/>
      <c r="GKQ45" s="382"/>
      <c r="GKR45" s="382"/>
      <c r="GKS45" s="382"/>
      <c r="GKT45" s="382"/>
      <c r="GKU45" s="382"/>
      <c r="GKV45" s="382"/>
      <c r="GKW45" s="382"/>
      <c r="GKX45" s="382"/>
      <c r="GKY45" s="382"/>
      <c r="GKZ45" s="382"/>
      <c r="GLA45" s="382"/>
      <c r="GLB45" s="382"/>
      <c r="GLC45" s="382"/>
      <c r="GLD45" s="382"/>
      <c r="GLE45" s="382"/>
      <c r="GLF45" s="382"/>
      <c r="GLG45" s="382"/>
      <c r="GLH45" s="382"/>
      <c r="GLI45" s="382"/>
      <c r="GLJ45" s="382"/>
      <c r="GLK45" s="382"/>
      <c r="GLL45" s="382"/>
      <c r="GLM45" s="382"/>
      <c r="GLN45" s="382"/>
      <c r="GLO45" s="382"/>
      <c r="GLP45" s="382"/>
      <c r="GLQ45" s="382"/>
      <c r="GLR45" s="382"/>
      <c r="GLS45" s="382"/>
      <c r="GLT45" s="382"/>
      <c r="GLU45" s="382"/>
      <c r="GLV45" s="382"/>
      <c r="GLW45" s="382"/>
      <c r="GLX45" s="382"/>
      <c r="GLY45" s="382"/>
      <c r="GLZ45" s="382"/>
      <c r="GMA45" s="382"/>
      <c r="GMB45" s="382"/>
      <c r="GMC45" s="382"/>
      <c r="GMD45" s="382"/>
      <c r="GME45" s="382"/>
      <c r="GMF45" s="382"/>
      <c r="GMG45" s="382"/>
      <c r="GMH45" s="382"/>
      <c r="GMI45" s="382"/>
      <c r="GMJ45" s="382"/>
      <c r="GMK45" s="382"/>
      <c r="GML45" s="382"/>
      <c r="GMM45" s="382"/>
      <c r="GMN45" s="382"/>
      <c r="GMO45" s="382"/>
      <c r="GMP45" s="382"/>
      <c r="GMQ45" s="382"/>
      <c r="GMR45" s="382"/>
      <c r="GMS45" s="382"/>
      <c r="GMT45" s="382"/>
      <c r="GMU45" s="382"/>
      <c r="GMV45" s="382"/>
      <c r="GMW45" s="382"/>
      <c r="GMX45" s="382"/>
      <c r="GMY45" s="382"/>
      <c r="GMZ45" s="382"/>
      <c r="GNA45" s="382"/>
      <c r="GNB45" s="382"/>
      <c r="GNC45" s="382"/>
      <c r="GND45" s="382"/>
      <c r="GNE45" s="382"/>
      <c r="GNF45" s="382"/>
      <c r="GNG45" s="382"/>
      <c r="GNH45" s="382"/>
      <c r="GNI45" s="382"/>
      <c r="GNJ45" s="382"/>
      <c r="GNK45" s="382"/>
      <c r="GNL45" s="382"/>
      <c r="GNM45" s="382"/>
      <c r="GNN45" s="382"/>
      <c r="GNO45" s="382"/>
      <c r="GNP45" s="382"/>
      <c r="GNQ45" s="382"/>
      <c r="GNR45" s="382"/>
      <c r="GNS45" s="382"/>
      <c r="GNT45" s="382"/>
      <c r="GNU45" s="382"/>
      <c r="GNV45" s="382"/>
      <c r="GNW45" s="382"/>
      <c r="GNX45" s="382"/>
      <c r="GNY45" s="382"/>
      <c r="GNZ45" s="382"/>
      <c r="GOA45" s="382"/>
      <c r="GOB45" s="382"/>
      <c r="GOC45" s="382"/>
      <c r="GOD45" s="382"/>
      <c r="GOE45" s="382"/>
      <c r="GOF45" s="382"/>
      <c r="GOG45" s="382"/>
      <c r="GOH45" s="382"/>
      <c r="GOI45" s="382"/>
      <c r="GOJ45" s="382"/>
      <c r="GOK45" s="382"/>
      <c r="GOL45" s="382"/>
      <c r="GOM45" s="382"/>
      <c r="GON45" s="382"/>
      <c r="GOO45" s="382"/>
      <c r="GOP45" s="382"/>
      <c r="GOQ45" s="382"/>
      <c r="GOR45" s="382"/>
      <c r="GOS45" s="382"/>
      <c r="GOT45" s="382"/>
      <c r="GOU45" s="382"/>
      <c r="GOV45" s="382"/>
      <c r="GOW45" s="382"/>
      <c r="GOX45" s="382"/>
      <c r="GOY45" s="382"/>
      <c r="GOZ45" s="382"/>
      <c r="GPA45" s="382"/>
      <c r="GPB45" s="382"/>
      <c r="GPC45" s="382"/>
      <c r="GPD45" s="382"/>
      <c r="GPE45" s="382"/>
      <c r="GPF45" s="382"/>
      <c r="GPG45" s="382"/>
      <c r="GPH45" s="382"/>
      <c r="GPI45" s="382"/>
      <c r="GPJ45" s="382"/>
      <c r="GPK45" s="382"/>
      <c r="GPL45" s="382"/>
      <c r="GPM45" s="382"/>
      <c r="GPN45" s="382"/>
      <c r="GPO45" s="382"/>
      <c r="GPP45" s="382"/>
      <c r="GPQ45" s="382"/>
      <c r="GPR45" s="382"/>
      <c r="GPS45" s="382"/>
      <c r="GPT45" s="382"/>
      <c r="GPU45" s="382"/>
      <c r="GPV45" s="382"/>
      <c r="GPW45" s="382"/>
      <c r="GPX45" s="382"/>
      <c r="GPY45" s="382"/>
      <c r="GPZ45" s="382"/>
      <c r="GQA45" s="382"/>
      <c r="GQB45" s="382"/>
      <c r="GQC45" s="382"/>
      <c r="GQD45" s="382"/>
      <c r="GQE45" s="382"/>
      <c r="GQF45" s="382"/>
      <c r="GQG45" s="382"/>
      <c r="GQH45" s="382"/>
      <c r="GQI45" s="382"/>
      <c r="GQJ45" s="382"/>
      <c r="GQK45" s="382"/>
      <c r="GQL45" s="382"/>
      <c r="GQM45" s="382"/>
      <c r="GQN45" s="382"/>
      <c r="GQO45" s="382"/>
      <c r="GQP45" s="382"/>
      <c r="GQQ45" s="382"/>
      <c r="GQR45" s="382"/>
      <c r="GQS45" s="382"/>
      <c r="GQT45" s="382"/>
      <c r="GQU45" s="382"/>
      <c r="GQV45" s="382"/>
      <c r="GQW45" s="382"/>
      <c r="GQX45" s="382"/>
      <c r="GQY45" s="382"/>
      <c r="GQZ45" s="382"/>
      <c r="GRA45" s="382"/>
      <c r="GRB45" s="382"/>
      <c r="GRC45" s="382"/>
      <c r="GRD45" s="382"/>
      <c r="GRE45" s="382"/>
      <c r="GRF45" s="382"/>
      <c r="GRG45" s="382"/>
      <c r="GRH45" s="382"/>
      <c r="GRI45" s="382"/>
      <c r="GRJ45" s="382"/>
      <c r="GRK45" s="382"/>
      <c r="GRL45" s="382"/>
      <c r="GRM45" s="382"/>
      <c r="GRN45" s="382"/>
      <c r="GRO45" s="382"/>
      <c r="GRP45" s="382"/>
      <c r="GRQ45" s="382"/>
      <c r="GRR45" s="382"/>
      <c r="GRS45" s="382"/>
      <c r="GRT45" s="382"/>
      <c r="GRU45" s="382"/>
      <c r="GRV45" s="382"/>
      <c r="GRW45" s="382"/>
      <c r="GRX45" s="382"/>
      <c r="GRY45" s="382"/>
      <c r="GRZ45" s="382"/>
      <c r="GSA45" s="382"/>
      <c r="GSB45" s="382"/>
      <c r="GSC45" s="382"/>
      <c r="GSD45" s="382"/>
      <c r="GSE45" s="382"/>
      <c r="GSF45" s="382"/>
      <c r="GSG45" s="382"/>
      <c r="GSH45" s="382"/>
      <c r="GSI45" s="382"/>
      <c r="GSJ45" s="382"/>
      <c r="GSK45" s="382"/>
      <c r="GSL45" s="382"/>
      <c r="GSM45" s="382"/>
      <c r="GSN45" s="382"/>
      <c r="GSO45" s="382"/>
      <c r="GSP45" s="382"/>
      <c r="GSQ45" s="382"/>
      <c r="GSR45" s="382"/>
      <c r="GSS45" s="382"/>
      <c r="GST45" s="382"/>
      <c r="GSU45" s="382"/>
      <c r="GSV45" s="382"/>
      <c r="GSW45" s="382"/>
      <c r="GSX45" s="382"/>
      <c r="GSY45" s="382"/>
      <c r="GSZ45" s="382"/>
      <c r="GTA45" s="382"/>
      <c r="GTB45" s="382"/>
      <c r="GTC45" s="382"/>
      <c r="GTD45" s="382"/>
      <c r="GTE45" s="382"/>
      <c r="GTF45" s="382"/>
      <c r="GTG45" s="382"/>
      <c r="GTH45" s="382"/>
      <c r="GTI45" s="382"/>
      <c r="GTJ45" s="382"/>
      <c r="GTK45" s="382"/>
      <c r="GTL45" s="382"/>
      <c r="GTM45" s="382"/>
      <c r="GTN45" s="382"/>
      <c r="GTO45" s="382"/>
      <c r="GTP45" s="382"/>
      <c r="GTQ45" s="382"/>
      <c r="GTR45" s="382"/>
      <c r="GTS45" s="382"/>
      <c r="GTT45" s="382"/>
      <c r="GTU45" s="382"/>
      <c r="GTV45" s="382"/>
      <c r="GTW45" s="382"/>
      <c r="GTX45" s="382"/>
      <c r="GTY45" s="382"/>
      <c r="GTZ45" s="382"/>
      <c r="GUA45" s="382"/>
      <c r="GUB45" s="382"/>
      <c r="GUC45" s="382"/>
      <c r="GUD45" s="382"/>
      <c r="GUE45" s="382"/>
      <c r="GUF45" s="382"/>
      <c r="GUG45" s="382"/>
      <c r="GUH45" s="382"/>
      <c r="GUI45" s="382"/>
      <c r="GUJ45" s="382"/>
      <c r="GUK45" s="382"/>
      <c r="GUL45" s="382"/>
      <c r="GUM45" s="382"/>
      <c r="GUN45" s="382"/>
      <c r="GUO45" s="382"/>
      <c r="GUP45" s="382"/>
      <c r="GUQ45" s="382"/>
      <c r="GUR45" s="382"/>
      <c r="GUS45" s="382"/>
      <c r="GUT45" s="382"/>
      <c r="GUU45" s="382"/>
      <c r="GUV45" s="382"/>
      <c r="GUW45" s="382"/>
      <c r="GUX45" s="382"/>
      <c r="GUY45" s="382"/>
      <c r="GUZ45" s="382"/>
      <c r="GVA45" s="382"/>
      <c r="GVB45" s="382"/>
      <c r="GVC45" s="382"/>
      <c r="GVD45" s="382"/>
      <c r="GVE45" s="382"/>
      <c r="GVF45" s="382"/>
      <c r="GVG45" s="382"/>
      <c r="GVH45" s="382"/>
      <c r="GVI45" s="382"/>
      <c r="GVJ45" s="382"/>
      <c r="GVK45" s="382"/>
      <c r="GVL45" s="382"/>
      <c r="GVM45" s="382"/>
      <c r="GVN45" s="382"/>
      <c r="GVO45" s="382"/>
      <c r="GVP45" s="382"/>
      <c r="GVQ45" s="382"/>
      <c r="GVR45" s="382"/>
      <c r="GVS45" s="382"/>
      <c r="GVT45" s="382"/>
      <c r="GVU45" s="382"/>
      <c r="GVV45" s="382"/>
      <c r="GVW45" s="382"/>
      <c r="GVX45" s="382"/>
      <c r="GVY45" s="382"/>
      <c r="GVZ45" s="382"/>
      <c r="GWA45" s="382"/>
      <c r="GWB45" s="382"/>
      <c r="GWC45" s="382"/>
      <c r="GWD45" s="382"/>
      <c r="GWE45" s="382"/>
      <c r="GWF45" s="382"/>
      <c r="GWG45" s="382"/>
      <c r="GWH45" s="382"/>
      <c r="GWI45" s="382"/>
      <c r="GWJ45" s="382"/>
      <c r="GWK45" s="382"/>
      <c r="GWL45" s="382"/>
      <c r="GWM45" s="382"/>
      <c r="GWN45" s="382"/>
      <c r="GWO45" s="382"/>
      <c r="GWP45" s="382"/>
      <c r="GWQ45" s="382"/>
      <c r="GWR45" s="382"/>
      <c r="GWS45" s="382"/>
      <c r="GWT45" s="382"/>
      <c r="GWU45" s="382"/>
      <c r="GWV45" s="382"/>
      <c r="GWW45" s="382"/>
      <c r="GWX45" s="382"/>
      <c r="GWY45" s="382"/>
      <c r="GWZ45" s="382"/>
      <c r="GXA45" s="382"/>
      <c r="GXB45" s="382"/>
      <c r="GXC45" s="382"/>
      <c r="GXD45" s="382"/>
      <c r="GXE45" s="382"/>
      <c r="GXF45" s="382"/>
      <c r="GXG45" s="382"/>
      <c r="GXH45" s="382"/>
      <c r="GXI45" s="382"/>
      <c r="GXJ45" s="382"/>
      <c r="GXK45" s="382"/>
      <c r="GXL45" s="382"/>
      <c r="GXM45" s="382"/>
      <c r="GXN45" s="382"/>
      <c r="GXO45" s="382"/>
      <c r="GXP45" s="382"/>
      <c r="GXQ45" s="382"/>
      <c r="GXR45" s="382"/>
      <c r="GXS45" s="382"/>
      <c r="GXT45" s="382"/>
      <c r="GXU45" s="382"/>
      <c r="GXV45" s="382"/>
      <c r="GXW45" s="382"/>
      <c r="GXX45" s="382"/>
      <c r="GXY45" s="382"/>
      <c r="GXZ45" s="382"/>
      <c r="GYA45" s="382"/>
      <c r="GYB45" s="382"/>
      <c r="GYC45" s="382"/>
      <c r="GYD45" s="382"/>
      <c r="GYE45" s="382"/>
      <c r="GYF45" s="382"/>
      <c r="GYG45" s="382"/>
      <c r="GYH45" s="382"/>
      <c r="GYI45" s="382"/>
      <c r="GYJ45" s="382"/>
      <c r="GYK45" s="382"/>
      <c r="GYL45" s="382"/>
      <c r="GYM45" s="382"/>
      <c r="GYN45" s="382"/>
      <c r="GYO45" s="382"/>
      <c r="GYP45" s="382"/>
      <c r="GYQ45" s="382"/>
      <c r="GYR45" s="382"/>
      <c r="GYS45" s="382"/>
      <c r="GYT45" s="382"/>
      <c r="GYU45" s="382"/>
      <c r="GYV45" s="382"/>
      <c r="GYW45" s="382"/>
      <c r="GYX45" s="382"/>
      <c r="GYY45" s="382"/>
      <c r="GYZ45" s="382"/>
      <c r="GZA45" s="382"/>
      <c r="GZB45" s="382"/>
      <c r="GZC45" s="382"/>
      <c r="GZD45" s="382"/>
      <c r="GZE45" s="382"/>
      <c r="GZF45" s="382"/>
      <c r="GZG45" s="382"/>
      <c r="GZH45" s="382"/>
      <c r="GZI45" s="382"/>
      <c r="GZJ45" s="382"/>
      <c r="GZK45" s="382"/>
      <c r="GZL45" s="382"/>
      <c r="GZM45" s="382"/>
      <c r="GZN45" s="382"/>
      <c r="GZO45" s="382"/>
      <c r="GZP45" s="382"/>
      <c r="GZQ45" s="382"/>
      <c r="GZR45" s="382"/>
      <c r="GZS45" s="382"/>
      <c r="GZT45" s="382"/>
      <c r="GZU45" s="382"/>
      <c r="GZV45" s="382"/>
      <c r="GZW45" s="382"/>
      <c r="GZX45" s="382"/>
      <c r="GZY45" s="382"/>
      <c r="GZZ45" s="382"/>
      <c r="HAA45" s="382"/>
      <c r="HAB45" s="382"/>
      <c r="HAC45" s="382"/>
      <c r="HAD45" s="382"/>
      <c r="HAE45" s="382"/>
      <c r="HAF45" s="382"/>
      <c r="HAG45" s="382"/>
      <c r="HAH45" s="382"/>
      <c r="HAI45" s="382"/>
      <c r="HAJ45" s="382"/>
      <c r="HAK45" s="382"/>
      <c r="HAL45" s="382"/>
      <c r="HAM45" s="382"/>
      <c r="HAN45" s="382"/>
      <c r="HAO45" s="382"/>
      <c r="HAP45" s="382"/>
      <c r="HAQ45" s="382"/>
      <c r="HAR45" s="382"/>
      <c r="HAS45" s="382"/>
      <c r="HAT45" s="382"/>
      <c r="HAU45" s="382"/>
      <c r="HAV45" s="382"/>
      <c r="HAW45" s="382"/>
      <c r="HAX45" s="382"/>
      <c r="HAY45" s="382"/>
      <c r="HAZ45" s="382"/>
      <c r="HBA45" s="382"/>
      <c r="HBB45" s="382"/>
      <c r="HBC45" s="382"/>
      <c r="HBD45" s="382"/>
      <c r="HBE45" s="382"/>
      <c r="HBF45" s="382"/>
      <c r="HBG45" s="382"/>
      <c r="HBH45" s="382"/>
      <c r="HBI45" s="382"/>
      <c r="HBJ45" s="382"/>
      <c r="HBK45" s="382"/>
      <c r="HBL45" s="382"/>
      <c r="HBM45" s="382"/>
      <c r="HBN45" s="382"/>
      <c r="HBO45" s="382"/>
      <c r="HBP45" s="382"/>
      <c r="HBQ45" s="382"/>
      <c r="HBR45" s="382"/>
      <c r="HBS45" s="382"/>
      <c r="HBT45" s="382"/>
      <c r="HBU45" s="382"/>
      <c r="HBV45" s="382"/>
      <c r="HBW45" s="382"/>
      <c r="HBX45" s="382"/>
      <c r="HBY45" s="382"/>
      <c r="HBZ45" s="382"/>
      <c r="HCA45" s="382"/>
      <c r="HCB45" s="382"/>
      <c r="HCC45" s="382"/>
      <c r="HCD45" s="382"/>
      <c r="HCE45" s="382"/>
      <c r="HCF45" s="382"/>
      <c r="HCG45" s="382"/>
      <c r="HCH45" s="382"/>
      <c r="HCI45" s="382"/>
      <c r="HCJ45" s="382"/>
      <c r="HCK45" s="382"/>
      <c r="HCL45" s="382"/>
      <c r="HCM45" s="382"/>
      <c r="HCN45" s="382"/>
      <c r="HCO45" s="382"/>
      <c r="HCP45" s="382"/>
      <c r="HCQ45" s="382"/>
      <c r="HCR45" s="382"/>
      <c r="HCS45" s="382"/>
      <c r="HCT45" s="382"/>
      <c r="HCU45" s="382"/>
      <c r="HCV45" s="382"/>
      <c r="HCW45" s="382"/>
      <c r="HCX45" s="382"/>
      <c r="HCY45" s="382"/>
      <c r="HCZ45" s="382"/>
      <c r="HDA45" s="382"/>
      <c r="HDB45" s="382"/>
      <c r="HDC45" s="382"/>
      <c r="HDD45" s="382"/>
      <c r="HDE45" s="382"/>
      <c r="HDF45" s="382"/>
      <c r="HDG45" s="382"/>
      <c r="HDH45" s="382"/>
      <c r="HDI45" s="382"/>
      <c r="HDJ45" s="382"/>
      <c r="HDK45" s="382"/>
      <c r="HDL45" s="382"/>
      <c r="HDM45" s="382"/>
      <c r="HDN45" s="382"/>
      <c r="HDO45" s="382"/>
      <c r="HDP45" s="382"/>
      <c r="HDQ45" s="382"/>
      <c r="HDR45" s="382"/>
      <c r="HDS45" s="382"/>
      <c r="HDT45" s="382"/>
      <c r="HDU45" s="382"/>
      <c r="HDV45" s="382"/>
      <c r="HDW45" s="382"/>
      <c r="HDX45" s="382"/>
      <c r="HDY45" s="382"/>
      <c r="HDZ45" s="382"/>
      <c r="HEA45" s="382"/>
      <c r="HEB45" s="382"/>
      <c r="HEC45" s="382"/>
      <c r="HED45" s="382"/>
      <c r="HEE45" s="382"/>
      <c r="HEF45" s="382"/>
      <c r="HEG45" s="382"/>
      <c r="HEH45" s="382"/>
      <c r="HEI45" s="382"/>
      <c r="HEJ45" s="382"/>
      <c r="HEK45" s="382"/>
      <c r="HEL45" s="382"/>
      <c r="HEM45" s="382"/>
      <c r="HEN45" s="382"/>
      <c r="HEO45" s="382"/>
      <c r="HEP45" s="382"/>
      <c r="HEQ45" s="382"/>
      <c r="HER45" s="382"/>
      <c r="HES45" s="382"/>
      <c r="HET45" s="382"/>
      <c r="HEU45" s="382"/>
      <c r="HEV45" s="382"/>
      <c r="HEW45" s="382"/>
      <c r="HEX45" s="382"/>
      <c r="HEY45" s="382"/>
      <c r="HEZ45" s="382"/>
      <c r="HFA45" s="382"/>
      <c r="HFB45" s="382"/>
      <c r="HFC45" s="382"/>
      <c r="HFD45" s="382"/>
      <c r="HFE45" s="382"/>
      <c r="HFF45" s="382"/>
      <c r="HFG45" s="382"/>
      <c r="HFH45" s="382"/>
      <c r="HFI45" s="382"/>
      <c r="HFJ45" s="382"/>
      <c r="HFK45" s="382"/>
      <c r="HFL45" s="382"/>
      <c r="HFM45" s="382"/>
      <c r="HFN45" s="382"/>
      <c r="HFO45" s="382"/>
      <c r="HFP45" s="382"/>
      <c r="HFQ45" s="382"/>
      <c r="HFR45" s="382"/>
      <c r="HFS45" s="382"/>
      <c r="HFT45" s="382"/>
      <c r="HFU45" s="382"/>
      <c r="HFV45" s="382"/>
      <c r="HFW45" s="382"/>
      <c r="HFX45" s="382"/>
      <c r="HFY45" s="382"/>
      <c r="HFZ45" s="382"/>
      <c r="HGA45" s="382"/>
      <c r="HGB45" s="382"/>
      <c r="HGC45" s="382"/>
      <c r="HGD45" s="382"/>
      <c r="HGE45" s="382"/>
      <c r="HGF45" s="382"/>
      <c r="HGG45" s="382"/>
      <c r="HGH45" s="382"/>
      <c r="HGI45" s="382"/>
      <c r="HGJ45" s="382"/>
      <c r="HGK45" s="382"/>
      <c r="HGL45" s="382"/>
      <c r="HGM45" s="382"/>
      <c r="HGN45" s="382"/>
      <c r="HGO45" s="382"/>
      <c r="HGP45" s="382"/>
      <c r="HGQ45" s="382"/>
      <c r="HGR45" s="382"/>
      <c r="HGS45" s="382"/>
      <c r="HGT45" s="382"/>
      <c r="HGU45" s="382"/>
      <c r="HGV45" s="382"/>
      <c r="HGW45" s="382"/>
      <c r="HGX45" s="382"/>
      <c r="HGY45" s="382"/>
      <c r="HGZ45" s="382"/>
      <c r="HHA45" s="382"/>
      <c r="HHB45" s="382"/>
      <c r="HHC45" s="382"/>
      <c r="HHD45" s="382"/>
      <c r="HHE45" s="382"/>
      <c r="HHF45" s="382"/>
      <c r="HHG45" s="382"/>
      <c r="HHH45" s="382"/>
      <c r="HHI45" s="382"/>
      <c r="HHJ45" s="382"/>
      <c r="HHK45" s="382"/>
      <c r="HHL45" s="382"/>
      <c r="HHM45" s="382"/>
      <c r="HHN45" s="382"/>
      <c r="HHO45" s="382"/>
      <c r="HHP45" s="382"/>
      <c r="HHQ45" s="382"/>
      <c r="HHR45" s="382"/>
      <c r="HHS45" s="382"/>
      <c r="HHT45" s="382"/>
      <c r="HHU45" s="382"/>
      <c r="HHV45" s="382"/>
      <c r="HHW45" s="382"/>
      <c r="HHX45" s="382"/>
      <c r="HHY45" s="382"/>
      <c r="HHZ45" s="382"/>
      <c r="HIA45" s="382"/>
      <c r="HIB45" s="382"/>
      <c r="HIC45" s="382"/>
      <c r="HID45" s="382"/>
      <c r="HIE45" s="382"/>
      <c r="HIF45" s="382"/>
      <c r="HIG45" s="382"/>
      <c r="HIH45" s="382"/>
      <c r="HII45" s="382"/>
      <c r="HIJ45" s="382"/>
      <c r="HIK45" s="382"/>
      <c r="HIL45" s="382"/>
      <c r="HIM45" s="382"/>
      <c r="HIN45" s="382"/>
      <c r="HIO45" s="382"/>
      <c r="HIP45" s="382"/>
      <c r="HIQ45" s="382"/>
      <c r="HIR45" s="382"/>
      <c r="HIS45" s="382"/>
      <c r="HIT45" s="382"/>
      <c r="HIU45" s="382"/>
      <c r="HIV45" s="382"/>
      <c r="HIW45" s="382"/>
      <c r="HIX45" s="382"/>
      <c r="HIY45" s="382"/>
      <c r="HIZ45" s="382"/>
      <c r="HJA45" s="382"/>
      <c r="HJB45" s="382"/>
      <c r="HJC45" s="382"/>
      <c r="HJD45" s="382"/>
      <c r="HJE45" s="382"/>
      <c r="HJF45" s="382"/>
      <c r="HJG45" s="382"/>
      <c r="HJH45" s="382"/>
      <c r="HJI45" s="382"/>
      <c r="HJJ45" s="382"/>
      <c r="HJK45" s="382"/>
      <c r="HJL45" s="382"/>
      <c r="HJM45" s="382"/>
      <c r="HJN45" s="382"/>
      <c r="HJO45" s="382"/>
      <c r="HJP45" s="382"/>
      <c r="HJQ45" s="382"/>
      <c r="HJR45" s="382"/>
      <c r="HJS45" s="382"/>
      <c r="HJT45" s="382"/>
      <c r="HJU45" s="382"/>
      <c r="HJV45" s="382"/>
      <c r="HJW45" s="382"/>
      <c r="HJX45" s="382"/>
      <c r="HJY45" s="382"/>
      <c r="HJZ45" s="382"/>
      <c r="HKA45" s="382"/>
      <c r="HKB45" s="382"/>
      <c r="HKC45" s="382"/>
      <c r="HKD45" s="382"/>
      <c r="HKE45" s="382"/>
      <c r="HKF45" s="382"/>
      <c r="HKG45" s="382"/>
      <c r="HKH45" s="382"/>
      <c r="HKI45" s="382"/>
      <c r="HKJ45" s="382"/>
      <c r="HKK45" s="382"/>
      <c r="HKL45" s="382"/>
      <c r="HKM45" s="382"/>
      <c r="HKN45" s="382"/>
      <c r="HKO45" s="382"/>
      <c r="HKP45" s="382"/>
      <c r="HKQ45" s="382"/>
      <c r="HKR45" s="382"/>
      <c r="HKS45" s="382"/>
      <c r="HKT45" s="382"/>
      <c r="HKU45" s="382"/>
      <c r="HKV45" s="382"/>
      <c r="HKW45" s="382"/>
      <c r="HKX45" s="382"/>
      <c r="HKY45" s="382"/>
      <c r="HKZ45" s="382"/>
      <c r="HLA45" s="382"/>
      <c r="HLB45" s="382"/>
      <c r="HLC45" s="382"/>
      <c r="HLD45" s="382"/>
      <c r="HLE45" s="382"/>
      <c r="HLF45" s="382"/>
      <c r="HLG45" s="382"/>
      <c r="HLH45" s="382"/>
      <c r="HLI45" s="382"/>
      <c r="HLJ45" s="382"/>
      <c r="HLK45" s="382"/>
      <c r="HLL45" s="382"/>
      <c r="HLM45" s="382"/>
      <c r="HLN45" s="382"/>
      <c r="HLO45" s="382"/>
      <c r="HLP45" s="382"/>
      <c r="HLQ45" s="382"/>
      <c r="HLR45" s="382"/>
      <c r="HLS45" s="382"/>
      <c r="HLT45" s="382"/>
      <c r="HLU45" s="382"/>
      <c r="HLV45" s="382"/>
      <c r="HLW45" s="382"/>
      <c r="HLX45" s="382"/>
      <c r="HLY45" s="382"/>
      <c r="HLZ45" s="382"/>
      <c r="HMA45" s="382"/>
      <c r="HMB45" s="382"/>
      <c r="HMC45" s="382"/>
      <c r="HMD45" s="382"/>
      <c r="HME45" s="382"/>
      <c r="HMF45" s="382"/>
      <c r="HMG45" s="382"/>
      <c r="HMH45" s="382"/>
      <c r="HMI45" s="382"/>
      <c r="HMJ45" s="382"/>
      <c r="HMK45" s="382"/>
      <c r="HML45" s="382"/>
      <c r="HMM45" s="382"/>
      <c r="HMN45" s="382"/>
      <c r="HMO45" s="382"/>
      <c r="HMP45" s="382"/>
      <c r="HMQ45" s="382"/>
      <c r="HMR45" s="382"/>
      <c r="HMS45" s="382"/>
      <c r="HMT45" s="382"/>
      <c r="HMU45" s="382"/>
      <c r="HMV45" s="382"/>
      <c r="HMW45" s="382"/>
      <c r="HMX45" s="382"/>
      <c r="HMY45" s="382"/>
      <c r="HMZ45" s="382"/>
      <c r="HNA45" s="382"/>
      <c r="HNB45" s="382"/>
      <c r="HNC45" s="382"/>
      <c r="HND45" s="382"/>
      <c r="HNE45" s="382"/>
      <c r="HNF45" s="382"/>
      <c r="HNG45" s="382"/>
      <c r="HNH45" s="382"/>
      <c r="HNI45" s="382"/>
      <c r="HNJ45" s="382"/>
      <c r="HNK45" s="382"/>
      <c r="HNL45" s="382"/>
      <c r="HNM45" s="382"/>
      <c r="HNN45" s="382"/>
      <c r="HNO45" s="382"/>
      <c r="HNP45" s="382"/>
      <c r="HNQ45" s="382"/>
      <c r="HNR45" s="382"/>
      <c r="HNS45" s="382"/>
      <c r="HNT45" s="382"/>
      <c r="HNU45" s="382"/>
      <c r="HNV45" s="382"/>
      <c r="HNW45" s="382"/>
      <c r="HNX45" s="382"/>
      <c r="HNY45" s="382"/>
      <c r="HNZ45" s="382"/>
      <c r="HOA45" s="382"/>
      <c r="HOB45" s="382"/>
      <c r="HOC45" s="382"/>
      <c r="HOD45" s="382"/>
      <c r="HOE45" s="382"/>
      <c r="HOF45" s="382"/>
      <c r="HOG45" s="382"/>
      <c r="HOH45" s="382"/>
      <c r="HOI45" s="382"/>
      <c r="HOJ45" s="382"/>
      <c r="HOK45" s="382"/>
      <c r="HOL45" s="382"/>
      <c r="HOM45" s="382"/>
      <c r="HON45" s="382"/>
      <c r="HOO45" s="382"/>
      <c r="HOP45" s="382"/>
      <c r="HOQ45" s="382"/>
      <c r="HOR45" s="382"/>
      <c r="HOS45" s="382"/>
      <c r="HOT45" s="382"/>
      <c r="HOU45" s="382"/>
      <c r="HOV45" s="382"/>
      <c r="HOW45" s="382"/>
      <c r="HOX45" s="382"/>
      <c r="HOY45" s="382"/>
      <c r="HOZ45" s="382"/>
      <c r="HPA45" s="382"/>
      <c r="HPB45" s="382"/>
      <c r="HPC45" s="382"/>
      <c r="HPD45" s="382"/>
      <c r="HPE45" s="382"/>
      <c r="HPF45" s="382"/>
      <c r="HPG45" s="382"/>
      <c r="HPH45" s="382"/>
      <c r="HPI45" s="382"/>
      <c r="HPJ45" s="382"/>
      <c r="HPK45" s="382"/>
      <c r="HPL45" s="382"/>
      <c r="HPM45" s="382"/>
      <c r="HPN45" s="382"/>
      <c r="HPO45" s="382"/>
      <c r="HPP45" s="382"/>
      <c r="HPQ45" s="382"/>
      <c r="HPR45" s="382"/>
      <c r="HPS45" s="382"/>
      <c r="HPT45" s="382"/>
      <c r="HPU45" s="382"/>
      <c r="HPV45" s="382"/>
      <c r="HPW45" s="382"/>
      <c r="HPX45" s="382"/>
      <c r="HPY45" s="382"/>
      <c r="HPZ45" s="382"/>
      <c r="HQA45" s="382"/>
      <c r="HQB45" s="382"/>
      <c r="HQC45" s="382"/>
      <c r="HQD45" s="382"/>
      <c r="HQE45" s="382"/>
      <c r="HQF45" s="382"/>
      <c r="HQG45" s="382"/>
      <c r="HQH45" s="382"/>
      <c r="HQI45" s="382"/>
      <c r="HQJ45" s="382"/>
      <c r="HQK45" s="382"/>
      <c r="HQL45" s="382"/>
      <c r="HQM45" s="382"/>
      <c r="HQN45" s="382"/>
      <c r="HQO45" s="382"/>
      <c r="HQP45" s="382"/>
      <c r="HQQ45" s="382"/>
      <c r="HQR45" s="382"/>
      <c r="HQS45" s="382"/>
      <c r="HQT45" s="382"/>
      <c r="HQU45" s="382"/>
      <c r="HQV45" s="382"/>
      <c r="HQW45" s="382"/>
      <c r="HQX45" s="382"/>
      <c r="HQY45" s="382"/>
      <c r="HQZ45" s="382"/>
      <c r="HRA45" s="382"/>
      <c r="HRB45" s="382"/>
      <c r="HRC45" s="382"/>
      <c r="HRD45" s="382"/>
      <c r="HRE45" s="382"/>
      <c r="HRF45" s="382"/>
      <c r="HRG45" s="382"/>
      <c r="HRH45" s="382"/>
      <c r="HRI45" s="382"/>
      <c r="HRJ45" s="382"/>
      <c r="HRK45" s="382"/>
      <c r="HRL45" s="382"/>
      <c r="HRM45" s="382"/>
      <c r="HRN45" s="382"/>
      <c r="HRO45" s="382"/>
      <c r="HRP45" s="382"/>
      <c r="HRQ45" s="382"/>
      <c r="HRR45" s="382"/>
      <c r="HRS45" s="382"/>
      <c r="HRT45" s="382"/>
      <c r="HRU45" s="382"/>
      <c r="HRV45" s="382"/>
      <c r="HRW45" s="382"/>
      <c r="HRX45" s="382"/>
      <c r="HRY45" s="382"/>
      <c r="HRZ45" s="382"/>
      <c r="HSA45" s="382"/>
      <c r="HSB45" s="382"/>
      <c r="HSC45" s="382"/>
      <c r="HSD45" s="382"/>
      <c r="HSE45" s="382"/>
      <c r="HSF45" s="382"/>
      <c r="HSG45" s="382"/>
      <c r="HSH45" s="382"/>
      <c r="HSI45" s="382"/>
      <c r="HSJ45" s="382"/>
      <c r="HSK45" s="382"/>
      <c r="HSL45" s="382"/>
      <c r="HSM45" s="382"/>
      <c r="HSN45" s="382"/>
      <c r="HSO45" s="382"/>
      <c r="HSP45" s="382"/>
      <c r="HSQ45" s="382"/>
      <c r="HSR45" s="382"/>
      <c r="HSS45" s="382"/>
      <c r="HST45" s="382"/>
      <c r="HSU45" s="382"/>
      <c r="HSV45" s="382"/>
      <c r="HSW45" s="382"/>
      <c r="HSX45" s="382"/>
      <c r="HSY45" s="382"/>
      <c r="HSZ45" s="382"/>
      <c r="HTA45" s="382"/>
      <c r="HTB45" s="382"/>
      <c r="HTC45" s="382"/>
      <c r="HTD45" s="382"/>
      <c r="HTE45" s="382"/>
      <c r="HTF45" s="382"/>
      <c r="HTG45" s="382"/>
      <c r="HTH45" s="382"/>
      <c r="HTI45" s="382"/>
      <c r="HTJ45" s="382"/>
      <c r="HTK45" s="382"/>
      <c r="HTL45" s="382"/>
      <c r="HTM45" s="382"/>
      <c r="HTN45" s="382"/>
      <c r="HTO45" s="382"/>
      <c r="HTP45" s="382"/>
      <c r="HTQ45" s="382"/>
      <c r="HTR45" s="382"/>
      <c r="HTS45" s="382"/>
      <c r="HTT45" s="382"/>
      <c r="HTU45" s="382"/>
      <c r="HTV45" s="382"/>
      <c r="HTW45" s="382"/>
      <c r="HTX45" s="382"/>
      <c r="HTY45" s="382"/>
      <c r="HTZ45" s="382"/>
      <c r="HUA45" s="382"/>
      <c r="HUB45" s="382"/>
      <c r="HUC45" s="382"/>
      <c r="HUD45" s="382"/>
      <c r="HUE45" s="382"/>
      <c r="HUF45" s="382"/>
      <c r="HUG45" s="382"/>
      <c r="HUH45" s="382"/>
      <c r="HUI45" s="382"/>
      <c r="HUJ45" s="382"/>
      <c r="HUK45" s="382"/>
      <c r="HUL45" s="382"/>
      <c r="HUM45" s="382"/>
      <c r="HUN45" s="382"/>
      <c r="HUO45" s="382"/>
      <c r="HUP45" s="382"/>
      <c r="HUQ45" s="382"/>
      <c r="HUR45" s="382"/>
      <c r="HUS45" s="382"/>
      <c r="HUT45" s="382"/>
      <c r="HUU45" s="382"/>
      <c r="HUV45" s="382"/>
      <c r="HUW45" s="382"/>
      <c r="HUX45" s="382"/>
      <c r="HUY45" s="382"/>
      <c r="HUZ45" s="382"/>
      <c r="HVA45" s="382"/>
      <c r="HVB45" s="382"/>
      <c r="HVC45" s="382"/>
      <c r="HVD45" s="382"/>
      <c r="HVE45" s="382"/>
      <c r="HVF45" s="382"/>
      <c r="HVG45" s="382"/>
      <c r="HVH45" s="382"/>
      <c r="HVI45" s="382"/>
      <c r="HVJ45" s="382"/>
      <c r="HVK45" s="382"/>
      <c r="HVL45" s="382"/>
      <c r="HVM45" s="382"/>
      <c r="HVN45" s="382"/>
      <c r="HVO45" s="382"/>
      <c r="HVP45" s="382"/>
      <c r="HVQ45" s="382"/>
      <c r="HVR45" s="382"/>
      <c r="HVS45" s="382"/>
      <c r="HVT45" s="382"/>
      <c r="HVU45" s="382"/>
      <c r="HVV45" s="382"/>
      <c r="HVW45" s="382"/>
      <c r="HVX45" s="382"/>
      <c r="HVY45" s="382"/>
      <c r="HVZ45" s="382"/>
      <c r="HWA45" s="382"/>
      <c r="HWB45" s="382"/>
      <c r="HWC45" s="382"/>
      <c r="HWD45" s="382"/>
      <c r="HWE45" s="382"/>
      <c r="HWF45" s="382"/>
      <c r="HWG45" s="382"/>
      <c r="HWH45" s="382"/>
      <c r="HWI45" s="382"/>
      <c r="HWJ45" s="382"/>
      <c r="HWK45" s="382"/>
      <c r="HWL45" s="382"/>
      <c r="HWM45" s="382"/>
      <c r="HWN45" s="382"/>
      <c r="HWO45" s="382"/>
      <c r="HWP45" s="382"/>
      <c r="HWQ45" s="382"/>
      <c r="HWR45" s="382"/>
      <c r="HWS45" s="382"/>
      <c r="HWT45" s="382"/>
      <c r="HWU45" s="382"/>
      <c r="HWV45" s="382"/>
      <c r="HWW45" s="382"/>
      <c r="HWX45" s="382"/>
      <c r="HWY45" s="382"/>
      <c r="HWZ45" s="382"/>
      <c r="HXA45" s="382"/>
      <c r="HXB45" s="382"/>
      <c r="HXC45" s="382"/>
      <c r="HXD45" s="382"/>
      <c r="HXE45" s="382"/>
      <c r="HXF45" s="382"/>
      <c r="HXG45" s="382"/>
      <c r="HXH45" s="382"/>
      <c r="HXI45" s="382"/>
      <c r="HXJ45" s="382"/>
      <c r="HXK45" s="382"/>
      <c r="HXL45" s="382"/>
      <c r="HXM45" s="382"/>
      <c r="HXN45" s="382"/>
      <c r="HXO45" s="382"/>
      <c r="HXP45" s="382"/>
      <c r="HXQ45" s="382"/>
      <c r="HXR45" s="382"/>
      <c r="HXS45" s="382"/>
      <c r="HXT45" s="382"/>
      <c r="HXU45" s="382"/>
      <c r="HXV45" s="382"/>
      <c r="HXW45" s="382"/>
      <c r="HXX45" s="382"/>
      <c r="HXY45" s="382"/>
      <c r="HXZ45" s="382"/>
      <c r="HYA45" s="382"/>
      <c r="HYB45" s="382"/>
      <c r="HYC45" s="382"/>
      <c r="HYD45" s="382"/>
      <c r="HYE45" s="382"/>
      <c r="HYF45" s="382"/>
      <c r="HYG45" s="382"/>
      <c r="HYH45" s="382"/>
      <c r="HYI45" s="382"/>
      <c r="HYJ45" s="382"/>
      <c r="HYK45" s="382"/>
      <c r="HYL45" s="382"/>
      <c r="HYM45" s="382"/>
      <c r="HYN45" s="382"/>
      <c r="HYO45" s="382"/>
      <c r="HYP45" s="382"/>
      <c r="HYQ45" s="382"/>
      <c r="HYR45" s="382"/>
      <c r="HYS45" s="382"/>
      <c r="HYT45" s="382"/>
      <c r="HYU45" s="382"/>
      <c r="HYV45" s="382"/>
      <c r="HYW45" s="382"/>
      <c r="HYX45" s="382"/>
      <c r="HYY45" s="382"/>
      <c r="HYZ45" s="382"/>
      <c r="HZA45" s="382"/>
      <c r="HZB45" s="382"/>
      <c r="HZC45" s="382"/>
      <c r="HZD45" s="382"/>
      <c r="HZE45" s="382"/>
      <c r="HZF45" s="382"/>
      <c r="HZG45" s="382"/>
      <c r="HZH45" s="382"/>
      <c r="HZI45" s="382"/>
      <c r="HZJ45" s="382"/>
      <c r="HZK45" s="382"/>
      <c r="HZL45" s="382"/>
      <c r="HZM45" s="382"/>
      <c r="HZN45" s="382"/>
      <c r="HZO45" s="382"/>
      <c r="HZP45" s="382"/>
      <c r="HZQ45" s="382"/>
      <c r="HZR45" s="382"/>
      <c r="HZS45" s="382"/>
      <c r="HZT45" s="382"/>
      <c r="HZU45" s="382"/>
      <c r="HZV45" s="382"/>
      <c r="HZW45" s="382"/>
      <c r="HZX45" s="382"/>
      <c r="HZY45" s="382"/>
      <c r="HZZ45" s="382"/>
      <c r="IAA45" s="382"/>
      <c r="IAB45" s="382"/>
      <c r="IAC45" s="382"/>
      <c r="IAD45" s="382"/>
      <c r="IAE45" s="382"/>
      <c r="IAF45" s="382"/>
      <c r="IAG45" s="382"/>
      <c r="IAH45" s="382"/>
      <c r="IAI45" s="382"/>
      <c r="IAJ45" s="382"/>
      <c r="IAK45" s="382"/>
      <c r="IAL45" s="382"/>
      <c r="IAM45" s="382"/>
      <c r="IAN45" s="382"/>
      <c r="IAO45" s="382"/>
      <c r="IAP45" s="382"/>
      <c r="IAQ45" s="382"/>
      <c r="IAR45" s="382"/>
      <c r="IAS45" s="382"/>
      <c r="IAT45" s="382"/>
      <c r="IAU45" s="382"/>
      <c r="IAV45" s="382"/>
      <c r="IAW45" s="382"/>
      <c r="IAX45" s="382"/>
      <c r="IAY45" s="382"/>
      <c r="IAZ45" s="382"/>
      <c r="IBA45" s="382"/>
      <c r="IBB45" s="382"/>
      <c r="IBC45" s="382"/>
      <c r="IBD45" s="382"/>
      <c r="IBE45" s="382"/>
      <c r="IBF45" s="382"/>
      <c r="IBG45" s="382"/>
      <c r="IBH45" s="382"/>
      <c r="IBI45" s="382"/>
      <c r="IBJ45" s="382"/>
      <c r="IBK45" s="382"/>
      <c r="IBL45" s="382"/>
      <c r="IBM45" s="382"/>
      <c r="IBN45" s="382"/>
      <c r="IBO45" s="382"/>
      <c r="IBP45" s="382"/>
      <c r="IBQ45" s="382"/>
      <c r="IBR45" s="382"/>
      <c r="IBS45" s="382"/>
      <c r="IBT45" s="382"/>
      <c r="IBU45" s="382"/>
      <c r="IBV45" s="382"/>
      <c r="IBW45" s="382"/>
      <c r="IBX45" s="382"/>
      <c r="IBY45" s="382"/>
      <c r="IBZ45" s="382"/>
      <c r="ICA45" s="382"/>
      <c r="ICB45" s="382"/>
      <c r="ICC45" s="382"/>
      <c r="ICD45" s="382"/>
      <c r="ICE45" s="382"/>
      <c r="ICF45" s="382"/>
      <c r="ICG45" s="382"/>
      <c r="ICH45" s="382"/>
      <c r="ICI45" s="382"/>
      <c r="ICJ45" s="382"/>
      <c r="ICK45" s="382"/>
      <c r="ICL45" s="382"/>
      <c r="ICM45" s="382"/>
      <c r="ICN45" s="382"/>
      <c r="ICO45" s="382"/>
      <c r="ICP45" s="382"/>
      <c r="ICQ45" s="382"/>
      <c r="ICR45" s="382"/>
      <c r="ICS45" s="382"/>
      <c r="ICT45" s="382"/>
      <c r="ICU45" s="382"/>
      <c r="ICV45" s="382"/>
      <c r="ICW45" s="382"/>
      <c r="ICX45" s="382"/>
      <c r="ICY45" s="382"/>
      <c r="ICZ45" s="382"/>
      <c r="IDA45" s="382"/>
      <c r="IDB45" s="382"/>
      <c r="IDC45" s="382"/>
      <c r="IDD45" s="382"/>
      <c r="IDE45" s="382"/>
      <c r="IDF45" s="382"/>
      <c r="IDG45" s="382"/>
      <c r="IDH45" s="382"/>
      <c r="IDI45" s="382"/>
      <c r="IDJ45" s="382"/>
      <c r="IDK45" s="382"/>
      <c r="IDL45" s="382"/>
      <c r="IDM45" s="382"/>
      <c r="IDN45" s="382"/>
      <c r="IDO45" s="382"/>
      <c r="IDP45" s="382"/>
      <c r="IDQ45" s="382"/>
      <c r="IDR45" s="382"/>
      <c r="IDS45" s="382"/>
      <c r="IDT45" s="382"/>
      <c r="IDU45" s="382"/>
      <c r="IDV45" s="382"/>
      <c r="IDW45" s="382"/>
      <c r="IDX45" s="382"/>
      <c r="IDY45" s="382"/>
      <c r="IDZ45" s="382"/>
      <c r="IEA45" s="382"/>
      <c r="IEB45" s="382"/>
      <c r="IEC45" s="382"/>
      <c r="IED45" s="382"/>
      <c r="IEE45" s="382"/>
      <c r="IEF45" s="382"/>
      <c r="IEG45" s="382"/>
      <c r="IEH45" s="382"/>
      <c r="IEI45" s="382"/>
      <c r="IEJ45" s="382"/>
      <c r="IEK45" s="382"/>
      <c r="IEL45" s="382"/>
      <c r="IEM45" s="382"/>
      <c r="IEN45" s="382"/>
      <c r="IEO45" s="382"/>
      <c r="IEP45" s="382"/>
      <c r="IEQ45" s="382"/>
      <c r="IER45" s="382"/>
      <c r="IES45" s="382"/>
      <c r="IET45" s="382"/>
      <c r="IEU45" s="382"/>
      <c r="IEV45" s="382"/>
      <c r="IEW45" s="382"/>
      <c r="IEX45" s="382"/>
      <c r="IEY45" s="382"/>
      <c r="IEZ45" s="382"/>
      <c r="IFA45" s="382"/>
      <c r="IFB45" s="382"/>
      <c r="IFC45" s="382"/>
      <c r="IFD45" s="382"/>
      <c r="IFE45" s="382"/>
      <c r="IFF45" s="382"/>
      <c r="IFG45" s="382"/>
      <c r="IFH45" s="382"/>
      <c r="IFI45" s="382"/>
      <c r="IFJ45" s="382"/>
      <c r="IFK45" s="382"/>
      <c r="IFL45" s="382"/>
      <c r="IFM45" s="382"/>
      <c r="IFN45" s="382"/>
      <c r="IFO45" s="382"/>
      <c r="IFP45" s="382"/>
      <c r="IFQ45" s="382"/>
      <c r="IFR45" s="382"/>
      <c r="IFS45" s="382"/>
      <c r="IFT45" s="382"/>
      <c r="IFU45" s="382"/>
      <c r="IFV45" s="382"/>
      <c r="IFW45" s="382"/>
      <c r="IFX45" s="382"/>
      <c r="IFY45" s="382"/>
      <c r="IFZ45" s="382"/>
      <c r="IGA45" s="382"/>
      <c r="IGB45" s="382"/>
      <c r="IGC45" s="382"/>
      <c r="IGD45" s="382"/>
      <c r="IGE45" s="382"/>
      <c r="IGF45" s="382"/>
      <c r="IGG45" s="382"/>
      <c r="IGH45" s="382"/>
      <c r="IGI45" s="382"/>
      <c r="IGJ45" s="382"/>
      <c r="IGK45" s="382"/>
      <c r="IGL45" s="382"/>
      <c r="IGM45" s="382"/>
      <c r="IGN45" s="382"/>
      <c r="IGO45" s="382"/>
      <c r="IGP45" s="382"/>
      <c r="IGQ45" s="382"/>
      <c r="IGR45" s="382"/>
      <c r="IGS45" s="382"/>
      <c r="IGT45" s="382"/>
      <c r="IGU45" s="382"/>
      <c r="IGV45" s="382"/>
      <c r="IGW45" s="382"/>
      <c r="IGX45" s="382"/>
      <c r="IGY45" s="382"/>
      <c r="IGZ45" s="382"/>
      <c r="IHA45" s="382"/>
      <c r="IHB45" s="382"/>
      <c r="IHC45" s="382"/>
      <c r="IHD45" s="382"/>
      <c r="IHE45" s="382"/>
      <c r="IHF45" s="382"/>
      <c r="IHG45" s="382"/>
      <c r="IHH45" s="382"/>
      <c r="IHI45" s="382"/>
      <c r="IHJ45" s="382"/>
      <c r="IHK45" s="382"/>
      <c r="IHL45" s="382"/>
      <c r="IHM45" s="382"/>
      <c r="IHN45" s="382"/>
      <c r="IHO45" s="382"/>
      <c r="IHP45" s="382"/>
      <c r="IHQ45" s="382"/>
      <c r="IHR45" s="382"/>
      <c r="IHS45" s="382"/>
      <c r="IHT45" s="382"/>
      <c r="IHU45" s="382"/>
      <c r="IHV45" s="382"/>
      <c r="IHW45" s="382"/>
      <c r="IHX45" s="382"/>
      <c r="IHY45" s="382"/>
      <c r="IHZ45" s="382"/>
      <c r="IIA45" s="382"/>
      <c r="IIB45" s="382"/>
      <c r="IIC45" s="382"/>
      <c r="IID45" s="382"/>
      <c r="IIE45" s="382"/>
      <c r="IIF45" s="382"/>
      <c r="IIG45" s="382"/>
      <c r="IIH45" s="382"/>
      <c r="III45" s="382"/>
      <c r="IIJ45" s="382"/>
      <c r="IIK45" s="382"/>
      <c r="IIL45" s="382"/>
      <c r="IIM45" s="382"/>
      <c r="IIN45" s="382"/>
      <c r="IIO45" s="382"/>
      <c r="IIP45" s="382"/>
      <c r="IIQ45" s="382"/>
      <c r="IIR45" s="382"/>
      <c r="IIS45" s="382"/>
      <c r="IIT45" s="382"/>
      <c r="IIU45" s="382"/>
      <c r="IIV45" s="382"/>
      <c r="IIW45" s="382"/>
      <c r="IIX45" s="382"/>
      <c r="IIY45" s="382"/>
      <c r="IIZ45" s="382"/>
      <c r="IJA45" s="382"/>
      <c r="IJB45" s="382"/>
      <c r="IJC45" s="382"/>
      <c r="IJD45" s="382"/>
      <c r="IJE45" s="382"/>
      <c r="IJF45" s="382"/>
      <c r="IJG45" s="382"/>
      <c r="IJH45" s="382"/>
      <c r="IJI45" s="382"/>
      <c r="IJJ45" s="382"/>
      <c r="IJK45" s="382"/>
      <c r="IJL45" s="382"/>
      <c r="IJM45" s="382"/>
      <c r="IJN45" s="382"/>
      <c r="IJO45" s="382"/>
      <c r="IJP45" s="382"/>
      <c r="IJQ45" s="382"/>
      <c r="IJR45" s="382"/>
      <c r="IJS45" s="382"/>
      <c r="IJT45" s="382"/>
      <c r="IJU45" s="382"/>
      <c r="IJV45" s="382"/>
      <c r="IJW45" s="382"/>
      <c r="IJX45" s="382"/>
      <c r="IJY45" s="382"/>
      <c r="IJZ45" s="382"/>
      <c r="IKA45" s="382"/>
      <c r="IKB45" s="382"/>
      <c r="IKC45" s="382"/>
      <c r="IKD45" s="382"/>
      <c r="IKE45" s="382"/>
      <c r="IKF45" s="382"/>
      <c r="IKG45" s="382"/>
      <c r="IKH45" s="382"/>
      <c r="IKI45" s="382"/>
      <c r="IKJ45" s="382"/>
      <c r="IKK45" s="382"/>
      <c r="IKL45" s="382"/>
      <c r="IKM45" s="382"/>
      <c r="IKN45" s="382"/>
      <c r="IKO45" s="382"/>
      <c r="IKP45" s="382"/>
      <c r="IKQ45" s="382"/>
      <c r="IKR45" s="382"/>
      <c r="IKS45" s="382"/>
      <c r="IKT45" s="382"/>
      <c r="IKU45" s="382"/>
      <c r="IKV45" s="382"/>
      <c r="IKW45" s="382"/>
      <c r="IKX45" s="382"/>
      <c r="IKY45" s="382"/>
      <c r="IKZ45" s="382"/>
      <c r="ILA45" s="382"/>
      <c r="ILB45" s="382"/>
      <c r="ILC45" s="382"/>
      <c r="ILD45" s="382"/>
      <c r="ILE45" s="382"/>
      <c r="ILF45" s="382"/>
      <c r="ILG45" s="382"/>
      <c r="ILH45" s="382"/>
      <c r="ILI45" s="382"/>
      <c r="ILJ45" s="382"/>
      <c r="ILK45" s="382"/>
      <c r="ILL45" s="382"/>
      <c r="ILM45" s="382"/>
      <c r="ILN45" s="382"/>
      <c r="ILO45" s="382"/>
      <c r="ILP45" s="382"/>
      <c r="ILQ45" s="382"/>
      <c r="ILR45" s="382"/>
      <c r="ILS45" s="382"/>
      <c r="ILT45" s="382"/>
      <c r="ILU45" s="382"/>
      <c r="ILV45" s="382"/>
      <c r="ILW45" s="382"/>
      <c r="ILX45" s="382"/>
      <c r="ILY45" s="382"/>
      <c r="ILZ45" s="382"/>
      <c r="IMA45" s="382"/>
      <c r="IMB45" s="382"/>
      <c r="IMC45" s="382"/>
      <c r="IMD45" s="382"/>
      <c r="IME45" s="382"/>
      <c r="IMF45" s="382"/>
      <c r="IMG45" s="382"/>
      <c r="IMH45" s="382"/>
      <c r="IMI45" s="382"/>
      <c r="IMJ45" s="382"/>
      <c r="IMK45" s="382"/>
      <c r="IML45" s="382"/>
      <c r="IMM45" s="382"/>
      <c r="IMN45" s="382"/>
      <c r="IMO45" s="382"/>
      <c r="IMP45" s="382"/>
      <c r="IMQ45" s="382"/>
      <c r="IMR45" s="382"/>
      <c r="IMS45" s="382"/>
      <c r="IMT45" s="382"/>
      <c r="IMU45" s="382"/>
      <c r="IMV45" s="382"/>
      <c r="IMW45" s="382"/>
      <c r="IMX45" s="382"/>
      <c r="IMY45" s="382"/>
      <c r="IMZ45" s="382"/>
      <c r="INA45" s="382"/>
      <c r="INB45" s="382"/>
      <c r="INC45" s="382"/>
      <c r="IND45" s="382"/>
      <c r="INE45" s="382"/>
      <c r="INF45" s="382"/>
      <c r="ING45" s="382"/>
      <c r="INH45" s="382"/>
      <c r="INI45" s="382"/>
      <c r="INJ45" s="382"/>
      <c r="INK45" s="382"/>
      <c r="INL45" s="382"/>
      <c r="INM45" s="382"/>
      <c r="INN45" s="382"/>
      <c r="INO45" s="382"/>
      <c r="INP45" s="382"/>
      <c r="INQ45" s="382"/>
      <c r="INR45" s="382"/>
      <c r="INS45" s="382"/>
      <c r="INT45" s="382"/>
      <c r="INU45" s="382"/>
      <c r="INV45" s="382"/>
      <c r="INW45" s="382"/>
      <c r="INX45" s="382"/>
      <c r="INY45" s="382"/>
      <c r="INZ45" s="382"/>
      <c r="IOA45" s="382"/>
      <c r="IOB45" s="382"/>
      <c r="IOC45" s="382"/>
      <c r="IOD45" s="382"/>
      <c r="IOE45" s="382"/>
      <c r="IOF45" s="382"/>
      <c r="IOG45" s="382"/>
      <c r="IOH45" s="382"/>
      <c r="IOI45" s="382"/>
      <c r="IOJ45" s="382"/>
      <c r="IOK45" s="382"/>
      <c r="IOL45" s="382"/>
      <c r="IOM45" s="382"/>
      <c r="ION45" s="382"/>
      <c r="IOO45" s="382"/>
      <c r="IOP45" s="382"/>
      <c r="IOQ45" s="382"/>
      <c r="IOR45" s="382"/>
      <c r="IOS45" s="382"/>
      <c r="IOT45" s="382"/>
      <c r="IOU45" s="382"/>
      <c r="IOV45" s="382"/>
      <c r="IOW45" s="382"/>
      <c r="IOX45" s="382"/>
      <c r="IOY45" s="382"/>
      <c r="IOZ45" s="382"/>
      <c r="IPA45" s="382"/>
      <c r="IPB45" s="382"/>
      <c r="IPC45" s="382"/>
      <c r="IPD45" s="382"/>
      <c r="IPE45" s="382"/>
      <c r="IPF45" s="382"/>
      <c r="IPG45" s="382"/>
      <c r="IPH45" s="382"/>
      <c r="IPI45" s="382"/>
      <c r="IPJ45" s="382"/>
      <c r="IPK45" s="382"/>
      <c r="IPL45" s="382"/>
      <c r="IPM45" s="382"/>
      <c r="IPN45" s="382"/>
      <c r="IPO45" s="382"/>
      <c r="IPP45" s="382"/>
      <c r="IPQ45" s="382"/>
      <c r="IPR45" s="382"/>
      <c r="IPS45" s="382"/>
      <c r="IPT45" s="382"/>
      <c r="IPU45" s="382"/>
      <c r="IPV45" s="382"/>
      <c r="IPW45" s="382"/>
      <c r="IPX45" s="382"/>
      <c r="IPY45" s="382"/>
      <c r="IPZ45" s="382"/>
      <c r="IQA45" s="382"/>
      <c r="IQB45" s="382"/>
      <c r="IQC45" s="382"/>
      <c r="IQD45" s="382"/>
      <c r="IQE45" s="382"/>
      <c r="IQF45" s="382"/>
      <c r="IQG45" s="382"/>
      <c r="IQH45" s="382"/>
      <c r="IQI45" s="382"/>
      <c r="IQJ45" s="382"/>
      <c r="IQK45" s="382"/>
      <c r="IQL45" s="382"/>
      <c r="IQM45" s="382"/>
      <c r="IQN45" s="382"/>
      <c r="IQO45" s="382"/>
      <c r="IQP45" s="382"/>
      <c r="IQQ45" s="382"/>
      <c r="IQR45" s="382"/>
      <c r="IQS45" s="382"/>
      <c r="IQT45" s="382"/>
      <c r="IQU45" s="382"/>
      <c r="IQV45" s="382"/>
      <c r="IQW45" s="382"/>
      <c r="IQX45" s="382"/>
      <c r="IQY45" s="382"/>
      <c r="IQZ45" s="382"/>
      <c r="IRA45" s="382"/>
      <c r="IRB45" s="382"/>
      <c r="IRC45" s="382"/>
      <c r="IRD45" s="382"/>
      <c r="IRE45" s="382"/>
      <c r="IRF45" s="382"/>
      <c r="IRG45" s="382"/>
      <c r="IRH45" s="382"/>
      <c r="IRI45" s="382"/>
      <c r="IRJ45" s="382"/>
      <c r="IRK45" s="382"/>
      <c r="IRL45" s="382"/>
      <c r="IRM45" s="382"/>
      <c r="IRN45" s="382"/>
      <c r="IRO45" s="382"/>
      <c r="IRP45" s="382"/>
      <c r="IRQ45" s="382"/>
      <c r="IRR45" s="382"/>
      <c r="IRS45" s="382"/>
      <c r="IRT45" s="382"/>
      <c r="IRU45" s="382"/>
      <c r="IRV45" s="382"/>
      <c r="IRW45" s="382"/>
      <c r="IRX45" s="382"/>
      <c r="IRY45" s="382"/>
      <c r="IRZ45" s="382"/>
      <c r="ISA45" s="382"/>
      <c r="ISB45" s="382"/>
      <c r="ISC45" s="382"/>
      <c r="ISD45" s="382"/>
      <c r="ISE45" s="382"/>
      <c r="ISF45" s="382"/>
      <c r="ISG45" s="382"/>
      <c r="ISH45" s="382"/>
      <c r="ISI45" s="382"/>
      <c r="ISJ45" s="382"/>
      <c r="ISK45" s="382"/>
      <c r="ISL45" s="382"/>
      <c r="ISM45" s="382"/>
      <c r="ISN45" s="382"/>
      <c r="ISO45" s="382"/>
      <c r="ISP45" s="382"/>
      <c r="ISQ45" s="382"/>
      <c r="ISR45" s="382"/>
      <c r="ISS45" s="382"/>
      <c r="IST45" s="382"/>
      <c r="ISU45" s="382"/>
      <c r="ISV45" s="382"/>
      <c r="ISW45" s="382"/>
      <c r="ISX45" s="382"/>
      <c r="ISY45" s="382"/>
      <c r="ISZ45" s="382"/>
      <c r="ITA45" s="382"/>
      <c r="ITB45" s="382"/>
      <c r="ITC45" s="382"/>
      <c r="ITD45" s="382"/>
      <c r="ITE45" s="382"/>
      <c r="ITF45" s="382"/>
      <c r="ITG45" s="382"/>
      <c r="ITH45" s="382"/>
      <c r="ITI45" s="382"/>
      <c r="ITJ45" s="382"/>
      <c r="ITK45" s="382"/>
      <c r="ITL45" s="382"/>
      <c r="ITM45" s="382"/>
      <c r="ITN45" s="382"/>
      <c r="ITO45" s="382"/>
      <c r="ITP45" s="382"/>
      <c r="ITQ45" s="382"/>
      <c r="ITR45" s="382"/>
      <c r="ITS45" s="382"/>
      <c r="ITT45" s="382"/>
      <c r="ITU45" s="382"/>
      <c r="ITV45" s="382"/>
      <c r="ITW45" s="382"/>
      <c r="ITX45" s="382"/>
      <c r="ITY45" s="382"/>
      <c r="ITZ45" s="382"/>
      <c r="IUA45" s="382"/>
      <c r="IUB45" s="382"/>
      <c r="IUC45" s="382"/>
      <c r="IUD45" s="382"/>
      <c r="IUE45" s="382"/>
      <c r="IUF45" s="382"/>
      <c r="IUG45" s="382"/>
      <c r="IUH45" s="382"/>
      <c r="IUI45" s="382"/>
      <c r="IUJ45" s="382"/>
      <c r="IUK45" s="382"/>
      <c r="IUL45" s="382"/>
      <c r="IUM45" s="382"/>
      <c r="IUN45" s="382"/>
      <c r="IUO45" s="382"/>
      <c r="IUP45" s="382"/>
      <c r="IUQ45" s="382"/>
      <c r="IUR45" s="382"/>
      <c r="IUS45" s="382"/>
      <c r="IUT45" s="382"/>
      <c r="IUU45" s="382"/>
      <c r="IUV45" s="382"/>
      <c r="IUW45" s="382"/>
      <c r="IUX45" s="382"/>
      <c r="IUY45" s="382"/>
      <c r="IUZ45" s="382"/>
      <c r="IVA45" s="382"/>
      <c r="IVB45" s="382"/>
      <c r="IVC45" s="382"/>
      <c r="IVD45" s="382"/>
      <c r="IVE45" s="382"/>
      <c r="IVF45" s="382"/>
      <c r="IVG45" s="382"/>
      <c r="IVH45" s="382"/>
      <c r="IVI45" s="382"/>
      <c r="IVJ45" s="382"/>
      <c r="IVK45" s="382"/>
      <c r="IVL45" s="382"/>
      <c r="IVM45" s="382"/>
      <c r="IVN45" s="382"/>
      <c r="IVO45" s="382"/>
      <c r="IVP45" s="382"/>
      <c r="IVQ45" s="382"/>
      <c r="IVR45" s="382"/>
      <c r="IVS45" s="382"/>
      <c r="IVT45" s="382"/>
      <c r="IVU45" s="382"/>
      <c r="IVV45" s="382"/>
      <c r="IVW45" s="382"/>
      <c r="IVX45" s="382"/>
      <c r="IVY45" s="382"/>
      <c r="IVZ45" s="382"/>
      <c r="IWA45" s="382"/>
      <c r="IWB45" s="382"/>
      <c r="IWC45" s="382"/>
      <c r="IWD45" s="382"/>
      <c r="IWE45" s="382"/>
      <c r="IWF45" s="382"/>
      <c r="IWG45" s="382"/>
      <c r="IWH45" s="382"/>
      <c r="IWI45" s="382"/>
      <c r="IWJ45" s="382"/>
      <c r="IWK45" s="382"/>
      <c r="IWL45" s="382"/>
      <c r="IWM45" s="382"/>
      <c r="IWN45" s="382"/>
      <c r="IWO45" s="382"/>
      <c r="IWP45" s="382"/>
      <c r="IWQ45" s="382"/>
      <c r="IWR45" s="382"/>
      <c r="IWS45" s="382"/>
      <c r="IWT45" s="382"/>
      <c r="IWU45" s="382"/>
      <c r="IWV45" s="382"/>
      <c r="IWW45" s="382"/>
      <c r="IWX45" s="382"/>
      <c r="IWY45" s="382"/>
      <c r="IWZ45" s="382"/>
      <c r="IXA45" s="382"/>
      <c r="IXB45" s="382"/>
      <c r="IXC45" s="382"/>
      <c r="IXD45" s="382"/>
      <c r="IXE45" s="382"/>
      <c r="IXF45" s="382"/>
      <c r="IXG45" s="382"/>
      <c r="IXH45" s="382"/>
      <c r="IXI45" s="382"/>
      <c r="IXJ45" s="382"/>
      <c r="IXK45" s="382"/>
      <c r="IXL45" s="382"/>
      <c r="IXM45" s="382"/>
      <c r="IXN45" s="382"/>
      <c r="IXO45" s="382"/>
      <c r="IXP45" s="382"/>
      <c r="IXQ45" s="382"/>
      <c r="IXR45" s="382"/>
      <c r="IXS45" s="382"/>
      <c r="IXT45" s="382"/>
      <c r="IXU45" s="382"/>
      <c r="IXV45" s="382"/>
      <c r="IXW45" s="382"/>
      <c r="IXX45" s="382"/>
      <c r="IXY45" s="382"/>
      <c r="IXZ45" s="382"/>
      <c r="IYA45" s="382"/>
      <c r="IYB45" s="382"/>
      <c r="IYC45" s="382"/>
      <c r="IYD45" s="382"/>
      <c r="IYE45" s="382"/>
      <c r="IYF45" s="382"/>
      <c r="IYG45" s="382"/>
      <c r="IYH45" s="382"/>
      <c r="IYI45" s="382"/>
      <c r="IYJ45" s="382"/>
      <c r="IYK45" s="382"/>
      <c r="IYL45" s="382"/>
      <c r="IYM45" s="382"/>
      <c r="IYN45" s="382"/>
      <c r="IYO45" s="382"/>
      <c r="IYP45" s="382"/>
      <c r="IYQ45" s="382"/>
      <c r="IYR45" s="382"/>
      <c r="IYS45" s="382"/>
      <c r="IYT45" s="382"/>
      <c r="IYU45" s="382"/>
      <c r="IYV45" s="382"/>
      <c r="IYW45" s="382"/>
      <c r="IYX45" s="382"/>
      <c r="IYY45" s="382"/>
      <c r="IYZ45" s="382"/>
      <c r="IZA45" s="382"/>
      <c r="IZB45" s="382"/>
      <c r="IZC45" s="382"/>
      <c r="IZD45" s="382"/>
      <c r="IZE45" s="382"/>
      <c r="IZF45" s="382"/>
      <c r="IZG45" s="382"/>
      <c r="IZH45" s="382"/>
      <c r="IZI45" s="382"/>
      <c r="IZJ45" s="382"/>
      <c r="IZK45" s="382"/>
      <c r="IZL45" s="382"/>
      <c r="IZM45" s="382"/>
      <c r="IZN45" s="382"/>
      <c r="IZO45" s="382"/>
      <c r="IZP45" s="382"/>
      <c r="IZQ45" s="382"/>
      <c r="IZR45" s="382"/>
      <c r="IZS45" s="382"/>
      <c r="IZT45" s="382"/>
      <c r="IZU45" s="382"/>
      <c r="IZV45" s="382"/>
      <c r="IZW45" s="382"/>
      <c r="IZX45" s="382"/>
      <c r="IZY45" s="382"/>
      <c r="IZZ45" s="382"/>
      <c r="JAA45" s="382"/>
      <c r="JAB45" s="382"/>
      <c r="JAC45" s="382"/>
      <c r="JAD45" s="382"/>
      <c r="JAE45" s="382"/>
      <c r="JAF45" s="382"/>
      <c r="JAG45" s="382"/>
      <c r="JAH45" s="382"/>
      <c r="JAI45" s="382"/>
      <c r="JAJ45" s="382"/>
      <c r="JAK45" s="382"/>
      <c r="JAL45" s="382"/>
      <c r="JAM45" s="382"/>
      <c r="JAN45" s="382"/>
      <c r="JAO45" s="382"/>
      <c r="JAP45" s="382"/>
      <c r="JAQ45" s="382"/>
      <c r="JAR45" s="382"/>
      <c r="JAS45" s="382"/>
      <c r="JAT45" s="382"/>
      <c r="JAU45" s="382"/>
      <c r="JAV45" s="382"/>
      <c r="JAW45" s="382"/>
      <c r="JAX45" s="382"/>
      <c r="JAY45" s="382"/>
      <c r="JAZ45" s="382"/>
      <c r="JBA45" s="382"/>
      <c r="JBB45" s="382"/>
      <c r="JBC45" s="382"/>
      <c r="JBD45" s="382"/>
      <c r="JBE45" s="382"/>
      <c r="JBF45" s="382"/>
      <c r="JBG45" s="382"/>
      <c r="JBH45" s="382"/>
      <c r="JBI45" s="382"/>
      <c r="JBJ45" s="382"/>
      <c r="JBK45" s="382"/>
      <c r="JBL45" s="382"/>
      <c r="JBM45" s="382"/>
      <c r="JBN45" s="382"/>
      <c r="JBO45" s="382"/>
      <c r="JBP45" s="382"/>
      <c r="JBQ45" s="382"/>
      <c r="JBR45" s="382"/>
      <c r="JBS45" s="382"/>
      <c r="JBT45" s="382"/>
      <c r="JBU45" s="382"/>
      <c r="JBV45" s="382"/>
      <c r="JBW45" s="382"/>
      <c r="JBX45" s="382"/>
      <c r="JBY45" s="382"/>
      <c r="JBZ45" s="382"/>
      <c r="JCA45" s="382"/>
      <c r="JCB45" s="382"/>
      <c r="JCC45" s="382"/>
      <c r="JCD45" s="382"/>
      <c r="JCE45" s="382"/>
      <c r="JCF45" s="382"/>
      <c r="JCG45" s="382"/>
      <c r="JCH45" s="382"/>
      <c r="JCI45" s="382"/>
      <c r="JCJ45" s="382"/>
      <c r="JCK45" s="382"/>
      <c r="JCL45" s="382"/>
      <c r="JCM45" s="382"/>
      <c r="JCN45" s="382"/>
      <c r="JCO45" s="382"/>
      <c r="JCP45" s="382"/>
      <c r="JCQ45" s="382"/>
      <c r="JCR45" s="382"/>
      <c r="JCS45" s="382"/>
      <c r="JCT45" s="382"/>
      <c r="JCU45" s="382"/>
      <c r="JCV45" s="382"/>
      <c r="JCW45" s="382"/>
      <c r="JCX45" s="382"/>
      <c r="JCY45" s="382"/>
      <c r="JCZ45" s="382"/>
      <c r="JDA45" s="382"/>
      <c r="JDB45" s="382"/>
      <c r="JDC45" s="382"/>
      <c r="JDD45" s="382"/>
      <c r="JDE45" s="382"/>
      <c r="JDF45" s="382"/>
      <c r="JDG45" s="382"/>
      <c r="JDH45" s="382"/>
      <c r="JDI45" s="382"/>
      <c r="JDJ45" s="382"/>
      <c r="JDK45" s="382"/>
      <c r="JDL45" s="382"/>
      <c r="JDM45" s="382"/>
      <c r="JDN45" s="382"/>
      <c r="JDO45" s="382"/>
      <c r="JDP45" s="382"/>
      <c r="JDQ45" s="382"/>
      <c r="JDR45" s="382"/>
      <c r="JDS45" s="382"/>
      <c r="JDT45" s="382"/>
      <c r="JDU45" s="382"/>
      <c r="JDV45" s="382"/>
      <c r="JDW45" s="382"/>
      <c r="JDX45" s="382"/>
      <c r="JDY45" s="382"/>
      <c r="JDZ45" s="382"/>
      <c r="JEA45" s="382"/>
      <c r="JEB45" s="382"/>
      <c r="JEC45" s="382"/>
      <c r="JED45" s="382"/>
      <c r="JEE45" s="382"/>
      <c r="JEF45" s="382"/>
      <c r="JEG45" s="382"/>
      <c r="JEH45" s="382"/>
      <c r="JEI45" s="382"/>
      <c r="JEJ45" s="382"/>
      <c r="JEK45" s="382"/>
      <c r="JEL45" s="382"/>
      <c r="JEM45" s="382"/>
      <c r="JEN45" s="382"/>
      <c r="JEO45" s="382"/>
      <c r="JEP45" s="382"/>
      <c r="JEQ45" s="382"/>
      <c r="JER45" s="382"/>
      <c r="JES45" s="382"/>
      <c r="JET45" s="382"/>
      <c r="JEU45" s="382"/>
      <c r="JEV45" s="382"/>
      <c r="JEW45" s="382"/>
      <c r="JEX45" s="382"/>
      <c r="JEY45" s="382"/>
      <c r="JEZ45" s="382"/>
      <c r="JFA45" s="382"/>
      <c r="JFB45" s="382"/>
      <c r="JFC45" s="382"/>
      <c r="JFD45" s="382"/>
      <c r="JFE45" s="382"/>
      <c r="JFF45" s="382"/>
      <c r="JFG45" s="382"/>
      <c r="JFH45" s="382"/>
      <c r="JFI45" s="382"/>
      <c r="JFJ45" s="382"/>
      <c r="JFK45" s="382"/>
      <c r="JFL45" s="382"/>
      <c r="JFM45" s="382"/>
      <c r="JFN45" s="382"/>
      <c r="JFO45" s="382"/>
      <c r="JFP45" s="382"/>
      <c r="JFQ45" s="382"/>
      <c r="JFR45" s="382"/>
      <c r="JFS45" s="382"/>
      <c r="JFT45" s="382"/>
      <c r="JFU45" s="382"/>
      <c r="JFV45" s="382"/>
      <c r="JFW45" s="382"/>
      <c r="JFX45" s="382"/>
      <c r="JFY45" s="382"/>
      <c r="JFZ45" s="382"/>
      <c r="JGA45" s="382"/>
      <c r="JGB45" s="382"/>
      <c r="JGC45" s="382"/>
      <c r="JGD45" s="382"/>
      <c r="JGE45" s="382"/>
      <c r="JGF45" s="382"/>
      <c r="JGG45" s="382"/>
      <c r="JGH45" s="382"/>
      <c r="JGI45" s="382"/>
      <c r="JGJ45" s="382"/>
      <c r="JGK45" s="382"/>
      <c r="JGL45" s="382"/>
      <c r="JGM45" s="382"/>
      <c r="JGN45" s="382"/>
      <c r="JGO45" s="382"/>
      <c r="JGP45" s="382"/>
      <c r="JGQ45" s="382"/>
      <c r="JGR45" s="382"/>
      <c r="JGS45" s="382"/>
      <c r="JGT45" s="382"/>
      <c r="JGU45" s="382"/>
      <c r="JGV45" s="382"/>
      <c r="JGW45" s="382"/>
      <c r="JGX45" s="382"/>
      <c r="JGY45" s="382"/>
      <c r="JGZ45" s="382"/>
      <c r="JHA45" s="382"/>
      <c r="JHB45" s="382"/>
      <c r="JHC45" s="382"/>
      <c r="JHD45" s="382"/>
      <c r="JHE45" s="382"/>
      <c r="JHF45" s="382"/>
      <c r="JHG45" s="382"/>
      <c r="JHH45" s="382"/>
      <c r="JHI45" s="382"/>
      <c r="JHJ45" s="382"/>
      <c r="JHK45" s="382"/>
      <c r="JHL45" s="382"/>
      <c r="JHM45" s="382"/>
      <c r="JHN45" s="382"/>
      <c r="JHO45" s="382"/>
      <c r="JHP45" s="382"/>
      <c r="JHQ45" s="382"/>
      <c r="JHR45" s="382"/>
      <c r="JHS45" s="382"/>
      <c r="JHT45" s="382"/>
      <c r="JHU45" s="382"/>
      <c r="JHV45" s="382"/>
      <c r="JHW45" s="382"/>
      <c r="JHX45" s="382"/>
      <c r="JHY45" s="382"/>
      <c r="JHZ45" s="382"/>
      <c r="JIA45" s="382"/>
      <c r="JIB45" s="382"/>
      <c r="JIC45" s="382"/>
      <c r="JID45" s="382"/>
      <c r="JIE45" s="382"/>
      <c r="JIF45" s="382"/>
      <c r="JIG45" s="382"/>
      <c r="JIH45" s="382"/>
      <c r="JII45" s="382"/>
      <c r="JIJ45" s="382"/>
      <c r="JIK45" s="382"/>
      <c r="JIL45" s="382"/>
      <c r="JIM45" s="382"/>
      <c r="JIN45" s="382"/>
      <c r="JIO45" s="382"/>
      <c r="JIP45" s="382"/>
      <c r="JIQ45" s="382"/>
      <c r="JIR45" s="382"/>
      <c r="JIS45" s="382"/>
      <c r="JIT45" s="382"/>
      <c r="JIU45" s="382"/>
      <c r="JIV45" s="382"/>
      <c r="JIW45" s="382"/>
      <c r="JIX45" s="382"/>
      <c r="JIY45" s="382"/>
      <c r="JIZ45" s="382"/>
      <c r="JJA45" s="382"/>
      <c r="JJB45" s="382"/>
      <c r="JJC45" s="382"/>
      <c r="JJD45" s="382"/>
      <c r="JJE45" s="382"/>
      <c r="JJF45" s="382"/>
      <c r="JJG45" s="382"/>
      <c r="JJH45" s="382"/>
      <c r="JJI45" s="382"/>
      <c r="JJJ45" s="382"/>
      <c r="JJK45" s="382"/>
      <c r="JJL45" s="382"/>
      <c r="JJM45" s="382"/>
      <c r="JJN45" s="382"/>
      <c r="JJO45" s="382"/>
      <c r="JJP45" s="382"/>
      <c r="JJQ45" s="382"/>
      <c r="JJR45" s="382"/>
      <c r="JJS45" s="382"/>
      <c r="JJT45" s="382"/>
      <c r="JJU45" s="382"/>
      <c r="JJV45" s="382"/>
      <c r="JJW45" s="382"/>
      <c r="JJX45" s="382"/>
      <c r="JJY45" s="382"/>
      <c r="JJZ45" s="382"/>
      <c r="JKA45" s="382"/>
      <c r="JKB45" s="382"/>
      <c r="JKC45" s="382"/>
      <c r="JKD45" s="382"/>
      <c r="JKE45" s="382"/>
      <c r="JKF45" s="382"/>
      <c r="JKG45" s="382"/>
      <c r="JKH45" s="382"/>
      <c r="JKI45" s="382"/>
      <c r="JKJ45" s="382"/>
      <c r="JKK45" s="382"/>
      <c r="JKL45" s="382"/>
      <c r="JKM45" s="382"/>
      <c r="JKN45" s="382"/>
      <c r="JKO45" s="382"/>
      <c r="JKP45" s="382"/>
      <c r="JKQ45" s="382"/>
      <c r="JKR45" s="382"/>
      <c r="JKS45" s="382"/>
      <c r="JKT45" s="382"/>
      <c r="JKU45" s="382"/>
      <c r="JKV45" s="382"/>
      <c r="JKW45" s="382"/>
      <c r="JKX45" s="382"/>
      <c r="JKY45" s="382"/>
      <c r="JKZ45" s="382"/>
      <c r="JLA45" s="382"/>
      <c r="JLB45" s="382"/>
      <c r="JLC45" s="382"/>
      <c r="JLD45" s="382"/>
      <c r="JLE45" s="382"/>
      <c r="JLF45" s="382"/>
      <c r="JLG45" s="382"/>
      <c r="JLH45" s="382"/>
      <c r="JLI45" s="382"/>
      <c r="JLJ45" s="382"/>
      <c r="JLK45" s="382"/>
      <c r="JLL45" s="382"/>
      <c r="JLM45" s="382"/>
      <c r="JLN45" s="382"/>
      <c r="JLO45" s="382"/>
      <c r="JLP45" s="382"/>
      <c r="JLQ45" s="382"/>
      <c r="JLR45" s="382"/>
      <c r="JLS45" s="382"/>
      <c r="JLT45" s="382"/>
      <c r="JLU45" s="382"/>
      <c r="JLV45" s="382"/>
      <c r="JLW45" s="382"/>
      <c r="JLX45" s="382"/>
      <c r="JLY45" s="382"/>
      <c r="JLZ45" s="382"/>
      <c r="JMA45" s="382"/>
      <c r="JMB45" s="382"/>
      <c r="JMC45" s="382"/>
      <c r="JMD45" s="382"/>
      <c r="JME45" s="382"/>
      <c r="JMF45" s="382"/>
      <c r="JMG45" s="382"/>
      <c r="JMH45" s="382"/>
      <c r="JMI45" s="382"/>
      <c r="JMJ45" s="382"/>
      <c r="JMK45" s="382"/>
      <c r="JML45" s="382"/>
      <c r="JMM45" s="382"/>
      <c r="JMN45" s="382"/>
      <c r="JMO45" s="382"/>
      <c r="JMP45" s="382"/>
      <c r="JMQ45" s="382"/>
      <c r="JMR45" s="382"/>
      <c r="JMS45" s="382"/>
      <c r="JMT45" s="382"/>
      <c r="JMU45" s="382"/>
      <c r="JMV45" s="382"/>
      <c r="JMW45" s="382"/>
      <c r="JMX45" s="382"/>
      <c r="JMY45" s="382"/>
      <c r="JMZ45" s="382"/>
      <c r="JNA45" s="382"/>
      <c r="JNB45" s="382"/>
      <c r="JNC45" s="382"/>
      <c r="JND45" s="382"/>
      <c r="JNE45" s="382"/>
      <c r="JNF45" s="382"/>
      <c r="JNG45" s="382"/>
      <c r="JNH45" s="382"/>
      <c r="JNI45" s="382"/>
      <c r="JNJ45" s="382"/>
      <c r="JNK45" s="382"/>
      <c r="JNL45" s="382"/>
      <c r="JNM45" s="382"/>
      <c r="JNN45" s="382"/>
      <c r="JNO45" s="382"/>
      <c r="JNP45" s="382"/>
      <c r="JNQ45" s="382"/>
      <c r="JNR45" s="382"/>
      <c r="JNS45" s="382"/>
      <c r="JNT45" s="382"/>
      <c r="JNU45" s="382"/>
      <c r="JNV45" s="382"/>
      <c r="JNW45" s="382"/>
      <c r="JNX45" s="382"/>
      <c r="JNY45" s="382"/>
      <c r="JNZ45" s="382"/>
      <c r="JOA45" s="382"/>
      <c r="JOB45" s="382"/>
      <c r="JOC45" s="382"/>
      <c r="JOD45" s="382"/>
      <c r="JOE45" s="382"/>
      <c r="JOF45" s="382"/>
      <c r="JOG45" s="382"/>
      <c r="JOH45" s="382"/>
      <c r="JOI45" s="382"/>
      <c r="JOJ45" s="382"/>
      <c r="JOK45" s="382"/>
      <c r="JOL45" s="382"/>
      <c r="JOM45" s="382"/>
      <c r="JON45" s="382"/>
      <c r="JOO45" s="382"/>
      <c r="JOP45" s="382"/>
      <c r="JOQ45" s="382"/>
      <c r="JOR45" s="382"/>
      <c r="JOS45" s="382"/>
      <c r="JOT45" s="382"/>
      <c r="JOU45" s="382"/>
      <c r="JOV45" s="382"/>
      <c r="JOW45" s="382"/>
      <c r="JOX45" s="382"/>
      <c r="JOY45" s="382"/>
      <c r="JOZ45" s="382"/>
      <c r="JPA45" s="382"/>
      <c r="JPB45" s="382"/>
      <c r="JPC45" s="382"/>
      <c r="JPD45" s="382"/>
      <c r="JPE45" s="382"/>
      <c r="JPF45" s="382"/>
      <c r="JPG45" s="382"/>
      <c r="JPH45" s="382"/>
      <c r="JPI45" s="382"/>
      <c r="JPJ45" s="382"/>
      <c r="JPK45" s="382"/>
      <c r="JPL45" s="382"/>
      <c r="JPM45" s="382"/>
      <c r="JPN45" s="382"/>
      <c r="JPO45" s="382"/>
      <c r="JPP45" s="382"/>
      <c r="JPQ45" s="382"/>
      <c r="JPR45" s="382"/>
      <c r="JPS45" s="382"/>
      <c r="JPT45" s="382"/>
      <c r="JPU45" s="382"/>
      <c r="JPV45" s="382"/>
      <c r="JPW45" s="382"/>
      <c r="JPX45" s="382"/>
      <c r="JPY45" s="382"/>
      <c r="JPZ45" s="382"/>
      <c r="JQA45" s="382"/>
      <c r="JQB45" s="382"/>
      <c r="JQC45" s="382"/>
      <c r="JQD45" s="382"/>
      <c r="JQE45" s="382"/>
      <c r="JQF45" s="382"/>
      <c r="JQG45" s="382"/>
      <c r="JQH45" s="382"/>
      <c r="JQI45" s="382"/>
      <c r="JQJ45" s="382"/>
      <c r="JQK45" s="382"/>
      <c r="JQL45" s="382"/>
      <c r="JQM45" s="382"/>
      <c r="JQN45" s="382"/>
      <c r="JQO45" s="382"/>
      <c r="JQP45" s="382"/>
      <c r="JQQ45" s="382"/>
      <c r="JQR45" s="382"/>
      <c r="JQS45" s="382"/>
      <c r="JQT45" s="382"/>
      <c r="JQU45" s="382"/>
      <c r="JQV45" s="382"/>
      <c r="JQW45" s="382"/>
      <c r="JQX45" s="382"/>
      <c r="JQY45" s="382"/>
      <c r="JQZ45" s="382"/>
      <c r="JRA45" s="382"/>
      <c r="JRB45" s="382"/>
      <c r="JRC45" s="382"/>
      <c r="JRD45" s="382"/>
      <c r="JRE45" s="382"/>
      <c r="JRF45" s="382"/>
      <c r="JRG45" s="382"/>
      <c r="JRH45" s="382"/>
      <c r="JRI45" s="382"/>
      <c r="JRJ45" s="382"/>
      <c r="JRK45" s="382"/>
      <c r="JRL45" s="382"/>
      <c r="JRM45" s="382"/>
      <c r="JRN45" s="382"/>
      <c r="JRO45" s="382"/>
      <c r="JRP45" s="382"/>
      <c r="JRQ45" s="382"/>
      <c r="JRR45" s="382"/>
      <c r="JRS45" s="382"/>
      <c r="JRT45" s="382"/>
      <c r="JRU45" s="382"/>
      <c r="JRV45" s="382"/>
      <c r="JRW45" s="382"/>
      <c r="JRX45" s="382"/>
      <c r="JRY45" s="382"/>
      <c r="JRZ45" s="382"/>
      <c r="JSA45" s="382"/>
      <c r="JSB45" s="382"/>
      <c r="JSC45" s="382"/>
      <c r="JSD45" s="382"/>
      <c r="JSE45" s="382"/>
      <c r="JSF45" s="382"/>
      <c r="JSG45" s="382"/>
      <c r="JSH45" s="382"/>
      <c r="JSI45" s="382"/>
      <c r="JSJ45" s="382"/>
      <c r="JSK45" s="382"/>
      <c r="JSL45" s="382"/>
      <c r="JSM45" s="382"/>
      <c r="JSN45" s="382"/>
      <c r="JSO45" s="382"/>
      <c r="JSP45" s="382"/>
      <c r="JSQ45" s="382"/>
      <c r="JSR45" s="382"/>
      <c r="JSS45" s="382"/>
      <c r="JST45" s="382"/>
      <c r="JSU45" s="382"/>
      <c r="JSV45" s="382"/>
      <c r="JSW45" s="382"/>
      <c r="JSX45" s="382"/>
      <c r="JSY45" s="382"/>
      <c r="JSZ45" s="382"/>
      <c r="JTA45" s="382"/>
      <c r="JTB45" s="382"/>
      <c r="JTC45" s="382"/>
      <c r="JTD45" s="382"/>
      <c r="JTE45" s="382"/>
      <c r="JTF45" s="382"/>
      <c r="JTG45" s="382"/>
      <c r="JTH45" s="382"/>
      <c r="JTI45" s="382"/>
      <c r="JTJ45" s="382"/>
      <c r="JTK45" s="382"/>
      <c r="JTL45" s="382"/>
      <c r="JTM45" s="382"/>
      <c r="JTN45" s="382"/>
      <c r="JTO45" s="382"/>
      <c r="JTP45" s="382"/>
      <c r="JTQ45" s="382"/>
      <c r="JTR45" s="382"/>
      <c r="JTS45" s="382"/>
      <c r="JTT45" s="382"/>
      <c r="JTU45" s="382"/>
      <c r="JTV45" s="382"/>
      <c r="JTW45" s="382"/>
      <c r="JTX45" s="382"/>
      <c r="JTY45" s="382"/>
      <c r="JTZ45" s="382"/>
      <c r="JUA45" s="382"/>
      <c r="JUB45" s="382"/>
      <c r="JUC45" s="382"/>
      <c r="JUD45" s="382"/>
      <c r="JUE45" s="382"/>
      <c r="JUF45" s="382"/>
      <c r="JUG45" s="382"/>
      <c r="JUH45" s="382"/>
      <c r="JUI45" s="382"/>
      <c r="JUJ45" s="382"/>
      <c r="JUK45" s="382"/>
      <c r="JUL45" s="382"/>
      <c r="JUM45" s="382"/>
      <c r="JUN45" s="382"/>
      <c r="JUO45" s="382"/>
      <c r="JUP45" s="382"/>
      <c r="JUQ45" s="382"/>
      <c r="JUR45" s="382"/>
      <c r="JUS45" s="382"/>
      <c r="JUT45" s="382"/>
      <c r="JUU45" s="382"/>
      <c r="JUV45" s="382"/>
      <c r="JUW45" s="382"/>
      <c r="JUX45" s="382"/>
      <c r="JUY45" s="382"/>
      <c r="JUZ45" s="382"/>
      <c r="JVA45" s="382"/>
      <c r="JVB45" s="382"/>
      <c r="JVC45" s="382"/>
      <c r="JVD45" s="382"/>
      <c r="JVE45" s="382"/>
      <c r="JVF45" s="382"/>
      <c r="JVG45" s="382"/>
      <c r="JVH45" s="382"/>
      <c r="JVI45" s="382"/>
      <c r="JVJ45" s="382"/>
      <c r="JVK45" s="382"/>
      <c r="JVL45" s="382"/>
      <c r="JVM45" s="382"/>
      <c r="JVN45" s="382"/>
      <c r="JVO45" s="382"/>
      <c r="JVP45" s="382"/>
      <c r="JVQ45" s="382"/>
      <c r="JVR45" s="382"/>
      <c r="JVS45" s="382"/>
      <c r="JVT45" s="382"/>
      <c r="JVU45" s="382"/>
      <c r="JVV45" s="382"/>
      <c r="JVW45" s="382"/>
      <c r="JVX45" s="382"/>
      <c r="JVY45" s="382"/>
      <c r="JVZ45" s="382"/>
      <c r="JWA45" s="382"/>
      <c r="JWB45" s="382"/>
      <c r="JWC45" s="382"/>
      <c r="JWD45" s="382"/>
      <c r="JWE45" s="382"/>
      <c r="JWF45" s="382"/>
      <c r="JWG45" s="382"/>
      <c r="JWH45" s="382"/>
      <c r="JWI45" s="382"/>
      <c r="JWJ45" s="382"/>
      <c r="JWK45" s="382"/>
      <c r="JWL45" s="382"/>
      <c r="JWM45" s="382"/>
      <c r="JWN45" s="382"/>
      <c r="JWO45" s="382"/>
      <c r="JWP45" s="382"/>
      <c r="JWQ45" s="382"/>
      <c r="JWR45" s="382"/>
      <c r="JWS45" s="382"/>
      <c r="JWT45" s="382"/>
      <c r="JWU45" s="382"/>
      <c r="JWV45" s="382"/>
      <c r="JWW45" s="382"/>
      <c r="JWX45" s="382"/>
      <c r="JWY45" s="382"/>
      <c r="JWZ45" s="382"/>
      <c r="JXA45" s="382"/>
      <c r="JXB45" s="382"/>
      <c r="JXC45" s="382"/>
      <c r="JXD45" s="382"/>
      <c r="JXE45" s="382"/>
      <c r="JXF45" s="382"/>
      <c r="JXG45" s="382"/>
      <c r="JXH45" s="382"/>
      <c r="JXI45" s="382"/>
      <c r="JXJ45" s="382"/>
      <c r="JXK45" s="382"/>
      <c r="JXL45" s="382"/>
      <c r="JXM45" s="382"/>
      <c r="JXN45" s="382"/>
      <c r="JXO45" s="382"/>
      <c r="JXP45" s="382"/>
      <c r="JXQ45" s="382"/>
      <c r="JXR45" s="382"/>
      <c r="JXS45" s="382"/>
      <c r="JXT45" s="382"/>
      <c r="JXU45" s="382"/>
      <c r="JXV45" s="382"/>
      <c r="JXW45" s="382"/>
      <c r="JXX45" s="382"/>
      <c r="JXY45" s="382"/>
      <c r="JXZ45" s="382"/>
      <c r="JYA45" s="382"/>
      <c r="JYB45" s="382"/>
      <c r="JYC45" s="382"/>
      <c r="JYD45" s="382"/>
      <c r="JYE45" s="382"/>
      <c r="JYF45" s="382"/>
      <c r="JYG45" s="382"/>
      <c r="JYH45" s="382"/>
      <c r="JYI45" s="382"/>
      <c r="JYJ45" s="382"/>
      <c r="JYK45" s="382"/>
      <c r="JYL45" s="382"/>
      <c r="JYM45" s="382"/>
      <c r="JYN45" s="382"/>
      <c r="JYO45" s="382"/>
      <c r="JYP45" s="382"/>
      <c r="JYQ45" s="382"/>
      <c r="JYR45" s="382"/>
      <c r="JYS45" s="382"/>
      <c r="JYT45" s="382"/>
      <c r="JYU45" s="382"/>
      <c r="JYV45" s="382"/>
      <c r="JYW45" s="382"/>
      <c r="JYX45" s="382"/>
      <c r="JYY45" s="382"/>
      <c r="JYZ45" s="382"/>
      <c r="JZA45" s="382"/>
      <c r="JZB45" s="382"/>
      <c r="JZC45" s="382"/>
      <c r="JZD45" s="382"/>
      <c r="JZE45" s="382"/>
      <c r="JZF45" s="382"/>
      <c r="JZG45" s="382"/>
      <c r="JZH45" s="382"/>
      <c r="JZI45" s="382"/>
      <c r="JZJ45" s="382"/>
      <c r="JZK45" s="382"/>
      <c r="JZL45" s="382"/>
      <c r="JZM45" s="382"/>
      <c r="JZN45" s="382"/>
      <c r="JZO45" s="382"/>
      <c r="JZP45" s="382"/>
      <c r="JZQ45" s="382"/>
      <c r="JZR45" s="382"/>
      <c r="JZS45" s="382"/>
      <c r="JZT45" s="382"/>
      <c r="JZU45" s="382"/>
      <c r="JZV45" s="382"/>
      <c r="JZW45" s="382"/>
      <c r="JZX45" s="382"/>
      <c r="JZY45" s="382"/>
      <c r="JZZ45" s="382"/>
      <c r="KAA45" s="382"/>
      <c r="KAB45" s="382"/>
      <c r="KAC45" s="382"/>
      <c r="KAD45" s="382"/>
      <c r="KAE45" s="382"/>
      <c r="KAF45" s="382"/>
      <c r="KAG45" s="382"/>
      <c r="KAH45" s="382"/>
      <c r="KAI45" s="382"/>
      <c r="KAJ45" s="382"/>
      <c r="KAK45" s="382"/>
      <c r="KAL45" s="382"/>
      <c r="KAM45" s="382"/>
      <c r="KAN45" s="382"/>
      <c r="KAO45" s="382"/>
      <c r="KAP45" s="382"/>
      <c r="KAQ45" s="382"/>
      <c r="KAR45" s="382"/>
      <c r="KAS45" s="382"/>
      <c r="KAT45" s="382"/>
      <c r="KAU45" s="382"/>
      <c r="KAV45" s="382"/>
      <c r="KAW45" s="382"/>
      <c r="KAX45" s="382"/>
      <c r="KAY45" s="382"/>
      <c r="KAZ45" s="382"/>
      <c r="KBA45" s="382"/>
      <c r="KBB45" s="382"/>
      <c r="KBC45" s="382"/>
      <c r="KBD45" s="382"/>
      <c r="KBE45" s="382"/>
      <c r="KBF45" s="382"/>
      <c r="KBG45" s="382"/>
      <c r="KBH45" s="382"/>
      <c r="KBI45" s="382"/>
      <c r="KBJ45" s="382"/>
      <c r="KBK45" s="382"/>
      <c r="KBL45" s="382"/>
      <c r="KBM45" s="382"/>
      <c r="KBN45" s="382"/>
      <c r="KBO45" s="382"/>
      <c r="KBP45" s="382"/>
      <c r="KBQ45" s="382"/>
      <c r="KBR45" s="382"/>
      <c r="KBS45" s="382"/>
      <c r="KBT45" s="382"/>
      <c r="KBU45" s="382"/>
      <c r="KBV45" s="382"/>
      <c r="KBW45" s="382"/>
      <c r="KBX45" s="382"/>
      <c r="KBY45" s="382"/>
      <c r="KBZ45" s="382"/>
      <c r="KCA45" s="382"/>
      <c r="KCB45" s="382"/>
      <c r="KCC45" s="382"/>
      <c r="KCD45" s="382"/>
      <c r="KCE45" s="382"/>
      <c r="KCF45" s="382"/>
      <c r="KCG45" s="382"/>
      <c r="KCH45" s="382"/>
      <c r="KCI45" s="382"/>
      <c r="KCJ45" s="382"/>
      <c r="KCK45" s="382"/>
      <c r="KCL45" s="382"/>
      <c r="KCM45" s="382"/>
      <c r="KCN45" s="382"/>
      <c r="KCO45" s="382"/>
      <c r="KCP45" s="382"/>
      <c r="KCQ45" s="382"/>
      <c r="KCR45" s="382"/>
      <c r="KCS45" s="382"/>
      <c r="KCT45" s="382"/>
      <c r="KCU45" s="382"/>
      <c r="KCV45" s="382"/>
      <c r="KCW45" s="382"/>
      <c r="KCX45" s="382"/>
      <c r="KCY45" s="382"/>
      <c r="KCZ45" s="382"/>
      <c r="KDA45" s="382"/>
      <c r="KDB45" s="382"/>
      <c r="KDC45" s="382"/>
      <c r="KDD45" s="382"/>
      <c r="KDE45" s="382"/>
      <c r="KDF45" s="382"/>
      <c r="KDG45" s="382"/>
      <c r="KDH45" s="382"/>
      <c r="KDI45" s="382"/>
      <c r="KDJ45" s="382"/>
      <c r="KDK45" s="382"/>
      <c r="KDL45" s="382"/>
      <c r="KDM45" s="382"/>
      <c r="KDN45" s="382"/>
      <c r="KDO45" s="382"/>
      <c r="KDP45" s="382"/>
      <c r="KDQ45" s="382"/>
      <c r="KDR45" s="382"/>
      <c r="KDS45" s="382"/>
      <c r="KDT45" s="382"/>
      <c r="KDU45" s="382"/>
      <c r="KDV45" s="382"/>
      <c r="KDW45" s="382"/>
      <c r="KDX45" s="382"/>
      <c r="KDY45" s="382"/>
      <c r="KDZ45" s="382"/>
      <c r="KEA45" s="382"/>
      <c r="KEB45" s="382"/>
      <c r="KEC45" s="382"/>
      <c r="KED45" s="382"/>
      <c r="KEE45" s="382"/>
      <c r="KEF45" s="382"/>
      <c r="KEG45" s="382"/>
      <c r="KEH45" s="382"/>
      <c r="KEI45" s="382"/>
      <c r="KEJ45" s="382"/>
      <c r="KEK45" s="382"/>
      <c r="KEL45" s="382"/>
      <c r="KEM45" s="382"/>
      <c r="KEN45" s="382"/>
      <c r="KEO45" s="382"/>
      <c r="KEP45" s="382"/>
      <c r="KEQ45" s="382"/>
      <c r="KER45" s="382"/>
      <c r="KES45" s="382"/>
      <c r="KET45" s="382"/>
      <c r="KEU45" s="382"/>
      <c r="KEV45" s="382"/>
      <c r="KEW45" s="382"/>
      <c r="KEX45" s="382"/>
      <c r="KEY45" s="382"/>
      <c r="KEZ45" s="382"/>
      <c r="KFA45" s="382"/>
      <c r="KFB45" s="382"/>
      <c r="KFC45" s="382"/>
      <c r="KFD45" s="382"/>
      <c r="KFE45" s="382"/>
      <c r="KFF45" s="382"/>
      <c r="KFG45" s="382"/>
      <c r="KFH45" s="382"/>
      <c r="KFI45" s="382"/>
      <c r="KFJ45" s="382"/>
      <c r="KFK45" s="382"/>
      <c r="KFL45" s="382"/>
      <c r="KFM45" s="382"/>
      <c r="KFN45" s="382"/>
      <c r="KFO45" s="382"/>
      <c r="KFP45" s="382"/>
      <c r="KFQ45" s="382"/>
      <c r="KFR45" s="382"/>
      <c r="KFS45" s="382"/>
      <c r="KFT45" s="382"/>
      <c r="KFU45" s="382"/>
      <c r="KFV45" s="382"/>
      <c r="KFW45" s="382"/>
      <c r="KFX45" s="382"/>
      <c r="KFY45" s="382"/>
      <c r="KFZ45" s="382"/>
      <c r="KGA45" s="382"/>
      <c r="KGB45" s="382"/>
      <c r="KGC45" s="382"/>
      <c r="KGD45" s="382"/>
      <c r="KGE45" s="382"/>
      <c r="KGF45" s="382"/>
      <c r="KGG45" s="382"/>
      <c r="KGH45" s="382"/>
      <c r="KGI45" s="382"/>
      <c r="KGJ45" s="382"/>
      <c r="KGK45" s="382"/>
      <c r="KGL45" s="382"/>
      <c r="KGM45" s="382"/>
      <c r="KGN45" s="382"/>
      <c r="KGO45" s="382"/>
      <c r="KGP45" s="382"/>
      <c r="KGQ45" s="382"/>
      <c r="KGR45" s="382"/>
      <c r="KGS45" s="382"/>
      <c r="KGT45" s="382"/>
      <c r="KGU45" s="382"/>
      <c r="KGV45" s="382"/>
      <c r="KGW45" s="382"/>
      <c r="KGX45" s="382"/>
      <c r="KGY45" s="382"/>
      <c r="KGZ45" s="382"/>
      <c r="KHA45" s="382"/>
      <c r="KHB45" s="382"/>
      <c r="KHC45" s="382"/>
      <c r="KHD45" s="382"/>
      <c r="KHE45" s="382"/>
      <c r="KHF45" s="382"/>
      <c r="KHG45" s="382"/>
      <c r="KHH45" s="382"/>
      <c r="KHI45" s="382"/>
      <c r="KHJ45" s="382"/>
      <c r="KHK45" s="382"/>
      <c r="KHL45" s="382"/>
      <c r="KHM45" s="382"/>
      <c r="KHN45" s="382"/>
      <c r="KHO45" s="382"/>
      <c r="KHP45" s="382"/>
      <c r="KHQ45" s="382"/>
      <c r="KHR45" s="382"/>
      <c r="KHS45" s="382"/>
      <c r="KHT45" s="382"/>
      <c r="KHU45" s="382"/>
      <c r="KHV45" s="382"/>
      <c r="KHW45" s="382"/>
      <c r="KHX45" s="382"/>
      <c r="KHY45" s="382"/>
      <c r="KHZ45" s="382"/>
      <c r="KIA45" s="382"/>
      <c r="KIB45" s="382"/>
      <c r="KIC45" s="382"/>
      <c r="KID45" s="382"/>
      <c r="KIE45" s="382"/>
      <c r="KIF45" s="382"/>
      <c r="KIG45" s="382"/>
      <c r="KIH45" s="382"/>
      <c r="KII45" s="382"/>
      <c r="KIJ45" s="382"/>
      <c r="KIK45" s="382"/>
      <c r="KIL45" s="382"/>
      <c r="KIM45" s="382"/>
      <c r="KIN45" s="382"/>
      <c r="KIO45" s="382"/>
      <c r="KIP45" s="382"/>
      <c r="KIQ45" s="382"/>
      <c r="KIR45" s="382"/>
      <c r="KIS45" s="382"/>
      <c r="KIT45" s="382"/>
      <c r="KIU45" s="382"/>
      <c r="KIV45" s="382"/>
      <c r="KIW45" s="382"/>
      <c r="KIX45" s="382"/>
      <c r="KIY45" s="382"/>
      <c r="KIZ45" s="382"/>
      <c r="KJA45" s="382"/>
      <c r="KJB45" s="382"/>
      <c r="KJC45" s="382"/>
      <c r="KJD45" s="382"/>
      <c r="KJE45" s="382"/>
      <c r="KJF45" s="382"/>
      <c r="KJG45" s="382"/>
      <c r="KJH45" s="382"/>
      <c r="KJI45" s="382"/>
      <c r="KJJ45" s="382"/>
      <c r="KJK45" s="382"/>
      <c r="KJL45" s="382"/>
      <c r="KJM45" s="382"/>
      <c r="KJN45" s="382"/>
      <c r="KJO45" s="382"/>
      <c r="KJP45" s="382"/>
      <c r="KJQ45" s="382"/>
      <c r="KJR45" s="382"/>
      <c r="KJS45" s="382"/>
      <c r="KJT45" s="382"/>
      <c r="KJU45" s="382"/>
      <c r="KJV45" s="382"/>
      <c r="KJW45" s="382"/>
      <c r="KJX45" s="382"/>
      <c r="KJY45" s="382"/>
      <c r="KJZ45" s="382"/>
      <c r="KKA45" s="382"/>
      <c r="KKB45" s="382"/>
      <c r="KKC45" s="382"/>
      <c r="KKD45" s="382"/>
      <c r="KKE45" s="382"/>
      <c r="KKF45" s="382"/>
      <c r="KKG45" s="382"/>
      <c r="KKH45" s="382"/>
      <c r="KKI45" s="382"/>
      <c r="KKJ45" s="382"/>
      <c r="KKK45" s="382"/>
      <c r="KKL45" s="382"/>
      <c r="KKM45" s="382"/>
      <c r="KKN45" s="382"/>
      <c r="KKO45" s="382"/>
      <c r="KKP45" s="382"/>
      <c r="KKQ45" s="382"/>
      <c r="KKR45" s="382"/>
      <c r="KKS45" s="382"/>
      <c r="KKT45" s="382"/>
      <c r="KKU45" s="382"/>
      <c r="KKV45" s="382"/>
      <c r="KKW45" s="382"/>
      <c r="KKX45" s="382"/>
      <c r="KKY45" s="382"/>
      <c r="KKZ45" s="382"/>
      <c r="KLA45" s="382"/>
      <c r="KLB45" s="382"/>
      <c r="KLC45" s="382"/>
      <c r="KLD45" s="382"/>
      <c r="KLE45" s="382"/>
      <c r="KLF45" s="382"/>
      <c r="KLG45" s="382"/>
      <c r="KLH45" s="382"/>
      <c r="KLI45" s="382"/>
      <c r="KLJ45" s="382"/>
      <c r="KLK45" s="382"/>
      <c r="KLL45" s="382"/>
      <c r="KLM45" s="382"/>
      <c r="KLN45" s="382"/>
      <c r="KLO45" s="382"/>
      <c r="KLP45" s="382"/>
      <c r="KLQ45" s="382"/>
      <c r="KLR45" s="382"/>
      <c r="KLS45" s="382"/>
      <c r="KLT45" s="382"/>
      <c r="KLU45" s="382"/>
      <c r="KLV45" s="382"/>
      <c r="KLW45" s="382"/>
      <c r="KLX45" s="382"/>
      <c r="KLY45" s="382"/>
      <c r="KLZ45" s="382"/>
      <c r="KMA45" s="382"/>
      <c r="KMB45" s="382"/>
      <c r="KMC45" s="382"/>
      <c r="KMD45" s="382"/>
      <c r="KME45" s="382"/>
      <c r="KMF45" s="382"/>
      <c r="KMG45" s="382"/>
      <c r="KMH45" s="382"/>
      <c r="KMI45" s="382"/>
      <c r="KMJ45" s="382"/>
      <c r="KMK45" s="382"/>
      <c r="KML45" s="382"/>
      <c r="KMM45" s="382"/>
      <c r="KMN45" s="382"/>
      <c r="KMO45" s="382"/>
      <c r="KMP45" s="382"/>
      <c r="KMQ45" s="382"/>
      <c r="KMR45" s="382"/>
      <c r="KMS45" s="382"/>
      <c r="KMT45" s="382"/>
      <c r="KMU45" s="382"/>
      <c r="KMV45" s="382"/>
      <c r="KMW45" s="382"/>
      <c r="KMX45" s="382"/>
      <c r="KMY45" s="382"/>
      <c r="KMZ45" s="382"/>
      <c r="KNA45" s="382"/>
      <c r="KNB45" s="382"/>
      <c r="KNC45" s="382"/>
      <c r="KND45" s="382"/>
      <c r="KNE45" s="382"/>
      <c r="KNF45" s="382"/>
      <c r="KNG45" s="382"/>
      <c r="KNH45" s="382"/>
      <c r="KNI45" s="382"/>
      <c r="KNJ45" s="382"/>
      <c r="KNK45" s="382"/>
      <c r="KNL45" s="382"/>
      <c r="KNM45" s="382"/>
      <c r="KNN45" s="382"/>
      <c r="KNO45" s="382"/>
      <c r="KNP45" s="382"/>
      <c r="KNQ45" s="382"/>
      <c r="KNR45" s="382"/>
      <c r="KNS45" s="382"/>
      <c r="KNT45" s="382"/>
      <c r="KNU45" s="382"/>
      <c r="KNV45" s="382"/>
      <c r="KNW45" s="382"/>
      <c r="KNX45" s="382"/>
      <c r="KNY45" s="382"/>
      <c r="KNZ45" s="382"/>
      <c r="KOA45" s="382"/>
      <c r="KOB45" s="382"/>
      <c r="KOC45" s="382"/>
      <c r="KOD45" s="382"/>
      <c r="KOE45" s="382"/>
      <c r="KOF45" s="382"/>
      <c r="KOG45" s="382"/>
      <c r="KOH45" s="382"/>
      <c r="KOI45" s="382"/>
      <c r="KOJ45" s="382"/>
      <c r="KOK45" s="382"/>
      <c r="KOL45" s="382"/>
      <c r="KOM45" s="382"/>
      <c r="KON45" s="382"/>
      <c r="KOO45" s="382"/>
      <c r="KOP45" s="382"/>
      <c r="KOQ45" s="382"/>
      <c r="KOR45" s="382"/>
      <c r="KOS45" s="382"/>
      <c r="KOT45" s="382"/>
      <c r="KOU45" s="382"/>
      <c r="KOV45" s="382"/>
      <c r="KOW45" s="382"/>
      <c r="KOX45" s="382"/>
      <c r="KOY45" s="382"/>
      <c r="KOZ45" s="382"/>
      <c r="KPA45" s="382"/>
      <c r="KPB45" s="382"/>
      <c r="KPC45" s="382"/>
      <c r="KPD45" s="382"/>
      <c r="KPE45" s="382"/>
      <c r="KPF45" s="382"/>
      <c r="KPG45" s="382"/>
      <c r="KPH45" s="382"/>
      <c r="KPI45" s="382"/>
      <c r="KPJ45" s="382"/>
      <c r="KPK45" s="382"/>
      <c r="KPL45" s="382"/>
      <c r="KPM45" s="382"/>
      <c r="KPN45" s="382"/>
      <c r="KPO45" s="382"/>
      <c r="KPP45" s="382"/>
      <c r="KPQ45" s="382"/>
      <c r="KPR45" s="382"/>
      <c r="KPS45" s="382"/>
      <c r="KPT45" s="382"/>
      <c r="KPU45" s="382"/>
      <c r="KPV45" s="382"/>
      <c r="KPW45" s="382"/>
      <c r="KPX45" s="382"/>
      <c r="KPY45" s="382"/>
      <c r="KPZ45" s="382"/>
      <c r="KQA45" s="382"/>
      <c r="KQB45" s="382"/>
      <c r="KQC45" s="382"/>
      <c r="KQD45" s="382"/>
      <c r="KQE45" s="382"/>
      <c r="KQF45" s="382"/>
      <c r="KQG45" s="382"/>
      <c r="KQH45" s="382"/>
      <c r="KQI45" s="382"/>
      <c r="KQJ45" s="382"/>
      <c r="KQK45" s="382"/>
      <c r="KQL45" s="382"/>
      <c r="KQM45" s="382"/>
      <c r="KQN45" s="382"/>
      <c r="KQO45" s="382"/>
      <c r="KQP45" s="382"/>
      <c r="KQQ45" s="382"/>
      <c r="KQR45" s="382"/>
      <c r="KQS45" s="382"/>
      <c r="KQT45" s="382"/>
      <c r="KQU45" s="382"/>
      <c r="KQV45" s="382"/>
      <c r="KQW45" s="382"/>
      <c r="KQX45" s="382"/>
      <c r="KQY45" s="382"/>
      <c r="KQZ45" s="382"/>
      <c r="KRA45" s="382"/>
      <c r="KRB45" s="382"/>
      <c r="KRC45" s="382"/>
      <c r="KRD45" s="382"/>
      <c r="KRE45" s="382"/>
      <c r="KRF45" s="382"/>
      <c r="KRG45" s="382"/>
      <c r="KRH45" s="382"/>
      <c r="KRI45" s="382"/>
      <c r="KRJ45" s="382"/>
      <c r="KRK45" s="382"/>
      <c r="KRL45" s="382"/>
      <c r="KRM45" s="382"/>
      <c r="KRN45" s="382"/>
      <c r="KRO45" s="382"/>
      <c r="KRP45" s="382"/>
      <c r="KRQ45" s="382"/>
      <c r="KRR45" s="382"/>
      <c r="KRS45" s="382"/>
      <c r="KRT45" s="382"/>
      <c r="KRU45" s="382"/>
      <c r="KRV45" s="382"/>
      <c r="KRW45" s="382"/>
      <c r="KRX45" s="382"/>
      <c r="KRY45" s="382"/>
      <c r="KRZ45" s="382"/>
      <c r="KSA45" s="382"/>
      <c r="KSB45" s="382"/>
      <c r="KSC45" s="382"/>
      <c r="KSD45" s="382"/>
      <c r="KSE45" s="382"/>
      <c r="KSF45" s="382"/>
      <c r="KSG45" s="382"/>
      <c r="KSH45" s="382"/>
      <c r="KSI45" s="382"/>
      <c r="KSJ45" s="382"/>
      <c r="KSK45" s="382"/>
      <c r="KSL45" s="382"/>
      <c r="KSM45" s="382"/>
      <c r="KSN45" s="382"/>
      <c r="KSO45" s="382"/>
      <c r="KSP45" s="382"/>
      <c r="KSQ45" s="382"/>
      <c r="KSR45" s="382"/>
      <c r="KSS45" s="382"/>
      <c r="KST45" s="382"/>
      <c r="KSU45" s="382"/>
      <c r="KSV45" s="382"/>
      <c r="KSW45" s="382"/>
      <c r="KSX45" s="382"/>
      <c r="KSY45" s="382"/>
      <c r="KSZ45" s="382"/>
      <c r="KTA45" s="382"/>
      <c r="KTB45" s="382"/>
      <c r="KTC45" s="382"/>
      <c r="KTD45" s="382"/>
      <c r="KTE45" s="382"/>
      <c r="KTF45" s="382"/>
      <c r="KTG45" s="382"/>
      <c r="KTH45" s="382"/>
      <c r="KTI45" s="382"/>
      <c r="KTJ45" s="382"/>
      <c r="KTK45" s="382"/>
      <c r="KTL45" s="382"/>
      <c r="KTM45" s="382"/>
      <c r="KTN45" s="382"/>
      <c r="KTO45" s="382"/>
      <c r="KTP45" s="382"/>
      <c r="KTQ45" s="382"/>
      <c r="KTR45" s="382"/>
      <c r="KTS45" s="382"/>
      <c r="KTT45" s="382"/>
      <c r="KTU45" s="382"/>
      <c r="KTV45" s="382"/>
      <c r="KTW45" s="382"/>
      <c r="KTX45" s="382"/>
      <c r="KTY45" s="382"/>
      <c r="KTZ45" s="382"/>
      <c r="KUA45" s="382"/>
      <c r="KUB45" s="382"/>
      <c r="KUC45" s="382"/>
      <c r="KUD45" s="382"/>
      <c r="KUE45" s="382"/>
      <c r="KUF45" s="382"/>
      <c r="KUG45" s="382"/>
      <c r="KUH45" s="382"/>
      <c r="KUI45" s="382"/>
      <c r="KUJ45" s="382"/>
      <c r="KUK45" s="382"/>
      <c r="KUL45" s="382"/>
      <c r="KUM45" s="382"/>
      <c r="KUN45" s="382"/>
      <c r="KUO45" s="382"/>
      <c r="KUP45" s="382"/>
      <c r="KUQ45" s="382"/>
      <c r="KUR45" s="382"/>
      <c r="KUS45" s="382"/>
      <c r="KUT45" s="382"/>
      <c r="KUU45" s="382"/>
      <c r="KUV45" s="382"/>
      <c r="KUW45" s="382"/>
      <c r="KUX45" s="382"/>
      <c r="KUY45" s="382"/>
      <c r="KUZ45" s="382"/>
      <c r="KVA45" s="382"/>
      <c r="KVB45" s="382"/>
      <c r="KVC45" s="382"/>
      <c r="KVD45" s="382"/>
      <c r="KVE45" s="382"/>
      <c r="KVF45" s="382"/>
      <c r="KVG45" s="382"/>
      <c r="KVH45" s="382"/>
      <c r="KVI45" s="382"/>
      <c r="KVJ45" s="382"/>
      <c r="KVK45" s="382"/>
      <c r="KVL45" s="382"/>
      <c r="KVM45" s="382"/>
      <c r="KVN45" s="382"/>
      <c r="KVO45" s="382"/>
      <c r="KVP45" s="382"/>
      <c r="KVQ45" s="382"/>
      <c r="KVR45" s="382"/>
      <c r="KVS45" s="382"/>
      <c r="KVT45" s="382"/>
      <c r="KVU45" s="382"/>
      <c r="KVV45" s="382"/>
      <c r="KVW45" s="382"/>
      <c r="KVX45" s="382"/>
      <c r="KVY45" s="382"/>
      <c r="KVZ45" s="382"/>
      <c r="KWA45" s="382"/>
      <c r="KWB45" s="382"/>
      <c r="KWC45" s="382"/>
      <c r="KWD45" s="382"/>
      <c r="KWE45" s="382"/>
      <c r="KWF45" s="382"/>
      <c r="KWG45" s="382"/>
      <c r="KWH45" s="382"/>
      <c r="KWI45" s="382"/>
      <c r="KWJ45" s="382"/>
      <c r="KWK45" s="382"/>
      <c r="KWL45" s="382"/>
      <c r="KWM45" s="382"/>
      <c r="KWN45" s="382"/>
      <c r="KWO45" s="382"/>
      <c r="KWP45" s="382"/>
      <c r="KWQ45" s="382"/>
      <c r="KWR45" s="382"/>
      <c r="KWS45" s="382"/>
      <c r="KWT45" s="382"/>
      <c r="KWU45" s="382"/>
      <c r="KWV45" s="382"/>
      <c r="KWW45" s="382"/>
      <c r="KWX45" s="382"/>
      <c r="KWY45" s="382"/>
      <c r="KWZ45" s="382"/>
      <c r="KXA45" s="382"/>
      <c r="KXB45" s="382"/>
      <c r="KXC45" s="382"/>
      <c r="KXD45" s="382"/>
      <c r="KXE45" s="382"/>
      <c r="KXF45" s="382"/>
      <c r="KXG45" s="382"/>
      <c r="KXH45" s="382"/>
      <c r="KXI45" s="382"/>
      <c r="KXJ45" s="382"/>
      <c r="KXK45" s="382"/>
      <c r="KXL45" s="382"/>
      <c r="KXM45" s="382"/>
      <c r="KXN45" s="382"/>
      <c r="KXO45" s="382"/>
      <c r="KXP45" s="382"/>
      <c r="KXQ45" s="382"/>
      <c r="KXR45" s="382"/>
      <c r="KXS45" s="382"/>
      <c r="KXT45" s="382"/>
      <c r="KXU45" s="382"/>
      <c r="KXV45" s="382"/>
      <c r="KXW45" s="382"/>
      <c r="KXX45" s="382"/>
      <c r="KXY45" s="382"/>
      <c r="KXZ45" s="382"/>
      <c r="KYA45" s="382"/>
      <c r="KYB45" s="382"/>
      <c r="KYC45" s="382"/>
      <c r="KYD45" s="382"/>
      <c r="KYE45" s="382"/>
      <c r="KYF45" s="382"/>
      <c r="KYG45" s="382"/>
      <c r="KYH45" s="382"/>
      <c r="KYI45" s="382"/>
      <c r="KYJ45" s="382"/>
      <c r="KYK45" s="382"/>
      <c r="KYL45" s="382"/>
      <c r="KYM45" s="382"/>
      <c r="KYN45" s="382"/>
      <c r="KYO45" s="382"/>
      <c r="KYP45" s="382"/>
      <c r="KYQ45" s="382"/>
      <c r="KYR45" s="382"/>
      <c r="KYS45" s="382"/>
      <c r="KYT45" s="382"/>
      <c r="KYU45" s="382"/>
      <c r="KYV45" s="382"/>
      <c r="KYW45" s="382"/>
      <c r="KYX45" s="382"/>
      <c r="KYY45" s="382"/>
      <c r="KYZ45" s="382"/>
      <c r="KZA45" s="382"/>
      <c r="KZB45" s="382"/>
      <c r="KZC45" s="382"/>
      <c r="KZD45" s="382"/>
      <c r="KZE45" s="382"/>
      <c r="KZF45" s="382"/>
      <c r="KZG45" s="382"/>
      <c r="KZH45" s="382"/>
      <c r="KZI45" s="382"/>
      <c r="KZJ45" s="382"/>
      <c r="KZK45" s="382"/>
      <c r="KZL45" s="382"/>
      <c r="KZM45" s="382"/>
      <c r="KZN45" s="382"/>
      <c r="KZO45" s="382"/>
      <c r="KZP45" s="382"/>
      <c r="KZQ45" s="382"/>
      <c r="KZR45" s="382"/>
      <c r="KZS45" s="382"/>
      <c r="KZT45" s="382"/>
      <c r="KZU45" s="382"/>
      <c r="KZV45" s="382"/>
      <c r="KZW45" s="382"/>
      <c r="KZX45" s="382"/>
      <c r="KZY45" s="382"/>
      <c r="KZZ45" s="382"/>
      <c r="LAA45" s="382"/>
      <c r="LAB45" s="382"/>
      <c r="LAC45" s="382"/>
      <c r="LAD45" s="382"/>
      <c r="LAE45" s="382"/>
      <c r="LAF45" s="382"/>
      <c r="LAG45" s="382"/>
      <c r="LAH45" s="382"/>
      <c r="LAI45" s="382"/>
      <c r="LAJ45" s="382"/>
      <c r="LAK45" s="382"/>
      <c r="LAL45" s="382"/>
      <c r="LAM45" s="382"/>
      <c r="LAN45" s="382"/>
      <c r="LAO45" s="382"/>
      <c r="LAP45" s="382"/>
      <c r="LAQ45" s="382"/>
      <c r="LAR45" s="382"/>
      <c r="LAS45" s="382"/>
      <c r="LAT45" s="382"/>
      <c r="LAU45" s="382"/>
      <c r="LAV45" s="382"/>
      <c r="LAW45" s="382"/>
      <c r="LAX45" s="382"/>
      <c r="LAY45" s="382"/>
      <c r="LAZ45" s="382"/>
      <c r="LBA45" s="382"/>
      <c r="LBB45" s="382"/>
      <c r="LBC45" s="382"/>
      <c r="LBD45" s="382"/>
      <c r="LBE45" s="382"/>
      <c r="LBF45" s="382"/>
      <c r="LBG45" s="382"/>
      <c r="LBH45" s="382"/>
      <c r="LBI45" s="382"/>
      <c r="LBJ45" s="382"/>
      <c r="LBK45" s="382"/>
      <c r="LBL45" s="382"/>
      <c r="LBM45" s="382"/>
      <c r="LBN45" s="382"/>
      <c r="LBO45" s="382"/>
      <c r="LBP45" s="382"/>
      <c r="LBQ45" s="382"/>
      <c r="LBR45" s="382"/>
      <c r="LBS45" s="382"/>
      <c r="LBT45" s="382"/>
      <c r="LBU45" s="382"/>
      <c r="LBV45" s="382"/>
      <c r="LBW45" s="382"/>
      <c r="LBX45" s="382"/>
      <c r="LBY45" s="382"/>
      <c r="LBZ45" s="382"/>
      <c r="LCA45" s="382"/>
      <c r="LCB45" s="382"/>
      <c r="LCC45" s="382"/>
      <c r="LCD45" s="382"/>
      <c r="LCE45" s="382"/>
      <c r="LCF45" s="382"/>
      <c r="LCG45" s="382"/>
      <c r="LCH45" s="382"/>
      <c r="LCI45" s="382"/>
      <c r="LCJ45" s="382"/>
      <c r="LCK45" s="382"/>
      <c r="LCL45" s="382"/>
      <c r="LCM45" s="382"/>
      <c r="LCN45" s="382"/>
      <c r="LCO45" s="382"/>
      <c r="LCP45" s="382"/>
      <c r="LCQ45" s="382"/>
      <c r="LCR45" s="382"/>
      <c r="LCS45" s="382"/>
      <c r="LCT45" s="382"/>
      <c r="LCU45" s="382"/>
      <c r="LCV45" s="382"/>
      <c r="LCW45" s="382"/>
      <c r="LCX45" s="382"/>
      <c r="LCY45" s="382"/>
      <c r="LCZ45" s="382"/>
      <c r="LDA45" s="382"/>
      <c r="LDB45" s="382"/>
      <c r="LDC45" s="382"/>
      <c r="LDD45" s="382"/>
      <c r="LDE45" s="382"/>
      <c r="LDF45" s="382"/>
      <c r="LDG45" s="382"/>
      <c r="LDH45" s="382"/>
      <c r="LDI45" s="382"/>
      <c r="LDJ45" s="382"/>
      <c r="LDK45" s="382"/>
      <c r="LDL45" s="382"/>
      <c r="LDM45" s="382"/>
      <c r="LDN45" s="382"/>
      <c r="LDO45" s="382"/>
      <c r="LDP45" s="382"/>
      <c r="LDQ45" s="382"/>
      <c r="LDR45" s="382"/>
      <c r="LDS45" s="382"/>
      <c r="LDT45" s="382"/>
      <c r="LDU45" s="382"/>
      <c r="LDV45" s="382"/>
      <c r="LDW45" s="382"/>
      <c r="LDX45" s="382"/>
      <c r="LDY45" s="382"/>
      <c r="LDZ45" s="382"/>
      <c r="LEA45" s="382"/>
      <c r="LEB45" s="382"/>
      <c r="LEC45" s="382"/>
      <c r="LED45" s="382"/>
      <c r="LEE45" s="382"/>
      <c r="LEF45" s="382"/>
      <c r="LEG45" s="382"/>
      <c r="LEH45" s="382"/>
      <c r="LEI45" s="382"/>
      <c r="LEJ45" s="382"/>
      <c r="LEK45" s="382"/>
      <c r="LEL45" s="382"/>
      <c r="LEM45" s="382"/>
      <c r="LEN45" s="382"/>
      <c r="LEO45" s="382"/>
      <c r="LEP45" s="382"/>
      <c r="LEQ45" s="382"/>
      <c r="LER45" s="382"/>
      <c r="LES45" s="382"/>
      <c r="LET45" s="382"/>
      <c r="LEU45" s="382"/>
      <c r="LEV45" s="382"/>
      <c r="LEW45" s="382"/>
      <c r="LEX45" s="382"/>
      <c r="LEY45" s="382"/>
      <c r="LEZ45" s="382"/>
      <c r="LFA45" s="382"/>
      <c r="LFB45" s="382"/>
      <c r="LFC45" s="382"/>
      <c r="LFD45" s="382"/>
      <c r="LFE45" s="382"/>
      <c r="LFF45" s="382"/>
      <c r="LFG45" s="382"/>
      <c r="LFH45" s="382"/>
      <c r="LFI45" s="382"/>
      <c r="LFJ45" s="382"/>
      <c r="LFK45" s="382"/>
      <c r="LFL45" s="382"/>
      <c r="LFM45" s="382"/>
      <c r="LFN45" s="382"/>
      <c r="LFO45" s="382"/>
      <c r="LFP45" s="382"/>
      <c r="LFQ45" s="382"/>
      <c r="LFR45" s="382"/>
      <c r="LFS45" s="382"/>
      <c r="LFT45" s="382"/>
      <c r="LFU45" s="382"/>
      <c r="LFV45" s="382"/>
      <c r="LFW45" s="382"/>
      <c r="LFX45" s="382"/>
      <c r="LFY45" s="382"/>
      <c r="LFZ45" s="382"/>
      <c r="LGA45" s="382"/>
      <c r="LGB45" s="382"/>
      <c r="LGC45" s="382"/>
      <c r="LGD45" s="382"/>
      <c r="LGE45" s="382"/>
      <c r="LGF45" s="382"/>
      <c r="LGG45" s="382"/>
      <c r="LGH45" s="382"/>
      <c r="LGI45" s="382"/>
      <c r="LGJ45" s="382"/>
      <c r="LGK45" s="382"/>
      <c r="LGL45" s="382"/>
      <c r="LGM45" s="382"/>
      <c r="LGN45" s="382"/>
      <c r="LGO45" s="382"/>
      <c r="LGP45" s="382"/>
      <c r="LGQ45" s="382"/>
      <c r="LGR45" s="382"/>
      <c r="LGS45" s="382"/>
      <c r="LGT45" s="382"/>
      <c r="LGU45" s="382"/>
      <c r="LGV45" s="382"/>
      <c r="LGW45" s="382"/>
      <c r="LGX45" s="382"/>
      <c r="LGY45" s="382"/>
      <c r="LGZ45" s="382"/>
      <c r="LHA45" s="382"/>
      <c r="LHB45" s="382"/>
      <c r="LHC45" s="382"/>
      <c r="LHD45" s="382"/>
      <c r="LHE45" s="382"/>
      <c r="LHF45" s="382"/>
      <c r="LHG45" s="382"/>
      <c r="LHH45" s="382"/>
      <c r="LHI45" s="382"/>
      <c r="LHJ45" s="382"/>
      <c r="LHK45" s="382"/>
      <c r="LHL45" s="382"/>
      <c r="LHM45" s="382"/>
      <c r="LHN45" s="382"/>
      <c r="LHO45" s="382"/>
      <c r="LHP45" s="382"/>
      <c r="LHQ45" s="382"/>
      <c r="LHR45" s="382"/>
      <c r="LHS45" s="382"/>
      <c r="LHT45" s="382"/>
      <c r="LHU45" s="382"/>
      <c r="LHV45" s="382"/>
      <c r="LHW45" s="382"/>
      <c r="LHX45" s="382"/>
      <c r="LHY45" s="382"/>
      <c r="LHZ45" s="382"/>
      <c r="LIA45" s="382"/>
      <c r="LIB45" s="382"/>
      <c r="LIC45" s="382"/>
      <c r="LID45" s="382"/>
      <c r="LIE45" s="382"/>
      <c r="LIF45" s="382"/>
      <c r="LIG45" s="382"/>
      <c r="LIH45" s="382"/>
      <c r="LII45" s="382"/>
      <c r="LIJ45" s="382"/>
      <c r="LIK45" s="382"/>
      <c r="LIL45" s="382"/>
      <c r="LIM45" s="382"/>
      <c r="LIN45" s="382"/>
      <c r="LIO45" s="382"/>
      <c r="LIP45" s="382"/>
      <c r="LIQ45" s="382"/>
      <c r="LIR45" s="382"/>
      <c r="LIS45" s="382"/>
      <c r="LIT45" s="382"/>
      <c r="LIU45" s="382"/>
      <c r="LIV45" s="382"/>
      <c r="LIW45" s="382"/>
      <c r="LIX45" s="382"/>
      <c r="LIY45" s="382"/>
      <c r="LIZ45" s="382"/>
      <c r="LJA45" s="382"/>
      <c r="LJB45" s="382"/>
      <c r="LJC45" s="382"/>
      <c r="LJD45" s="382"/>
      <c r="LJE45" s="382"/>
      <c r="LJF45" s="382"/>
      <c r="LJG45" s="382"/>
      <c r="LJH45" s="382"/>
      <c r="LJI45" s="382"/>
      <c r="LJJ45" s="382"/>
      <c r="LJK45" s="382"/>
      <c r="LJL45" s="382"/>
      <c r="LJM45" s="382"/>
      <c r="LJN45" s="382"/>
      <c r="LJO45" s="382"/>
      <c r="LJP45" s="382"/>
      <c r="LJQ45" s="382"/>
      <c r="LJR45" s="382"/>
      <c r="LJS45" s="382"/>
      <c r="LJT45" s="382"/>
      <c r="LJU45" s="382"/>
      <c r="LJV45" s="382"/>
      <c r="LJW45" s="382"/>
      <c r="LJX45" s="382"/>
      <c r="LJY45" s="382"/>
      <c r="LJZ45" s="382"/>
      <c r="LKA45" s="382"/>
      <c r="LKB45" s="382"/>
      <c r="LKC45" s="382"/>
      <c r="LKD45" s="382"/>
      <c r="LKE45" s="382"/>
      <c r="LKF45" s="382"/>
      <c r="LKG45" s="382"/>
      <c r="LKH45" s="382"/>
      <c r="LKI45" s="382"/>
      <c r="LKJ45" s="382"/>
      <c r="LKK45" s="382"/>
      <c r="LKL45" s="382"/>
      <c r="LKM45" s="382"/>
      <c r="LKN45" s="382"/>
      <c r="LKO45" s="382"/>
      <c r="LKP45" s="382"/>
      <c r="LKQ45" s="382"/>
      <c r="LKR45" s="382"/>
      <c r="LKS45" s="382"/>
      <c r="LKT45" s="382"/>
      <c r="LKU45" s="382"/>
      <c r="LKV45" s="382"/>
      <c r="LKW45" s="382"/>
      <c r="LKX45" s="382"/>
      <c r="LKY45" s="382"/>
      <c r="LKZ45" s="382"/>
      <c r="LLA45" s="382"/>
      <c r="LLB45" s="382"/>
      <c r="LLC45" s="382"/>
      <c r="LLD45" s="382"/>
      <c r="LLE45" s="382"/>
      <c r="LLF45" s="382"/>
      <c r="LLG45" s="382"/>
      <c r="LLH45" s="382"/>
      <c r="LLI45" s="382"/>
      <c r="LLJ45" s="382"/>
      <c r="LLK45" s="382"/>
      <c r="LLL45" s="382"/>
      <c r="LLM45" s="382"/>
      <c r="LLN45" s="382"/>
      <c r="LLO45" s="382"/>
      <c r="LLP45" s="382"/>
      <c r="LLQ45" s="382"/>
      <c r="LLR45" s="382"/>
      <c r="LLS45" s="382"/>
      <c r="LLT45" s="382"/>
      <c r="LLU45" s="382"/>
      <c r="LLV45" s="382"/>
      <c r="LLW45" s="382"/>
      <c r="LLX45" s="382"/>
      <c r="LLY45" s="382"/>
      <c r="LLZ45" s="382"/>
      <c r="LMA45" s="382"/>
      <c r="LMB45" s="382"/>
      <c r="LMC45" s="382"/>
      <c r="LMD45" s="382"/>
      <c r="LME45" s="382"/>
      <c r="LMF45" s="382"/>
      <c r="LMG45" s="382"/>
      <c r="LMH45" s="382"/>
      <c r="LMI45" s="382"/>
      <c r="LMJ45" s="382"/>
      <c r="LMK45" s="382"/>
      <c r="LML45" s="382"/>
      <c r="LMM45" s="382"/>
      <c r="LMN45" s="382"/>
      <c r="LMO45" s="382"/>
      <c r="LMP45" s="382"/>
      <c r="LMQ45" s="382"/>
      <c r="LMR45" s="382"/>
      <c r="LMS45" s="382"/>
      <c r="LMT45" s="382"/>
      <c r="LMU45" s="382"/>
      <c r="LMV45" s="382"/>
      <c r="LMW45" s="382"/>
      <c r="LMX45" s="382"/>
      <c r="LMY45" s="382"/>
      <c r="LMZ45" s="382"/>
      <c r="LNA45" s="382"/>
      <c r="LNB45" s="382"/>
      <c r="LNC45" s="382"/>
      <c r="LND45" s="382"/>
      <c r="LNE45" s="382"/>
      <c r="LNF45" s="382"/>
      <c r="LNG45" s="382"/>
      <c r="LNH45" s="382"/>
      <c r="LNI45" s="382"/>
      <c r="LNJ45" s="382"/>
      <c r="LNK45" s="382"/>
      <c r="LNL45" s="382"/>
      <c r="LNM45" s="382"/>
      <c r="LNN45" s="382"/>
      <c r="LNO45" s="382"/>
      <c r="LNP45" s="382"/>
      <c r="LNQ45" s="382"/>
      <c r="LNR45" s="382"/>
      <c r="LNS45" s="382"/>
      <c r="LNT45" s="382"/>
      <c r="LNU45" s="382"/>
      <c r="LNV45" s="382"/>
      <c r="LNW45" s="382"/>
      <c r="LNX45" s="382"/>
      <c r="LNY45" s="382"/>
      <c r="LNZ45" s="382"/>
      <c r="LOA45" s="382"/>
      <c r="LOB45" s="382"/>
      <c r="LOC45" s="382"/>
      <c r="LOD45" s="382"/>
      <c r="LOE45" s="382"/>
      <c r="LOF45" s="382"/>
      <c r="LOG45" s="382"/>
      <c r="LOH45" s="382"/>
      <c r="LOI45" s="382"/>
      <c r="LOJ45" s="382"/>
      <c r="LOK45" s="382"/>
      <c r="LOL45" s="382"/>
      <c r="LOM45" s="382"/>
      <c r="LON45" s="382"/>
      <c r="LOO45" s="382"/>
      <c r="LOP45" s="382"/>
      <c r="LOQ45" s="382"/>
      <c r="LOR45" s="382"/>
      <c r="LOS45" s="382"/>
      <c r="LOT45" s="382"/>
      <c r="LOU45" s="382"/>
      <c r="LOV45" s="382"/>
      <c r="LOW45" s="382"/>
      <c r="LOX45" s="382"/>
      <c r="LOY45" s="382"/>
      <c r="LOZ45" s="382"/>
      <c r="LPA45" s="382"/>
      <c r="LPB45" s="382"/>
      <c r="LPC45" s="382"/>
      <c r="LPD45" s="382"/>
      <c r="LPE45" s="382"/>
      <c r="LPF45" s="382"/>
      <c r="LPG45" s="382"/>
      <c r="LPH45" s="382"/>
      <c r="LPI45" s="382"/>
      <c r="LPJ45" s="382"/>
      <c r="LPK45" s="382"/>
      <c r="LPL45" s="382"/>
      <c r="LPM45" s="382"/>
      <c r="LPN45" s="382"/>
      <c r="LPO45" s="382"/>
      <c r="LPP45" s="382"/>
      <c r="LPQ45" s="382"/>
      <c r="LPR45" s="382"/>
      <c r="LPS45" s="382"/>
      <c r="LPT45" s="382"/>
      <c r="LPU45" s="382"/>
      <c r="LPV45" s="382"/>
      <c r="LPW45" s="382"/>
      <c r="LPX45" s="382"/>
      <c r="LPY45" s="382"/>
      <c r="LPZ45" s="382"/>
      <c r="LQA45" s="382"/>
      <c r="LQB45" s="382"/>
      <c r="LQC45" s="382"/>
      <c r="LQD45" s="382"/>
      <c r="LQE45" s="382"/>
      <c r="LQF45" s="382"/>
      <c r="LQG45" s="382"/>
      <c r="LQH45" s="382"/>
      <c r="LQI45" s="382"/>
      <c r="LQJ45" s="382"/>
      <c r="LQK45" s="382"/>
      <c r="LQL45" s="382"/>
      <c r="LQM45" s="382"/>
      <c r="LQN45" s="382"/>
      <c r="LQO45" s="382"/>
      <c r="LQP45" s="382"/>
      <c r="LQQ45" s="382"/>
      <c r="LQR45" s="382"/>
      <c r="LQS45" s="382"/>
      <c r="LQT45" s="382"/>
      <c r="LQU45" s="382"/>
      <c r="LQV45" s="382"/>
      <c r="LQW45" s="382"/>
      <c r="LQX45" s="382"/>
      <c r="LQY45" s="382"/>
      <c r="LQZ45" s="382"/>
      <c r="LRA45" s="382"/>
      <c r="LRB45" s="382"/>
      <c r="LRC45" s="382"/>
      <c r="LRD45" s="382"/>
      <c r="LRE45" s="382"/>
      <c r="LRF45" s="382"/>
      <c r="LRG45" s="382"/>
      <c r="LRH45" s="382"/>
      <c r="LRI45" s="382"/>
      <c r="LRJ45" s="382"/>
      <c r="LRK45" s="382"/>
      <c r="LRL45" s="382"/>
      <c r="LRM45" s="382"/>
      <c r="LRN45" s="382"/>
      <c r="LRO45" s="382"/>
      <c r="LRP45" s="382"/>
      <c r="LRQ45" s="382"/>
      <c r="LRR45" s="382"/>
      <c r="LRS45" s="382"/>
      <c r="LRT45" s="382"/>
      <c r="LRU45" s="382"/>
      <c r="LRV45" s="382"/>
      <c r="LRW45" s="382"/>
      <c r="LRX45" s="382"/>
      <c r="LRY45" s="382"/>
      <c r="LRZ45" s="382"/>
      <c r="LSA45" s="382"/>
      <c r="LSB45" s="382"/>
      <c r="LSC45" s="382"/>
      <c r="LSD45" s="382"/>
      <c r="LSE45" s="382"/>
      <c r="LSF45" s="382"/>
      <c r="LSG45" s="382"/>
      <c r="LSH45" s="382"/>
      <c r="LSI45" s="382"/>
      <c r="LSJ45" s="382"/>
      <c r="LSK45" s="382"/>
      <c r="LSL45" s="382"/>
      <c r="LSM45" s="382"/>
      <c r="LSN45" s="382"/>
      <c r="LSO45" s="382"/>
      <c r="LSP45" s="382"/>
      <c r="LSQ45" s="382"/>
      <c r="LSR45" s="382"/>
      <c r="LSS45" s="382"/>
      <c r="LST45" s="382"/>
      <c r="LSU45" s="382"/>
      <c r="LSV45" s="382"/>
      <c r="LSW45" s="382"/>
      <c r="LSX45" s="382"/>
      <c r="LSY45" s="382"/>
      <c r="LSZ45" s="382"/>
      <c r="LTA45" s="382"/>
      <c r="LTB45" s="382"/>
      <c r="LTC45" s="382"/>
      <c r="LTD45" s="382"/>
      <c r="LTE45" s="382"/>
      <c r="LTF45" s="382"/>
      <c r="LTG45" s="382"/>
      <c r="LTH45" s="382"/>
      <c r="LTI45" s="382"/>
      <c r="LTJ45" s="382"/>
      <c r="LTK45" s="382"/>
      <c r="LTL45" s="382"/>
      <c r="LTM45" s="382"/>
      <c r="LTN45" s="382"/>
      <c r="LTO45" s="382"/>
      <c r="LTP45" s="382"/>
      <c r="LTQ45" s="382"/>
      <c r="LTR45" s="382"/>
      <c r="LTS45" s="382"/>
      <c r="LTT45" s="382"/>
      <c r="LTU45" s="382"/>
      <c r="LTV45" s="382"/>
      <c r="LTW45" s="382"/>
      <c r="LTX45" s="382"/>
      <c r="LTY45" s="382"/>
      <c r="LTZ45" s="382"/>
      <c r="LUA45" s="382"/>
      <c r="LUB45" s="382"/>
      <c r="LUC45" s="382"/>
      <c r="LUD45" s="382"/>
      <c r="LUE45" s="382"/>
      <c r="LUF45" s="382"/>
      <c r="LUG45" s="382"/>
      <c r="LUH45" s="382"/>
      <c r="LUI45" s="382"/>
      <c r="LUJ45" s="382"/>
      <c r="LUK45" s="382"/>
      <c r="LUL45" s="382"/>
      <c r="LUM45" s="382"/>
      <c r="LUN45" s="382"/>
      <c r="LUO45" s="382"/>
      <c r="LUP45" s="382"/>
      <c r="LUQ45" s="382"/>
      <c r="LUR45" s="382"/>
      <c r="LUS45" s="382"/>
      <c r="LUT45" s="382"/>
      <c r="LUU45" s="382"/>
      <c r="LUV45" s="382"/>
      <c r="LUW45" s="382"/>
      <c r="LUX45" s="382"/>
      <c r="LUY45" s="382"/>
      <c r="LUZ45" s="382"/>
      <c r="LVA45" s="382"/>
      <c r="LVB45" s="382"/>
      <c r="LVC45" s="382"/>
      <c r="LVD45" s="382"/>
      <c r="LVE45" s="382"/>
      <c r="LVF45" s="382"/>
      <c r="LVG45" s="382"/>
      <c r="LVH45" s="382"/>
      <c r="LVI45" s="382"/>
      <c r="LVJ45" s="382"/>
      <c r="LVK45" s="382"/>
      <c r="LVL45" s="382"/>
      <c r="LVM45" s="382"/>
      <c r="LVN45" s="382"/>
      <c r="LVO45" s="382"/>
      <c r="LVP45" s="382"/>
      <c r="LVQ45" s="382"/>
      <c r="LVR45" s="382"/>
      <c r="LVS45" s="382"/>
      <c r="LVT45" s="382"/>
      <c r="LVU45" s="382"/>
      <c r="LVV45" s="382"/>
      <c r="LVW45" s="382"/>
      <c r="LVX45" s="382"/>
      <c r="LVY45" s="382"/>
      <c r="LVZ45" s="382"/>
      <c r="LWA45" s="382"/>
      <c r="LWB45" s="382"/>
      <c r="LWC45" s="382"/>
      <c r="LWD45" s="382"/>
      <c r="LWE45" s="382"/>
      <c r="LWF45" s="382"/>
      <c r="LWG45" s="382"/>
      <c r="LWH45" s="382"/>
      <c r="LWI45" s="382"/>
      <c r="LWJ45" s="382"/>
      <c r="LWK45" s="382"/>
      <c r="LWL45" s="382"/>
      <c r="LWM45" s="382"/>
      <c r="LWN45" s="382"/>
      <c r="LWO45" s="382"/>
      <c r="LWP45" s="382"/>
      <c r="LWQ45" s="382"/>
      <c r="LWR45" s="382"/>
      <c r="LWS45" s="382"/>
      <c r="LWT45" s="382"/>
      <c r="LWU45" s="382"/>
      <c r="LWV45" s="382"/>
      <c r="LWW45" s="382"/>
      <c r="LWX45" s="382"/>
      <c r="LWY45" s="382"/>
      <c r="LWZ45" s="382"/>
      <c r="LXA45" s="382"/>
      <c r="LXB45" s="382"/>
      <c r="LXC45" s="382"/>
      <c r="LXD45" s="382"/>
      <c r="LXE45" s="382"/>
      <c r="LXF45" s="382"/>
      <c r="LXG45" s="382"/>
      <c r="LXH45" s="382"/>
      <c r="LXI45" s="382"/>
      <c r="LXJ45" s="382"/>
      <c r="LXK45" s="382"/>
      <c r="LXL45" s="382"/>
      <c r="LXM45" s="382"/>
      <c r="LXN45" s="382"/>
      <c r="LXO45" s="382"/>
      <c r="LXP45" s="382"/>
      <c r="LXQ45" s="382"/>
      <c r="LXR45" s="382"/>
      <c r="LXS45" s="382"/>
      <c r="LXT45" s="382"/>
      <c r="LXU45" s="382"/>
      <c r="LXV45" s="382"/>
      <c r="LXW45" s="382"/>
      <c r="LXX45" s="382"/>
      <c r="LXY45" s="382"/>
      <c r="LXZ45" s="382"/>
      <c r="LYA45" s="382"/>
      <c r="LYB45" s="382"/>
      <c r="LYC45" s="382"/>
      <c r="LYD45" s="382"/>
      <c r="LYE45" s="382"/>
      <c r="LYF45" s="382"/>
      <c r="LYG45" s="382"/>
      <c r="LYH45" s="382"/>
      <c r="LYI45" s="382"/>
      <c r="LYJ45" s="382"/>
      <c r="LYK45" s="382"/>
      <c r="LYL45" s="382"/>
      <c r="LYM45" s="382"/>
      <c r="LYN45" s="382"/>
      <c r="LYO45" s="382"/>
      <c r="LYP45" s="382"/>
      <c r="LYQ45" s="382"/>
      <c r="LYR45" s="382"/>
      <c r="LYS45" s="382"/>
      <c r="LYT45" s="382"/>
      <c r="LYU45" s="382"/>
      <c r="LYV45" s="382"/>
      <c r="LYW45" s="382"/>
      <c r="LYX45" s="382"/>
      <c r="LYY45" s="382"/>
      <c r="LYZ45" s="382"/>
      <c r="LZA45" s="382"/>
      <c r="LZB45" s="382"/>
      <c r="LZC45" s="382"/>
      <c r="LZD45" s="382"/>
      <c r="LZE45" s="382"/>
      <c r="LZF45" s="382"/>
      <c r="LZG45" s="382"/>
      <c r="LZH45" s="382"/>
      <c r="LZI45" s="382"/>
      <c r="LZJ45" s="382"/>
      <c r="LZK45" s="382"/>
      <c r="LZL45" s="382"/>
      <c r="LZM45" s="382"/>
      <c r="LZN45" s="382"/>
      <c r="LZO45" s="382"/>
      <c r="LZP45" s="382"/>
      <c r="LZQ45" s="382"/>
      <c r="LZR45" s="382"/>
      <c r="LZS45" s="382"/>
      <c r="LZT45" s="382"/>
      <c r="LZU45" s="382"/>
      <c r="LZV45" s="382"/>
      <c r="LZW45" s="382"/>
      <c r="LZX45" s="382"/>
      <c r="LZY45" s="382"/>
      <c r="LZZ45" s="382"/>
      <c r="MAA45" s="382"/>
      <c r="MAB45" s="382"/>
      <c r="MAC45" s="382"/>
      <c r="MAD45" s="382"/>
      <c r="MAE45" s="382"/>
      <c r="MAF45" s="382"/>
      <c r="MAG45" s="382"/>
      <c r="MAH45" s="382"/>
      <c r="MAI45" s="382"/>
      <c r="MAJ45" s="382"/>
      <c r="MAK45" s="382"/>
      <c r="MAL45" s="382"/>
      <c r="MAM45" s="382"/>
      <c r="MAN45" s="382"/>
      <c r="MAO45" s="382"/>
      <c r="MAP45" s="382"/>
      <c r="MAQ45" s="382"/>
      <c r="MAR45" s="382"/>
      <c r="MAS45" s="382"/>
      <c r="MAT45" s="382"/>
      <c r="MAU45" s="382"/>
      <c r="MAV45" s="382"/>
      <c r="MAW45" s="382"/>
      <c r="MAX45" s="382"/>
      <c r="MAY45" s="382"/>
      <c r="MAZ45" s="382"/>
      <c r="MBA45" s="382"/>
      <c r="MBB45" s="382"/>
      <c r="MBC45" s="382"/>
      <c r="MBD45" s="382"/>
      <c r="MBE45" s="382"/>
      <c r="MBF45" s="382"/>
      <c r="MBG45" s="382"/>
      <c r="MBH45" s="382"/>
      <c r="MBI45" s="382"/>
      <c r="MBJ45" s="382"/>
      <c r="MBK45" s="382"/>
      <c r="MBL45" s="382"/>
      <c r="MBM45" s="382"/>
      <c r="MBN45" s="382"/>
      <c r="MBO45" s="382"/>
      <c r="MBP45" s="382"/>
      <c r="MBQ45" s="382"/>
      <c r="MBR45" s="382"/>
      <c r="MBS45" s="382"/>
      <c r="MBT45" s="382"/>
      <c r="MBU45" s="382"/>
      <c r="MBV45" s="382"/>
      <c r="MBW45" s="382"/>
      <c r="MBX45" s="382"/>
      <c r="MBY45" s="382"/>
      <c r="MBZ45" s="382"/>
      <c r="MCA45" s="382"/>
      <c r="MCB45" s="382"/>
      <c r="MCC45" s="382"/>
      <c r="MCD45" s="382"/>
      <c r="MCE45" s="382"/>
      <c r="MCF45" s="382"/>
      <c r="MCG45" s="382"/>
      <c r="MCH45" s="382"/>
      <c r="MCI45" s="382"/>
      <c r="MCJ45" s="382"/>
      <c r="MCK45" s="382"/>
      <c r="MCL45" s="382"/>
      <c r="MCM45" s="382"/>
      <c r="MCN45" s="382"/>
      <c r="MCO45" s="382"/>
      <c r="MCP45" s="382"/>
      <c r="MCQ45" s="382"/>
      <c r="MCR45" s="382"/>
      <c r="MCS45" s="382"/>
      <c r="MCT45" s="382"/>
      <c r="MCU45" s="382"/>
      <c r="MCV45" s="382"/>
      <c r="MCW45" s="382"/>
      <c r="MCX45" s="382"/>
      <c r="MCY45" s="382"/>
      <c r="MCZ45" s="382"/>
      <c r="MDA45" s="382"/>
      <c r="MDB45" s="382"/>
      <c r="MDC45" s="382"/>
      <c r="MDD45" s="382"/>
      <c r="MDE45" s="382"/>
      <c r="MDF45" s="382"/>
      <c r="MDG45" s="382"/>
      <c r="MDH45" s="382"/>
      <c r="MDI45" s="382"/>
      <c r="MDJ45" s="382"/>
      <c r="MDK45" s="382"/>
      <c r="MDL45" s="382"/>
      <c r="MDM45" s="382"/>
      <c r="MDN45" s="382"/>
      <c r="MDO45" s="382"/>
      <c r="MDP45" s="382"/>
      <c r="MDQ45" s="382"/>
      <c r="MDR45" s="382"/>
      <c r="MDS45" s="382"/>
      <c r="MDT45" s="382"/>
      <c r="MDU45" s="382"/>
      <c r="MDV45" s="382"/>
      <c r="MDW45" s="382"/>
      <c r="MDX45" s="382"/>
      <c r="MDY45" s="382"/>
      <c r="MDZ45" s="382"/>
      <c r="MEA45" s="382"/>
      <c r="MEB45" s="382"/>
      <c r="MEC45" s="382"/>
      <c r="MED45" s="382"/>
      <c r="MEE45" s="382"/>
      <c r="MEF45" s="382"/>
      <c r="MEG45" s="382"/>
      <c r="MEH45" s="382"/>
      <c r="MEI45" s="382"/>
      <c r="MEJ45" s="382"/>
      <c r="MEK45" s="382"/>
      <c r="MEL45" s="382"/>
      <c r="MEM45" s="382"/>
      <c r="MEN45" s="382"/>
      <c r="MEO45" s="382"/>
      <c r="MEP45" s="382"/>
      <c r="MEQ45" s="382"/>
      <c r="MER45" s="382"/>
      <c r="MES45" s="382"/>
      <c r="MET45" s="382"/>
      <c r="MEU45" s="382"/>
      <c r="MEV45" s="382"/>
      <c r="MEW45" s="382"/>
      <c r="MEX45" s="382"/>
      <c r="MEY45" s="382"/>
      <c r="MEZ45" s="382"/>
      <c r="MFA45" s="382"/>
      <c r="MFB45" s="382"/>
      <c r="MFC45" s="382"/>
      <c r="MFD45" s="382"/>
      <c r="MFE45" s="382"/>
      <c r="MFF45" s="382"/>
      <c r="MFG45" s="382"/>
      <c r="MFH45" s="382"/>
      <c r="MFI45" s="382"/>
      <c r="MFJ45" s="382"/>
      <c r="MFK45" s="382"/>
      <c r="MFL45" s="382"/>
      <c r="MFM45" s="382"/>
      <c r="MFN45" s="382"/>
      <c r="MFO45" s="382"/>
      <c r="MFP45" s="382"/>
      <c r="MFQ45" s="382"/>
      <c r="MFR45" s="382"/>
      <c r="MFS45" s="382"/>
      <c r="MFT45" s="382"/>
      <c r="MFU45" s="382"/>
      <c r="MFV45" s="382"/>
      <c r="MFW45" s="382"/>
      <c r="MFX45" s="382"/>
      <c r="MFY45" s="382"/>
      <c r="MFZ45" s="382"/>
      <c r="MGA45" s="382"/>
      <c r="MGB45" s="382"/>
      <c r="MGC45" s="382"/>
      <c r="MGD45" s="382"/>
      <c r="MGE45" s="382"/>
      <c r="MGF45" s="382"/>
      <c r="MGG45" s="382"/>
      <c r="MGH45" s="382"/>
      <c r="MGI45" s="382"/>
      <c r="MGJ45" s="382"/>
      <c r="MGK45" s="382"/>
      <c r="MGL45" s="382"/>
      <c r="MGM45" s="382"/>
      <c r="MGN45" s="382"/>
      <c r="MGO45" s="382"/>
      <c r="MGP45" s="382"/>
      <c r="MGQ45" s="382"/>
      <c r="MGR45" s="382"/>
      <c r="MGS45" s="382"/>
      <c r="MGT45" s="382"/>
      <c r="MGU45" s="382"/>
      <c r="MGV45" s="382"/>
      <c r="MGW45" s="382"/>
      <c r="MGX45" s="382"/>
      <c r="MGY45" s="382"/>
      <c r="MGZ45" s="382"/>
      <c r="MHA45" s="382"/>
      <c r="MHB45" s="382"/>
      <c r="MHC45" s="382"/>
      <c r="MHD45" s="382"/>
      <c r="MHE45" s="382"/>
      <c r="MHF45" s="382"/>
      <c r="MHG45" s="382"/>
      <c r="MHH45" s="382"/>
      <c r="MHI45" s="382"/>
      <c r="MHJ45" s="382"/>
      <c r="MHK45" s="382"/>
      <c r="MHL45" s="382"/>
      <c r="MHM45" s="382"/>
      <c r="MHN45" s="382"/>
      <c r="MHO45" s="382"/>
      <c r="MHP45" s="382"/>
      <c r="MHQ45" s="382"/>
      <c r="MHR45" s="382"/>
      <c r="MHS45" s="382"/>
      <c r="MHT45" s="382"/>
      <c r="MHU45" s="382"/>
      <c r="MHV45" s="382"/>
      <c r="MHW45" s="382"/>
      <c r="MHX45" s="382"/>
      <c r="MHY45" s="382"/>
      <c r="MHZ45" s="382"/>
      <c r="MIA45" s="382"/>
      <c r="MIB45" s="382"/>
      <c r="MIC45" s="382"/>
      <c r="MID45" s="382"/>
      <c r="MIE45" s="382"/>
      <c r="MIF45" s="382"/>
      <c r="MIG45" s="382"/>
      <c r="MIH45" s="382"/>
      <c r="MII45" s="382"/>
      <c r="MIJ45" s="382"/>
      <c r="MIK45" s="382"/>
      <c r="MIL45" s="382"/>
      <c r="MIM45" s="382"/>
      <c r="MIN45" s="382"/>
      <c r="MIO45" s="382"/>
      <c r="MIP45" s="382"/>
      <c r="MIQ45" s="382"/>
      <c r="MIR45" s="382"/>
      <c r="MIS45" s="382"/>
      <c r="MIT45" s="382"/>
      <c r="MIU45" s="382"/>
      <c r="MIV45" s="382"/>
      <c r="MIW45" s="382"/>
      <c r="MIX45" s="382"/>
      <c r="MIY45" s="382"/>
      <c r="MIZ45" s="382"/>
      <c r="MJA45" s="382"/>
      <c r="MJB45" s="382"/>
      <c r="MJC45" s="382"/>
      <c r="MJD45" s="382"/>
      <c r="MJE45" s="382"/>
      <c r="MJF45" s="382"/>
      <c r="MJG45" s="382"/>
      <c r="MJH45" s="382"/>
      <c r="MJI45" s="382"/>
      <c r="MJJ45" s="382"/>
      <c r="MJK45" s="382"/>
      <c r="MJL45" s="382"/>
      <c r="MJM45" s="382"/>
      <c r="MJN45" s="382"/>
      <c r="MJO45" s="382"/>
      <c r="MJP45" s="382"/>
      <c r="MJQ45" s="382"/>
      <c r="MJR45" s="382"/>
      <c r="MJS45" s="382"/>
      <c r="MJT45" s="382"/>
      <c r="MJU45" s="382"/>
      <c r="MJV45" s="382"/>
      <c r="MJW45" s="382"/>
      <c r="MJX45" s="382"/>
      <c r="MJY45" s="382"/>
      <c r="MJZ45" s="382"/>
      <c r="MKA45" s="382"/>
      <c r="MKB45" s="382"/>
      <c r="MKC45" s="382"/>
      <c r="MKD45" s="382"/>
      <c r="MKE45" s="382"/>
      <c r="MKF45" s="382"/>
      <c r="MKG45" s="382"/>
      <c r="MKH45" s="382"/>
      <c r="MKI45" s="382"/>
      <c r="MKJ45" s="382"/>
      <c r="MKK45" s="382"/>
      <c r="MKL45" s="382"/>
      <c r="MKM45" s="382"/>
      <c r="MKN45" s="382"/>
      <c r="MKO45" s="382"/>
      <c r="MKP45" s="382"/>
      <c r="MKQ45" s="382"/>
      <c r="MKR45" s="382"/>
      <c r="MKS45" s="382"/>
      <c r="MKT45" s="382"/>
      <c r="MKU45" s="382"/>
      <c r="MKV45" s="382"/>
      <c r="MKW45" s="382"/>
      <c r="MKX45" s="382"/>
      <c r="MKY45" s="382"/>
      <c r="MKZ45" s="382"/>
      <c r="MLA45" s="382"/>
      <c r="MLB45" s="382"/>
      <c r="MLC45" s="382"/>
      <c r="MLD45" s="382"/>
      <c r="MLE45" s="382"/>
      <c r="MLF45" s="382"/>
      <c r="MLG45" s="382"/>
      <c r="MLH45" s="382"/>
      <c r="MLI45" s="382"/>
      <c r="MLJ45" s="382"/>
      <c r="MLK45" s="382"/>
      <c r="MLL45" s="382"/>
      <c r="MLM45" s="382"/>
      <c r="MLN45" s="382"/>
      <c r="MLO45" s="382"/>
      <c r="MLP45" s="382"/>
      <c r="MLQ45" s="382"/>
      <c r="MLR45" s="382"/>
      <c r="MLS45" s="382"/>
      <c r="MLT45" s="382"/>
      <c r="MLU45" s="382"/>
      <c r="MLV45" s="382"/>
      <c r="MLW45" s="382"/>
      <c r="MLX45" s="382"/>
      <c r="MLY45" s="382"/>
      <c r="MLZ45" s="382"/>
      <c r="MMA45" s="382"/>
      <c r="MMB45" s="382"/>
      <c r="MMC45" s="382"/>
      <c r="MMD45" s="382"/>
      <c r="MME45" s="382"/>
      <c r="MMF45" s="382"/>
      <c r="MMG45" s="382"/>
      <c r="MMH45" s="382"/>
      <c r="MMI45" s="382"/>
      <c r="MMJ45" s="382"/>
      <c r="MMK45" s="382"/>
      <c r="MML45" s="382"/>
      <c r="MMM45" s="382"/>
      <c r="MMN45" s="382"/>
      <c r="MMO45" s="382"/>
      <c r="MMP45" s="382"/>
      <c r="MMQ45" s="382"/>
      <c r="MMR45" s="382"/>
      <c r="MMS45" s="382"/>
      <c r="MMT45" s="382"/>
      <c r="MMU45" s="382"/>
      <c r="MMV45" s="382"/>
      <c r="MMW45" s="382"/>
      <c r="MMX45" s="382"/>
      <c r="MMY45" s="382"/>
      <c r="MMZ45" s="382"/>
      <c r="MNA45" s="382"/>
      <c r="MNB45" s="382"/>
      <c r="MNC45" s="382"/>
      <c r="MND45" s="382"/>
      <c r="MNE45" s="382"/>
      <c r="MNF45" s="382"/>
      <c r="MNG45" s="382"/>
      <c r="MNH45" s="382"/>
      <c r="MNI45" s="382"/>
      <c r="MNJ45" s="382"/>
      <c r="MNK45" s="382"/>
      <c r="MNL45" s="382"/>
      <c r="MNM45" s="382"/>
      <c r="MNN45" s="382"/>
      <c r="MNO45" s="382"/>
      <c r="MNP45" s="382"/>
      <c r="MNQ45" s="382"/>
      <c r="MNR45" s="382"/>
      <c r="MNS45" s="382"/>
      <c r="MNT45" s="382"/>
      <c r="MNU45" s="382"/>
      <c r="MNV45" s="382"/>
      <c r="MNW45" s="382"/>
      <c r="MNX45" s="382"/>
      <c r="MNY45" s="382"/>
      <c r="MNZ45" s="382"/>
      <c r="MOA45" s="382"/>
      <c r="MOB45" s="382"/>
      <c r="MOC45" s="382"/>
      <c r="MOD45" s="382"/>
      <c r="MOE45" s="382"/>
      <c r="MOF45" s="382"/>
      <c r="MOG45" s="382"/>
      <c r="MOH45" s="382"/>
      <c r="MOI45" s="382"/>
      <c r="MOJ45" s="382"/>
      <c r="MOK45" s="382"/>
      <c r="MOL45" s="382"/>
      <c r="MOM45" s="382"/>
      <c r="MON45" s="382"/>
      <c r="MOO45" s="382"/>
      <c r="MOP45" s="382"/>
      <c r="MOQ45" s="382"/>
      <c r="MOR45" s="382"/>
      <c r="MOS45" s="382"/>
      <c r="MOT45" s="382"/>
      <c r="MOU45" s="382"/>
      <c r="MOV45" s="382"/>
      <c r="MOW45" s="382"/>
      <c r="MOX45" s="382"/>
      <c r="MOY45" s="382"/>
      <c r="MOZ45" s="382"/>
      <c r="MPA45" s="382"/>
      <c r="MPB45" s="382"/>
      <c r="MPC45" s="382"/>
      <c r="MPD45" s="382"/>
      <c r="MPE45" s="382"/>
      <c r="MPF45" s="382"/>
      <c r="MPG45" s="382"/>
      <c r="MPH45" s="382"/>
      <c r="MPI45" s="382"/>
      <c r="MPJ45" s="382"/>
      <c r="MPK45" s="382"/>
      <c r="MPL45" s="382"/>
      <c r="MPM45" s="382"/>
      <c r="MPN45" s="382"/>
      <c r="MPO45" s="382"/>
      <c r="MPP45" s="382"/>
      <c r="MPQ45" s="382"/>
      <c r="MPR45" s="382"/>
      <c r="MPS45" s="382"/>
      <c r="MPT45" s="382"/>
      <c r="MPU45" s="382"/>
      <c r="MPV45" s="382"/>
      <c r="MPW45" s="382"/>
      <c r="MPX45" s="382"/>
      <c r="MPY45" s="382"/>
      <c r="MPZ45" s="382"/>
      <c r="MQA45" s="382"/>
      <c r="MQB45" s="382"/>
      <c r="MQC45" s="382"/>
      <c r="MQD45" s="382"/>
      <c r="MQE45" s="382"/>
      <c r="MQF45" s="382"/>
      <c r="MQG45" s="382"/>
      <c r="MQH45" s="382"/>
      <c r="MQI45" s="382"/>
      <c r="MQJ45" s="382"/>
      <c r="MQK45" s="382"/>
      <c r="MQL45" s="382"/>
      <c r="MQM45" s="382"/>
      <c r="MQN45" s="382"/>
      <c r="MQO45" s="382"/>
      <c r="MQP45" s="382"/>
      <c r="MQQ45" s="382"/>
      <c r="MQR45" s="382"/>
      <c r="MQS45" s="382"/>
      <c r="MQT45" s="382"/>
      <c r="MQU45" s="382"/>
      <c r="MQV45" s="382"/>
      <c r="MQW45" s="382"/>
      <c r="MQX45" s="382"/>
      <c r="MQY45" s="382"/>
      <c r="MQZ45" s="382"/>
      <c r="MRA45" s="382"/>
      <c r="MRB45" s="382"/>
      <c r="MRC45" s="382"/>
      <c r="MRD45" s="382"/>
      <c r="MRE45" s="382"/>
      <c r="MRF45" s="382"/>
      <c r="MRG45" s="382"/>
      <c r="MRH45" s="382"/>
      <c r="MRI45" s="382"/>
      <c r="MRJ45" s="382"/>
      <c r="MRK45" s="382"/>
      <c r="MRL45" s="382"/>
      <c r="MRM45" s="382"/>
      <c r="MRN45" s="382"/>
      <c r="MRO45" s="382"/>
      <c r="MRP45" s="382"/>
      <c r="MRQ45" s="382"/>
      <c r="MRR45" s="382"/>
      <c r="MRS45" s="382"/>
      <c r="MRT45" s="382"/>
      <c r="MRU45" s="382"/>
      <c r="MRV45" s="382"/>
      <c r="MRW45" s="382"/>
      <c r="MRX45" s="382"/>
      <c r="MRY45" s="382"/>
      <c r="MRZ45" s="382"/>
      <c r="MSA45" s="382"/>
      <c r="MSB45" s="382"/>
      <c r="MSC45" s="382"/>
      <c r="MSD45" s="382"/>
      <c r="MSE45" s="382"/>
      <c r="MSF45" s="382"/>
      <c r="MSG45" s="382"/>
      <c r="MSH45" s="382"/>
      <c r="MSI45" s="382"/>
      <c r="MSJ45" s="382"/>
      <c r="MSK45" s="382"/>
      <c r="MSL45" s="382"/>
      <c r="MSM45" s="382"/>
      <c r="MSN45" s="382"/>
      <c r="MSO45" s="382"/>
      <c r="MSP45" s="382"/>
      <c r="MSQ45" s="382"/>
      <c r="MSR45" s="382"/>
      <c r="MSS45" s="382"/>
      <c r="MST45" s="382"/>
      <c r="MSU45" s="382"/>
      <c r="MSV45" s="382"/>
      <c r="MSW45" s="382"/>
      <c r="MSX45" s="382"/>
      <c r="MSY45" s="382"/>
      <c r="MSZ45" s="382"/>
      <c r="MTA45" s="382"/>
      <c r="MTB45" s="382"/>
      <c r="MTC45" s="382"/>
      <c r="MTD45" s="382"/>
      <c r="MTE45" s="382"/>
      <c r="MTF45" s="382"/>
      <c r="MTG45" s="382"/>
      <c r="MTH45" s="382"/>
      <c r="MTI45" s="382"/>
      <c r="MTJ45" s="382"/>
      <c r="MTK45" s="382"/>
      <c r="MTL45" s="382"/>
      <c r="MTM45" s="382"/>
      <c r="MTN45" s="382"/>
      <c r="MTO45" s="382"/>
      <c r="MTP45" s="382"/>
      <c r="MTQ45" s="382"/>
      <c r="MTR45" s="382"/>
      <c r="MTS45" s="382"/>
      <c r="MTT45" s="382"/>
      <c r="MTU45" s="382"/>
      <c r="MTV45" s="382"/>
      <c r="MTW45" s="382"/>
      <c r="MTX45" s="382"/>
      <c r="MTY45" s="382"/>
      <c r="MTZ45" s="382"/>
      <c r="MUA45" s="382"/>
      <c r="MUB45" s="382"/>
      <c r="MUC45" s="382"/>
      <c r="MUD45" s="382"/>
      <c r="MUE45" s="382"/>
      <c r="MUF45" s="382"/>
      <c r="MUG45" s="382"/>
      <c r="MUH45" s="382"/>
      <c r="MUI45" s="382"/>
      <c r="MUJ45" s="382"/>
      <c r="MUK45" s="382"/>
      <c r="MUL45" s="382"/>
      <c r="MUM45" s="382"/>
      <c r="MUN45" s="382"/>
      <c r="MUO45" s="382"/>
      <c r="MUP45" s="382"/>
      <c r="MUQ45" s="382"/>
      <c r="MUR45" s="382"/>
      <c r="MUS45" s="382"/>
      <c r="MUT45" s="382"/>
      <c r="MUU45" s="382"/>
      <c r="MUV45" s="382"/>
      <c r="MUW45" s="382"/>
      <c r="MUX45" s="382"/>
      <c r="MUY45" s="382"/>
      <c r="MUZ45" s="382"/>
      <c r="MVA45" s="382"/>
      <c r="MVB45" s="382"/>
      <c r="MVC45" s="382"/>
      <c r="MVD45" s="382"/>
      <c r="MVE45" s="382"/>
      <c r="MVF45" s="382"/>
      <c r="MVG45" s="382"/>
      <c r="MVH45" s="382"/>
      <c r="MVI45" s="382"/>
      <c r="MVJ45" s="382"/>
      <c r="MVK45" s="382"/>
      <c r="MVL45" s="382"/>
      <c r="MVM45" s="382"/>
      <c r="MVN45" s="382"/>
      <c r="MVO45" s="382"/>
      <c r="MVP45" s="382"/>
      <c r="MVQ45" s="382"/>
      <c r="MVR45" s="382"/>
      <c r="MVS45" s="382"/>
      <c r="MVT45" s="382"/>
      <c r="MVU45" s="382"/>
      <c r="MVV45" s="382"/>
      <c r="MVW45" s="382"/>
      <c r="MVX45" s="382"/>
      <c r="MVY45" s="382"/>
      <c r="MVZ45" s="382"/>
      <c r="MWA45" s="382"/>
      <c r="MWB45" s="382"/>
      <c r="MWC45" s="382"/>
      <c r="MWD45" s="382"/>
      <c r="MWE45" s="382"/>
      <c r="MWF45" s="382"/>
      <c r="MWG45" s="382"/>
      <c r="MWH45" s="382"/>
      <c r="MWI45" s="382"/>
      <c r="MWJ45" s="382"/>
      <c r="MWK45" s="382"/>
      <c r="MWL45" s="382"/>
      <c r="MWM45" s="382"/>
      <c r="MWN45" s="382"/>
      <c r="MWO45" s="382"/>
      <c r="MWP45" s="382"/>
      <c r="MWQ45" s="382"/>
      <c r="MWR45" s="382"/>
      <c r="MWS45" s="382"/>
      <c r="MWT45" s="382"/>
      <c r="MWU45" s="382"/>
      <c r="MWV45" s="382"/>
      <c r="MWW45" s="382"/>
      <c r="MWX45" s="382"/>
      <c r="MWY45" s="382"/>
      <c r="MWZ45" s="382"/>
      <c r="MXA45" s="382"/>
      <c r="MXB45" s="382"/>
      <c r="MXC45" s="382"/>
      <c r="MXD45" s="382"/>
      <c r="MXE45" s="382"/>
      <c r="MXF45" s="382"/>
      <c r="MXG45" s="382"/>
      <c r="MXH45" s="382"/>
      <c r="MXI45" s="382"/>
      <c r="MXJ45" s="382"/>
      <c r="MXK45" s="382"/>
      <c r="MXL45" s="382"/>
      <c r="MXM45" s="382"/>
      <c r="MXN45" s="382"/>
      <c r="MXO45" s="382"/>
      <c r="MXP45" s="382"/>
      <c r="MXQ45" s="382"/>
      <c r="MXR45" s="382"/>
      <c r="MXS45" s="382"/>
      <c r="MXT45" s="382"/>
      <c r="MXU45" s="382"/>
      <c r="MXV45" s="382"/>
      <c r="MXW45" s="382"/>
      <c r="MXX45" s="382"/>
      <c r="MXY45" s="382"/>
      <c r="MXZ45" s="382"/>
      <c r="MYA45" s="382"/>
      <c r="MYB45" s="382"/>
      <c r="MYC45" s="382"/>
      <c r="MYD45" s="382"/>
      <c r="MYE45" s="382"/>
      <c r="MYF45" s="382"/>
      <c r="MYG45" s="382"/>
      <c r="MYH45" s="382"/>
      <c r="MYI45" s="382"/>
      <c r="MYJ45" s="382"/>
      <c r="MYK45" s="382"/>
      <c r="MYL45" s="382"/>
      <c r="MYM45" s="382"/>
      <c r="MYN45" s="382"/>
      <c r="MYO45" s="382"/>
      <c r="MYP45" s="382"/>
      <c r="MYQ45" s="382"/>
      <c r="MYR45" s="382"/>
      <c r="MYS45" s="382"/>
      <c r="MYT45" s="382"/>
      <c r="MYU45" s="382"/>
      <c r="MYV45" s="382"/>
      <c r="MYW45" s="382"/>
      <c r="MYX45" s="382"/>
      <c r="MYY45" s="382"/>
      <c r="MYZ45" s="382"/>
      <c r="MZA45" s="382"/>
      <c r="MZB45" s="382"/>
      <c r="MZC45" s="382"/>
      <c r="MZD45" s="382"/>
      <c r="MZE45" s="382"/>
      <c r="MZF45" s="382"/>
      <c r="MZG45" s="382"/>
      <c r="MZH45" s="382"/>
      <c r="MZI45" s="382"/>
      <c r="MZJ45" s="382"/>
      <c r="MZK45" s="382"/>
      <c r="MZL45" s="382"/>
      <c r="MZM45" s="382"/>
      <c r="MZN45" s="382"/>
      <c r="MZO45" s="382"/>
      <c r="MZP45" s="382"/>
      <c r="MZQ45" s="382"/>
      <c r="MZR45" s="382"/>
      <c r="MZS45" s="382"/>
      <c r="MZT45" s="382"/>
      <c r="MZU45" s="382"/>
      <c r="MZV45" s="382"/>
      <c r="MZW45" s="382"/>
      <c r="MZX45" s="382"/>
      <c r="MZY45" s="382"/>
      <c r="MZZ45" s="382"/>
      <c r="NAA45" s="382"/>
      <c r="NAB45" s="382"/>
      <c r="NAC45" s="382"/>
      <c r="NAD45" s="382"/>
      <c r="NAE45" s="382"/>
      <c r="NAF45" s="382"/>
      <c r="NAG45" s="382"/>
      <c r="NAH45" s="382"/>
      <c r="NAI45" s="382"/>
      <c r="NAJ45" s="382"/>
      <c r="NAK45" s="382"/>
      <c r="NAL45" s="382"/>
      <c r="NAM45" s="382"/>
      <c r="NAN45" s="382"/>
      <c r="NAO45" s="382"/>
      <c r="NAP45" s="382"/>
      <c r="NAQ45" s="382"/>
      <c r="NAR45" s="382"/>
      <c r="NAS45" s="382"/>
      <c r="NAT45" s="382"/>
      <c r="NAU45" s="382"/>
      <c r="NAV45" s="382"/>
      <c r="NAW45" s="382"/>
      <c r="NAX45" s="382"/>
      <c r="NAY45" s="382"/>
      <c r="NAZ45" s="382"/>
      <c r="NBA45" s="382"/>
      <c r="NBB45" s="382"/>
      <c r="NBC45" s="382"/>
      <c r="NBD45" s="382"/>
      <c r="NBE45" s="382"/>
      <c r="NBF45" s="382"/>
      <c r="NBG45" s="382"/>
      <c r="NBH45" s="382"/>
      <c r="NBI45" s="382"/>
      <c r="NBJ45" s="382"/>
      <c r="NBK45" s="382"/>
      <c r="NBL45" s="382"/>
      <c r="NBM45" s="382"/>
      <c r="NBN45" s="382"/>
      <c r="NBO45" s="382"/>
      <c r="NBP45" s="382"/>
      <c r="NBQ45" s="382"/>
      <c r="NBR45" s="382"/>
      <c r="NBS45" s="382"/>
      <c r="NBT45" s="382"/>
      <c r="NBU45" s="382"/>
      <c r="NBV45" s="382"/>
      <c r="NBW45" s="382"/>
      <c r="NBX45" s="382"/>
      <c r="NBY45" s="382"/>
      <c r="NBZ45" s="382"/>
      <c r="NCA45" s="382"/>
      <c r="NCB45" s="382"/>
      <c r="NCC45" s="382"/>
      <c r="NCD45" s="382"/>
      <c r="NCE45" s="382"/>
      <c r="NCF45" s="382"/>
      <c r="NCG45" s="382"/>
      <c r="NCH45" s="382"/>
      <c r="NCI45" s="382"/>
      <c r="NCJ45" s="382"/>
      <c r="NCK45" s="382"/>
      <c r="NCL45" s="382"/>
      <c r="NCM45" s="382"/>
      <c r="NCN45" s="382"/>
      <c r="NCO45" s="382"/>
      <c r="NCP45" s="382"/>
      <c r="NCQ45" s="382"/>
      <c r="NCR45" s="382"/>
      <c r="NCS45" s="382"/>
      <c r="NCT45" s="382"/>
      <c r="NCU45" s="382"/>
      <c r="NCV45" s="382"/>
      <c r="NCW45" s="382"/>
      <c r="NCX45" s="382"/>
      <c r="NCY45" s="382"/>
      <c r="NCZ45" s="382"/>
      <c r="NDA45" s="382"/>
      <c r="NDB45" s="382"/>
      <c r="NDC45" s="382"/>
      <c r="NDD45" s="382"/>
      <c r="NDE45" s="382"/>
      <c r="NDF45" s="382"/>
      <c r="NDG45" s="382"/>
      <c r="NDH45" s="382"/>
      <c r="NDI45" s="382"/>
      <c r="NDJ45" s="382"/>
      <c r="NDK45" s="382"/>
      <c r="NDL45" s="382"/>
      <c r="NDM45" s="382"/>
      <c r="NDN45" s="382"/>
      <c r="NDO45" s="382"/>
      <c r="NDP45" s="382"/>
      <c r="NDQ45" s="382"/>
      <c r="NDR45" s="382"/>
      <c r="NDS45" s="382"/>
      <c r="NDT45" s="382"/>
      <c r="NDU45" s="382"/>
      <c r="NDV45" s="382"/>
      <c r="NDW45" s="382"/>
      <c r="NDX45" s="382"/>
      <c r="NDY45" s="382"/>
      <c r="NDZ45" s="382"/>
      <c r="NEA45" s="382"/>
      <c r="NEB45" s="382"/>
      <c r="NEC45" s="382"/>
      <c r="NED45" s="382"/>
      <c r="NEE45" s="382"/>
      <c r="NEF45" s="382"/>
      <c r="NEG45" s="382"/>
      <c r="NEH45" s="382"/>
      <c r="NEI45" s="382"/>
      <c r="NEJ45" s="382"/>
      <c r="NEK45" s="382"/>
      <c r="NEL45" s="382"/>
      <c r="NEM45" s="382"/>
      <c r="NEN45" s="382"/>
      <c r="NEO45" s="382"/>
      <c r="NEP45" s="382"/>
      <c r="NEQ45" s="382"/>
      <c r="NER45" s="382"/>
      <c r="NES45" s="382"/>
      <c r="NET45" s="382"/>
      <c r="NEU45" s="382"/>
      <c r="NEV45" s="382"/>
      <c r="NEW45" s="382"/>
      <c r="NEX45" s="382"/>
      <c r="NEY45" s="382"/>
      <c r="NEZ45" s="382"/>
      <c r="NFA45" s="382"/>
      <c r="NFB45" s="382"/>
      <c r="NFC45" s="382"/>
      <c r="NFD45" s="382"/>
      <c r="NFE45" s="382"/>
      <c r="NFF45" s="382"/>
      <c r="NFG45" s="382"/>
      <c r="NFH45" s="382"/>
      <c r="NFI45" s="382"/>
      <c r="NFJ45" s="382"/>
      <c r="NFK45" s="382"/>
      <c r="NFL45" s="382"/>
      <c r="NFM45" s="382"/>
      <c r="NFN45" s="382"/>
      <c r="NFO45" s="382"/>
      <c r="NFP45" s="382"/>
      <c r="NFQ45" s="382"/>
      <c r="NFR45" s="382"/>
      <c r="NFS45" s="382"/>
      <c r="NFT45" s="382"/>
      <c r="NFU45" s="382"/>
      <c r="NFV45" s="382"/>
      <c r="NFW45" s="382"/>
      <c r="NFX45" s="382"/>
      <c r="NFY45" s="382"/>
      <c r="NFZ45" s="382"/>
      <c r="NGA45" s="382"/>
      <c r="NGB45" s="382"/>
      <c r="NGC45" s="382"/>
      <c r="NGD45" s="382"/>
      <c r="NGE45" s="382"/>
      <c r="NGF45" s="382"/>
      <c r="NGG45" s="382"/>
      <c r="NGH45" s="382"/>
      <c r="NGI45" s="382"/>
      <c r="NGJ45" s="382"/>
      <c r="NGK45" s="382"/>
      <c r="NGL45" s="382"/>
      <c r="NGM45" s="382"/>
      <c r="NGN45" s="382"/>
      <c r="NGO45" s="382"/>
      <c r="NGP45" s="382"/>
      <c r="NGQ45" s="382"/>
      <c r="NGR45" s="382"/>
      <c r="NGS45" s="382"/>
      <c r="NGT45" s="382"/>
      <c r="NGU45" s="382"/>
      <c r="NGV45" s="382"/>
      <c r="NGW45" s="382"/>
      <c r="NGX45" s="382"/>
      <c r="NGY45" s="382"/>
      <c r="NGZ45" s="382"/>
      <c r="NHA45" s="382"/>
      <c r="NHB45" s="382"/>
      <c r="NHC45" s="382"/>
      <c r="NHD45" s="382"/>
      <c r="NHE45" s="382"/>
      <c r="NHF45" s="382"/>
      <c r="NHG45" s="382"/>
      <c r="NHH45" s="382"/>
      <c r="NHI45" s="382"/>
      <c r="NHJ45" s="382"/>
      <c r="NHK45" s="382"/>
      <c r="NHL45" s="382"/>
      <c r="NHM45" s="382"/>
      <c r="NHN45" s="382"/>
      <c r="NHO45" s="382"/>
      <c r="NHP45" s="382"/>
      <c r="NHQ45" s="382"/>
      <c r="NHR45" s="382"/>
      <c r="NHS45" s="382"/>
      <c r="NHT45" s="382"/>
      <c r="NHU45" s="382"/>
      <c r="NHV45" s="382"/>
      <c r="NHW45" s="382"/>
      <c r="NHX45" s="382"/>
      <c r="NHY45" s="382"/>
      <c r="NHZ45" s="382"/>
      <c r="NIA45" s="382"/>
      <c r="NIB45" s="382"/>
      <c r="NIC45" s="382"/>
      <c r="NID45" s="382"/>
      <c r="NIE45" s="382"/>
      <c r="NIF45" s="382"/>
      <c r="NIG45" s="382"/>
      <c r="NIH45" s="382"/>
      <c r="NII45" s="382"/>
      <c r="NIJ45" s="382"/>
      <c r="NIK45" s="382"/>
      <c r="NIL45" s="382"/>
      <c r="NIM45" s="382"/>
      <c r="NIN45" s="382"/>
      <c r="NIO45" s="382"/>
      <c r="NIP45" s="382"/>
      <c r="NIQ45" s="382"/>
      <c r="NIR45" s="382"/>
      <c r="NIS45" s="382"/>
      <c r="NIT45" s="382"/>
      <c r="NIU45" s="382"/>
      <c r="NIV45" s="382"/>
      <c r="NIW45" s="382"/>
      <c r="NIX45" s="382"/>
      <c r="NIY45" s="382"/>
      <c r="NIZ45" s="382"/>
      <c r="NJA45" s="382"/>
      <c r="NJB45" s="382"/>
      <c r="NJC45" s="382"/>
      <c r="NJD45" s="382"/>
      <c r="NJE45" s="382"/>
      <c r="NJF45" s="382"/>
      <c r="NJG45" s="382"/>
      <c r="NJH45" s="382"/>
      <c r="NJI45" s="382"/>
      <c r="NJJ45" s="382"/>
      <c r="NJK45" s="382"/>
      <c r="NJL45" s="382"/>
      <c r="NJM45" s="382"/>
      <c r="NJN45" s="382"/>
      <c r="NJO45" s="382"/>
      <c r="NJP45" s="382"/>
      <c r="NJQ45" s="382"/>
      <c r="NJR45" s="382"/>
      <c r="NJS45" s="382"/>
      <c r="NJT45" s="382"/>
      <c r="NJU45" s="382"/>
      <c r="NJV45" s="382"/>
      <c r="NJW45" s="382"/>
      <c r="NJX45" s="382"/>
      <c r="NJY45" s="382"/>
      <c r="NJZ45" s="382"/>
      <c r="NKA45" s="382"/>
      <c r="NKB45" s="382"/>
      <c r="NKC45" s="382"/>
      <c r="NKD45" s="382"/>
      <c r="NKE45" s="382"/>
      <c r="NKF45" s="382"/>
      <c r="NKG45" s="382"/>
      <c r="NKH45" s="382"/>
      <c r="NKI45" s="382"/>
      <c r="NKJ45" s="382"/>
      <c r="NKK45" s="382"/>
      <c r="NKL45" s="382"/>
      <c r="NKM45" s="382"/>
      <c r="NKN45" s="382"/>
      <c r="NKO45" s="382"/>
      <c r="NKP45" s="382"/>
      <c r="NKQ45" s="382"/>
      <c r="NKR45" s="382"/>
      <c r="NKS45" s="382"/>
      <c r="NKT45" s="382"/>
      <c r="NKU45" s="382"/>
      <c r="NKV45" s="382"/>
      <c r="NKW45" s="382"/>
      <c r="NKX45" s="382"/>
      <c r="NKY45" s="382"/>
      <c r="NKZ45" s="382"/>
      <c r="NLA45" s="382"/>
      <c r="NLB45" s="382"/>
      <c r="NLC45" s="382"/>
      <c r="NLD45" s="382"/>
      <c r="NLE45" s="382"/>
      <c r="NLF45" s="382"/>
      <c r="NLG45" s="382"/>
      <c r="NLH45" s="382"/>
      <c r="NLI45" s="382"/>
      <c r="NLJ45" s="382"/>
      <c r="NLK45" s="382"/>
      <c r="NLL45" s="382"/>
      <c r="NLM45" s="382"/>
      <c r="NLN45" s="382"/>
      <c r="NLO45" s="382"/>
      <c r="NLP45" s="382"/>
      <c r="NLQ45" s="382"/>
      <c r="NLR45" s="382"/>
      <c r="NLS45" s="382"/>
      <c r="NLT45" s="382"/>
      <c r="NLU45" s="382"/>
      <c r="NLV45" s="382"/>
      <c r="NLW45" s="382"/>
      <c r="NLX45" s="382"/>
      <c r="NLY45" s="382"/>
      <c r="NLZ45" s="382"/>
      <c r="NMA45" s="382"/>
      <c r="NMB45" s="382"/>
      <c r="NMC45" s="382"/>
      <c r="NMD45" s="382"/>
      <c r="NME45" s="382"/>
      <c r="NMF45" s="382"/>
      <c r="NMG45" s="382"/>
      <c r="NMH45" s="382"/>
      <c r="NMI45" s="382"/>
      <c r="NMJ45" s="382"/>
      <c r="NMK45" s="382"/>
      <c r="NML45" s="382"/>
      <c r="NMM45" s="382"/>
      <c r="NMN45" s="382"/>
      <c r="NMO45" s="382"/>
      <c r="NMP45" s="382"/>
      <c r="NMQ45" s="382"/>
      <c r="NMR45" s="382"/>
      <c r="NMS45" s="382"/>
      <c r="NMT45" s="382"/>
      <c r="NMU45" s="382"/>
      <c r="NMV45" s="382"/>
      <c r="NMW45" s="382"/>
      <c r="NMX45" s="382"/>
      <c r="NMY45" s="382"/>
      <c r="NMZ45" s="382"/>
      <c r="NNA45" s="382"/>
      <c r="NNB45" s="382"/>
      <c r="NNC45" s="382"/>
      <c r="NND45" s="382"/>
      <c r="NNE45" s="382"/>
      <c r="NNF45" s="382"/>
      <c r="NNG45" s="382"/>
      <c r="NNH45" s="382"/>
      <c r="NNI45" s="382"/>
      <c r="NNJ45" s="382"/>
      <c r="NNK45" s="382"/>
      <c r="NNL45" s="382"/>
      <c r="NNM45" s="382"/>
      <c r="NNN45" s="382"/>
      <c r="NNO45" s="382"/>
      <c r="NNP45" s="382"/>
      <c r="NNQ45" s="382"/>
      <c r="NNR45" s="382"/>
      <c r="NNS45" s="382"/>
      <c r="NNT45" s="382"/>
      <c r="NNU45" s="382"/>
      <c r="NNV45" s="382"/>
      <c r="NNW45" s="382"/>
      <c r="NNX45" s="382"/>
      <c r="NNY45" s="382"/>
      <c r="NNZ45" s="382"/>
      <c r="NOA45" s="382"/>
      <c r="NOB45" s="382"/>
      <c r="NOC45" s="382"/>
      <c r="NOD45" s="382"/>
      <c r="NOE45" s="382"/>
      <c r="NOF45" s="382"/>
      <c r="NOG45" s="382"/>
      <c r="NOH45" s="382"/>
      <c r="NOI45" s="382"/>
      <c r="NOJ45" s="382"/>
      <c r="NOK45" s="382"/>
      <c r="NOL45" s="382"/>
      <c r="NOM45" s="382"/>
      <c r="NON45" s="382"/>
      <c r="NOO45" s="382"/>
      <c r="NOP45" s="382"/>
      <c r="NOQ45" s="382"/>
      <c r="NOR45" s="382"/>
      <c r="NOS45" s="382"/>
      <c r="NOT45" s="382"/>
      <c r="NOU45" s="382"/>
      <c r="NOV45" s="382"/>
      <c r="NOW45" s="382"/>
      <c r="NOX45" s="382"/>
      <c r="NOY45" s="382"/>
      <c r="NOZ45" s="382"/>
      <c r="NPA45" s="382"/>
      <c r="NPB45" s="382"/>
      <c r="NPC45" s="382"/>
      <c r="NPD45" s="382"/>
      <c r="NPE45" s="382"/>
      <c r="NPF45" s="382"/>
      <c r="NPG45" s="382"/>
      <c r="NPH45" s="382"/>
      <c r="NPI45" s="382"/>
      <c r="NPJ45" s="382"/>
      <c r="NPK45" s="382"/>
      <c r="NPL45" s="382"/>
      <c r="NPM45" s="382"/>
      <c r="NPN45" s="382"/>
      <c r="NPO45" s="382"/>
      <c r="NPP45" s="382"/>
      <c r="NPQ45" s="382"/>
      <c r="NPR45" s="382"/>
      <c r="NPS45" s="382"/>
      <c r="NPT45" s="382"/>
      <c r="NPU45" s="382"/>
      <c r="NPV45" s="382"/>
      <c r="NPW45" s="382"/>
      <c r="NPX45" s="382"/>
      <c r="NPY45" s="382"/>
      <c r="NPZ45" s="382"/>
      <c r="NQA45" s="382"/>
      <c r="NQB45" s="382"/>
      <c r="NQC45" s="382"/>
      <c r="NQD45" s="382"/>
      <c r="NQE45" s="382"/>
      <c r="NQF45" s="382"/>
      <c r="NQG45" s="382"/>
      <c r="NQH45" s="382"/>
      <c r="NQI45" s="382"/>
      <c r="NQJ45" s="382"/>
      <c r="NQK45" s="382"/>
      <c r="NQL45" s="382"/>
      <c r="NQM45" s="382"/>
      <c r="NQN45" s="382"/>
      <c r="NQO45" s="382"/>
      <c r="NQP45" s="382"/>
      <c r="NQQ45" s="382"/>
      <c r="NQR45" s="382"/>
      <c r="NQS45" s="382"/>
      <c r="NQT45" s="382"/>
      <c r="NQU45" s="382"/>
      <c r="NQV45" s="382"/>
      <c r="NQW45" s="382"/>
      <c r="NQX45" s="382"/>
      <c r="NQY45" s="382"/>
      <c r="NQZ45" s="382"/>
      <c r="NRA45" s="382"/>
      <c r="NRB45" s="382"/>
      <c r="NRC45" s="382"/>
      <c r="NRD45" s="382"/>
      <c r="NRE45" s="382"/>
      <c r="NRF45" s="382"/>
      <c r="NRG45" s="382"/>
      <c r="NRH45" s="382"/>
      <c r="NRI45" s="382"/>
      <c r="NRJ45" s="382"/>
      <c r="NRK45" s="382"/>
      <c r="NRL45" s="382"/>
      <c r="NRM45" s="382"/>
      <c r="NRN45" s="382"/>
      <c r="NRO45" s="382"/>
      <c r="NRP45" s="382"/>
      <c r="NRQ45" s="382"/>
      <c r="NRR45" s="382"/>
      <c r="NRS45" s="382"/>
      <c r="NRT45" s="382"/>
      <c r="NRU45" s="382"/>
      <c r="NRV45" s="382"/>
      <c r="NRW45" s="382"/>
      <c r="NRX45" s="382"/>
      <c r="NRY45" s="382"/>
      <c r="NRZ45" s="382"/>
      <c r="NSA45" s="382"/>
      <c r="NSB45" s="382"/>
      <c r="NSC45" s="382"/>
      <c r="NSD45" s="382"/>
      <c r="NSE45" s="382"/>
      <c r="NSF45" s="382"/>
      <c r="NSG45" s="382"/>
      <c r="NSH45" s="382"/>
      <c r="NSI45" s="382"/>
      <c r="NSJ45" s="382"/>
      <c r="NSK45" s="382"/>
      <c r="NSL45" s="382"/>
      <c r="NSM45" s="382"/>
      <c r="NSN45" s="382"/>
      <c r="NSO45" s="382"/>
      <c r="NSP45" s="382"/>
      <c r="NSQ45" s="382"/>
      <c r="NSR45" s="382"/>
      <c r="NSS45" s="382"/>
      <c r="NST45" s="382"/>
      <c r="NSU45" s="382"/>
      <c r="NSV45" s="382"/>
      <c r="NSW45" s="382"/>
      <c r="NSX45" s="382"/>
      <c r="NSY45" s="382"/>
      <c r="NSZ45" s="382"/>
      <c r="NTA45" s="382"/>
      <c r="NTB45" s="382"/>
      <c r="NTC45" s="382"/>
      <c r="NTD45" s="382"/>
      <c r="NTE45" s="382"/>
      <c r="NTF45" s="382"/>
      <c r="NTG45" s="382"/>
      <c r="NTH45" s="382"/>
      <c r="NTI45" s="382"/>
      <c r="NTJ45" s="382"/>
      <c r="NTK45" s="382"/>
      <c r="NTL45" s="382"/>
      <c r="NTM45" s="382"/>
      <c r="NTN45" s="382"/>
      <c r="NTO45" s="382"/>
      <c r="NTP45" s="382"/>
      <c r="NTQ45" s="382"/>
      <c r="NTR45" s="382"/>
      <c r="NTS45" s="382"/>
      <c r="NTT45" s="382"/>
      <c r="NTU45" s="382"/>
      <c r="NTV45" s="382"/>
      <c r="NTW45" s="382"/>
      <c r="NTX45" s="382"/>
      <c r="NTY45" s="382"/>
      <c r="NTZ45" s="382"/>
      <c r="NUA45" s="382"/>
      <c r="NUB45" s="382"/>
      <c r="NUC45" s="382"/>
      <c r="NUD45" s="382"/>
      <c r="NUE45" s="382"/>
      <c r="NUF45" s="382"/>
      <c r="NUG45" s="382"/>
      <c r="NUH45" s="382"/>
      <c r="NUI45" s="382"/>
      <c r="NUJ45" s="382"/>
      <c r="NUK45" s="382"/>
      <c r="NUL45" s="382"/>
      <c r="NUM45" s="382"/>
      <c r="NUN45" s="382"/>
      <c r="NUO45" s="382"/>
      <c r="NUP45" s="382"/>
      <c r="NUQ45" s="382"/>
      <c r="NUR45" s="382"/>
      <c r="NUS45" s="382"/>
      <c r="NUT45" s="382"/>
      <c r="NUU45" s="382"/>
      <c r="NUV45" s="382"/>
      <c r="NUW45" s="382"/>
      <c r="NUX45" s="382"/>
      <c r="NUY45" s="382"/>
      <c r="NUZ45" s="382"/>
      <c r="NVA45" s="382"/>
      <c r="NVB45" s="382"/>
      <c r="NVC45" s="382"/>
      <c r="NVD45" s="382"/>
      <c r="NVE45" s="382"/>
      <c r="NVF45" s="382"/>
      <c r="NVG45" s="382"/>
      <c r="NVH45" s="382"/>
      <c r="NVI45" s="382"/>
      <c r="NVJ45" s="382"/>
      <c r="NVK45" s="382"/>
      <c r="NVL45" s="382"/>
      <c r="NVM45" s="382"/>
      <c r="NVN45" s="382"/>
      <c r="NVO45" s="382"/>
      <c r="NVP45" s="382"/>
      <c r="NVQ45" s="382"/>
      <c r="NVR45" s="382"/>
      <c r="NVS45" s="382"/>
      <c r="NVT45" s="382"/>
      <c r="NVU45" s="382"/>
      <c r="NVV45" s="382"/>
      <c r="NVW45" s="382"/>
      <c r="NVX45" s="382"/>
      <c r="NVY45" s="382"/>
      <c r="NVZ45" s="382"/>
      <c r="NWA45" s="382"/>
      <c r="NWB45" s="382"/>
      <c r="NWC45" s="382"/>
      <c r="NWD45" s="382"/>
      <c r="NWE45" s="382"/>
      <c r="NWF45" s="382"/>
      <c r="NWG45" s="382"/>
      <c r="NWH45" s="382"/>
      <c r="NWI45" s="382"/>
      <c r="NWJ45" s="382"/>
      <c r="NWK45" s="382"/>
      <c r="NWL45" s="382"/>
      <c r="NWM45" s="382"/>
      <c r="NWN45" s="382"/>
      <c r="NWO45" s="382"/>
      <c r="NWP45" s="382"/>
      <c r="NWQ45" s="382"/>
      <c r="NWR45" s="382"/>
      <c r="NWS45" s="382"/>
      <c r="NWT45" s="382"/>
      <c r="NWU45" s="382"/>
      <c r="NWV45" s="382"/>
      <c r="NWW45" s="382"/>
      <c r="NWX45" s="382"/>
      <c r="NWY45" s="382"/>
      <c r="NWZ45" s="382"/>
      <c r="NXA45" s="382"/>
      <c r="NXB45" s="382"/>
      <c r="NXC45" s="382"/>
      <c r="NXD45" s="382"/>
      <c r="NXE45" s="382"/>
      <c r="NXF45" s="382"/>
      <c r="NXG45" s="382"/>
      <c r="NXH45" s="382"/>
      <c r="NXI45" s="382"/>
      <c r="NXJ45" s="382"/>
      <c r="NXK45" s="382"/>
      <c r="NXL45" s="382"/>
      <c r="NXM45" s="382"/>
      <c r="NXN45" s="382"/>
      <c r="NXO45" s="382"/>
      <c r="NXP45" s="382"/>
      <c r="NXQ45" s="382"/>
      <c r="NXR45" s="382"/>
      <c r="NXS45" s="382"/>
      <c r="NXT45" s="382"/>
      <c r="NXU45" s="382"/>
      <c r="NXV45" s="382"/>
      <c r="NXW45" s="382"/>
      <c r="NXX45" s="382"/>
      <c r="NXY45" s="382"/>
      <c r="NXZ45" s="382"/>
      <c r="NYA45" s="382"/>
      <c r="NYB45" s="382"/>
      <c r="NYC45" s="382"/>
      <c r="NYD45" s="382"/>
      <c r="NYE45" s="382"/>
      <c r="NYF45" s="382"/>
      <c r="NYG45" s="382"/>
      <c r="NYH45" s="382"/>
      <c r="NYI45" s="382"/>
      <c r="NYJ45" s="382"/>
      <c r="NYK45" s="382"/>
      <c r="NYL45" s="382"/>
      <c r="NYM45" s="382"/>
      <c r="NYN45" s="382"/>
      <c r="NYO45" s="382"/>
      <c r="NYP45" s="382"/>
      <c r="NYQ45" s="382"/>
      <c r="NYR45" s="382"/>
      <c r="NYS45" s="382"/>
      <c r="NYT45" s="382"/>
      <c r="NYU45" s="382"/>
      <c r="NYV45" s="382"/>
      <c r="NYW45" s="382"/>
      <c r="NYX45" s="382"/>
      <c r="NYY45" s="382"/>
      <c r="NYZ45" s="382"/>
      <c r="NZA45" s="382"/>
      <c r="NZB45" s="382"/>
      <c r="NZC45" s="382"/>
      <c r="NZD45" s="382"/>
      <c r="NZE45" s="382"/>
      <c r="NZF45" s="382"/>
      <c r="NZG45" s="382"/>
      <c r="NZH45" s="382"/>
      <c r="NZI45" s="382"/>
      <c r="NZJ45" s="382"/>
      <c r="NZK45" s="382"/>
      <c r="NZL45" s="382"/>
      <c r="NZM45" s="382"/>
      <c r="NZN45" s="382"/>
      <c r="NZO45" s="382"/>
      <c r="NZP45" s="382"/>
      <c r="NZQ45" s="382"/>
      <c r="NZR45" s="382"/>
      <c r="NZS45" s="382"/>
      <c r="NZT45" s="382"/>
      <c r="NZU45" s="382"/>
      <c r="NZV45" s="382"/>
      <c r="NZW45" s="382"/>
      <c r="NZX45" s="382"/>
      <c r="NZY45" s="382"/>
      <c r="NZZ45" s="382"/>
      <c r="OAA45" s="382"/>
      <c r="OAB45" s="382"/>
      <c r="OAC45" s="382"/>
      <c r="OAD45" s="382"/>
      <c r="OAE45" s="382"/>
      <c r="OAF45" s="382"/>
      <c r="OAG45" s="382"/>
      <c r="OAH45" s="382"/>
      <c r="OAI45" s="382"/>
      <c r="OAJ45" s="382"/>
      <c r="OAK45" s="382"/>
      <c r="OAL45" s="382"/>
      <c r="OAM45" s="382"/>
      <c r="OAN45" s="382"/>
      <c r="OAO45" s="382"/>
      <c r="OAP45" s="382"/>
      <c r="OAQ45" s="382"/>
      <c r="OAR45" s="382"/>
      <c r="OAS45" s="382"/>
      <c r="OAT45" s="382"/>
      <c r="OAU45" s="382"/>
      <c r="OAV45" s="382"/>
      <c r="OAW45" s="382"/>
      <c r="OAX45" s="382"/>
      <c r="OAY45" s="382"/>
      <c r="OAZ45" s="382"/>
      <c r="OBA45" s="382"/>
      <c r="OBB45" s="382"/>
      <c r="OBC45" s="382"/>
      <c r="OBD45" s="382"/>
      <c r="OBE45" s="382"/>
      <c r="OBF45" s="382"/>
      <c r="OBG45" s="382"/>
      <c r="OBH45" s="382"/>
      <c r="OBI45" s="382"/>
      <c r="OBJ45" s="382"/>
      <c r="OBK45" s="382"/>
      <c r="OBL45" s="382"/>
      <c r="OBM45" s="382"/>
      <c r="OBN45" s="382"/>
      <c r="OBO45" s="382"/>
      <c r="OBP45" s="382"/>
      <c r="OBQ45" s="382"/>
      <c r="OBR45" s="382"/>
      <c r="OBS45" s="382"/>
      <c r="OBT45" s="382"/>
      <c r="OBU45" s="382"/>
      <c r="OBV45" s="382"/>
      <c r="OBW45" s="382"/>
      <c r="OBX45" s="382"/>
      <c r="OBY45" s="382"/>
      <c r="OBZ45" s="382"/>
      <c r="OCA45" s="382"/>
      <c r="OCB45" s="382"/>
      <c r="OCC45" s="382"/>
      <c r="OCD45" s="382"/>
      <c r="OCE45" s="382"/>
      <c r="OCF45" s="382"/>
      <c r="OCG45" s="382"/>
      <c r="OCH45" s="382"/>
      <c r="OCI45" s="382"/>
      <c r="OCJ45" s="382"/>
      <c r="OCK45" s="382"/>
      <c r="OCL45" s="382"/>
      <c r="OCM45" s="382"/>
      <c r="OCN45" s="382"/>
      <c r="OCO45" s="382"/>
      <c r="OCP45" s="382"/>
      <c r="OCQ45" s="382"/>
      <c r="OCR45" s="382"/>
      <c r="OCS45" s="382"/>
      <c r="OCT45" s="382"/>
      <c r="OCU45" s="382"/>
      <c r="OCV45" s="382"/>
      <c r="OCW45" s="382"/>
      <c r="OCX45" s="382"/>
      <c r="OCY45" s="382"/>
      <c r="OCZ45" s="382"/>
      <c r="ODA45" s="382"/>
      <c r="ODB45" s="382"/>
      <c r="ODC45" s="382"/>
      <c r="ODD45" s="382"/>
      <c r="ODE45" s="382"/>
      <c r="ODF45" s="382"/>
      <c r="ODG45" s="382"/>
      <c r="ODH45" s="382"/>
      <c r="ODI45" s="382"/>
      <c r="ODJ45" s="382"/>
      <c r="ODK45" s="382"/>
      <c r="ODL45" s="382"/>
      <c r="ODM45" s="382"/>
      <c r="ODN45" s="382"/>
      <c r="ODO45" s="382"/>
      <c r="ODP45" s="382"/>
      <c r="ODQ45" s="382"/>
      <c r="ODR45" s="382"/>
      <c r="ODS45" s="382"/>
      <c r="ODT45" s="382"/>
      <c r="ODU45" s="382"/>
      <c r="ODV45" s="382"/>
      <c r="ODW45" s="382"/>
      <c r="ODX45" s="382"/>
      <c r="ODY45" s="382"/>
      <c r="ODZ45" s="382"/>
      <c r="OEA45" s="382"/>
      <c r="OEB45" s="382"/>
      <c r="OEC45" s="382"/>
      <c r="OED45" s="382"/>
      <c r="OEE45" s="382"/>
      <c r="OEF45" s="382"/>
      <c r="OEG45" s="382"/>
      <c r="OEH45" s="382"/>
      <c r="OEI45" s="382"/>
      <c r="OEJ45" s="382"/>
      <c r="OEK45" s="382"/>
      <c r="OEL45" s="382"/>
      <c r="OEM45" s="382"/>
      <c r="OEN45" s="382"/>
      <c r="OEO45" s="382"/>
      <c r="OEP45" s="382"/>
      <c r="OEQ45" s="382"/>
      <c r="OER45" s="382"/>
      <c r="OES45" s="382"/>
      <c r="OET45" s="382"/>
      <c r="OEU45" s="382"/>
      <c r="OEV45" s="382"/>
      <c r="OEW45" s="382"/>
      <c r="OEX45" s="382"/>
      <c r="OEY45" s="382"/>
      <c r="OEZ45" s="382"/>
      <c r="OFA45" s="382"/>
      <c r="OFB45" s="382"/>
      <c r="OFC45" s="382"/>
      <c r="OFD45" s="382"/>
      <c r="OFE45" s="382"/>
      <c r="OFF45" s="382"/>
      <c r="OFG45" s="382"/>
      <c r="OFH45" s="382"/>
      <c r="OFI45" s="382"/>
      <c r="OFJ45" s="382"/>
      <c r="OFK45" s="382"/>
      <c r="OFL45" s="382"/>
      <c r="OFM45" s="382"/>
      <c r="OFN45" s="382"/>
      <c r="OFO45" s="382"/>
      <c r="OFP45" s="382"/>
      <c r="OFQ45" s="382"/>
      <c r="OFR45" s="382"/>
      <c r="OFS45" s="382"/>
      <c r="OFT45" s="382"/>
      <c r="OFU45" s="382"/>
      <c r="OFV45" s="382"/>
      <c r="OFW45" s="382"/>
      <c r="OFX45" s="382"/>
      <c r="OFY45" s="382"/>
      <c r="OFZ45" s="382"/>
      <c r="OGA45" s="382"/>
      <c r="OGB45" s="382"/>
      <c r="OGC45" s="382"/>
      <c r="OGD45" s="382"/>
      <c r="OGE45" s="382"/>
      <c r="OGF45" s="382"/>
      <c r="OGG45" s="382"/>
      <c r="OGH45" s="382"/>
      <c r="OGI45" s="382"/>
      <c r="OGJ45" s="382"/>
      <c r="OGK45" s="382"/>
      <c r="OGL45" s="382"/>
      <c r="OGM45" s="382"/>
      <c r="OGN45" s="382"/>
      <c r="OGO45" s="382"/>
      <c r="OGP45" s="382"/>
      <c r="OGQ45" s="382"/>
      <c r="OGR45" s="382"/>
      <c r="OGS45" s="382"/>
      <c r="OGT45" s="382"/>
      <c r="OGU45" s="382"/>
      <c r="OGV45" s="382"/>
      <c r="OGW45" s="382"/>
      <c r="OGX45" s="382"/>
      <c r="OGY45" s="382"/>
      <c r="OGZ45" s="382"/>
      <c r="OHA45" s="382"/>
      <c r="OHB45" s="382"/>
      <c r="OHC45" s="382"/>
      <c r="OHD45" s="382"/>
      <c r="OHE45" s="382"/>
      <c r="OHF45" s="382"/>
      <c r="OHG45" s="382"/>
      <c r="OHH45" s="382"/>
      <c r="OHI45" s="382"/>
      <c r="OHJ45" s="382"/>
      <c r="OHK45" s="382"/>
      <c r="OHL45" s="382"/>
      <c r="OHM45" s="382"/>
      <c r="OHN45" s="382"/>
      <c r="OHO45" s="382"/>
      <c r="OHP45" s="382"/>
      <c r="OHQ45" s="382"/>
      <c r="OHR45" s="382"/>
      <c r="OHS45" s="382"/>
      <c r="OHT45" s="382"/>
      <c r="OHU45" s="382"/>
      <c r="OHV45" s="382"/>
      <c r="OHW45" s="382"/>
      <c r="OHX45" s="382"/>
      <c r="OHY45" s="382"/>
      <c r="OHZ45" s="382"/>
      <c r="OIA45" s="382"/>
      <c r="OIB45" s="382"/>
      <c r="OIC45" s="382"/>
      <c r="OID45" s="382"/>
      <c r="OIE45" s="382"/>
      <c r="OIF45" s="382"/>
      <c r="OIG45" s="382"/>
      <c r="OIH45" s="382"/>
      <c r="OII45" s="382"/>
      <c r="OIJ45" s="382"/>
      <c r="OIK45" s="382"/>
      <c r="OIL45" s="382"/>
      <c r="OIM45" s="382"/>
      <c r="OIN45" s="382"/>
      <c r="OIO45" s="382"/>
      <c r="OIP45" s="382"/>
      <c r="OIQ45" s="382"/>
      <c r="OIR45" s="382"/>
      <c r="OIS45" s="382"/>
      <c r="OIT45" s="382"/>
      <c r="OIU45" s="382"/>
      <c r="OIV45" s="382"/>
      <c r="OIW45" s="382"/>
      <c r="OIX45" s="382"/>
      <c r="OIY45" s="382"/>
      <c r="OIZ45" s="382"/>
      <c r="OJA45" s="382"/>
      <c r="OJB45" s="382"/>
      <c r="OJC45" s="382"/>
      <c r="OJD45" s="382"/>
      <c r="OJE45" s="382"/>
      <c r="OJF45" s="382"/>
      <c r="OJG45" s="382"/>
      <c r="OJH45" s="382"/>
      <c r="OJI45" s="382"/>
      <c r="OJJ45" s="382"/>
      <c r="OJK45" s="382"/>
      <c r="OJL45" s="382"/>
      <c r="OJM45" s="382"/>
      <c r="OJN45" s="382"/>
      <c r="OJO45" s="382"/>
      <c r="OJP45" s="382"/>
      <c r="OJQ45" s="382"/>
      <c r="OJR45" s="382"/>
      <c r="OJS45" s="382"/>
      <c r="OJT45" s="382"/>
      <c r="OJU45" s="382"/>
      <c r="OJV45" s="382"/>
      <c r="OJW45" s="382"/>
      <c r="OJX45" s="382"/>
      <c r="OJY45" s="382"/>
      <c r="OJZ45" s="382"/>
      <c r="OKA45" s="382"/>
      <c r="OKB45" s="382"/>
      <c r="OKC45" s="382"/>
      <c r="OKD45" s="382"/>
      <c r="OKE45" s="382"/>
      <c r="OKF45" s="382"/>
      <c r="OKG45" s="382"/>
      <c r="OKH45" s="382"/>
      <c r="OKI45" s="382"/>
      <c r="OKJ45" s="382"/>
      <c r="OKK45" s="382"/>
      <c r="OKL45" s="382"/>
      <c r="OKM45" s="382"/>
      <c r="OKN45" s="382"/>
      <c r="OKO45" s="382"/>
      <c r="OKP45" s="382"/>
      <c r="OKQ45" s="382"/>
      <c r="OKR45" s="382"/>
      <c r="OKS45" s="382"/>
      <c r="OKT45" s="382"/>
      <c r="OKU45" s="382"/>
      <c r="OKV45" s="382"/>
      <c r="OKW45" s="382"/>
      <c r="OKX45" s="382"/>
      <c r="OKY45" s="382"/>
      <c r="OKZ45" s="382"/>
      <c r="OLA45" s="382"/>
      <c r="OLB45" s="382"/>
      <c r="OLC45" s="382"/>
      <c r="OLD45" s="382"/>
      <c r="OLE45" s="382"/>
      <c r="OLF45" s="382"/>
      <c r="OLG45" s="382"/>
      <c r="OLH45" s="382"/>
      <c r="OLI45" s="382"/>
      <c r="OLJ45" s="382"/>
      <c r="OLK45" s="382"/>
      <c r="OLL45" s="382"/>
      <c r="OLM45" s="382"/>
      <c r="OLN45" s="382"/>
      <c r="OLO45" s="382"/>
      <c r="OLP45" s="382"/>
      <c r="OLQ45" s="382"/>
      <c r="OLR45" s="382"/>
      <c r="OLS45" s="382"/>
      <c r="OLT45" s="382"/>
      <c r="OLU45" s="382"/>
      <c r="OLV45" s="382"/>
      <c r="OLW45" s="382"/>
      <c r="OLX45" s="382"/>
      <c r="OLY45" s="382"/>
      <c r="OLZ45" s="382"/>
      <c r="OMA45" s="382"/>
      <c r="OMB45" s="382"/>
      <c r="OMC45" s="382"/>
      <c r="OMD45" s="382"/>
      <c r="OME45" s="382"/>
      <c r="OMF45" s="382"/>
      <c r="OMG45" s="382"/>
      <c r="OMH45" s="382"/>
      <c r="OMI45" s="382"/>
      <c r="OMJ45" s="382"/>
      <c r="OMK45" s="382"/>
      <c r="OML45" s="382"/>
      <c r="OMM45" s="382"/>
      <c r="OMN45" s="382"/>
      <c r="OMO45" s="382"/>
      <c r="OMP45" s="382"/>
      <c r="OMQ45" s="382"/>
      <c r="OMR45" s="382"/>
      <c r="OMS45" s="382"/>
      <c r="OMT45" s="382"/>
      <c r="OMU45" s="382"/>
      <c r="OMV45" s="382"/>
      <c r="OMW45" s="382"/>
      <c r="OMX45" s="382"/>
      <c r="OMY45" s="382"/>
      <c r="OMZ45" s="382"/>
      <c r="ONA45" s="382"/>
      <c r="ONB45" s="382"/>
      <c r="ONC45" s="382"/>
      <c r="OND45" s="382"/>
      <c r="ONE45" s="382"/>
      <c r="ONF45" s="382"/>
      <c r="ONG45" s="382"/>
      <c r="ONH45" s="382"/>
      <c r="ONI45" s="382"/>
      <c r="ONJ45" s="382"/>
      <c r="ONK45" s="382"/>
      <c r="ONL45" s="382"/>
      <c r="ONM45" s="382"/>
      <c r="ONN45" s="382"/>
      <c r="ONO45" s="382"/>
      <c r="ONP45" s="382"/>
      <c r="ONQ45" s="382"/>
      <c r="ONR45" s="382"/>
      <c r="ONS45" s="382"/>
      <c r="ONT45" s="382"/>
      <c r="ONU45" s="382"/>
      <c r="ONV45" s="382"/>
      <c r="ONW45" s="382"/>
      <c r="ONX45" s="382"/>
      <c r="ONY45" s="382"/>
      <c r="ONZ45" s="382"/>
      <c r="OOA45" s="382"/>
      <c r="OOB45" s="382"/>
      <c r="OOC45" s="382"/>
      <c r="OOD45" s="382"/>
      <c r="OOE45" s="382"/>
      <c r="OOF45" s="382"/>
      <c r="OOG45" s="382"/>
      <c r="OOH45" s="382"/>
      <c r="OOI45" s="382"/>
      <c r="OOJ45" s="382"/>
      <c r="OOK45" s="382"/>
      <c r="OOL45" s="382"/>
      <c r="OOM45" s="382"/>
      <c r="OON45" s="382"/>
      <c r="OOO45" s="382"/>
      <c r="OOP45" s="382"/>
      <c r="OOQ45" s="382"/>
      <c r="OOR45" s="382"/>
      <c r="OOS45" s="382"/>
      <c r="OOT45" s="382"/>
      <c r="OOU45" s="382"/>
      <c r="OOV45" s="382"/>
      <c r="OOW45" s="382"/>
      <c r="OOX45" s="382"/>
      <c r="OOY45" s="382"/>
      <c r="OOZ45" s="382"/>
      <c r="OPA45" s="382"/>
      <c r="OPB45" s="382"/>
      <c r="OPC45" s="382"/>
      <c r="OPD45" s="382"/>
      <c r="OPE45" s="382"/>
      <c r="OPF45" s="382"/>
      <c r="OPG45" s="382"/>
      <c r="OPH45" s="382"/>
      <c r="OPI45" s="382"/>
      <c r="OPJ45" s="382"/>
      <c r="OPK45" s="382"/>
      <c r="OPL45" s="382"/>
      <c r="OPM45" s="382"/>
      <c r="OPN45" s="382"/>
      <c r="OPO45" s="382"/>
      <c r="OPP45" s="382"/>
      <c r="OPQ45" s="382"/>
      <c r="OPR45" s="382"/>
      <c r="OPS45" s="382"/>
      <c r="OPT45" s="382"/>
      <c r="OPU45" s="382"/>
      <c r="OPV45" s="382"/>
      <c r="OPW45" s="382"/>
      <c r="OPX45" s="382"/>
      <c r="OPY45" s="382"/>
      <c r="OPZ45" s="382"/>
      <c r="OQA45" s="382"/>
      <c r="OQB45" s="382"/>
      <c r="OQC45" s="382"/>
      <c r="OQD45" s="382"/>
      <c r="OQE45" s="382"/>
      <c r="OQF45" s="382"/>
      <c r="OQG45" s="382"/>
      <c r="OQH45" s="382"/>
      <c r="OQI45" s="382"/>
      <c r="OQJ45" s="382"/>
      <c r="OQK45" s="382"/>
      <c r="OQL45" s="382"/>
      <c r="OQM45" s="382"/>
      <c r="OQN45" s="382"/>
      <c r="OQO45" s="382"/>
      <c r="OQP45" s="382"/>
      <c r="OQQ45" s="382"/>
      <c r="OQR45" s="382"/>
      <c r="OQS45" s="382"/>
      <c r="OQT45" s="382"/>
      <c r="OQU45" s="382"/>
      <c r="OQV45" s="382"/>
      <c r="OQW45" s="382"/>
      <c r="OQX45" s="382"/>
      <c r="OQY45" s="382"/>
      <c r="OQZ45" s="382"/>
      <c r="ORA45" s="382"/>
      <c r="ORB45" s="382"/>
      <c r="ORC45" s="382"/>
      <c r="ORD45" s="382"/>
      <c r="ORE45" s="382"/>
      <c r="ORF45" s="382"/>
      <c r="ORG45" s="382"/>
      <c r="ORH45" s="382"/>
      <c r="ORI45" s="382"/>
      <c r="ORJ45" s="382"/>
      <c r="ORK45" s="382"/>
      <c r="ORL45" s="382"/>
      <c r="ORM45" s="382"/>
      <c r="ORN45" s="382"/>
      <c r="ORO45" s="382"/>
      <c r="ORP45" s="382"/>
      <c r="ORQ45" s="382"/>
      <c r="ORR45" s="382"/>
      <c r="ORS45" s="382"/>
      <c r="ORT45" s="382"/>
      <c r="ORU45" s="382"/>
      <c r="ORV45" s="382"/>
      <c r="ORW45" s="382"/>
      <c r="ORX45" s="382"/>
      <c r="ORY45" s="382"/>
      <c r="ORZ45" s="382"/>
      <c r="OSA45" s="382"/>
      <c r="OSB45" s="382"/>
      <c r="OSC45" s="382"/>
      <c r="OSD45" s="382"/>
      <c r="OSE45" s="382"/>
      <c r="OSF45" s="382"/>
      <c r="OSG45" s="382"/>
      <c r="OSH45" s="382"/>
      <c r="OSI45" s="382"/>
      <c r="OSJ45" s="382"/>
      <c r="OSK45" s="382"/>
      <c r="OSL45" s="382"/>
      <c r="OSM45" s="382"/>
      <c r="OSN45" s="382"/>
      <c r="OSO45" s="382"/>
      <c r="OSP45" s="382"/>
      <c r="OSQ45" s="382"/>
      <c r="OSR45" s="382"/>
      <c r="OSS45" s="382"/>
      <c r="OST45" s="382"/>
      <c r="OSU45" s="382"/>
      <c r="OSV45" s="382"/>
      <c r="OSW45" s="382"/>
      <c r="OSX45" s="382"/>
      <c r="OSY45" s="382"/>
      <c r="OSZ45" s="382"/>
      <c r="OTA45" s="382"/>
      <c r="OTB45" s="382"/>
      <c r="OTC45" s="382"/>
      <c r="OTD45" s="382"/>
      <c r="OTE45" s="382"/>
      <c r="OTF45" s="382"/>
      <c r="OTG45" s="382"/>
      <c r="OTH45" s="382"/>
      <c r="OTI45" s="382"/>
      <c r="OTJ45" s="382"/>
      <c r="OTK45" s="382"/>
      <c r="OTL45" s="382"/>
      <c r="OTM45" s="382"/>
      <c r="OTN45" s="382"/>
      <c r="OTO45" s="382"/>
      <c r="OTP45" s="382"/>
      <c r="OTQ45" s="382"/>
      <c r="OTR45" s="382"/>
      <c r="OTS45" s="382"/>
      <c r="OTT45" s="382"/>
      <c r="OTU45" s="382"/>
      <c r="OTV45" s="382"/>
      <c r="OTW45" s="382"/>
      <c r="OTX45" s="382"/>
      <c r="OTY45" s="382"/>
      <c r="OTZ45" s="382"/>
      <c r="OUA45" s="382"/>
      <c r="OUB45" s="382"/>
      <c r="OUC45" s="382"/>
      <c r="OUD45" s="382"/>
      <c r="OUE45" s="382"/>
      <c r="OUF45" s="382"/>
      <c r="OUG45" s="382"/>
      <c r="OUH45" s="382"/>
      <c r="OUI45" s="382"/>
      <c r="OUJ45" s="382"/>
      <c r="OUK45" s="382"/>
      <c r="OUL45" s="382"/>
      <c r="OUM45" s="382"/>
      <c r="OUN45" s="382"/>
      <c r="OUO45" s="382"/>
      <c r="OUP45" s="382"/>
      <c r="OUQ45" s="382"/>
      <c r="OUR45" s="382"/>
      <c r="OUS45" s="382"/>
      <c r="OUT45" s="382"/>
      <c r="OUU45" s="382"/>
      <c r="OUV45" s="382"/>
      <c r="OUW45" s="382"/>
      <c r="OUX45" s="382"/>
      <c r="OUY45" s="382"/>
      <c r="OUZ45" s="382"/>
      <c r="OVA45" s="382"/>
      <c r="OVB45" s="382"/>
      <c r="OVC45" s="382"/>
      <c r="OVD45" s="382"/>
      <c r="OVE45" s="382"/>
      <c r="OVF45" s="382"/>
      <c r="OVG45" s="382"/>
      <c r="OVH45" s="382"/>
      <c r="OVI45" s="382"/>
      <c r="OVJ45" s="382"/>
      <c r="OVK45" s="382"/>
      <c r="OVL45" s="382"/>
      <c r="OVM45" s="382"/>
      <c r="OVN45" s="382"/>
      <c r="OVO45" s="382"/>
      <c r="OVP45" s="382"/>
      <c r="OVQ45" s="382"/>
      <c r="OVR45" s="382"/>
      <c r="OVS45" s="382"/>
      <c r="OVT45" s="382"/>
      <c r="OVU45" s="382"/>
      <c r="OVV45" s="382"/>
      <c r="OVW45" s="382"/>
      <c r="OVX45" s="382"/>
      <c r="OVY45" s="382"/>
      <c r="OVZ45" s="382"/>
      <c r="OWA45" s="382"/>
      <c r="OWB45" s="382"/>
      <c r="OWC45" s="382"/>
      <c r="OWD45" s="382"/>
      <c r="OWE45" s="382"/>
      <c r="OWF45" s="382"/>
      <c r="OWG45" s="382"/>
      <c r="OWH45" s="382"/>
      <c r="OWI45" s="382"/>
      <c r="OWJ45" s="382"/>
      <c r="OWK45" s="382"/>
      <c r="OWL45" s="382"/>
      <c r="OWM45" s="382"/>
      <c r="OWN45" s="382"/>
      <c r="OWO45" s="382"/>
      <c r="OWP45" s="382"/>
      <c r="OWQ45" s="382"/>
      <c r="OWR45" s="382"/>
      <c r="OWS45" s="382"/>
      <c r="OWT45" s="382"/>
      <c r="OWU45" s="382"/>
      <c r="OWV45" s="382"/>
      <c r="OWW45" s="382"/>
      <c r="OWX45" s="382"/>
      <c r="OWY45" s="382"/>
      <c r="OWZ45" s="382"/>
      <c r="OXA45" s="382"/>
      <c r="OXB45" s="382"/>
      <c r="OXC45" s="382"/>
      <c r="OXD45" s="382"/>
      <c r="OXE45" s="382"/>
      <c r="OXF45" s="382"/>
      <c r="OXG45" s="382"/>
      <c r="OXH45" s="382"/>
      <c r="OXI45" s="382"/>
      <c r="OXJ45" s="382"/>
      <c r="OXK45" s="382"/>
      <c r="OXL45" s="382"/>
      <c r="OXM45" s="382"/>
      <c r="OXN45" s="382"/>
      <c r="OXO45" s="382"/>
      <c r="OXP45" s="382"/>
      <c r="OXQ45" s="382"/>
      <c r="OXR45" s="382"/>
      <c r="OXS45" s="382"/>
      <c r="OXT45" s="382"/>
      <c r="OXU45" s="382"/>
      <c r="OXV45" s="382"/>
      <c r="OXW45" s="382"/>
      <c r="OXX45" s="382"/>
      <c r="OXY45" s="382"/>
      <c r="OXZ45" s="382"/>
      <c r="OYA45" s="382"/>
      <c r="OYB45" s="382"/>
      <c r="OYC45" s="382"/>
      <c r="OYD45" s="382"/>
      <c r="OYE45" s="382"/>
      <c r="OYF45" s="382"/>
      <c r="OYG45" s="382"/>
      <c r="OYH45" s="382"/>
      <c r="OYI45" s="382"/>
      <c r="OYJ45" s="382"/>
      <c r="OYK45" s="382"/>
      <c r="OYL45" s="382"/>
      <c r="OYM45" s="382"/>
      <c r="OYN45" s="382"/>
      <c r="OYO45" s="382"/>
      <c r="OYP45" s="382"/>
      <c r="OYQ45" s="382"/>
      <c r="OYR45" s="382"/>
      <c r="OYS45" s="382"/>
      <c r="OYT45" s="382"/>
      <c r="OYU45" s="382"/>
      <c r="OYV45" s="382"/>
      <c r="OYW45" s="382"/>
      <c r="OYX45" s="382"/>
      <c r="OYY45" s="382"/>
      <c r="OYZ45" s="382"/>
      <c r="OZA45" s="382"/>
      <c r="OZB45" s="382"/>
      <c r="OZC45" s="382"/>
      <c r="OZD45" s="382"/>
      <c r="OZE45" s="382"/>
      <c r="OZF45" s="382"/>
      <c r="OZG45" s="382"/>
      <c r="OZH45" s="382"/>
      <c r="OZI45" s="382"/>
      <c r="OZJ45" s="382"/>
      <c r="OZK45" s="382"/>
      <c r="OZL45" s="382"/>
      <c r="OZM45" s="382"/>
      <c r="OZN45" s="382"/>
      <c r="OZO45" s="382"/>
      <c r="OZP45" s="382"/>
      <c r="OZQ45" s="382"/>
      <c r="OZR45" s="382"/>
      <c r="OZS45" s="382"/>
      <c r="OZT45" s="382"/>
      <c r="OZU45" s="382"/>
      <c r="OZV45" s="382"/>
      <c r="OZW45" s="382"/>
      <c r="OZX45" s="382"/>
      <c r="OZY45" s="382"/>
      <c r="OZZ45" s="382"/>
      <c r="PAA45" s="382"/>
      <c r="PAB45" s="382"/>
      <c r="PAC45" s="382"/>
      <c r="PAD45" s="382"/>
      <c r="PAE45" s="382"/>
      <c r="PAF45" s="382"/>
      <c r="PAG45" s="382"/>
      <c r="PAH45" s="382"/>
      <c r="PAI45" s="382"/>
      <c r="PAJ45" s="382"/>
      <c r="PAK45" s="382"/>
      <c r="PAL45" s="382"/>
      <c r="PAM45" s="382"/>
      <c r="PAN45" s="382"/>
      <c r="PAO45" s="382"/>
      <c r="PAP45" s="382"/>
      <c r="PAQ45" s="382"/>
      <c r="PAR45" s="382"/>
      <c r="PAS45" s="382"/>
      <c r="PAT45" s="382"/>
      <c r="PAU45" s="382"/>
      <c r="PAV45" s="382"/>
      <c r="PAW45" s="382"/>
      <c r="PAX45" s="382"/>
      <c r="PAY45" s="382"/>
      <c r="PAZ45" s="382"/>
      <c r="PBA45" s="382"/>
      <c r="PBB45" s="382"/>
      <c r="PBC45" s="382"/>
      <c r="PBD45" s="382"/>
      <c r="PBE45" s="382"/>
      <c r="PBF45" s="382"/>
      <c r="PBG45" s="382"/>
      <c r="PBH45" s="382"/>
      <c r="PBI45" s="382"/>
      <c r="PBJ45" s="382"/>
      <c r="PBK45" s="382"/>
      <c r="PBL45" s="382"/>
      <c r="PBM45" s="382"/>
      <c r="PBN45" s="382"/>
      <c r="PBO45" s="382"/>
      <c r="PBP45" s="382"/>
      <c r="PBQ45" s="382"/>
      <c r="PBR45" s="382"/>
      <c r="PBS45" s="382"/>
      <c r="PBT45" s="382"/>
      <c r="PBU45" s="382"/>
      <c r="PBV45" s="382"/>
      <c r="PBW45" s="382"/>
      <c r="PBX45" s="382"/>
      <c r="PBY45" s="382"/>
      <c r="PBZ45" s="382"/>
      <c r="PCA45" s="382"/>
      <c r="PCB45" s="382"/>
      <c r="PCC45" s="382"/>
      <c r="PCD45" s="382"/>
      <c r="PCE45" s="382"/>
      <c r="PCF45" s="382"/>
      <c r="PCG45" s="382"/>
      <c r="PCH45" s="382"/>
      <c r="PCI45" s="382"/>
      <c r="PCJ45" s="382"/>
      <c r="PCK45" s="382"/>
      <c r="PCL45" s="382"/>
      <c r="PCM45" s="382"/>
      <c r="PCN45" s="382"/>
      <c r="PCO45" s="382"/>
      <c r="PCP45" s="382"/>
      <c r="PCQ45" s="382"/>
      <c r="PCR45" s="382"/>
      <c r="PCS45" s="382"/>
      <c r="PCT45" s="382"/>
      <c r="PCU45" s="382"/>
      <c r="PCV45" s="382"/>
      <c r="PCW45" s="382"/>
      <c r="PCX45" s="382"/>
      <c r="PCY45" s="382"/>
      <c r="PCZ45" s="382"/>
      <c r="PDA45" s="382"/>
      <c r="PDB45" s="382"/>
      <c r="PDC45" s="382"/>
      <c r="PDD45" s="382"/>
      <c r="PDE45" s="382"/>
      <c r="PDF45" s="382"/>
      <c r="PDG45" s="382"/>
      <c r="PDH45" s="382"/>
      <c r="PDI45" s="382"/>
      <c r="PDJ45" s="382"/>
      <c r="PDK45" s="382"/>
      <c r="PDL45" s="382"/>
      <c r="PDM45" s="382"/>
      <c r="PDN45" s="382"/>
      <c r="PDO45" s="382"/>
      <c r="PDP45" s="382"/>
      <c r="PDQ45" s="382"/>
      <c r="PDR45" s="382"/>
      <c r="PDS45" s="382"/>
      <c r="PDT45" s="382"/>
      <c r="PDU45" s="382"/>
      <c r="PDV45" s="382"/>
      <c r="PDW45" s="382"/>
      <c r="PDX45" s="382"/>
      <c r="PDY45" s="382"/>
      <c r="PDZ45" s="382"/>
      <c r="PEA45" s="382"/>
      <c r="PEB45" s="382"/>
      <c r="PEC45" s="382"/>
      <c r="PED45" s="382"/>
      <c r="PEE45" s="382"/>
      <c r="PEF45" s="382"/>
      <c r="PEG45" s="382"/>
      <c r="PEH45" s="382"/>
      <c r="PEI45" s="382"/>
      <c r="PEJ45" s="382"/>
      <c r="PEK45" s="382"/>
      <c r="PEL45" s="382"/>
      <c r="PEM45" s="382"/>
      <c r="PEN45" s="382"/>
      <c r="PEO45" s="382"/>
      <c r="PEP45" s="382"/>
      <c r="PEQ45" s="382"/>
      <c r="PER45" s="382"/>
      <c r="PES45" s="382"/>
      <c r="PET45" s="382"/>
      <c r="PEU45" s="382"/>
      <c r="PEV45" s="382"/>
      <c r="PEW45" s="382"/>
      <c r="PEX45" s="382"/>
      <c r="PEY45" s="382"/>
      <c r="PEZ45" s="382"/>
      <c r="PFA45" s="382"/>
      <c r="PFB45" s="382"/>
      <c r="PFC45" s="382"/>
      <c r="PFD45" s="382"/>
      <c r="PFE45" s="382"/>
      <c r="PFF45" s="382"/>
      <c r="PFG45" s="382"/>
      <c r="PFH45" s="382"/>
      <c r="PFI45" s="382"/>
      <c r="PFJ45" s="382"/>
      <c r="PFK45" s="382"/>
      <c r="PFL45" s="382"/>
      <c r="PFM45" s="382"/>
      <c r="PFN45" s="382"/>
      <c r="PFO45" s="382"/>
      <c r="PFP45" s="382"/>
      <c r="PFQ45" s="382"/>
      <c r="PFR45" s="382"/>
      <c r="PFS45" s="382"/>
      <c r="PFT45" s="382"/>
      <c r="PFU45" s="382"/>
      <c r="PFV45" s="382"/>
      <c r="PFW45" s="382"/>
      <c r="PFX45" s="382"/>
      <c r="PFY45" s="382"/>
      <c r="PFZ45" s="382"/>
      <c r="PGA45" s="382"/>
      <c r="PGB45" s="382"/>
      <c r="PGC45" s="382"/>
      <c r="PGD45" s="382"/>
      <c r="PGE45" s="382"/>
      <c r="PGF45" s="382"/>
      <c r="PGG45" s="382"/>
      <c r="PGH45" s="382"/>
      <c r="PGI45" s="382"/>
      <c r="PGJ45" s="382"/>
      <c r="PGK45" s="382"/>
      <c r="PGL45" s="382"/>
      <c r="PGM45" s="382"/>
      <c r="PGN45" s="382"/>
      <c r="PGO45" s="382"/>
      <c r="PGP45" s="382"/>
      <c r="PGQ45" s="382"/>
      <c r="PGR45" s="382"/>
      <c r="PGS45" s="382"/>
      <c r="PGT45" s="382"/>
      <c r="PGU45" s="382"/>
      <c r="PGV45" s="382"/>
      <c r="PGW45" s="382"/>
      <c r="PGX45" s="382"/>
      <c r="PGY45" s="382"/>
      <c r="PGZ45" s="382"/>
      <c r="PHA45" s="382"/>
      <c r="PHB45" s="382"/>
      <c r="PHC45" s="382"/>
      <c r="PHD45" s="382"/>
      <c r="PHE45" s="382"/>
      <c r="PHF45" s="382"/>
      <c r="PHG45" s="382"/>
      <c r="PHH45" s="382"/>
      <c r="PHI45" s="382"/>
      <c r="PHJ45" s="382"/>
      <c r="PHK45" s="382"/>
      <c r="PHL45" s="382"/>
      <c r="PHM45" s="382"/>
      <c r="PHN45" s="382"/>
      <c r="PHO45" s="382"/>
      <c r="PHP45" s="382"/>
      <c r="PHQ45" s="382"/>
      <c r="PHR45" s="382"/>
      <c r="PHS45" s="382"/>
      <c r="PHT45" s="382"/>
      <c r="PHU45" s="382"/>
      <c r="PHV45" s="382"/>
      <c r="PHW45" s="382"/>
      <c r="PHX45" s="382"/>
      <c r="PHY45" s="382"/>
      <c r="PHZ45" s="382"/>
      <c r="PIA45" s="382"/>
      <c r="PIB45" s="382"/>
      <c r="PIC45" s="382"/>
      <c r="PID45" s="382"/>
      <c r="PIE45" s="382"/>
      <c r="PIF45" s="382"/>
      <c r="PIG45" s="382"/>
      <c r="PIH45" s="382"/>
      <c r="PII45" s="382"/>
      <c r="PIJ45" s="382"/>
      <c r="PIK45" s="382"/>
      <c r="PIL45" s="382"/>
      <c r="PIM45" s="382"/>
      <c r="PIN45" s="382"/>
      <c r="PIO45" s="382"/>
      <c r="PIP45" s="382"/>
      <c r="PIQ45" s="382"/>
      <c r="PIR45" s="382"/>
      <c r="PIS45" s="382"/>
      <c r="PIT45" s="382"/>
      <c r="PIU45" s="382"/>
      <c r="PIV45" s="382"/>
      <c r="PIW45" s="382"/>
      <c r="PIX45" s="382"/>
      <c r="PIY45" s="382"/>
      <c r="PIZ45" s="382"/>
      <c r="PJA45" s="382"/>
      <c r="PJB45" s="382"/>
      <c r="PJC45" s="382"/>
      <c r="PJD45" s="382"/>
      <c r="PJE45" s="382"/>
      <c r="PJF45" s="382"/>
      <c r="PJG45" s="382"/>
      <c r="PJH45" s="382"/>
      <c r="PJI45" s="382"/>
      <c r="PJJ45" s="382"/>
      <c r="PJK45" s="382"/>
      <c r="PJL45" s="382"/>
      <c r="PJM45" s="382"/>
      <c r="PJN45" s="382"/>
      <c r="PJO45" s="382"/>
      <c r="PJP45" s="382"/>
      <c r="PJQ45" s="382"/>
      <c r="PJR45" s="382"/>
      <c r="PJS45" s="382"/>
      <c r="PJT45" s="382"/>
      <c r="PJU45" s="382"/>
      <c r="PJV45" s="382"/>
      <c r="PJW45" s="382"/>
      <c r="PJX45" s="382"/>
      <c r="PJY45" s="382"/>
      <c r="PJZ45" s="382"/>
      <c r="PKA45" s="382"/>
      <c r="PKB45" s="382"/>
      <c r="PKC45" s="382"/>
      <c r="PKD45" s="382"/>
      <c r="PKE45" s="382"/>
      <c r="PKF45" s="382"/>
      <c r="PKG45" s="382"/>
      <c r="PKH45" s="382"/>
      <c r="PKI45" s="382"/>
      <c r="PKJ45" s="382"/>
      <c r="PKK45" s="382"/>
      <c r="PKL45" s="382"/>
      <c r="PKM45" s="382"/>
      <c r="PKN45" s="382"/>
      <c r="PKO45" s="382"/>
      <c r="PKP45" s="382"/>
      <c r="PKQ45" s="382"/>
      <c r="PKR45" s="382"/>
      <c r="PKS45" s="382"/>
      <c r="PKT45" s="382"/>
      <c r="PKU45" s="382"/>
      <c r="PKV45" s="382"/>
      <c r="PKW45" s="382"/>
      <c r="PKX45" s="382"/>
      <c r="PKY45" s="382"/>
      <c r="PKZ45" s="382"/>
      <c r="PLA45" s="382"/>
      <c r="PLB45" s="382"/>
      <c r="PLC45" s="382"/>
      <c r="PLD45" s="382"/>
      <c r="PLE45" s="382"/>
      <c r="PLF45" s="382"/>
      <c r="PLG45" s="382"/>
      <c r="PLH45" s="382"/>
      <c r="PLI45" s="382"/>
      <c r="PLJ45" s="382"/>
      <c r="PLK45" s="382"/>
      <c r="PLL45" s="382"/>
      <c r="PLM45" s="382"/>
      <c r="PLN45" s="382"/>
      <c r="PLO45" s="382"/>
      <c r="PLP45" s="382"/>
      <c r="PLQ45" s="382"/>
      <c r="PLR45" s="382"/>
      <c r="PLS45" s="382"/>
      <c r="PLT45" s="382"/>
      <c r="PLU45" s="382"/>
      <c r="PLV45" s="382"/>
      <c r="PLW45" s="382"/>
      <c r="PLX45" s="382"/>
      <c r="PLY45" s="382"/>
      <c r="PLZ45" s="382"/>
      <c r="PMA45" s="382"/>
      <c r="PMB45" s="382"/>
      <c r="PMC45" s="382"/>
      <c r="PMD45" s="382"/>
      <c r="PME45" s="382"/>
      <c r="PMF45" s="382"/>
      <c r="PMG45" s="382"/>
      <c r="PMH45" s="382"/>
      <c r="PMI45" s="382"/>
      <c r="PMJ45" s="382"/>
      <c r="PMK45" s="382"/>
      <c r="PML45" s="382"/>
      <c r="PMM45" s="382"/>
      <c r="PMN45" s="382"/>
      <c r="PMO45" s="382"/>
      <c r="PMP45" s="382"/>
      <c r="PMQ45" s="382"/>
      <c r="PMR45" s="382"/>
      <c r="PMS45" s="382"/>
      <c r="PMT45" s="382"/>
      <c r="PMU45" s="382"/>
      <c r="PMV45" s="382"/>
      <c r="PMW45" s="382"/>
      <c r="PMX45" s="382"/>
      <c r="PMY45" s="382"/>
      <c r="PMZ45" s="382"/>
      <c r="PNA45" s="382"/>
      <c r="PNB45" s="382"/>
      <c r="PNC45" s="382"/>
      <c r="PND45" s="382"/>
      <c r="PNE45" s="382"/>
      <c r="PNF45" s="382"/>
      <c r="PNG45" s="382"/>
      <c r="PNH45" s="382"/>
      <c r="PNI45" s="382"/>
      <c r="PNJ45" s="382"/>
      <c r="PNK45" s="382"/>
      <c r="PNL45" s="382"/>
      <c r="PNM45" s="382"/>
      <c r="PNN45" s="382"/>
      <c r="PNO45" s="382"/>
      <c r="PNP45" s="382"/>
      <c r="PNQ45" s="382"/>
      <c r="PNR45" s="382"/>
      <c r="PNS45" s="382"/>
      <c r="PNT45" s="382"/>
      <c r="PNU45" s="382"/>
      <c r="PNV45" s="382"/>
      <c r="PNW45" s="382"/>
      <c r="PNX45" s="382"/>
      <c r="PNY45" s="382"/>
      <c r="PNZ45" s="382"/>
      <c r="POA45" s="382"/>
      <c r="POB45" s="382"/>
      <c r="POC45" s="382"/>
      <c r="POD45" s="382"/>
      <c r="POE45" s="382"/>
      <c r="POF45" s="382"/>
      <c r="POG45" s="382"/>
      <c r="POH45" s="382"/>
      <c r="POI45" s="382"/>
      <c r="POJ45" s="382"/>
      <c r="POK45" s="382"/>
      <c r="POL45" s="382"/>
      <c r="POM45" s="382"/>
      <c r="PON45" s="382"/>
      <c r="POO45" s="382"/>
      <c r="POP45" s="382"/>
      <c r="POQ45" s="382"/>
      <c r="POR45" s="382"/>
      <c r="POS45" s="382"/>
      <c r="POT45" s="382"/>
      <c r="POU45" s="382"/>
      <c r="POV45" s="382"/>
      <c r="POW45" s="382"/>
      <c r="POX45" s="382"/>
      <c r="POY45" s="382"/>
      <c r="POZ45" s="382"/>
      <c r="PPA45" s="382"/>
      <c r="PPB45" s="382"/>
      <c r="PPC45" s="382"/>
      <c r="PPD45" s="382"/>
      <c r="PPE45" s="382"/>
      <c r="PPF45" s="382"/>
      <c r="PPG45" s="382"/>
      <c r="PPH45" s="382"/>
      <c r="PPI45" s="382"/>
      <c r="PPJ45" s="382"/>
      <c r="PPK45" s="382"/>
      <c r="PPL45" s="382"/>
      <c r="PPM45" s="382"/>
      <c r="PPN45" s="382"/>
      <c r="PPO45" s="382"/>
      <c r="PPP45" s="382"/>
      <c r="PPQ45" s="382"/>
      <c r="PPR45" s="382"/>
      <c r="PPS45" s="382"/>
      <c r="PPT45" s="382"/>
      <c r="PPU45" s="382"/>
      <c r="PPV45" s="382"/>
      <c r="PPW45" s="382"/>
      <c r="PPX45" s="382"/>
      <c r="PPY45" s="382"/>
      <c r="PPZ45" s="382"/>
      <c r="PQA45" s="382"/>
      <c r="PQB45" s="382"/>
      <c r="PQC45" s="382"/>
      <c r="PQD45" s="382"/>
      <c r="PQE45" s="382"/>
      <c r="PQF45" s="382"/>
      <c r="PQG45" s="382"/>
      <c r="PQH45" s="382"/>
      <c r="PQI45" s="382"/>
      <c r="PQJ45" s="382"/>
      <c r="PQK45" s="382"/>
      <c r="PQL45" s="382"/>
      <c r="PQM45" s="382"/>
      <c r="PQN45" s="382"/>
      <c r="PQO45" s="382"/>
      <c r="PQP45" s="382"/>
      <c r="PQQ45" s="382"/>
      <c r="PQR45" s="382"/>
      <c r="PQS45" s="382"/>
      <c r="PQT45" s="382"/>
      <c r="PQU45" s="382"/>
      <c r="PQV45" s="382"/>
      <c r="PQW45" s="382"/>
      <c r="PQX45" s="382"/>
      <c r="PQY45" s="382"/>
      <c r="PQZ45" s="382"/>
      <c r="PRA45" s="382"/>
      <c r="PRB45" s="382"/>
      <c r="PRC45" s="382"/>
      <c r="PRD45" s="382"/>
      <c r="PRE45" s="382"/>
      <c r="PRF45" s="382"/>
      <c r="PRG45" s="382"/>
      <c r="PRH45" s="382"/>
      <c r="PRI45" s="382"/>
      <c r="PRJ45" s="382"/>
      <c r="PRK45" s="382"/>
      <c r="PRL45" s="382"/>
      <c r="PRM45" s="382"/>
      <c r="PRN45" s="382"/>
      <c r="PRO45" s="382"/>
      <c r="PRP45" s="382"/>
      <c r="PRQ45" s="382"/>
      <c r="PRR45" s="382"/>
      <c r="PRS45" s="382"/>
      <c r="PRT45" s="382"/>
      <c r="PRU45" s="382"/>
      <c r="PRV45" s="382"/>
      <c r="PRW45" s="382"/>
      <c r="PRX45" s="382"/>
      <c r="PRY45" s="382"/>
      <c r="PRZ45" s="382"/>
      <c r="PSA45" s="382"/>
      <c r="PSB45" s="382"/>
      <c r="PSC45" s="382"/>
      <c r="PSD45" s="382"/>
      <c r="PSE45" s="382"/>
      <c r="PSF45" s="382"/>
      <c r="PSG45" s="382"/>
      <c r="PSH45" s="382"/>
      <c r="PSI45" s="382"/>
      <c r="PSJ45" s="382"/>
      <c r="PSK45" s="382"/>
      <c r="PSL45" s="382"/>
      <c r="PSM45" s="382"/>
      <c r="PSN45" s="382"/>
      <c r="PSO45" s="382"/>
      <c r="PSP45" s="382"/>
      <c r="PSQ45" s="382"/>
      <c r="PSR45" s="382"/>
      <c r="PSS45" s="382"/>
      <c r="PST45" s="382"/>
      <c r="PSU45" s="382"/>
      <c r="PSV45" s="382"/>
      <c r="PSW45" s="382"/>
      <c r="PSX45" s="382"/>
      <c r="PSY45" s="382"/>
      <c r="PSZ45" s="382"/>
      <c r="PTA45" s="382"/>
      <c r="PTB45" s="382"/>
      <c r="PTC45" s="382"/>
      <c r="PTD45" s="382"/>
      <c r="PTE45" s="382"/>
      <c r="PTF45" s="382"/>
      <c r="PTG45" s="382"/>
      <c r="PTH45" s="382"/>
      <c r="PTI45" s="382"/>
      <c r="PTJ45" s="382"/>
      <c r="PTK45" s="382"/>
      <c r="PTL45" s="382"/>
      <c r="PTM45" s="382"/>
      <c r="PTN45" s="382"/>
      <c r="PTO45" s="382"/>
      <c r="PTP45" s="382"/>
      <c r="PTQ45" s="382"/>
      <c r="PTR45" s="382"/>
      <c r="PTS45" s="382"/>
      <c r="PTT45" s="382"/>
      <c r="PTU45" s="382"/>
      <c r="PTV45" s="382"/>
      <c r="PTW45" s="382"/>
      <c r="PTX45" s="382"/>
      <c r="PTY45" s="382"/>
      <c r="PTZ45" s="382"/>
      <c r="PUA45" s="382"/>
      <c r="PUB45" s="382"/>
      <c r="PUC45" s="382"/>
      <c r="PUD45" s="382"/>
      <c r="PUE45" s="382"/>
      <c r="PUF45" s="382"/>
      <c r="PUG45" s="382"/>
      <c r="PUH45" s="382"/>
      <c r="PUI45" s="382"/>
      <c r="PUJ45" s="382"/>
      <c r="PUK45" s="382"/>
      <c r="PUL45" s="382"/>
      <c r="PUM45" s="382"/>
      <c r="PUN45" s="382"/>
      <c r="PUO45" s="382"/>
      <c r="PUP45" s="382"/>
      <c r="PUQ45" s="382"/>
      <c r="PUR45" s="382"/>
      <c r="PUS45" s="382"/>
      <c r="PUT45" s="382"/>
      <c r="PUU45" s="382"/>
      <c r="PUV45" s="382"/>
      <c r="PUW45" s="382"/>
      <c r="PUX45" s="382"/>
      <c r="PUY45" s="382"/>
      <c r="PUZ45" s="382"/>
      <c r="PVA45" s="382"/>
      <c r="PVB45" s="382"/>
      <c r="PVC45" s="382"/>
      <c r="PVD45" s="382"/>
      <c r="PVE45" s="382"/>
      <c r="PVF45" s="382"/>
      <c r="PVG45" s="382"/>
      <c r="PVH45" s="382"/>
      <c r="PVI45" s="382"/>
      <c r="PVJ45" s="382"/>
      <c r="PVK45" s="382"/>
      <c r="PVL45" s="382"/>
      <c r="PVM45" s="382"/>
      <c r="PVN45" s="382"/>
      <c r="PVO45" s="382"/>
      <c r="PVP45" s="382"/>
      <c r="PVQ45" s="382"/>
      <c r="PVR45" s="382"/>
      <c r="PVS45" s="382"/>
      <c r="PVT45" s="382"/>
      <c r="PVU45" s="382"/>
      <c r="PVV45" s="382"/>
      <c r="PVW45" s="382"/>
      <c r="PVX45" s="382"/>
      <c r="PVY45" s="382"/>
      <c r="PVZ45" s="382"/>
      <c r="PWA45" s="382"/>
      <c r="PWB45" s="382"/>
      <c r="PWC45" s="382"/>
      <c r="PWD45" s="382"/>
      <c r="PWE45" s="382"/>
      <c r="PWF45" s="382"/>
      <c r="PWG45" s="382"/>
      <c r="PWH45" s="382"/>
      <c r="PWI45" s="382"/>
      <c r="PWJ45" s="382"/>
      <c r="PWK45" s="382"/>
      <c r="PWL45" s="382"/>
      <c r="PWM45" s="382"/>
      <c r="PWN45" s="382"/>
      <c r="PWO45" s="382"/>
      <c r="PWP45" s="382"/>
      <c r="PWQ45" s="382"/>
      <c r="PWR45" s="382"/>
      <c r="PWS45" s="382"/>
      <c r="PWT45" s="382"/>
      <c r="PWU45" s="382"/>
      <c r="PWV45" s="382"/>
      <c r="PWW45" s="382"/>
      <c r="PWX45" s="382"/>
      <c r="PWY45" s="382"/>
      <c r="PWZ45" s="382"/>
      <c r="PXA45" s="382"/>
      <c r="PXB45" s="382"/>
      <c r="PXC45" s="382"/>
      <c r="PXD45" s="382"/>
      <c r="PXE45" s="382"/>
      <c r="PXF45" s="382"/>
      <c r="PXG45" s="382"/>
      <c r="PXH45" s="382"/>
      <c r="PXI45" s="382"/>
      <c r="PXJ45" s="382"/>
      <c r="PXK45" s="382"/>
      <c r="PXL45" s="382"/>
      <c r="PXM45" s="382"/>
      <c r="PXN45" s="382"/>
      <c r="PXO45" s="382"/>
      <c r="PXP45" s="382"/>
      <c r="PXQ45" s="382"/>
      <c r="PXR45" s="382"/>
      <c r="PXS45" s="382"/>
      <c r="PXT45" s="382"/>
      <c r="PXU45" s="382"/>
      <c r="PXV45" s="382"/>
      <c r="PXW45" s="382"/>
      <c r="PXX45" s="382"/>
      <c r="PXY45" s="382"/>
      <c r="PXZ45" s="382"/>
      <c r="PYA45" s="382"/>
      <c r="PYB45" s="382"/>
      <c r="PYC45" s="382"/>
      <c r="PYD45" s="382"/>
      <c r="PYE45" s="382"/>
      <c r="PYF45" s="382"/>
      <c r="PYG45" s="382"/>
      <c r="PYH45" s="382"/>
      <c r="PYI45" s="382"/>
      <c r="PYJ45" s="382"/>
      <c r="PYK45" s="382"/>
      <c r="PYL45" s="382"/>
      <c r="PYM45" s="382"/>
      <c r="PYN45" s="382"/>
      <c r="PYO45" s="382"/>
      <c r="PYP45" s="382"/>
      <c r="PYQ45" s="382"/>
      <c r="PYR45" s="382"/>
      <c r="PYS45" s="382"/>
      <c r="PYT45" s="382"/>
      <c r="PYU45" s="382"/>
      <c r="PYV45" s="382"/>
      <c r="PYW45" s="382"/>
      <c r="PYX45" s="382"/>
      <c r="PYY45" s="382"/>
      <c r="PYZ45" s="382"/>
      <c r="PZA45" s="382"/>
      <c r="PZB45" s="382"/>
      <c r="PZC45" s="382"/>
      <c r="PZD45" s="382"/>
      <c r="PZE45" s="382"/>
      <c r="PZF45" s="382"/>
      <c r="PZG45" s="382"/>
      <c r="PZH45" s="382"/>
      <c r="PZI45" s="382"/>
      <c r="PZJ45" s="382"/>
      <c r="PZK45" s="382"/>
      <c r="PZL45" s="382"/>
      <c r="PZM45" s="382"/>
      <c r="PZN45" s="382"/>
      <c r="PZO45" s="382"/>
      <c r="PZP45" s="382"/>
      <c r="PZQ45" s="382"/>
      <c r="PZR45" s="382"/>
      <c r="PZS45" s="382"/>
      <c r="PZT45" s="382"/>
      <c r="PZU45" s="382"/>
      <c r="PZV45" s="382"/>
      <c r="PZW45" s="382"/>
      <c r="PZX45" s="382"/>
      <c r="PZY45" s="382"/>
      <c r="PZZ45" s="382"/>
      <c r="QAA45" s="382"/>
      <c r="QAB45" s="382"/>
      <c r="QAC45" s="382"/>
      <c r="QAD45" s="382"/>
      <c r="QAE45" s="382"/>
      <c r="QAF45" s="382"/>
      <c r="QAG45" s="382"/>
      <c r="QAH45" s="382"/>
      <c r="QAI45" s="382"/>
      <c r="QAJ45" s="382"/>
      <c r="QAK45" s="382"/>
      <c r="QAL45" s="382"/>
      <c r="QAM45" s="382"/>
      <c r="QAN45" s="382"/>
      <c r="QAO45" s="382"/>
      <c r="QAP45" s="382"/>
      <c r="QAQ45" s="382"/>
      <c r="QAR45" s="382"/>
      <c r="QAS45" s="382"/>
      <c r="QAT45" s="382"/>
      <c r="QAU45" s="382"/>
      <c r="QAV45" s="382"/>
      <c r="QAW45" s="382"/>
      <c r="QAX45" s="382"/>
      <c r="QAY45" s="382"/>
      <c r="QAZ45" s="382"/>
      <c r="QBA45" s="382"/>
      <c r="QBB45" s="382"/>
      <c r="QBC45" s="382"/>
      <c r="QBD45" s="382"/>
      <c r="QBE45" s="382"/>
      <c r="QBF45" s="382"/>
      <c r="QBG45" s="382"/>
      <c r="QBH45" s="382"/>
      <c r="QBI45" s="382"/>
      <c r="QBJ45" s="382"/>
      <c r="QBK45" s="382"/>
      <c r="QBL45" s="382"/>
      <c r="QBM45" s="382"/>
      <c r="QBN45" s="382"/>
      <c r="QBO45" s="382"/>
      <c r="QBP45" s="382"/>
      <c r="QBQ45" s="382"/>
      <c r="QBR45" s="382"/>
      <c r="QBS45" s="382"/>
      <c r="QBT45" s="382"/>
      <c r="QBU45" s="382"/>
      <c r="QBV45" s="382"/>
      <c r="QBW45" s="382"/>
      <c r="QBX45" s="382"/>
      <c r="QBY45" s="382"/>
      <c r="QBZ45" s="382"/>
      <c r="QCA45" s="382"/>
      <c r="QCB45" s="382"/>
      <c r="QCC45" s="382"/>
      <c r="QCD45" s="382"/>
      <c r="QCE45" s="382"/>
      <c r="QCF45" s="382"/>
      <c r="QCG45" s="382"/>
      <c r="QCH45" s="382"/>
      <c r="QCI45" s="382"/>
      <c r="QCJ45" s="382"/>
      <c r="QCK45" s="382"/>
      <c r="QCL45" s="382"/>
      <c r="QCM45" s="382"/>
      <c r="QCN45" s="382"/>
      <c r="QCO45" s="382"/>
      <c r="QCP45" s="382"/>
      <c r="QCQ45" s="382"/>
      <c r="QCR45" s="382"/>
      <c r="QCS45" s="382"/>
      <c r="QCT45" s="382"/>
      <c r="QCU45" s="382"/>
      <c r="QCV45" s="382"/>
      <c r="QCW45" s="382"/>
      <c r="QCX45" s="382"/>
      <c r="QCY45" s="382"/>
      <c r="QCZ45" s="382"/>
      <c r="QDA45" s="382"/>
      <c r="QDB45" s="382"/>
      <c r="QDC45" s="382"/>
      <c r="QDD45" s="382"/>
      <c r="QDE45" s="382"/>
      <c r="QDF45" s="382"/>
      <c r="QDG45" s="382"/>
      <c r="QDH45" s="382"/>
      <c r="QDI45" s="382"/>
      <c r="QDJ45" s="382"/>
      <c r="QDK45" s="382"/>
      <c r="QDL45" s="382"/>
      <c r="QDM45" s="382"/>
      <c r="QDN45" s="382"/>
      <c r="QDO45" s="382"/>
      <c r="QDP45" s="382"/>
      <c r="QDQ45" s="382"/>
      <c r="QDR45" s="382"/>
      <c r="QDS45" s="382"/>
      <c r="QDT45" s="382"/>
      <c r="QDU45" s="382"/>
      <c r="QDV45" s="382"/>
      <c r="QDW45" s="382"/>
      <c r="QDX45" s="382"/>
      <c r="QDY45" s="382"/>
      <c r="QDZ45" s="382"/>
      <c r="QEA45" s="382"/>
      <c r="QEB45" s="382"/>
      <c r="QEC45" s="382"/>
      <c r="QED45" s="382"/>
      <c r="QEE45" s="382"/>
      <c r="QEF45" s="382"/>
      <c r="QEG45" s="382"/>
      <c r="QEH45" s="382"/>
      <c r="QEI45" s="382"/>
      <c r="QEJ45" s="382"/>
      <c r="QEK45" s="382"/>
      <c r="QEL45" s="382"/>
      <c r="QEM45" s="382"/>
      <c r="QEN45" s="382"/>
      <c r="QEO45" s="382"/>
      <c r="QEP45" s="382"/>
      <c r="QEQ45" s="382"/>
      <c r="QER45" s="382"/>
      <c r="QES45" s="382"/>
      <c r="QET45" s="382"/>
      <c r="QEU45" s="382"/>
      <c r="QEV45" s="382"/>
      <c r="QEW45" s="382"/>
      <c r="QEX45" s="382"/>
      <c r="QEY45" s="382"/>
      <c r="QEZ45" s="382"/>
      <c r="QFA45" s="382"/>
      <c r="QFB45" s="382"/>
      <c r="QFC45" s="382"/>
      <c r="QFD45" s="382"/>
      <c r="QFE45" s="382"/>
      <c r="QFF45" s="382"/>
      <c r="QFG45" s="382"/>
      <c r="QFH45" s="382"/>
      <c r="QFI45" s="382"/>
      <c r="QFJ45" s="382"/>
      <c r="QFK45" s="382"/>
      <c r="QFL45" s="382"/>
      <c r="QFM45" s="382"/>
      <c r="QFN45" s="382"/>
      <c r="QFO45" s="382"/>
      <c r="QFP45" s="382"/>
      <c r="QFQ45" s="382"/>
      <c r="QFR45" s="382"/>
      <c r="QFS45" s="382"/>
      <c r="QFT45" s="382"/>
      <c r="QFU45" s="382"/>
      <c r="QFV45" s="382"/>
      <c r="QFW45" s="382"/>
      <c r="QFX45" s="382"/>
      <c r="QFY45" s="382"/>
      <c r="QFZ45" s="382"/>
      <c r="QGA45" s="382"/>
      <c r="QGB45" s="382"/>
      <c r="QGC45" s="382"/>
      <c r="QGD45" s="382"/>
      <c r="QGE45" s="382"/>
      <c r="QGF45" s="382"/>
      <c r="QGG45" s="382"/>
      <c r="QGH45" s="382"/>
      <c r="QGI45" s="382"/>
      <c r="QGJ45" s="382"/>
      <c r="QGK45" s="382"/>
      <c r="QGL45" s="382"/>
      <c r="QGM45" s="382"/>
      <c r="QGN45" s="382"/>
      <c r="QGO45" s="382"/>
      <c r="QGP45" s="382"/>
      <c r="QGQ45" s="382"/>
      <c r="QGR45" s="382"/>
      <c r="QGS45" s="382"/>
      <c r="QGT45" s="382"/>
      <c r="QGU45" s="382"/>
      <c r="QGV45" s="382"/>
      <c r="QGW45" s="382"/>
      <c r="QGX45" s="382"/>
      <c r="QGY45" s="382"/>
      <c r="QGZ45" s="382"/>
      <c r="QHA45" s="382"/>
      <c r="QHB45" s="382"/>
      <c r="QHC45" s="382"/>
      <c r="QHD45" s="382"/>
      <c r="QHE45" s="382"/>
      <c r="QHF45" s="382"/>
      <c r="QHG45" s="382"/>
      <c r="QHH45" s="382"/>
      <c r="QHI45" s="382"/>
      <c r="QHJ45" s="382"/>
      <c r="QHK45" s="382"/>
      <c r="QHL45" s="382"/>
      <c r="QHM45" s="382"/>
      <c r="QHN45" s="382"/>
      <c r="QHO45" s="382"/>
      <c r="QHP45" s="382"/>
      <c r="QHQ45" s="382"/>
      <c r="QHR45" s="382"/>
      <c r="QHS45" s="382"/>
      <c r="QHT45" s="382"/>
      <c r="QHU45" s="382"/>
      <c r="QHV45" s="382"/>
      <c r="QHW45" s="382"/>
      <c r="QHX45" s="382"/>
      <c r="QHY45" s="382"/>
      <c r="QHZ45" s="382"/>
      <c r="QIA45" s="382"/>
      <c r="QIB45" s="382"/>
      <c r="QIC45" s="382"/>
      <c r="QID45" s="382"/>
      <c r="QIE45" s="382"/>
      <c r="QIF45" s="382"/>
      <c r="QIG45" s="382"/>
      <c r="QIH45" s="382"/>
      <c r="QII45" s="382"/>
      <c r="QIJ45" s="382"/>
      <c r="QIK45" s="382"/>
      <c r="QIL45" s="382"/>
      <c r="QIM45" s="382"/>
      <c r="QIN45" s="382"/>
      <c r="QIO45" s="382"/>
      <c r="QIP45" s="382"/>
      <c r="QIQ45" s="382"/>
      <c r="QIR45" s="382"/>
      <c r="QIS45" s="382"/>
      <c r="QIT45" s="382"/>
      <c r="QIU45" s="382"/>
      <c r="QIV45" s="382"/>
      <c r="QIW45" s="382"/>
      <c r="QIX45" s="382"/>
      <c r="QIY45" s="382"/>
      <c r="QIZ45" s="382"/>
      <c r="QJA45" s="382"/>
      <c r="QJB45" s="382"/>
      <c r="QJC45" s="382"/>
      <c r="QJD45" s="382"/>
      <c r="QJE45" s="382"/>
      <c r="QJF45" s="382"/>
      <c r="QJG45" s="382"/>
      <c r="QJH45" s="382"/>
      <c r="QJI45" s="382"/>
      <c r="QJJ45" s="382"/>
      <c r="QJK45" s="382"/>
      <c r="QJL45" s="382"/>
      <c r="QJM45" s="382"/>
      <c r="QJN45" s="382"/>
      <c r="QJO45" s="382"/>
      <c r="QJP45" s="382"/>
      <c r="QJQ45" s="382"/>
      <c r="QJR45" s="382"/>
      <c r="QJS45" s="382"/>
      <c r="QJT45" s="382"/>
      <c r="QJU45" s="382"/>
      <c r="QJV45" s="382"/>
      <c r="QJW45" s="382"/>
      <c r="QJX45" s="382"/>
      <c r="QJY45" s="382"/>
      <c r="QJZ45" s="382"/>
      <c r="QKA45" s="382"/>
      <c r="QKB45" s="382"/>
      <c r="QKC45" s="382"/>
      <c r="QKD45" s="382"/>
      <c r="QKE45" s="382"/>
      <c r="QKF45" s="382"/>
      <c r="QKG45" s="382"/>
      <c r="QKH45" s="382"/>
      <c r="QKI45" s="382"/>
      <c r="QKJ45" s="382"/>
      <c r="QKK45" s="382"/>
      <c r="QKL45" s="382"/>
      <c r="QKM45" s="382"/>
      <c r="QKN45" s="382"/>
      <c r="QKO45" s="382"/>
      <c r="QKP45" s="382"/>
      <c r="QKQ45" s="382"/>
      <c r="QKR45" s="382"/>
      <c r="QKS45" s="382"/>
      <c r="QKT45" s="382"/>
      <c r="QKU45" s="382"/>
      <c r="QKV45" s="382"/>
      <c r="QKW45" s="382"/>
      <c r="QKX45" s="382"/>
      <c r="QKY45" s="382"/>
      <c r="QKZ45" s="382"/>
      <c r="QLA45" s="382"/>
      <c r="QLB45" s="382"/>
      <c r="QLC45" s="382"/>
      <c r="QLD45" s="382"/>
      <c r="QLE45" s="382"/>
      <c r="QLF45" s="382"/>
      <c r="QLG45" s="382"/>
      <c r="QLH45" s="382"/>
      <c r="QLI45" s="382"/>
      <c r="QLJ45" s="382"/>
      <c r="QLK45" s="382"/>
      <c r="QLL45" s="382"/>
      <c r="QLM45" s="382"/>
      <c r="QLN45" s="382"/>
      <c r="QLO45" s="382"/>
      <c r="QLP45" s="382"/>
      <c r="QLQ45" s="382"/>
      <c r="QLR45" s="382"/>
      <c r="QLS45" s="382"/>
      <c r="QLT45" s="382"/>
      <c r="QLU45" s="382"/>
      <c r="QLV45" s="382"/>
      <c r="QLW45" s="382"/>
      <c r="QLX45" s="382"/>
      <c r="QLY45" s="382"/>
      <c r="QLZ45" s="382"/>
      <c r="QMA45" s="382"/>
      <c r="QMB45" s="382"/>
      <c r="QMC45" s="382"/>
      <c r="QMD45" s="382"/>
      <c r="QME45" s="382"/>
      <c r="QMF45" s="382"/>
      <c r="QMG45" s="382"/>
      <c r="QMH45" s="382"/>
      <c r="QMI45" s="382"/>
      <c r="QMJ45" s="382"/>
      <c r="QMK45" s="382"/>
      <c r="QML45" s="382"/>
      <c r="QMM45" s="382"/>
      <c r="QMN45" s="382"/>
      <c r="QMO45" s="382"/>
      <c r="QMP45" s="382"/>
      <c r="QMQ45" s="382"/>
      <c r="QMR45" s="382"/>
      <c r="QMS45" s="382"/>
      <c r="QMT45" s="382"/>
      <c r="QMU45" s="382"/>
      <c r="QMV45" s="382"/>
      <c r="QMW45" s="382"/>
      <c r="QMX45" s="382"/>
      <c r="QMY45" s="382"/>
      <c r="QMZ45" s="382"/>
      <c r="QNA45" s="382"/>
      <c r="QNB45" s="382"/>
      <c r="QNC45" s="382"/>
      <c r="QND45" s="382"/>
      <c r="QNE45" s="382"/>
      <c r="QNF45" s="382"/>
      <c r="QNG45" s="382"/>
      <c r="QNH45" s="382"/>
      <c r="QNI45" s="382"/>
      <c r="QNJ45" s="382"/>
      <c r="QNK45" s="382"/>
      <c r="QNL45" s="382"/>
      <c r="QNM45" s="382"/>
      <c r="QNN45" s="382"/>
      <c r="QNO45" s="382"/>
      <c r="QNP45" s="382"/>
      <c r="QNQ45" s="382"/>
      <c r="QNR45" s="382"/>
      <c r="QNS45" s="382"/>
      <c r="QNT45" s="382"/>
      <c r="QNU45" s="382"/>
      <c r="QNV45" s="382"/>
      <c r="QNW45" s="382"/>
      <c r="QNX45" s="382"/>
      <c r="QNY45" s="382"/>
      <c r="QNZ45" s="382"/>
      <c r="QOA45" s="382"/>
      <c r="QOB45" s="382"/>
      <c r="QOC45" s="382"/>
      <c r="QOD45" s="382"/>
      <c r="QOE45" s="382"/>
      <c r="QOF45" s="382"/>
      <c r="QOG45" s="382"/>
      <c r="QOH45" s="382"/>
      <c r="QOI45" s="382"/>
      <c r="QOJ45" s="382"/>
      <c r="QOK45" s="382"/>
      <c r="QOL45" s="382"/>
      <c r="QOM45" s="382"/>
      <c r="QON45" s="382"/>
      <c r="QOO45" s="382"/>
      <c r="QOP45" s="382"/>
      <c r="QOQ45" s="382"/>
      <c r="QOR45" s="382"/>
      <c r="QOS45" s="382"/>
      <c r="QOT45" s="382"/>
      <c r="QOU45" s="382"/>
      <c r="QOV45" s="382"/>
      <c r="QOW45" s="382"/>
      <c r="QOX45" s="382"/>
      <c r="QOY45" s="382"/>
      <c r="QOZ45" s="382"/>
      <c r="QPA45" s="382"/>
      <c r="QPB45" s="382"/>
      <c r="QPC45" s="382"/>
      <c r="QPD45" s="382"/>
      <c r="QPE45" s="382"/>
      <c r="QPF45" s="382"/>
      <c r="QPG45" s="382"/>
      <c r="QPH45" s="382"/>
      <c r="QPI45" s="382"/>
      <c r="QPJ45" s="382"/>
      <c r="QPK45" s="382"/>
      <c r="QPL45" s="382"/>
      <c r="QPM45" s="382"/>
      <c r="QPN45" s="382"/>
      <c r="QPO45" s="382"/>
      <c r="QPP45" s="382"/>
      <c r="QPQ45" s="382"/>
      <c r="QPR45" s="382"/>
      <c r="QPS45" s="382"/>
      <c r="QPT45" s="382"/>
      <c r="QPU45" s="382"/>
      <c r="QPV45" s="382"/>
      <c r="QPW45" s="382"/>
      <c r="QPX45" s="382"/>
      <c r="QPY45" s="382"/>
      <c r="QPZ45" s="382"/>
      <c r="QQA45" s="382"/>
      <c r="QQB45" s="382"/>
      <c r="QQC45" s="382"/>
      <c r="QQD45" s="382"/>
      <c r="QQE45" s="382"/>
      <c r="QQF45" s="382"/>
      <c r="QQG45" s="382"/>
      <c r="QQH45" s="382"/>
      <c r="QQI45" s="382"/>
      <c r="QQJ45" s="382"/>
      <c r="QQK45" s="382"/>
      <c r="QQL45" s="382"/>
      <c r="QQM45" s="382"/>
      <c r="QQN45" s="382"/>
      <c r="QQO45" s="382"/>
      <c r="QQP45" s="382"/>
      <c r="QQQ45" s="382"/>
      <c r="QQR45" s="382"/>
      <c r="QQS45" s="382"/>
      <c r="QQT45" s="382"/>
      <c r="QQU45" s="382"/>
      <c r="QQV45" s="382"/>
      <c r="QQW45" s="382"/>
      <c r="QQX45" s="382"/>
      <c r="QQY45" s="382"/>
      <c r="QQZ45" s="382"/>
      <c r="QRA45" s="382"/>
      <c r="QRB45" s="382"/>
      <c r="QRC45" s="382"/>
      <c r="QRD45" s="382"/>
      <c r="QRE45" s="382"/>
      <c r="QRF45" s="382"/>
      <c r="QRG45" s="382"/>
      <c r="QRH45" s="382"/>
      <c r="QRI45" s="382"/>
      <c r="QRJ45" s="382"/>
      <c r="QRK45" s="382"/>
      <c r="QRL45" s="382"/>
      <c r="QRM45" s="382"/>
      <c r="QRN45" s="382"/>
      <c r="QRO45" s="382"/>
      <c r="QRP45" s="382"/>
      <c r="QRQ45" s="382"/>
      <c r="QRR45" s="382"/>
      <c r="QRS45" s="382"/>
      <c r="QRT45" s="382"/>
      <c r="QRU45" s="382"/>
      <c r="QRV45" s="382"/>
      <c r="QRW45" s="382"/>
      <c r="QRX45" s="382"/>
      <c r="QRY45" s="382"/>
      <c r="QRZ45" s="382"/>
      <c r="QSA45" s="382"/>
      <c r="QSB45" s="382"/>
      <c r="QSC45" s="382"/>
      <c r="QSD45" s="382"/>
      <c r="QSE45" s="382"/>
      <c r="QSF45" s="382"/>
      <c r="QSG45" s="382"/>
      <c r="QSH45" s="382"/>
      <c r="QSI45" s="382"/>
      <c r="QSJ45" s="382"/>
      <c r="QSK45" s="382"/>
      <c r="QSL45" s="382"/>
      <c r="QSM45" s="382"/>
      <c r="QSN45" s="382"/>
      <c r="QSO45" s="382"/>
      <c r="QSP45" s="382"/>
      <c r="QSQ45" s="382"/>
      <c r="QSR45" s="382"/>
      <c r="QSS45" s="382"/>
      <c r="QST45" s="382"/>
      <c r="QSU45" s="382"/>
      <c r="QSV45" s="382"/>
      <c r="QSW45" s="382"/>
      <c r="QSX45" s="382"/>
      <c r="QSY45" s="382"/>
      <c r="QSZ45" s="382"/>
      <c r="QTA45" s="382"/>
      <c r="QTB45" s="382"/>
      <c r="QTC45" s="382"/>
      <c r="QTD45" s="382"/>
      <c r="QTE45" s="382"/>
      <c r="QTF45" s="382"/>
      <c r="QTG45" s="382"/>
      <c r="QTH45" s="382"/>
      <c r="QTI45" s="382"/>
      <c r="QTJ45" s="382"/>
      <c r="QTK45" s="382"/>
      <c r="QTL45" s="382"/>
      <c r="QTM45" s="382"/>
      <c r="QTN45" s="382"/>
      <c r="QTO45" s="382"/>
      <c r="QTP45" s="382"/>
      <c r="QTQ45" s="382"/>
      <c r="QTR45" s="382"/>
      <c r="QTS45" s="382"/>
      <c r="QTT45" s="382"/>
      <c r="QTU45" s="382"/>
      <c r="QTV45" s="382"/>
      <c r="QTW45" s="382"/>
      <c r="QTX45" s="382"/>
      <c r="QTY45" s="382"/>
      <c r="QTZ45" s="382"/>
      <c r="QUA45" s="382"/>
      <c r="QUB45" s="382"/>
      <c r="QUC45" s="382"/>
      <c r="QUD45" s="382"/>
      <c r="QUE45" s="382"/>
      <c r="QUF45" s="382"/>
      <c r="QUG45" s="382"/>
      <c r="QUH45" s="382"/>
      <c r="QUI45" s="382"/>
      <c r="QUJ45" s="382"/>
      <c r="QUK45" s="382"/>
      <c r="QUL45" s="382"/>
      <c r="QUM45" s="382"/>
      <c r="QUN45" s="382"/>
      <c r="QUO45" s="382"/>
      <c r="QUP45" s="382"/>
      <c r="QUQ45" s="382"/>
      <c r="QUR45" s="382"/>
      <c r="QUS45" s="382"/>
      <c r="QUT45" s="382"/>
      <c r="QUU45" s="382"/>
      <c r="QUV45" s="382"/>
      <c r="QUW45" s="382"/>
      <c r="QUX45" s="382"/>
      <c r="QUY45" s="382"/>
      <c r="QUZ45" s="382"/>
      <c r="QVA45" s="382"/>
      <c r="QVB45" s="382"/>
      <c r="QVC45" s="382"/>
      <c r="QVD45" s="382"/>
      <c r="QVE45" s="382"/>
      <c r="QVF45" s="382"/>
      <c r="QVG45" s="382"/>
      <c r="QVH45" s="382"/>
      <c r="QVI45" s="382"/>
      <c r="QVJ45" s="382"/>
      <c r="QVK45" s="382"/>
      <c r="QVL45" s="382"/>
      <c r="QVM45" s="382"/>
      <c r="QVN45" s="382"/>
      <c r="QVO45" s="382"/>
      <c r="QVP45" s="382"/>
      <c r="QVQ45" s="382"/>
      <c r="QVR45" s="382"/>
      <c r="QVS45" s="382"/>
      <c r="QVT45" s="382"/>
      <c r="QVU45" s="382"/>
      <c r="QVV45" s="382"/>
      <c r="QVW45" s="382"/>
      <c r="QVX45" s="382"/>
      <c r="QVY45" s="382"/>
      <c r="QVZ45" s="382"/>
      <c r="QWA45" s="382"/>
      <c r="QWB45" s="382"/>
      <c r="QWC45" s="382"/>
      <c r="QWD45" s="382"/>
      <c r="QWE45" s="382"/>
      <c r="QWF45" s="382"/>
      <c r="QWG45" s="382"/>
      <c r="QWH45" s="382"/>
      <c r="QWI45" s="382"/>
      <c r="QWJ45" s="382"/>
      <c r="QWK45" s="382"/>
      <c r="QWL45" s="382"/>
      <c r="QWM45" s="382"/>
      <c r="QWN45" s="382"/>
      <c r="QWO45" s="382"/>
      <c r="QWP45" s="382"/>
      <c r="QWQ45" s="382"/>
      <c r="QWR45" s="382"/>
      <c r="QWS45" s="382"/>
      <c r="QWT45" s="382"/>
      <c r="QWU45" s="382"/>
      <c r="QWV45" s="382"/>
      <c r="QWW45" s="382"/>
      <c r="QWX45" s="382"/>
      <c r="QWY45" s="382"/>
      <c r="QWZ45" s="382"/>
      <c r="QXA45" s="382"/>
      <c r="QXB45" s="382"/>
      <c r="QXC45" s="382"/>
      <c r="QXD45" s="382"/>
      <c r="QXE45" s="382"/>
      <c r="QXF45" s="382"/>
      <c r="QXG45" s="382"/>
      <c r="QXH45" s="382"/>
      <c r="QXI45" s="382"/>
      <c r="QXJ45" s="382"/>
      <c r="QXK45" s="382"/>
      <c r="QXL45" s="382"/>
      <c r="QXM45" s="382"/>
      <c r="QXN45" s="382"/>
      <c r="QXO45" s="382"/>
      <c r="QXP45" s="382"/>
      <c r="QXQ45" s="382"/>
      <c r="QXR45" s="382"/>
      <c r="QXS45" s="382"/>
      <c r="QXT45" s="382"/>
      <c r="QXU45" s="382"/>
      <c r="QXV45" s="382"/>
      <c r="QXW45" s="382"/>
      <c r="QXX45" s="382"/>
      <c r="QXY45" s="382"/>
      <c r="QXZ45" s="382"/>
      <c r="QYA45" s="382"/>
      <c r="QYB45" s="382"/>
      <c r="QYC45" s="382"/>
      <c r="QYD45" s="382"/>
      <c r="QYE45" s="382"/>
      <c r="QYF45" s="382"/>
      <c r="QYG45" s="382"/>
      <c r="QYH45" s="382"/>
      <c r="QYI45" s="382"/>
      <c r="QYJ45" s="382"/>
      <c r="QYK45" s="382"/>
      <c r="QYL45" s="382"/>
      <c r="QYM45" s="382"/>
      <c r="QYN45" s="382"/>
      <c r="QYO45" s="382"/>
      <c r="QYP45" s="382"/>
      <c r="QYQ45" s="382"/>
      <c r="QYR45" s="382"/>
      <c r="QYS45" s="382"/>
      <c r="QYT45" s="382"/>
      <c r="QYU45" s="382"/>
      <c r="QYV45" s="382"/>
      <c r="QYW45" s="382"/>
      <c r="QYX45" s="382"/>
      <c r="QYY45" s="382"/>
      <c r="QYZ45" s="382"/>
      <c r="QZA45" s="382"/>
      <c r="QZB45" s="382"/>
      <c r="QZC45" s="382"/>
      <c r="QZD45" s="382"/>
      <c r="QZE45" s="382"/>
      <c r="QZF45" s="382"/>
      <c r="QZG45" s="382"/>
      <c r="QZH45" s="382"/>
      <c r="QZI45" s="382"/>
      <c r="QZJ45" s="382"/>
      <c r="QZK45" s="382"/>
      <c r="QZL45" s="382"/>
      <c r="QZM45" s="382"/>
      <c r="QZN45" s="382"/>
      <c r="QZO45" s="382"/>
      <c r="QZP45" s="382"/>
      <c r="QZQ45" s="382"/>
      <c r="QZR45" s="382"/>
      <c r="QZS45" s="382"/>
      <c r="QZT45" s="382"/>
      <c r="QZU45" s="382"/>
      <c r="QZV45" s="382"/>
      <c r="QZW45" s="382"/>
      <c r="QZX45" s="382"/>
      <c r="QZY45" s="382"/>
      <c r="QZZ45" s="382"/>
      <c r="RAA45" s="382"/>
      <c r="RAB45" s="382"/>
      <c r="RAC45" s="382"/>
      <c r="RAD45" s="382"/>
      <c r="RAE45" s="382"/>
      <c r="RAF45" s="382"/>
      <c r="RAG45" s="382"/>
      <c r="RAH45" s="382"/>
      <c r="RAI45" s="382"/>
      <c r="RAJ45" s="382"/>
      <c r="RAK45" s="382"/>
      <c r="RAL45" s="382"/>
      <c r="RAM45" s="382"/>
      <c r="RAN45" s="382"/>
      <c r="RAO45" s="382"/>
      <c r="RAP45" s="382"/>
      <c r="RAQ45" s="382"/>
      <c r="RAR45" s="382"/>
      <c r="RAS45" s="382"/>
      <c r="RAT45" s="382"/>
      <c r="RAU45" s="382"/>
      <c r="RAV45" s="382"/>
      <c r="RAW45" s="382"/>
      <c r="RAX45" s="382"/>
      <c r="RAY45" s="382"/>
      <c r="RAZ45" s="382"/>
      <c r="RBA45" s="382"/>
      <c r="RBB45" s="382"/>
      <c r="RBC45" s="382"/>
      <c r="RBD45" s="382"/>
      <c r="RBE45" s="382"/>
      <c r="RBF45" s="382"/>
      <c r="RBG45" s="382"/>
      <c r="RBH45" s="382"/>
      <c r="RBI45" s="382"/>
      <c r="RBJ45" s="382"/>
      <c r="RBK45" s="382"/>
      <c r="RBL45" s="382"/>
      <c r="RBM45" s="382"/>
      <c r="RBN45" s="382"/>
      <c r="RBO45" s="382"/>
      <c r="RBP45" s="382"/>
      <c r="RBQ45" s="382"/>
      <c r="RBR45" s="382"/>
      <c r="RBS45" s="382"/>
      <c r="RBT45" s="382"/>
      <c r="RBU45" s="382"/>
      <c r="RBV45" s="382"/>
      <c r="RBW45" s="382"/>
      <c r="RBX45" s="382"/>
      <c r="RBY45" s="382"/>
      <c r="RBZ45" s="382"/>
      <c r="RCA45" s="382"/>
      <c r="RCB45" s="382"/>
      <c r="RCC45" s="382"/>
      <c r="RCD45" s="382"/>
      <c r="RCE45" s="382"/>
      <c r="RCF45" s="382"/>
      <c r="RCG45" s="382"/>
      <c r="RCH45" s="382"/>
      <c r="RCI45" s="382"/>
      <c r="RCJ45" s="382"/>
      <c r="RCK45" s="382"/>
      <c r="RCL45" s="382"/>
      <c r="RCM45" s="382"/>
      <c r="RCN45" s="382"/>
      <c r="RCO45" s="382"/>
      <c r="RCP45" s="382"/>
      <c r="RCQ45" s="382"/>
      <c r="RCR45" s="382"/>
      <c r="RCS45" s="382"/>
      <c r="RCT45" s="382"/>
      <c r="RCU45" s="382"/>
      <c r="RCV45" s="382"/>
      <c r="RCW45" s="382"/>
      <c r="RCX45" s="382"/>
      <c r="RCY45" s="382"/>
      <c r="RCZ45" s="382"/>
      <c r="RDA45" s="382"/>
      <c r="RDB45" s="382"/>
      <c r="RDC45" s="382"/>
      <c r="RDD45" s="382"/>
      <c r="RDE45" s="382"/>
      <c r="RDF45" s="382"/>
      <c r="RDG45" s="382"/>
      <c r="RDH45" s="382"/>
      <c r="RDI45" s="382"/>
      <c r="RDJ45" s="382"/>
      <c r="RDK45" s="382"/>
      <c r="RDL45" s="382"/>
      <c r="RDM45" s="382"/>
      <c r="RDN45" s="382"/>
      <c r="RDO45" s="382"/>
      <c r="RDP45" s="382"/>
      <c r="RDQ45" s="382"/>
      <c r="RDR45" s="382"/>
      <c r="RDS45" s="382"/>
      <c r="RDT45" s="382"/>
      <c r="RDU45" s="382"/>
      <c r="RDV45" s="382"/>
      <c r="RDW45" s="382"/>
      <c r="RDX45" s="382"/>
      <c r="RDY45" s="382"/>
      <c r="RDZ45" s="382"/>
      <c r="REA45" s="382"/>
      <c r="REB45" s="382"/>
      <c r="REC45" s="382"/>
      <c r="RED45" s="382"/>
      <c r="REE45" s="382"/>
      <c r="REF45" s="382"/>
      <c r="REG45" s="382"/>
      <c r="REH45" s="382"/>
      <c r="REI45" s="382"/>
      <c r="REJ45" s="382"/>
      <c r="REK45" s="382"/>
      <c r="REL45" s="382"/>
      <c r="REM45" s="382"/>
      <c r="REN45" s="382"/>
      <c r="REO45" s="382"/>
      <c r="REP45" s="382"/>
      <c r="REQ45" s="382"/>
      <c r="RER45" s="382"/>
      <c r="RES45" s="382"/>
      <c r="RET45" s="382"/>
      <c r="REU45" s="382"/>
      <c r="REV45" s="382"/>
      <c r="REW45" s="382"/>
      <c r="REX45" s="382"/>
      <c r="REY45" s="382"/>
      <c r="REZ45" s="382"/>
      <c r="RFA45" s="382"/>
      <c r="RFB45" s="382"/>
      <c r="RFC45" s="382"/>
      <c r="RFD45" s="382"/>
      <c r="RFE45" s="382"/>
      <c r="RFF45" s="382"/>
      <c r="RFG45" s="382"/>
      <c r="RFH45" s="382"/>
      <c r="RFI45" s="382"/>
      <c r="RFJ45" s="382"/>
      <c r="RFK45" s="382"/>
      <c r="RFL45" s="382"/>
      <c r="RFM45" s="382"/>
      <c r="RFN45" s="382"/>
      <c r="RFO45" s="382"/>
      <c r="RFP45" s="382"/>
      <c r="RFQ45" s="382"/>
      <c r="RFR45" s="382"/>
      <c r="RFS45" s="382"/>
      <c r="RFT45" s="382"/>
      <c r="RFU45" s="382"/>
      <c r="RFV45" s="382"/>
      <c r="RFW45" s="382"/>
      <c r="RFX45" s="382"/>
      <c r="RFY45" s="382"/>
      <c r="RFZ45" s="382"/>
      <c r="RGA45" s="382"/>
      <c r="RGB45" s="382"/>
      <c r="RGC45" s="382"/>
      <c r="RGD45" s="382"/>
      <c r="RGE45" s="382"/>
      <c r="RGF45" s="382"/>
      <c r="RGG45" s="382"/>
      <c r="RGH45" s="382"/>
      <c r="RGI45" s="382"/>
      <c r="RGJ45" s="382"/>
      <c r="RGK45" s="382"/>
      <c r="RGL45" s="382"/>
      <c r="RGM45" s="382"/>
      <c r="RGN45" s="382"/>
      <c r="RGO45" s="382"/>
      <c r="RGP45" s="382"/>
      <c r="RGQ45" s="382"/>
      <c r="RGR45" s="382"/>
      <c r="RGS45" s="382"/>
      <c r="RGT45" s="382"/>
      <c r="RGU45" s="382"/>
      <c r="RGV45" s="382"/>
      <c r="RGW45" s="382"/>
      <c r="RGX45" s="382"/>
      <c r="RGY45" s="382"/>
      <c r="RGZ45" s="382"/>
      <c r="RHA45" s="382"/>
      <c r="RHB45" s="382"/>
      <c r="RHC45" s="382"/>
      <c r="RHD45" s="382"/>
      <c r="RHE45" s="382"/>
      <c r="RHF45" s="382"/>
      <c r="RHG45" s="382"/>
      <c r="RHH45" s="382"/>
      <c r="RHI45" s="382"/>
      <c r="RHJ45" s="382"/>
      <c r="RHK45" s="382"/>
      <c r="RHL45" s="382"/>
      <c r="RHM45" s="382"/>
      <c r="RHN45" s="382"/>
      <c r="RHO45" s="382"/>
      <c r="RHP45" s="382"/>
      <c r="RHQ45" s="382"/>
      <c r="RHR45" s="382"/>
      <c r="RHS45" s="382"/>
      <c r="RHT45" s="382"/>
      <c r="RHU45" s="382"/>
      <c r="RHV45" s="382"/>
      <c r="RHW45" s="382"/>
      <c r="RHX45" s="382"/>
      <c r="RHY45" s="382"/>
      <c r="RHZ45" s="382"/>
      <c r="RIA45" s="382"/>
      <c r="RIB45" s="382"/>
      <c r="RIC45" s="382"/>
      <c r="RID45" s="382"/>
      <c r="RIE45" s="382"/>
      <c r="RIF45" s="382"/>
      <c r="RIG45" s="382"/>
      <c r="RIH45" s="382"/>
      <c r="RII45" s="382"/>
      <c r="RIJ45" s="382"/>
      <c r="RIK45" s="382"/>
      <c r="RIL45" s="382"/>
      <c r="RIM45" s="382"/>
      <c r="RIN45" s="382"/>
      <c r="RIO45" s="382"/>
      <c r="RIP45" s="382"/>
      <c r="RIQ45" s="382"/>
      <c r="RIR45" s="382"/>
      <c r="RIS45" s="382"/>
      <c r="RIT45" s="382"/>
      <c r="RIU45" s="382"/>
      <c r="RIV45" s="382"/>
      <c r="RIW45" s="382"/>
      <c r="RIX45" s="382"/>
      <c r="RIY45" s="382"/>
      <c r="RIZ45" s="382"/>
      <c r="RJA45" s="382"/>
      <c r="RJB45" s="382"/>
      <c r="RJC45" s="382"/>
      <c r="RJD45" s="382"/>
      <c r="RJE45" s="382"/>
      <c r="RJF45" s="382"/>
      <c r="RJG45" s="382"/>
      <c r="RJH45" s="382"/>
      <c r="RJI45" s="382"/>
      <c r="RJJ45" s="382"/>
      <c r="RJK45" s="382"/>
      <c r="RJL45" s="382"/>
      <c r="RJM45" s="382"/>
      <c r="RJN45" s="382"/>
      <c r="RJO45" s="382"/>
      <c r="RJP45" s="382"/>
      <c r="RJQ45" s="382"/>
      <c r="RJR45" s="382"/>
      <c r="RJS45" s="382"/>
      <c r="RJT45" s="382"/>
      <c r="RJU45" s="382"/>
      <c r="RJV45" s="382"/>
      <c r="RJW45" s="382"/>
      <c r="RJX45" s="382"/>
      <c r="RJY45" s="382"/>
      <c r="RJZ45" s="382"/>
      <c r="RKA45" s="382"/>
      <c r="RKB45" s="382"/>
      <c r="RKC45" s="382"/>
      <c r="RKD45" s="382"/>
      <c r="RKE45" s="382"/>
      <c r="RKF45" s="382"/>
      <c r="RKG45" s="382"/>
      <c r="RKH45" s="382"/>
      <c r="RKI45" s="382"/>
      <c r="RKJ45" s="382"/>
      <c r="RKK45" s="382"/>
      <c r="RKL45" s="382"/>
      <c r="RKM45" s="382"/>
      <c r="RKN45" s="382"/>
      <c r="RKO45" s="382"/>
      <c r="RKP45" s="382"/>
      <c r="RKQ45" s="382"/>
      <c r="RKR45" s="382"/>
      <c r="RKS45" s="382"/>
      <c r="RKT45" s="382"/>
      <c r="RKU45" s="382"/>
      <c r="RKV45" s="382"/>
      <c r="RKW45" s="382"/>
      <c r="RKX45" s="382"/>
      <c r="RKY45" s="382"/>
      <c r="RKZ45" s="382"/>
      <c r="RLA45" s="382"/>
      <c r="RLB45" s="382"/>
      <c r="RLC45" s="382"/>
      <c r="RLD45" s="382"/>
      <c r="RLE45" s="382"/>
      <c r="RLF45" s="382"/>
      <c r="RLG45" s="382"/>
      <c r="RLH45" s="382"/>
      <c r="RLI45" s="382"/>
      <c r="RLJ45" s="382"/>
      <c r="RLK45" s="382"/>
      <c r="RLL45" s="382"/>
      <c r="RLM45" s="382"/>
      <c r="RLN45" s="382"/>
      <c r="RLO45" s="382"/>
      <c r="RLP45" s="382"/>
      <c r="RLQ45" s="382"/>
      <c r="RLR45" s="382"/>
      <c r="RLS45" s="382"/>
      <c r="RLT45" s="382"/>
      <c r="RLU45" s="382"/>
      <c r="RLV45" s="382"/>
      <c r="RLW45" s="382"/>
      <c r="RLX45" s="382"/>
      <c r="RLY45" s="382"/>
      <c r="RLZ45" s="382"/>
      <c r="RMA45" s="382"/>
      <c r="RMB45" s="382"/>
      <c r="RMC45" s="382"/>
      <c r="RMD45" s="382"/>
      <c r="RME45" s="382"/>
      <c r="RMF45" s="382"/>
      <c r="RMG45" s="382"/>
      <c r="RMH45" s="382"/>
      <c r="RMI45" s="382"/>
      <c r="RMJ45" s="382"/>
      <c r="RMK45" s="382"/>
      <c r="RML45" s="382"/>
      <c r="RMM45" s="382"/>
      <c r="RMN45" s="382"/>
      <c r="RMO45" s="382"/>
      <c r="RMP45" s="382"/>
      <c r="RMQ45" s="382"/>
      <c r="RMR45" s="382"/>
      <c r="RMS45" s="382"/>
      <c r="RMT45" s="382"/>
      <c r="RMU45" s="382"/>
      <c r="RMV45" s="382"/>
      <c r="RMW45" s="382"/>
      <c r="RMX45" s="382"/>
      <c r="RMY45" s="382"/>
      <c r="RMZ45" s="382"/>
      <c r="RNA45" s="382"/>
      <c r="RNB45" s="382"/>
      <c r="RNC45" s="382"/>
      <c r="RND45" s="382"/>
      <c r="RNE45" s="382"/>
      <c r="RNF45" s="382"/>
      <c r="RNG45" s="382"/>
      <c r="RNH45" s="382"/>
      <c r="RNI45" s="382"/>
      <c r="RNJ45" s="382"/>
      <c r="RNK45" s="382"/>
      <c r="RNL45" s="382"/>
      <c r="RNM45" s="382"/>
      <c r="RNN45" s="382"/>
      <c r="RNO45" s="382"/>
      <c r="RNP45" s="382"/>
      <c r="RNQ45" s="382"/>
      <c r="RNR45" s="382"/>
      <c r="RNS45" s="382"/>
      <c r="RNT45" s="382"/>
      <c r="RNU45" s="382"/>
      <c r="RNV45" s="382"/>
      <c r="RNW45" s="382"/>
      <c r="RNX45" s="382"/>
      <c r="RNY45" s="382"/>
      <c r="RNZ45" s="382"/>
      <c r="ROA45" s="382"/>
      <c r="ROB45" s="382"/>
      <c r="ROC45" s="382"/>
      <c r="ROD45" s="382"/>
      <c r="ROE45" s="382"/>
      <c r="ROF45" s="382"/>
      <c r="ROG45" s="382"/>
      <c r="ROH45" s="382"/>
      <c r="ROI45" s="382"/>
      <c r="ROJ45" s="382"/>
      <c r="ROK45" s="382"/>
      <c r="ROL45" s="382"/>
      <c r="ROM45" s="382"/>
      <c r="RON45" s="382"/>
      <c r="ROO45" s="382"/>
      <c r="ROP45" s="382"/>
      <c r="ROQ45" s="382"/>
      <c r="ROR45" s="382"/>
      <c r="ROS45" s="382"/>
      <c r="ROT45" s="382"/>
      <c r="ROU45" s="382"/>
      <c r="ROV45" s="382"/>
      <c r="ROW45" s="382"/>
      <c r="ROX45" s="382"/>
      <c r="ROY45" s="382"/>
      <c r="ROZ45" s="382"/>
      <c r="RPA45" s="382"/>
      <c r="RPB45" s="382"/>
      <c r="RPC45" s="382"/>
      <c r="RPD45" s="382"/>
      <c r="RPE45" s="382"/>
      <c r="RPF45" s="382"/>
      <c r="RPG45" s="382"/>
      <c r="RPH45" s="382"/>
      <c r="RPI45" s="382"/>
      <c r="RPJ45" s="382"/>
      <c r="RPK45" s="382"/>
      <c r="RPL45" s="382"/>
      <c r="RPM45" s="382"/>
      <c r="RPN45" s="382"/>
      <c r="RPO45" s="382"/>
      <c r="RPP45" s="382"/>
      <c r="RPQ45" s="382"/>
      <c r="RPR45" s="382"/>
      <c r="RPS45" s="382"/>
      <c r="RPT45" s="382"/>
      <c r="RPU45" s="382"/>
      <c r="RPV45" s="382"/>
      <c r="RPW45" s="382"/>
      <c r="RPX45" s="382"/>
      <c r="RPY45" s="382"/>
      <c r="RPZ45" s="382"/>
      <c r="RQA45" s="382"/>
      <c r="RQB45" s="382"/>
      <c r="RQC45" s="382"/>
      <c r="RQD45" s="382"/>
      <c r="RQE45" s="382"/>
      <c r="RQF45" s="382"/>
      <c r="RQG45" s="382"/>
      <c r="RQH45" s="382"/>
      <c r="RQI45" s="382"/>
      <c r="RQJ45" s="382"/>
      <c r="RQK45" s="382"/>
      <c r="RQL45" s="382"/>
      <c r="RQM45" s="382"/>
      <c r="RQN45" s="382"/>
      <c r="RQO45" s="382"/>
      <c r="RQP45" s="382"/>
      <c r="RQQ45" s="382"/>
      <c r="RQR45" s="382"/>
      <c r="RQS45" s="382"/>
      <c r="RQT45" s="382"/>
      <c r="RQU45" s="382"/>
      <c r="RQV45" s="382"/>
      <c r="RQW45" s="382"/>
      <c r="RQX45" s="382"/>
      <c r="RQY45" s="382"/>
      <c r="RQZ45" s="382"/>
      <c r="RRA45" s="382"/>
      <c r="RRB45" s="382"/>
      <c r="RRC45" s="382"/>
      <c r="RRD45" s="382"/>
      <c r="RRE45" s="382"/>
      <c r="RRF45" s="382"/>
      <c r="RRG45" s="382"/>
      <c r="RRH45" s="382"/>
      <c r="RRI45" s="382"/>
      <c r="RRJ45" s="382"/>
      <c r="RRK45" s="382"/>
      <c r="RRL45" s="382"/>
      <c r="RRM45" s="382"/>
      <c r="RRN45" s="382"/>
      <c r="RRO45" s="382"/>
      <c r="RRP45" s="382"/>
      <c r="RRQ45" s="382"/>
      <c r="RRR45" s="382"/>
      <c r="RRS45" s="382"/>
      <c r="RRT45" s="382"/>
      <c r="RRU45" s="382"/>
      <c r="RRV45" s="382"/>
      <c r="RRW45" s="382"/>
      <c r="RRX45" s="382"/>
      <c r="RRY45" s="382"/>
      <c r="RRZ45" s="382"/>
      <c r="RSA45" s="382"/>
      <c r="RSB45" s="382"/>
      <c r="RSC45" s="382"/>
      <c r="RSD45" s="382"/>
      <c r="RSE45" s="382"/>
      <c r="RSF45" s="382"/>
      <c r="RSG45" s="382"/>
      <c r="RSH45" s="382"/>
      <c r="RSI45" s="382"/>
      <c r="RSJ45" s="382"/>
      <c r="RSK45" s="382"/>
      <c r="RSL45" s="382"/>
      <c r="RSM45" s="382"/>
      <c r="RSN45" s="382"/>
      <c r="RSO45" s="382"/>
      <c r="RSP45" s="382"/>
      <c r="RSQ45" s="382"/>
      <c r="RSR45" s="382"/>
      <c r="RSS45" s="382"/>
      <c r="RST45" s="382"/>
      <c r="RSU45" s="382"/>
      <c r="RSV45" s="382"/>
      <c r="RSW45" s="382"/>
      <c r="RSX45" s="382"/>
      <c r="RSY45" s="382"/>
      <c r="RSZ45" s="382"/>
      <c r="RTA45" s="382"/>
      <c r="RTB45" s="382"/>
      <c r="RTC45" s="382"/>
      <c r="RTD45" s="382"/>
      <c r="RTE45" s="382"/>
      <c r="RTF45" s="382"/>
      <c r="RTG45" s="382"/>
      <c r="RTH45" s="382"/>
      <c r="RTI45" s="382"/>
      <c r="RTJ45" s="382"/>
      <c r="RTK45" s="382"/>
      <c r="RTL45" s="382"/>
      <c r="RTM45" s="382"/>
      <c r="RTN45" s="382"/>
      <c r="RTO45" s="382"/>
      <c r="RTP45" s="382"/>
      <c r="RTQ45" s="382"/>
      <c r="RTR45" s="382"/>
      <c r="RTS45" s="382"/>
      <c r="RTT45" s="382"/>
      <c r="RTU45" s="382"/>
      <c r="RTV45" s="382"/>
      <c r="RTW45" s="382"/>
      <c r="RTX45" s="382"/>
      <c r="RTY45" s="382"/>
      <c r="RTZ45" s="382"/>
      <c r="RUA45" s="382"/>
      <c r="RUB45" s="382"/>
      <c r="RUC45" s="382"/>
      <c r="RUD45" s="382"/>
      <c r="RUE45" s="382"/>
      <c r="RUF45" s="382"/>
      <c r="RUG45" s="382"/>
      <c r="RUH45" s="382"/>
      <c r="RUI45" s="382"/>
      <c r="RUJ45" s="382"/>
      <c r="RUK45" s="382"/>
      <c r="RUL45" s="382"/>
      <c r="RUM45" s="382"/>
      <c r="RUN45" s="382"/>
      <c r="RUO45" s="382"/>
      <c r="RUP45" s="382"/>
      <c r="RUQ45" s="382"/>
      <c r="RUR45" s="382"/>
      <c r="RUS45" s="382"/>
      <c r="RUT45" s="382"/>
      <c r="RUU45" s="382"/>
      <c r="RUV45" s="382"/>
      <c r="RUW45" s="382"/>
      <c r="RUX45" s="382"/>
      <c r="RUY45" s="382"/>
      <c r="RUZ45" s="382"/>
      <c r="RVA45" s="382"/>
      <c r="RVB45" s="382"/>
      <c r="RVC45" s="382"/>
      <c r="RVD45" s="382"/>
      <c r="RVE45" s="382"/>
      <c r="RVF45" s="382"/>
      <c r="RVG45" s="382"/>
      <c r="RVH45" s="382"/>
      <c r="RVI45" s="382"/>
      <c r="RVJ45" s="382"/>
      <c r="RVK45" s="382"/>
      <c r="RVL45" s="382"/>
      <c r="RVM45" s="382"/>
      <c r="RVN45" s="382"/>
      <c r="RVO45" s="382"/>
      <c r="RVP45" s="382"/>
      <c r="RVQ45" s="382"/>
      <c r="RVR45" s="382"/>
      <c r="RVS45" s="382"/>
      <c r="RVT45" s="382"/>
      <c r="RVU45" s="382"/>
      <c r="RVV45" s="382"/>
      <c r="RVW45" s="382"/>
      <c r="RVX45" s="382"/>
      <c r="RVY45" s="382"/>
      <c r="RVZ45" s="382"/>
      <c r="RWA45" s="382"/>
      <c r="RWB45" s="382"/>
      <c r="RWC45" s="382"/>
      <c r="RWD45" s="382"/>
      <c r="RWE45" s="382"/>
      <c r="RWF45" s="382"/>
      <c r="RWG45" s="382"/>
      <c r="RWH45" s="382"/>
      <c r="RWI45" s="382"/>
      <c r="RWJ45" s="382"/>
      <c r="RWK45" s="382"/>
      <c r="RWL45" s="382"/>
      <c r="RWM45" s="382"/>
      <c r="RWN45" s="382"/>
      <c r="RWO45" s="382"/>
      <c r="RWP45" s="382"/>
      <c r="RWQ45" s="382"/>
      <c r="RWR45" s="382"/>
      <c r="RWS45" s="382"/>
      <c r="RWT45" s="382"/>
      <c r="RWU45" s="382"/>
      <c r="RWV45" s="382"/>
      <c r="RWW45" s="382"/>
      <c r="RWX45" s="382"/>
      <c r="RWY45" s="382"/>
      <c r="RWZ45" s="382"/>
      <c r="RXA45" s="382"/>
      <c r="RXB45" s="382"/>
      <c r="RXC45" s="382"/>
      <c r="RXD45" s="382"/>
      <c r="RXE45" s="382"/>
      <c r="RXF45" s="382"/>
      <c r="RXG45" s="382"/>
      <c r="RXH45" s="382"/>
      <c r="RXI45" s="382"/>
      <c r="RXJ45" s="382"/>
      <c r="RXK45" s="382"/>
      <c r="RXL45" s="382"/>
      <c r="RXM45" s="382"/>
      <c r="RXN45" s="382"/>
      <c r="RXO45" s="382"/>
      <c r="RXP45" s="382"/>
      <c r="RXQ45" s="382"/>
      <c r="RXR45" s="382"/>
      <c r="RXS45" s="382"/>
      <c r="RXT45" s="382"/>
      <c r="RXU45" s="382"/>
      <c r="RXV45" s="382"/>
      <c r="RXW45" s="382"/>
      <c r="RXX45" s="382"/>
      <c r="RXY45" s="382"/>
      <c r="RXZ45" s="382"/>
      <c r="RYA45" s="382"/>
      <c r="RYB45" s="382"/>
      <c r="RYC45" s="382"/>
      <c r="RYD45" s="382"/>
      <c r="RYE45" s="382"/>
      <c r="RYF45" s="382"/>
      <c r="RYG45" s="382"/>
      <c r="RYH45" s="382"/>
      <c r="RYI45" s="382"/>
      <c r="RYJ45" s="382"/>
      <c r="RYK45" s="382"/>
      <c r="RYL45" s="382"/>
      <c r="RYM45" s="382"/>
      <c r="RYN45" s="382"/>
      <c r="RYO45" s="382"/>
      <c r="RYP45" s="382"/>
      <c r="RYQ45" s="382"/>
      <c r="RYR45" s="382"/>
      <c r="RYS45" s="382"/>
      <c r="RYT45" s="382"/>
      <c r="RYU45" s="382"/>
      <c r="RYV45" s="382"/>
      <c r="RYW45" s="382"/>
      <c r="RYX45" s="382"/>
      <c r="RYY45" s="382"/>
      <c r="RYZ45" s="382"/>
      <c r="RZA45" s="382"/>
      <c r="RZB45" s="382"/>
      <c r="RZC45" s="382"/>
      <c r="RZD45" s="382"/>
      <c r="RZE45" s="382"/>
      <c r="RZF45" s="382"/>
      <c r="RZG45" s="382"/>
      <c r="RZH45" s="382"/>
      <c r="RZI45" s="382"/>
      <c r="RZJ45" s="382"/>
      <c r="RZK45" s="382"/>
      <c r="RZL45" s="382"/>
      <c r="RZM45" s="382"/>
      <c r="RZN45" s="382"/>
      <c r="RZO45" s="382"/>
      <c r="RZP45" s="382"/>
      <c r="RZQ45" s="382"/>
      <c r="RZR45" s="382"/>
      <c r="RZS45" s="382"/>
      <c r="RZT45" s="382"/>
      <c r="RZU45" s="382"/>
      <c r="RZV45" s="382"/>
      <c r="RZW45" s="382"/>
      <c r="RZX45" s="382"/>
      <c r="RZY45" s="382"/>
      <c r="RZZ45" s="382"/>
      <c r="SAA45" s="382"/>
      <c r="SAB45" s="382"/>
      <c r="SAC45" s="382"/>
      <c r="SAD45" s="382"/>
      <c r="SAE45" s="382"/>
      <c r="SAF45" s="382"/>
      <c r="SAG45" s="382"/>
      <c r="SAH45" s="382"/>
      <c r="SAI45" s="382"/>
      <c r="SAJ45" s="382"/>
      <c r="SAK45" s="382"/>
      <c r="SAL45" s="382"/>
      <c r="SAM45" s="382"/>
      <c r="SAN45" s="382"/>
      <c r="SAO45" s="382"/>
      <c r="SAP45" s="382"/>
      <c r="SAQ45" s="382"/>
      <c r="SAR45" s="382"/>
      <c r="SAS45" s="382"/>
      <c r="SAT45" s="382"/>
      <c r="SAU45" s="382"/>
      <c r="SAV45" s="382"/>
      <c r="SAW45" s="382"/>
      <c r="SAX45" s="382"/>
      <c r="SAY45" s="382"/>
      <c r="SAZ45" s="382"/>
      <c r="SBA45" s="382"/>
      <c r="SBB45" s="382"/>
      <c r="SBC45" s="382"/>
      <c r="SBD45" s="382"/>
      <c r="SBE45" s="382"/>
      <c r="SBF45" s="382"/>
      <c r="SBG45" s="382"/>
      <c r="SBH45" s="382"/>
      <c r="SBI45" s="382"/>
      <c r="SBJ45" s="382"/>
      <c r="SBK45" s="382"/>
      <c r="SBL45" s="382"/>
      <c r="SBM45" s="382"/>
      <c r="SBN45" s="382"/>
      <c r="SBO45" s="382"/>
      <c r="SBP45" s="382"/>
      <c r="SBQ45" s="382"/>
      <c r="SBR45" s="382"/>
      <c r="SBS45" s="382"/>
      <c r="SBT45" s="382"/>
      <c r="SBU45" s="382"/>
      <c r="SBV45" s="382"/>
      <c r="SBW45" s="382"/>
      <c r="SBX45" s="382"/>
      <c r="SBY45" s="382"/>
      <c r="SBZ45" s="382"/>
      <c r="SCA45" s="382"/>
      <c r="SCB45" s="382"/>
      <c r="SCC45" s="382"/>
      <c r="SCD45" s="382"/>
      <c r="SCE45" s="382"/>
      <c r="SCF45" s="382"/>
      <c r="SCG45" s="382"/>
      <c r="SCH45" s="382"/>
      <c r="SCI45" s="382"/>
      <c r="SCJ45" s="382"/>
      <c r="SCK45" s="382"/>
      <c r="SCL45" s="382"/>
      <c r="SCM45" s="382"/>
      <c r="SCN45" s="382"/>
      <c r="SCO45" s="382"/>
      <c r="SCP45" s="382"/>
      <c r="SCQ45" s="382"/>
      <c r="SCR45" s="382"/>
      <c r="SCS45" s="382"/>
      <c r="SCT45" s="382"/>
      <c r="SCU45" s="382"/>
      <c r="SCV45" s="382"/>
      <c r="SCW45" s="382"/>
      <c r="SCX45" s="382"/>
      <c r="SCY45" s="382"/>
      <c r="SCZ45" s="382"/>
      <c r="SDA45" s="382"/>
      <c r="SDB45" s="382"/>
      <c r="SDC45" s="382"/>
      <c r="SDD45" s="382"/>
      <c r="SDE45" s="382"/>
      <c r="SDF45" s="382"/>
      <c r="SDG45" s="382"/>
      <c r="SDH45" s="382"/>
      <c r="SDI45" s="382"/>
      <c r="SDJ45" s="382"/>
      <c r="SDK45" s="382"/>
      <c r="SDL45" s="382"/>
      <c r="SDM45" s="382"/>
      <c r="SDN45" s="382"/>
      <c r="SDO45" s="382"/>
      <c r="SDP45" s="382"/>
      <c r="SDQ45" s="382"/>
      <c r="SDR45" s="382"/>
      <c r="SDS45" s="382"/>
      <c r="SDT45" s="382"/>
      <c r="SDU45" s="382"/>
      <c r="SDV45" s="382"/>
      <c r="SDW45" s="382"/>
      <c r="SDX45" s="382"/>
      <c r="SDY45" s="382"/>
      <c r="SDZ45" s="382"/>
      <c r="SEA45" s="382"/>
      <c r="SEB45" s="382"/>
      <c r="SEC45" s="382"/>
      <c r="SED45" s="382"/>
      <c r="SEE45" s="382"/>
      <c r="SEF45" s="382"/>
      <c r="SEG45" s="382"/>
      <c r="SEH45" s="382"/>
      <c r="SEI45" s="382"/>
      <c r="SEJ45" s="382"/>
      <c r="SEK45" s="382"/>
      <c r="SEL45" s="382"/>
      <c r="SEM45" s="382"/>
      <c r="SEN45" s="382"/>
      <c r="SEO45" s="382"/>
      <c r="SEP45" s="382"/>
      <c r="SEQ45" s="382"/>
      <c r="SER45" s="382"/>
      <c r="SES45" s="382"/>
      <c r="SET45" s="382"/>
      <c r="SEU45" s="382"/>
      <c r="SEV45" s="382"/>
      <c r="SEW45" s="382"/>
      <c r="SEX45" s="382"/>
      <c r="SEY45" s="382"/>
      <c r="SEZ45" s="382"/>
      <c r="SFA45" s="382"/>
      <c r="SFB45" s="382"/>
      <c r="SFC45" s="382"/>
      <c r="SFD45" s="382"/>
      <c r="SFE45" s="382"/>
      <c r="SFF45" s="382"/>
      <c r="SFG45" s="382"/>
      <c r="SFH45" s="382"/>
      <c r="SFI45" s="382"/>
      <c r="SFJ45" s="382"/>
      <c r="SFK45" s="382"/>
      <c r="SFL45" s="382"/>
      <c r="SFM45" s="382"/>
      <c r="SFN45" s="382"/>
      <c r="SFO45" s="382"/>
      <c r="SFP45" s="382"/>
      <c r="SFQ45" s="382"/>
      <c r="SFR45" s="382"/>
      <c r="SFS45" s="382"/>
      <c r="SFT45" s="382"/>
      <c r="SFU45" s="382"/>
      <c r="SFV45" s="382"/>
      <c r="SFW45" s="382"/>
      <c r="SFX45" s="382"/>
      <c r="SFY45" s="382"/>
      <c r="SFZ45" s="382"/>
      <c r="SGA45" s="382"/>
      <c r="SGB45" s="382"/>
      <c r="SGC45" s="382"/>
      <c r="SGD45" s="382"/>
      <c r="SGE45" s="382"/>
      <c r="SGF45" s="382"/>
      <c r="SGG45" s="382"/>
      <c r="SGH45" s="382"/>
      <c r="SGI45" s="382"/>
      <c r="SGJ45" s="382"/>
      <c r="SGK45" s="382"/>
      <c r="SGL45" s="382"/>
      <c r="SGM45" s="382"/>
      <c r="SGN45" s="382"/>
      <c r="SGO45" s="382"/>
      <c r="SGP45" s="382"/>
      <c r="SGQ45" s="382"/>
      <c r="SGR45" s="382"/>
      <c r="SGS45" s="382"/>
      <c r="SGT45" s="382"/>
      <c r="SGU45" s="382"/>
      <c r="SGV45" s="382"/>
      <c r="SGW45" s="382"/>
      <c r="SGX45" s="382"/>
      <c r="SGY45" s="382"/>
      <c r="SGZ45" s="382"/>
      <c r="SHA45" s="382"/>
      <c r="SHB45" s="382"/>
      <c r="SHC45" s="382"/>
      <c r="SHD45" s="382"/>
      <c r="SHE45" s="382"/>
      <c r="SHF45" s="382"/>
      <c r="SHG45" s="382"/>
      <c r="SHH45" s="382"/>
      <c r="SHI45" s="382"/>
      <c r="SHJ45" s="382"/>
      <c r="SHK45" s="382"/>
      <c r="SHL45" s="382"/>
      <c r="SHM45" s="382"/>
      <c r="SHN45" s="382"/>
      <c r="SHO45" s="382"/>
      <c r="SHP45" s="382"/>
      <c r="SHQ45" s="382"/>
      <c r="SHR45" s="382"/>
      <c r="SHS45" s="382"/>
      <c r="SHT45" s="382"/>
      <c r="SHU45" s="382"/>
      <c r="SHV45" s="382"/>
      <c r="SHW45" s="382"/>
      <c r="SHX45" s="382"/>
      <c r="SHY45" s="382"/>
      <c r="SHZ45" s="382"/>
      <c r="SIA45" s="382"/>
      <c r="SIB45" s="382"/>
      <c r="SIC45" s="382"/>
      <c r="SID45" s="382"/>
      <c r="SIE45" s="382"/>
      <c r="SIF45" s="382"/>
      <c r="SIG45" s="382"/>
      <c r="SIH45" s="382"/>
      <c r="SII45" s="382"/>
      <c r="SIJ45" s="382"/>
      <c r="SIK45" s="382"/>
      <c r="SIL45" s="382"/>
      <c r="SIM45" s="382"/>
      <c r="SIN45" s="382"/>
      <c r="SIO45" s="382"/>
      <c r="SIP45" s="382"/>
      <c r="SIQ45" s="382"/>
      <c r="SIR45" s="382"/>
      <c r="SIS45" s="382"/>
      <c r="SIT45" s="382"/>
      <c r="SIU45" s="382"/>
      <c r="SIV45" s="382"/>
      <c r="SIW45" s="382"/>
      <c r="SIX45" s="382"/>
      <c r="SIY45" s="382"/>
      <c r="SIZ45" s="382"/>
      <c r="SJA45" s="382"/>
      <c r="SJB45" s="382"/>
      <c r="SJC45" s="382"/>
      <c r="SJD45" s="382"/>
      <c r="SJE45" s="382"/>
      <c r="SJF45" s="382"/>
      <c r="SJG45" s="382"/>
      <c r="SJH45" s="382"/>
      <c r="SJI45" s="382"/>
      <c r="SJJ45" s="382"/>
      <c r="SJK45" s="382"/>
      <c r="SJL45" s="382"/>
      <c r="SJM45" s="382"/>
      <c r="SJN45" s="382"/>
      <c r="SJO45" s="382"/>
      <c r="SJP45" s="382"/>
      <c r="SJQ45" s="382"/>
      <c r="SJR45" s="382"/>
      <c r="SJS45" s="382"/>
      <c r="SJT45" s="382"/>
      <c r="SJU45" s="382"/>
      <c r="SJV45" s="382"/>
      <c r="SJW45" s="382"/>
      <c r="SJX45" s="382"/>
      <c r="SJY45" s="382"/>
      <c r="SJZ45" s="382"/>
      <c r="SKA45" s="382"/>
      <c r="SKB45" s="382"/>
      <c r="SKC45" s="382"/>
      <c r="SKD45" s="382"/>
      <c r="SKE45" s="382"/>
      <c r="SKF45" s="382"/>
      <c r="SKG45" s="382"/>
      <c r="SKH45" s="382"/>
      <c r="SKI45" s="382"/>
      <c r="SKJ45" s="382"/>
      <c r="SKK45" s="382"/>
      <c r="SKL45" s="382"/>
      <c r="SKM45" s="382"/>
      <c r="SKN45" s="382"/>
      <c r="SKO45" s="382"/>
      <c r="SKP45" s="382"/>
      <c r="SKQ45" s="382"/>
      <c r="SKR45" s="382"/>
      <c r="SKS45" s="382"/>
      <c r="SKT45" s="382"/>
      <c r="SKU45" s="382"/>
      <c r="SKV45" s="382"/>
      <c r="SKW45" s="382"/>
      <c r="SKX45" s="382"/>
      <c r="SKY45" s="382"/>
      <c r="SKZ45" s="382"/>
      <c r="SLA45" s="382"/>
      <c r="SLB45" s="382"/>
      <c r="SLC45" s="382"/>
      <c r="SLD45" s="382"/>
      <c r="SLE45" s="382"/>
      <c r="SLF45" s="382"/>
      <c r="SLG45" s="382"/>
      <c r="SLH45" s="382"/>
      <c r="SLI45" s="382"/>
      <c r="SLJ45" s="382"/>
      <c r="SLK45" s="382"/>
      <c r="SLL45" s="382"/>
      <c r="SLM45" s="382"/>
      <c r="SLN45" s="382"/>
      <c r="SLO45" s="382"/>
      <c r="SLP45" s="382"/>
      <c r="SLQ45" s="382"/>
      <c r="SLR45" s="382"/>
      <c r="SLS45" s="382"/>
      <c r="SLT45" s="382"/>
      <c r="SLU45" s="382"/>
      <c r="SLV45" s="382"/>
      <c r="SLW45" s="382"/>
      <c r="SLX45" s="382"/>
      <c r="SLY45" s="382"/>
      <c r="SLZ45" s="382"/>
      <c r="SMA45" s="382"/>
      <c r="SMB45" s="382"/>
      <c r="SMC45" s="382"/>
      <c r="SMD45" s="382"/>
      <c r="SME45" s="382"/>
      <c r="SMF45" s="382"/>
      <c r="SMG45" s="382"/>
      <c r="SMH45" s="382"/>
      <c r="SMI45" s="382"/>
      <c r="SMJ45" s="382"/>
      <c r="SMK45" s="382"/>
      <c r="SML45" s="382"/>
      <c r="SMM45" s="382"/>
      <c r="SMN45" s="382"/>
      <c r="SMO45" s="382"/>
      <c r="SMP45" s="382"/>
      <c r="SMQ45" s="382"/>
      <c r="SMR45" s="382"/>
      <c r="SMS45" s="382"/>
      <c r="SMT45" s="382"/>
      <c r="SMU45" s="382"/>
      <c r="SMV45" s="382"/>
      <c r="SMW45" s="382"/>
      <c r="SMX45" s="382"/>
      <c r="SMY45" s="382"/>
      <c r="SMZ45" s="382"/>
      <c r="SNA45" s="382"/>
      <c r="SNB45" s="382"/>
      <c r="SNC45" s="382"/>
      <c r="SND45" s="382"/>
      <c r="SNE45" s="382"/>
      <c r="SNF45" s="382"/>
      <c r="SNG45" s="382"/>
      <c r="SNH45" s="382"/>
      <c r="SNI45" s="382"/>
      <c r="SNJ45" s="382"/>
      <c r="SNK45" s="382"/>
      <c r="SNL45" s="382"/>
      <c r="SNM45" s="382"/>
      <c r="SNN45" s="382"/>
      <c r="SNO45" s="382"/>
      <c r="SNP45" s="382"/>
      <c r="SNQ45" s="382"/>
      <c r="SNR45" s="382"/>
      <c r="SNS45" s="382"/>
      <c r="SNT45" s="382"/>
      <c r="SNU45" s="382"/>
      <c r="SNV45" s="382"/>
      <c r="SNW45" s="382"/>
      <c r="SNX45" s="382"/>
      <c r="SNY45" s="382"/>
      <c r="SNZ45" s="382"/>
      <c r="SOA45" s="382"/>
      <c r="SOB45" s="382"/>
      <c r="SOC45" s="382"/>
      <c r="SOD45" s="382"/>
      <c r="SOE45" s="382"/>
      <c r="SOF45" s="382"/>
      <c r="SOG45" s="382"/>
      <c r="SOH45" s="382"/>
      <c r="SOI45" s="382"/>
      <c r="SOJ45" s="382"/>
      <c r="SOK45" s="382"/>
      <c r="SOL45" s="382"/>
      <c r="SOM45" s="382"/>
      <c r="SON45" s="382"/>
      <c r="SOO45" s="382"/>
      <c r="SOP45" s="382"/>
      <c r="SOQ45" s="382"/>
      <c r="SOR45" s="382"/>
      <c r="SOS45" s="382"/>
      <c r="SOT45" s="382"/>
      <c r="SOU45" s="382"/>
      <c r="SOV45" s="382"/>
      <c r="SOW45" s="382"/>
      <c r="SOX45" s="382"/>
      <c r="SOY45" s="382"/>
      <c r="SOZ45" s="382"/>
      <c r="SPA45" s="382"/>
      <c r="SPB45" s="382"/>
      <c r="SPC45" s="382"/>
      <c r="SPD45" s="382"/>
      <c r="SPE45" s="382"/>
      <c r="SPF45" s="382"/>
      <c r="SPG45" s="382"/>
      <c r="SPH45" s="382"/>
      <c r="SPI45" s="382"/>
      <c r="SPJ45" s="382"/>
      <c r="SPK45" s="382"/>
      <c r="SPL45" s="382"/>
      <c r="SPM45" s="382"/>
      <c r="SPN45" s="382"/>
      <c r="SPO45" s="382"/>
      <c r="SPP45" s="382"/>
      <c r="SPQ45" s="382"/>
      <c r="SPR45" s="382"/>
      <c r="SPS45" s="382"/>
      <c r="SPT45" s="382"/>
      <c r="SPU45" s="382"/>
      <c r="SPV45" s="382"/>
      <c r="SPW45" s="382"/>
      <c r="SPX45" s="382"/>
      <c r="SPY45" s="382"/>
      <c r="SPZ45" s="382"/>
      <c r="SQA45" s="382"/>
      <c r="SQB45" s="382"/>
      <c r="SQC45" s="382"/>
      <c r="SQD45" s="382"/>
      <c r="SQE45" s="382"/>
      <c r="SQF45" s="382"/>
      <c r="SQG45" s="382"/>
      <c r="SQH45" s="382"/>
      <c r="SQI45" s="382"/>
      <c r="SQJ45" s="382"/>
      <c r="SQK45" s="382"/>
      <c r="SQL45" s="382"/>
      <c r="SQM45" s="382"/>
      <c r="SQN45" s="382"/>
      <c r="SQO45" s="382"/>
      <c r="SQP45" s="382"/>
      <c r="SQQ45" s="382"/>
      <c r="SQR45" s="382"/>
      <c r="SQS45" s="382"/>
      <c r="SQT45" s="382"/>
      <c r="SQU45" s="382"/>
      <c r="SQV45" s="382"/>
      <c r="SQW45" s="382"/>
      <c r="SQX45" s="382"/>
      <c r="SQY45" s="382"/>
      <c r="SQZ45" s="382"/>
      <c r="SRA45" s="382"/>
      <c r="SRB45" s="382"/>
      <c r="SRC45" s="382"/>
      <c r="SRD45" s="382"/>
      <c r="SRE45" s="382"/>
      <c r="SRF45" s="382"/>
      <c r="SRG45" s="382"/>
      <c r="SRH45" s="382"/>
      <c r="SRI45" s="382"/>
      <c r="SRJ45" s="382"/>
      <c r="SRK45" s="382"/>
      <c r="SRL45" s="382"/>
      <c r="SRM45" s="382"/>
      <c r="SRN45" s="382"/>
      <c r="SRO45" s="382"/>
      <c r="SRP45" s="382"/>
      <c r="SRQ45" s="382"/>
      <c r="SRR45" s="382"/>
      <c r="SRS45" s="382"/>
      <c r="SRT45" s="382"/>
      <c r="SRU45" s="382"/>
      <c r="SRV45" s="382"/>
      <c r="SRW45" s="382"/>
      <c r="SRX45" s="382"/>
      <c r="SRY45" s="382"/>
      <c r="SRZ45" s="382"/>
      <c r="SSA45" s="382"/>
      <c r="SSB45" s="382"/>
      <c r="SSC45" s="382"/>
      <c r="SSD45" s="382"/>
      <c r="SSE45" s="382"/>
      <c r="SSF45" s="382"/>
      <c r="SSG45" s="382"/>
      <c r="SSH45" s="382"/>
      <c r="SSI45" s="382"/>
      <c r="SSJ45" s="382"/>
      <c r="SSK45" s="382"/>
      <c r="SSL45" s="382"/>
      <c r="SSM45" s="382"/>
      <c r="SSN45" s="382"/>
      <c r="SSO45" s="382"/>
      <c r="SSP45" s="382"/>
      <c r="SSQ45" s="382"/>
      <c r="SSR45" s="382"/>
      <c r="SSS45" s="382"/>
      <c r="SST45" s="382"/>
      <c r="SSU45" s="382"/>
      <c r="SSV45" s="382"/>
      <c r="SSW45" s="382"/>
      <c r="SSX45" s="382"/>
      <c r="SSY45" s="382"/>
      <c r="SSZ45" s="382"/>
      <c r="STA45" s="382"/>
      <c r="STB45" s="382"/>
      <c r="STC45" s="382"/>
      <c r="STD45" s="382"/>
      <c r="STE45" s="382"/>
      <c r="STF45" s="382"/>
      <c r="STG45" s="382"/>
      <c r="STH45" s="382"/>
      <c r="STI45" s="382"/>
      <c r="STJ45" s="382"/>
      <c r="STK45" s="382"/>
      <c r="STL45" s="382"/>
      <c r="STM45" s="382"/>
      <c r="STN45" s="382"/>
      <c r="STO45" s="382"/>
      <c r="STP45" s="382"/>
      <c r="STQ45" s="382"/>
      <c r="STR45" s="382"/>
      <c r="STS45" s="382"/>
      <c r="STT45" s="382"/>
      <c r="STU45" s="382"/>
      <c r="STV45" s="382"/>
      <c r="STW45" s="382"/>
      <c r="STX45" s="382"/>
      <c r="STY45" s="382"/>
      <c r="STZ45" s="382"/>
      <c r="SUA45" s="382"/>
      <c r="SUB45" s="382"/>
      <c r="SUC45" s="382"/>
      <c r="SUD45" s="382"/>
      <c r="SUE45" s="382"/>
      <c r="SUF45" s="382"/>
      <c r="SUG45" s="382"/>
      <c r="SUH45" s="382"/>
      <c r="SUI45" s="382"/>
      <c r="SUJ45" s="382"/>
      <c r="SUK45" s="382"/>
      <c r="SUL45" s="382"/>
      <c r="SUM45" s="382"/>
      <c r="SUN45" s="382"/>
      <c r="SUO45" s="382"/>
      <c r="SUP45" s="382"/>
      <c r="SUQ45" s="382"/>
      <c r="SUR45" s="382"/>
      <c r="SUS45" s="382"/>
      <c r="SUT45" s="382"/>
      <c r="SUU45" s="382"/>
      <c r="SUV45" s="382"/>
      <c r="SUW45" s="382"/>
      <c r="SUX45" s="382"/>
      <c r="SUY45" s="382"/>
      <c r="SUZ45" s="382"/>
      <c r="SVA45" s="382"/>
      <c r="SVB45" s="382"/>
      <c r="SVC45" s="382"/>
      <c r="SVD45" s="382"/>
      <c r="SVE45" s="382"/>
      <c r="SVF45" s="382"/>
      <c r="SVG45" s="382"/>
      <c r="SVH45" s="382"/>
      <c r="SVI45" s="382"/>
      <c r="SVJ45" s="382"/>
      <c r="SVK45" s="382"/>
      <c r="SVL45" s="382"/>
      <c r="SVM45" s="382"/>
      <c r="SVN45" s="382"/>
      <c r="SVO45" s="382"/>
      <c r="SVP45" s="382"/>
      <c r="SVQ45" s="382"/>
      <c r="SVR45" s="382"/>
      <c r="SVS45" s="382"/>
      <c r="SVT45" s="382"/>
      <c r="SVU45" s="382"/>
      <c r="SVV45" s="382"/>
      <c r="SVW45" s="382"/>
      <c r="SVX45" s="382"/>
      <c r="SVY45" s="382"/>
      <c r="SVZ45" s="382"/>
      <c r="SWA45" s="382"/>
      <c r="SWB45" s="382"/>
      <c r="SWC45" s="382"/>
      <c r="SWD45" s="382"/>
      <c r="SWE45" s="382"/>
      <c r="SWF45" s="382"/>
      <c r="SWG45" s="382"/>
      <c r="SWH45" s="382"/>
      <c r="SWI45" s="382"/>
      <c r="SWJ45" s="382"/>
      <c r="SWK45" s="382"/>
      <c r="SWL45" s="382"/>
      <c r="SWM45" s="382"/>
      <c r="SWN45" s="382"/>
      <c r="SWO45" s="382"/>
      <c r="SWP45" s="382"/>
      <c r="SWQ45" s="382"/>
      <c r="SWR45" s="382"/>
      <c r="SWS45" s="382"/>
      <c r="SWT45" s="382"/>
      <c r="SWU45" s="382"/>
      <c r="SWV45" s="382"/>
      <c r="SWW45" s="382"/>
      <c r="SWX45" s="382"/>
      <c r="SWY45" s="382"/>
      <c r="SWZ45" s="382"/>
      <c r="SXA45" s="382"/>
      <c r="SXB45" s="382"/>
      <c r="SXC45" s="382"/>
      <c r="SXD45" s="382"/>
      <c r="SXE45" s="382"/>
      <c r="SXF45" s="382"/>
      <c r="SXG45" s="382"/>
      <c r="SXH45" s="382"/>
      <c r="SXI45" s="382"/>
      <c r="SXJ45" s="382"/>
      <c r="SXK45" s="382"/>
      <c r="SXL45" s="382"/>
      <c r="SXM45" s="382"/>
      <c r="SXN45" s="382"/>
      <c r="SXO45" s="382"/>
      <c r="SXP45" s="382"/>
      <c r="SXQ45" s="382"/>
      <c r="SXR45" s="382"/>
      <c r="SXS45" s="382"/>
      <c r="SXT45" s="382"/>
      <c r="SXU45" s="382"/>
      <c r="SXV45" s="382"/>
      <c r="SXW45" s="382"/>
      <c r="SXX45" s="382"/>
      <c r="SXY45" s="382"/>
      <c r="SXZ45" s="382"/>
      <c r="SYA45" s="382"/>
      <c r="SYB45" s="382"/>
      <c r="SYC45" s="382"/>
      <c r="SYD45" s="382"/>
      <c r="SYE45" s="382"/>
      <c r="SYF45" s="382"/>
      <c r="SYG45" s="382"/>
      <c r="SYH45" s="382"/>
      <c r="SYI45" s="382"/>
      <c r="SYJ45" s="382"/>
      <c r="SYK45" s="382"/>
      <c r="SYL45" s="382"/>
      <c r="SYM45" s="382"/>
      <c r="SYN45" s="382"/>
      <c r="SYO45" s="382"/>
      <c r="SYP45" s="382"/>
      <c r="SYQ45" s="382"/>
      <c r="SYR45" s="382"/>
      <c r="SYS45" s="382"/>
      <c r="SYT45" s="382"/>
      <c r="SYU45" s="382"/>
      <c r="SYV45" s="382"/>
      <c r="SYW45" s="382"/>
      <c r="SYX45" s="382"/>
      <c r="SYY45" s="382"/>
      <c r="SYZ45" s="382"/>
      <c r="SZA45" s="382"/>
      <c r="SZB45" s="382"/>
      <c r="SZC45" s="382"/>
      <c r="SZD45" s="382"/>
      <c r="SZE45" s="382"/>
      <c r="SZF45" s="382"/>
      <c r="SZG45" s="382"/>
      <c r="SZH45" s="382"/>
      <c r="SZI45" s="382"/>
      <c r="SZJ45" s="382"/>
      <c r="SZK45" s="382"/>
      <c r="SZL45" s="382"/>
      <c r="SZM45" s="382"/>
      <c r="SZN45" s="382"/>
      <c r="SZO45" s="382"/>
      <c r="SZP45" s="382"/>
      <c r="SZQ45" s="382"/>
      <c r="SZR45" s="382"/>
      <c r="SZS45" s="382"/>
      <c r="SZT45" s="382"/>
      <c r="SZU45" s="382"/>
      <c r="SZV45" s="382"/>
      <c r="SZW45" s="382"/>
      <c r="SZX45" s="382"/>
      <c r="SZY45" s="382"/>
      <c r="SZZ45" s="382"/>
      <c r="TAA45" s="382"/>
      <c r="TAB45" s="382"/>
      <c r="TAC45" s="382"/>
      <c r="TAD45" s="382"/>
      <c r="TAE45" s="382"/>
      <c r="TAF45" s="382"/>
      <c r="TAG45" s="382"/>
      <c r="TAH45" s="382"/>
      <c r="TAI45" s="382"/>
      <c r="TAJ45" s="382"/>
      <c r="TAK45" s="382"/>
      <c r="TAL45" s="382"/>
      <c r="TAM45" s="382"/>
      <c r="TAN45" s="382"/>
      <c r="TAO45" s="382"/>
      <c r="TAP45" s="382"/>
      <c r="TAQ45" s="382"/>
      <c r="TAR45" s="382"/>
      <c r="TAS45" s="382"/>
      <c r="TAT45" s="382"/>
      <c r="TAU45" s="382"/>
      <c r="TAV45" s="382"/>
      <c r="TAW45" s="382"/>
      <c r="TAX45" s="382"/>
      <c r="TAY45" s="382"/>
      <c r="TAZ45" s="382"/>
      <c r="TBA45" s="382"/>
      <c r="TBB45" s="382"/>
      <c r="TBC45" s="382"/>
      <c r="TBD45" s="382"/>
      <c r="TBE45" s="382"/>
      <c r="TBF45" s="382"/>
      <c r="TBG45" s="382"/>
      <c r="TBH45" s="382"/>
      <c r="TBI45" s="382"/>
      <c r="TBJ45" s="382"/>
      <c r="TBK45" s="382"/>
      <c r="TBL45" s="382"/>
      <c r="TBM45" s="382"/>
      <c r="TBN45" s="382"/>
      <c r="TBO45" s="382"/>
      <c r="TBP45" s="382"/>
      <c r="TBQ45" s="382"/>
      <c r="TBR45" s="382"/>
      <c r="TBS45" s="382"/>
      <c r="TBT45" s="382"/>
      <c r="TBU45" s="382"/>
      <c r="TBV45" s="382"/>
      <c r="TBW45" s="382"/>
      <c r="TBX45" s="382"/>
      <c r="TBY45" s="382"/>
      <c r="TBZ45" s="382"/>
      <c r="TCA45" s="382"/>
      <c r="TCB45" s="382"/>
      <c r="TCC45" s="382"/>
      <c r="TCD45" s="382"/>
      <c r="TCE45" s="382"/>
      <c r="TCF45" s="382"/>
      <c r="TCG45" s="382"/>
      <c r="TCH45" s="382"/>
      <c r="TCI45" s="382"/>
      <c r="TCJ45" s="382"/>
      <c r="TCK45" s="382"/>
      <c r="TCL45" s="382"/>
      <c r="TCM45" s="382"/>
      <c r="TCN45" s="382"/>
      <c r="TCO45" s="382"/>
      <c r="TCP45" s="382"/>
      <c r="TCQ45" s="382"/>
      <c r="TCR45" s="382"/>
      <c r="TCS45" s="382"/>
      <c r="TCT45" s="382"/>
      <c r="TCU45" s="382"/>
      <c r="TCV45" s="382"/>
      <c r="TCW45" s="382"/>
      <c r="TCX45" s="382"/>
      <c r="TCY45" s="382"/>
      <c r="TCZ45" s="382"/>
      <c r="TDA45" s="382"/>
      <c r="TDB45" s="382"/>
      <c r="TDC45" s="382"/>
      <c r="TDD45" s="382"/>
      <c r="TDE45" s="382"/>
      <c r="TDF45" s="382"/>
      <c r="TDG45" s="382"/>
      <c r="TDH45" s="382"/>
      <c r="TDI45" s="382"/>
      <c r="TDJ45" s="382"/>
      <c r="TDK45" s="382"/>
      <c r="TDL45" s="382"/>
      <c r="TDM45" s="382"/>
      <c r="TDN45" s="382"/>
      <c r="TDO45" s="382"/>
      <c r="TDP45" s="382"/>
      <c r="TDQ45" s="382"/>
      <c r="TDR45" s="382"/>
      <c r="TDS45" s="382"/>
      <c r="TDT45" s="382"/>
      <c r="TDU45" s="382"/>
      <c r="TDV45" s="382"/>
      <c r="TDW45" s="382"/>
      <c r="TDX45" s="382"/>
      <c r="TDY45" s="382"/>
      <c r="TDZ45" s="382"/>
      <c r="TEA45" s="382"/>
      <c r="TEB45" s="382"/>
      <c r="TEC45" s="382"/>
      <c r="TED45" s="382"/>
      <c r="TEE45" s="382"/>
      <c r="TEF45" s="382"/>
      <c r="TEG45" s="382"/>
      <c r="TEH45" s="382"/>
      <c r="TEI45" s="382"/>
      <c r="TEJ45" s="382"/>
      <c r="TEK45" s="382"/>
      <c r="TEL45" s="382"/>
      <c r="TEM45" s="382"/>
      <c r="TEN45" s="382"/>
      <c r="TEO45" s="382"/>
      <c r="TEP45" s="382"/>
      <c r="TEQ45" s="382"/>
      <c r="TER45" s="382"/>
      <c r="TES45" s="382"/>
      <c r="TET45" s="382"/>
      <c r="TEU45" s="382"/>
      <c r="TEV45" s="382"/>
      <c r="TEW45" s="382"/>
      <c r="TEX45" s="382"/>
      <c r="TEY45" s="382"/>
      <c r="TEZ45" s="382"/>
      <c r="TFA45" s="382"/>
      <c r="TFB45" s="382"/>
      <c r="TFC45" s="382"/>
      <c r="TFD45" s="382"/>
      <c r="TFE45" s="382"/>
      <c r="TFF45" s="382"/>
      <c r="TFG45" s="382"/>
      <c r="TFH45" s="382"/>
      <c r="TFI45" s="382"/>
      <c r="TFJ45" s="382"/>
      <c r="TFK45" s="382"/>
      <c r="TFL45" s="382"/>
      <c r="TFM45" s="382"/>
      <c r="TFN45" s="382"/>
      <c r="TFO45" s="382"/>
      <c r="TFP45" s="382"/>
      <c r="TFQ45" s="382"/>
      <c r="TFR45" s="382"/>
      <c r="TFS45" s="382"/>
      <c r="TFT45" s="382"/>
      <c r="TFU45" s="382"/>
      <c r="TFV45" s="382"/>
      <c r="TFW45" s="382"/>
      <c r="TFX45" s="382"/>
      <c r="TFY45" s="382"/>
      <c r="TFZ45" s="382"/>
      <c r="TGA45" s="382"/>
      <c r="TGB45" s="382"/>
      <c r="TGC45" s="382"/>
      <c r="TGD45" s="382"/>
      <c r="TGE45" s="382"/>
      <c r="TGF45" s="382"/>
      <c r="TGG45" s="382"/>
      <c r="TGH45" s="382"/>
      <c r="TGI45" s="382"/>
      <c r="TGJ45" s="382"/>
      <c r="TGK45" s="382"/>
      <c r="TGL45" s="382"/>
      <c r="TGM45" s="382"/>
      <c r="TGN45" s="382"/>
      <c r="TGO45" s="382"/>
      <c r="TGP45" s="382"/>
      <c r="TGQ45" s="382"/>
      <c r="TGR45" s="382"/>
      <c r="TGS45" s="382"/>
      <c r="TGT45" s="382"/>
      <c r="TGU45" s="382"/>
      <c r="TGV45" s="382"/>
      <c r="TGW45" s="382"/>
      <c r="TGX45" s="382"/>
      <c r="TGY45" s="382"/>
      <c r="TGZ45" s="382"/>
      <c r="THA45" s="382"/>
      <c r="THB45" s="382"/>
      <c r="THC45" s="382"/>
      <c r="THD45" s="382"/>
      <c r="THE45" s="382"/>
      <c r="THF45" s="382"/>
      <c r="THG45" s="382"/>
      <c r="THH45" s="382"/>
      <c r="THI45" s="382"/>
      <c r="THJ45" s="382"/>
      <c r="THK45" s="382"/>
      <c r="THL45" s="382"/>
      <c r="THM45" s="382"/>
      <c r="THN45" s="382"/>
      <c r="THO45" s="382"/>
      <c r="THP45" s="382"/>
      <c r="THQ45" s="382"/>
      <c r="THR45" s="382"/>
      <c r="THS45" s="382"/>
      <c r="THT45" s="382"/>
      <c r="THU45" s="382"/>
      <c r="THV45" s="382"/>
      <c r="THW45" s="382"/>
      <c r="THX45" s="382"/>
      <c r="THY45" s="382"/>
      <c r="THZ45" s="382"/>
      <c r="TIA45" s="382"/>
      <c r="TIB45" s="382"/>
      <c r="TIC45" s="382"/>
      <c r="TID45" s="382"/>
      <c r="TIE45" s="382"/>
      <c r="TIF45" s="382"/>
      <c r="TIG45" s="382"/>
      <c r="TIH45" s="382"/>
      <c r="TII45" s="382"/>
      <c r="TIJ45" s="382"/>
      <c r="TIK45" s="382"/>
      <c r="TIL45" s="382"/>
      <c r="TIM45" s="382"/>
      <c r="TIN45" s="382"/>
      <c r="TIO45" s="382"/>
      <c r="TIP45" s="382"/>
      <c r="TIQ45" s="382"/>
      <c r="TIR45" s="382"/>
      <c r="TIS45" s="382"/>
      <c r="TIT45" s="382"/>
      <c r="TIU45" s="382"/>
      <c r="TIV45" s="382"/>
      <c r="TIW45" s="382"/>
      <c r="TIX45" s="382"/>
      <c r="TIY45" s="382"/>
      <c r="TIZ45" s="382"/>
      <c r="TJA45" s="382"/>
      <c r="TJB45" s="382"/>
      <c r="TJC45" s="382"/>
      <c r="TJD45" s="382"/>
      <c r="TJE45" s="382"/>
      <c r="TJF45" s="382"/>
      <c r="TJG45" s="382"/>
      <c r="TJH45" s="382"/>
      <c r="TJI45" s="382"/>
      <c r="TJJ45" s="382"/>
      <c r="TJK45" s="382"/>
      <c r="TJL45" s="382"/>
      <c r="TJM45" s="382"/>
      <c r="TJN45" s="382"/>
      <c r="TJO45" s="382"/>
      <c r="TJP45" s="382"/>
      <c r="TJQ45" s="382"/>
      <c r="TJR45" s="382"/>
      <c r="TJS45" s="382"/>
      <c r="TJT45" s="382"/>
      <c r="TJU45" s="382"/>
      <c r="TJV45" s="382"/>
      <c r="TJW45" s="382"/>
      <c r="TJX45" s="382"/>
      <c r="TJY45" s="382"/>
      <c r="TJZ45" s="382"/>
      <c r="TKA45" s="382"/>
      <c r="TKB45" s="382"/>
      <c r="TKC45" s="382"/>
      <c r="TKD45" s="382"/>
      <c r="TKE45" s="382"/>
      <c r="TKF45" s="382"/>
      <c r="TKG45" s="382"/>
      <c r="TKH45" s="382"/>
      <c r="TKI45" s="382"/>
      <c r="TKJ45" s="382"/>
      <c r="TKK45" s="382"/>
      <c r="TKL45" s="382"/>
      <c r="TKM45" s="382"/>
      <c r="TKN45" s="382"/>
      <c r="TKO45" s="382"/>
      <c r="TKP45" s="382"/>
      <c r="TKQ45" s="382"/>
      <c r="TKR45" s="382"/>
      <c r="TKS45" s="382"/>
      <c r="TKT45" s="382"/>
      <c r="TKU45" s="382"/>
      <c r="TKV45" s="382"/>
      <c r="TKW45" s="382"/>
      <c r="TKX45" s="382"/>
      <c r="TKY45" s="382"/>
      <c r="TKZ45" s="382"/>
      <c r="TLA45" s="382"/>
      <c r="TLB45" s="382"/>
      <c r="TLC45" s="382"/>
      <c r="TLD45" s="382"/>
      <c r="TLE45" s="382"/>
      <c r="TLF45" s="382"/>
      <c r="TLG45" s="382"/>
      <c r="TLH45" s="382"/>
      <c r="TLI45" s="382"/>
      <c r="TLJ45" s="382"/>
      <c r="TLK45" s="382"/>
      <c r="TLL45" s="382"/>
      <c r="TLM45" s="382"/>
      <c r="TLN45" s="382"/>
      <c r="TLO45" s="382"/>
      <c r="TLP45" s="382"/>
      <c r="TLQ45" s="382"/>
      <c r="TLR45" s="382"/>
      <c r="TLS45" s="382"/>
      <c r="TLT45" s="382"/>
      <c r="TLU45" s="382"/>
      <c r="TLV45" s="382"/>
      <c r="TLW45" s="382"/>
      <c r="TLX45" s="382"/>
      <c r="TLY45" s="382"/>
      <c r="TLZ45" s="382"/>
      <c r="TMA45" s="382"/>
      <c r="TMB45" s="382"/>
      <c r="TMC45" s="382"/>
      <c r="TMD45" s="382"/>
      <c r="TME45" s="382"/>
      <c r="TMF45" s="382"/>
      <c r="TMG45" s="382"/>
      <c r="TMH45" s="382"/>
      <c r="TMI45" s="382"/>
      <c r="TMJ45" s="382"/>
      <c r="TMK45" s="382"/>
      <c r="TML45" s="382"/>
      <c r="TMM45" s="382"/>
      <c r="TMN45" s="382"/>
      <c r="TMO45" s="382"/>
      <c r="TMP45" s="382"/>
      <c r="TMQ45" s="382"/>
      <c r="TMR45" s="382"/>
      <c r="TMS45" s="382"/>
      <c r="TMT45" s="382"/>
      <c r="TMU45" s="382"/>
      <c r="TMV45" s="382"/>
      <c r="TMW45" s="382"/>
      <c r="TMX45" s="382"/>
      <c r="TMY45" s="382"/>
      <c r="TMZ45" s="382"/>
      <c r="TNA45" s="382"/>
      <c r="TNB45" s="382"/>
      <c r="TNC45" s="382"/>
      <c r="TND45" s="382"/>
      <c r="TNE45" s="382"/>
      <c r="TNF45" s="382"/>
      <c r="TNG45" s="382"/>
      <c r="TNH45" s="382"/>
      <c r="TNI45" s="382"/>
      <c r="TNJ45" s="382"/>
      <c r="TNK45" s="382"/>
      <c r="TNL45" s="382"/>
      <c r="TNM45" s="382"/>
      <c r="TNN45" s="382"/>
      <c r="TNO45" s="382"/>
      <c r="TNP45" s="382"/>
      <c r="TNQ45" s="382"/>
      <c r="TNR45" s="382"/>
      <c r="TNS45" s="382"/>
      <c r="TNT45" s="382"/>
      <c r="TNU45" s="382"/>
      <c r="TNV45" s="382"/>
      <c r="TNW45" s="382"/>
      <c r="TNX45" s="382"/>
      <c r="TNY45" s="382"/>
      <c r="TNZ45" s="382"/>
      <c r="TOA45" s="382"/>
      <c r="TOB45" s="382"/>
      <c r="TOC45" s="382"/>
      <c r="TOD45" s="382"/>
      <c r="TOE45" s="382"/>
      <c r="TOF45" s="382"/>
      <c r="TOG45" s="382"/>
      <c r="TOH45" s="382"/>
      <c r="TOI45" s="382"/>
      <c r="TOJ45" s="382"/>
      <c r="TOK45" s="382"/>
      <c r="TOL45" s="382"/>
      <c r="TOM45" s="382"/>
      <c r="TON45" s="382"/>
      <c r="TOO45" s="382"/>
      <c r="TOP45" s="382"/>
      <c r="TOQ45" s="382"/>
      <c r="TOR45" s="382"/>
      <c r="TOS45" s="382"/>
      <c r="TOT45" s="382"/>
      <c r="TOU45" s="382"/>
      <c r="TOV45" s="382"/>
      <c r="TOW45" s="382"/>
      <c r="TOX45" s="382"/>
      <c r="TOY45" s="382"/>
      <c r="TOZ45" s="382"/>
      <c r="TPA45" s="382"/>
      <c r="TPB45" s="382"/>
      <c r="TPC45" s="382"/>
      <c r="TPD45" s="382"/>
      <c r="TPE45" s="382"/>
      <c r="TPF45" s="382"/>
      <c r="TPG45" s="382"/>
      <c r="TPH45" s="382"/>
      <c r="TPI45" s="382"/>
      <c r="TPJ45" s="382"/>
      <c r="TPK45" s="382"/>
      <c r="TPL45" s="382"/>
      <c r="TPM45" s="382"/>
      <c r="TPN45" s="382"/>
      <c r="TPO45" s="382"/>
      <c r="TPP45" s="382"/>
      <c r="TPQ45" s="382"/>
      <c r="TPR45" s="382"/>
      <c r="TPS45" s="382"/>
      <c r="TPT45" s="382"/>
      <c r="TPU45" s="382"/>
      <c r="TPV45" s="382"/>
      <c r="TPW45" s="382"/>
      <c r="TPX45" s="382"/>
      <c r="TPY45" s="382"/>
      <c r="TPZ45" s="382"/>
      <c r="TQA45" s="382"/>
      <c r="TQB45" s="382"/>
      <c r="TQC45" s="382"/>
      <c r="TQD45" s="382"/>
      <c r="TQE45" s="382"/>
      <c r="TQF45" s="382"/>
      <c r="TQG45" s="382"/>
      <c r="TQH45" s="382"/>
      <c r="TQI45" s="382"/>
      <c r="TQJ45" s="382"/>
      <c r="TQK45" s="382"/>
      <c r="TQL45" s="382"/>
      <c r="TQM45" s="382"/>
      <c r="TQN45" s="382"/>
      <c r="TQO45" s="382"/>
      <c r="TQP45" s="382"/>
      <c r="TQQ45" s="382"/>
      <c r="TQR45" s="382"/>
      <c r="TQS45" s="382"/>
      <c r="TQT45" s="382"/>
      <c r="TQU45" s="382"/>
      <c r="TQV45" s="382"/>
      <c r="TQW45" s="382"/>
      <c r="TQX45" s="382"/>
      <c r="TQY45" s="382"/>
      <c r="TQZ45" s="382"/>
      <c r="TRA45" s="382"/>
      <c r="TRB45" s="382"/>
      <c r="TRC45" s="382"/>
      <c r="TRD45" s="382"/>
      <c r="TRE45" s="382"/>
      <c r="TRF45" s="382"/>
      <c r="TRG45" s="382"/>
      <c r="TRH45" s="382"/>
      <c r="TRI45" s="382"/>
      <c r="TRJ45" s="382"/>
      <c r="TRK45" s="382"/>
      <c r="TRL45" s="382"/>
      <c r="TRM45" s="382"/>
      <c r="TRN45" s="382"/>
      <c r="TRO45" s="382"/>
      <c r="TRP45" s="382"/>
      <c r="TRQ45" s="382"/>
      <c r="TRR45" s="382"/>
      <c r="TRS45" s="382"/>
      <c r="TRT45" s="382"/>
      <c r="TRU45" s="382"/>
      <c r="TRV45" s="382"/>
      <c r="TRW45" s="382"/>
      <c r="TRX45" s="382"/>
      <c r="TRY45" s="382"/>
      <c r="TRZ45" s="382"/>
      <c r="TSA45" s="382"/>
      <c r="TSB45" s="382"/>
      <c r="TSC45" s="382"/>
      <c r="TSD45" s="382"/>
      <c r="TSE45" s="382"/>
      <c r="TSF45" s="382"/>
      <c r="TSG45" s="382"/>
      <c r="TSH45" s="382"/>
      <c r="TSI45" s="382"/>
      <c r="TSJ45" s="382"/>
      <c r="TSK45" s="382"/>
      <c r="TSL45" s="382"/>
      <c r="TSM45" s="382"/>
      <c r="TSN45" s="382"/>
      <c r="TSO45" s="382"/>
      <c r="TSP45" s="382"/>
      <c r="TSQ45" s="382"/>
      <c r="TSR45" s="382"/>
      <c r="TSS45" s="382"/>
      <c r="TST45" s="382"/>
      <c r="TSU45" s="382"/>
      <c r="TSV45" s="382"/>
      <c r="TSW45" s="382"/>
      <c r="TSX45" s="382"/>
      <c r="TSY45" s="382"/>
      <c r="TSZ45" s="382"/>
      <c r="TTA45" s="382"/>
      <c r="TTB45" s="382"/>
      <c r="TTC45" s="382"/>
      <c r="TTD45" s="382"/>
      <c r="TTE45" s="382"/>
      <c r="TTF45" s="382"/>
      <c r="TTG45" s="382"/>
      <c r="TTH45" s="382"/>
      <c r="TTI45" s="382"/>
      <c r="TTJ45" s="382"/>
      <c r="TTK45" s="382"/>
      <c r="TTL45" s="382"/>
      <c r="TTM45" s="382"/>
      <c r="TTN45" s="382"/>
      <c r="TTO45" s="382"/>
      <c r="TTP45" s="382"/>
      <c r="TTQ45" s="382"/>
      <c r="TTR45" s="382"/>
      <c r="TTS45" s="382"/>
      <c r="TTT45" s="382"/>
      <c r="TTU45" s="382"/>
      <c r="TTV45" s="382"/>
      <c r="TTW45" s="382"/>
      <c r="TTX45" s="382"/>
      <c r="TTY45" s="382"/>
      <c r="TTZ45" s="382"/>
      <c r="TUA45" s="382"/>
      <c r="TUB45" s="382"/>
      <c r="TUC45" s="382"/>
      <c r="TUD45" s="382"/>
      <c r="TUE45" s="382"/>
      <c r="TUF45" s="382"/>
      <c r="TUG45" s="382"/>
      <c r="TUH45" s="382"/>
      <c r="TUI45" s="382"/>
      <c r="TUJ45" s="382"/>
      <c r="TUK45" s="382"/>
      <c r="TUL45" s="382"/>
      <c r="TUM45" s="382"/>
      <c r="TUN45" s="382"/>
      <c r="TUO45" s="382"/>
      <c r="TUP45" s="382"/>
      <c r="TUQ45" s="382"/>
      <c r="TUR45" s="382"/>
      <c r="TUS45" s="382"/>
      <c r="TUT45" s="382"/>
      <c r="TUU45" s="382"/>
      <c r="TUV45" s="382"/>
      <c r="TUW45" s="382"/>
      <c r="TUX45" s="382"/>
      <c r="TUY45" s="382"/>
      <c r="TUZ45" s="382"/>
      <c r="TVA45" s="382"/>
      <c r="TVB45" s="382"/>
      <c r="TVC45" s="382"/>
      <c r="TVD45" s="382"/>
      <c r="TVE45" s="382"/>
      <c r="TVF45" s="382"/>
      <c r="TVG45" s="382"/>
      <c r="TVH45" s="382"/>
      <c r="TVI45" s="382"/>
      <c r="TVJ45" s="382"/>
      <c r="TVK45" s="382"/>
      <c r="TVL45" s="382"/>
      <c r="TVM45" s="382"/>
      <c r="TVN45" s="382"/>
      <c r="TVO45" s="382"/>
      <c r="TVP45" s="382"/>
      <c r="TVQ45" s="382"/>
      <c r="TVR45" s="382"/>
      <c r="TVS45" s="382"/>
      <c r="TVT45" s="382"/>
      <c r="TVU45" s="382"/>
      <c r="TVV45" s="382"/>
      <c r="TVW45" s="382"/>
      <c r="TVX45" s="382"/>
      <c r="TVY45" s="382"/>
      <c r="TVZ45" s="382"/>
      <c r="TWA45" s="382"/>
      <c r="TWB45" s="382"/>
      <c r="TWC45" s="382"/>
      <c r="TWD45" s="382"/>
      <c r="TWE45" s="382"/>
      <c r="TWF45" s="382"/>
      <c r="TWG45" s="382"/>
      <c r="TWH45" s="382"/>
      <c r="TWI45" s="382"/>
      <c r="TWJ45" s="382"/>
      <c r="TWK45" s="382"/>
      <c r="TWL45" s="382"/>
      <c r="TWM45" s="382"/>
      <c r="TWN45" s="382"/>
      <c r="TWO45" s="382"/>
      <c r="TWP45" s="382"/>
      <c r="TWQ45" s="382"/>
      <c r="TWR45" s="382"/>
      <c r="TWS45" s="382"/>
      <c r="TWT45" s="382"/>
      <c r="TWU45" s="382"/>
      <c r="TWV45" s="382"/>
      <c r="TWW45" s="382"/>
      <c r="TWX45" s="382"/>
      <c r="TWY45" s="382"/>
      <c r="TWZ45" s="382"/>
      <c r="TXA45" s="382"/>
      <c r="TXB45" s="382"/>
      <c r="TXC45" s="382"/>
      <c r="TXD45" s="382"/>
      <c r="TXE45" s="382"/>
      <c r="TXF45" s="382"/>
      <c r="TXG45" s="382"/>
      <c r="TXH45" s="382"/>
      <c r="TXI45" s="382"/>
      <c r="TXJ45" s="382"/>
      <c r="TXK45" s="382"/>
      <c r="TXL45" s="382"/>
      <c r="TXM45" s="382"/>
      <c r="TXN45" s="382"/>
      <c r="TXO45" s="382"/>
      <c r="TXP45" s="382"/>
      <c r="TXQ45" s="382"/>
      <c r="TXR45" s="382"/>
      <c r="TXS45" s="382"/>
      <c r="TXT45" s="382"/>
      <c r="TXU45" s="382"/>
      <c r="TXV45" s="382"/>
      <c r="TXW45" s="382"/>
      <c r="TXX45" s="382"/>
      <c r="TXY45" s="382"/>
      <c r="TXZ45" s="382"/>
      <c r="TYA45" s="382"/>
      <c r="TYB45" s="382"/>
      <c r="TYC45" s="382"/>
      <c r="TYD45" s="382"/>
      <c r="TYE45" s="382"/>
      <c r="TYF45" s="382"/>
      <c r="TYG45" s="382"/>
      <c r="TYH45" s="382"/>
      <c r="TYI45" s="382"/>
      <c r="TYJ45" s="382"/>
      <c r="TYK45" s="382"/>
      <c r="TYL45" s="382"/>
      <c r="TYM45" s="382"/>
      <c r="TYN45" s="382"/>
      <c r="TYO45" s="382"/>
      <c r="TYP45" s="382"/>
      <c r="TYQ45" s="382"/>
      <c r="TYR45" s="382"/>
      <c r="TYS45" s="382"/>
      <c r="TYT45" s="382"/>
      <c r="TYU45" s="382"/>
      <c r="TYV45" s="382"/>
      <c r="TYW45" s="382"/>
      <c r="TYX45" s="382"/>
      <c r="TYY45" s="382"/>
      <c r="TYZ45" s="382"/>
      <c r="TZA45" s="382"/>
      <c r="TZB45" s="382"/>
      <c r="TZC45" s="382"/>
      <c r="TZD45" s="382"/>
      <c r="TZE45" s="382"/>
      <c r="TZF45" s="382"/>
      <c r="TZG45" s="382"/>
      <c r="TZH45" s="382"/>
      <c r="TZI45" s="382"/>
      <c r="TZJ45" s="382"/>
      <c r="TZK45" s="382"/>
      <c r="TZL45" s="382"/>
      <c r="TZM45" s="382"/>
      <c r="TZN45" s="382"/>
      <c r="TZO45" s="382"/>
      <c r="TZP45" s="382"/>
      <c r="TZQ45" s="382"/>
      <c r="TZR45" s="382"/>
      <c r="TZS45" s="382"/>
      <c r="TZT45" s="382"/>
      <c r="TZU45" s="382"/>
      <c r="TZV45" s="382"/>
      <c r="TZW45" s="382"/>
      <c r="TZX45" s="382"/>
      <c r="TZY45" s="382"/>
      <c r="TZZ45" s="382"/>
      <c r="UAA45" s="382"/>
      <c r="UAB45" s="382"/>
      <c r="UAC45" s="382"/>
      <c r="UAD45" s="382"/>
      <c r="UAE45" s="382"/>
      <c r="UAF45" s="382"/>
      <c r="UAG45" s="382"/>
      <c r="UAH45" s="382"/>
      <c r="UAI45" s="382"/>
      <c r="UAJ45" s="382"/>
      <c r="UAK45" s="382"/>
      <c r="UAL45" s="382"/>
      <c r="UAM45" s="382"/>
      <c r="UAN45" s="382"/>
      <c r="UAO45" s="382"/>
      <c r="UAP45" s="382"/>
      <c r="UAQ45" s="382"/>
      <c r="UAR45" s="382"/>
      <c r="UAS45" s="382"/>
      <c r="UAT45" s="382"/>
      <c r="UAU45" s="382"/>
      <c r="UAV45" s="382"/>
      <c r="UAW45" s="382"/>
      <c r="UAX45" s="382"/>
      <c r="UAY45" s="382"/>
      <c r="UAZ45" s="382"/>
      <c r="UBA45" s="382"/>
      <c r="UBB45" s="382"/>
      <c r="UBC45" s="382"/>
      <c r="UBD45" s="382"/>
      <c r="UBE45" s="382"/>
      <c r="UBF45" s="382"/>
      <c r="UBG45" s="382"/>
      <c r="UBH45" s="382"/>
      <c r="UBI45" s="382"/>
      <c r="UBJ45" s="382"/>
      <c r="UBK45" s="382"/>
      <c r="UBL45" s="382"/>
      <c r="UBM45" s="382"/>
      <c r="UBN45" s="382"/>
      <c r="UBO45" s="382"/>
      <c r="UBP45" s="382"/>
      <c r="UBQ45" s="382"/>
      <c r="UBR45" s="382"/>
      <c r="UBS45" s="382"/>
      <c r="UBT45" s="382"/>
      <c r="UBU45" s="382"/>
      <c r="UBV45" s="382"/>
      <c r="UBW45" s="382"/>
      <c r="UBX45" s="382"/>
      <c r="UBY45" s="382"/>
      <c r="UBZ45" s="382"/>
      <c r="UCA45" s="382"/>
      <c r="UCB45" s="382"/>
      <c r="UCC45" s="382"/>
      <c r="UCD45" s="382"/>
      <c r="UCE45" s="382"/>
      <c r="UCF45" s="382"/>
      <c r="UCG45" s="382"/>
      <c r="UCH45" s="382"/>
      <c r="UCI45" s="382"/>
      <c r="UCJ45" s="382"/>
      <c r="UCK45" s="382"/>
      <c r="UCL45" s="382"/>
      <c r="UCM45" s="382"/>
      <c r="UCN45" s="382"/>
      <c r="UCO45" s="382"/>
      <c r="UCP45" s="382"/>
      <c r="UCQ45" s="382"/>
      <c r="UCR45" s="382"/>
      <c r="UCS45" s="382"/>
      <c r="UCT45" s="382"/>
      <c r="UCU45" s="382"/>
      <c r="UCV45" s="382"/>
      <c r="UCW45" s="382"/>
      <c r="UCX45" s="382"/>
      <c r="UCY45" s="382"/>
      <c r="UCZ45" s="382"/>
      <c r="UDA45" s="382"/>
      <c r="UDB45" s="382"/>
      <c r="UDC45" s="382"/>
      <c r="UDD45" s="382"/>
      <c r="UDE45" s="382"/>
      <c r="UDF45" s="382"/>
      <c r="UDG45" s="382"/>
      <c r="UDH45" s="382"/>
      <c r="UDI45" s="382"/>
      <c r="UDJ45" s="382"/>
      <c r="UDK45" s="382"/>
      <c r="UDL45" s="382"/>
      <c r="UDM45" s="382"/>
      <c r="UDN45" s="382"/>
      <c r="UDO45" s="382"/>
      <c r="UDP45" s="382"/>
      <c r="UDQ45" s="382"/>
      <c r="UDR45" s="382"/>
      <c r="UDS45" s="382"/>
      <c r="UDT45" s="382"/>
      <c r="UDU45" s="382"/>
      <c r="UDV45" s="382"/>
      <c r="UDW45" s="382"/>
      <c r="UDX45" s="382"/>
      <c r="UDY45" s="382"/>
      <c r="UDZ45" s="382"/>
      <c r="UEA45" s="382"/>
      <c r="UEB45" s="382"/>
      <c r="UEC45" s="382"/>
      <c r="UED45" s="382"/>
      <c r="UEE45" s="382"/>
      <c r="UEF45" s="382"/>
      <c r="UEG45" s="382"/>
      <c r="UEH45" s="382"/>
      <c r="UEI45" s="382"/>
      <c r="UEJ45" s="382"/>
      <c r="UEK45" s="382"/>
      <c r="UEL45" s="382"/>
      <c r="UEM45" s="382"/>
      <c r="UEN45" s="382"/>
      <c r="UEO45" s="382"/>
      <c r="UEP45" s="382"/>
      <c r="UEQ45" s="382"/>
      <c r="UER45" s="382"/>
      <c r="UES45" s="382"/>
      <c r="UET45" s="382"/>
      <c r="UEU45" s="382"/>
      <c r="UEV45" s="382"/>
      <c r="UEW45" s="382"/>
      <c r="UEX45" s="382"/>
      <c r="UEY45" s="382"/>
      <c r="UEZ45" s="382"/>
      <c r="UFA45" s="382"/>
      <c r="UFB45" s="382"/>
      <c r="UFC45" s="382"/>
      <c r="UFD45" s="382"/>
      <c r="UFE45" s="382"/>
      <c r="UFF45" s="382"/>
      <c r="UFG45" s="382"/>
      <c r="UFH45" s="382"/>
      <c r="UFI45" s="382"/>
      <c r="UFJ45" s="382"/>
      <c r="UFK45" s="382"/>
      <c r="UFL45" s="382"/>
      <c r="UFM45" s="382"/>
      <c r="UFN45" s="382"/>
      <c r="UFO45" s="382"/>
      <c r="UFP45" s="382"/>
      <c r="UFQ45" s="382"/>
      <c r="UFR45" s="382"/>
      <c r="UFS45" s="382"/>
      <c r="UFT45" s="382"/>
      <c r="UFU45" s="382"/>
      <c r="UFV45" s="382"/>
      <c r="UFW45" s="382"/>
      <c r="UFX45" s="382"/>
      <c r="UFY45" s="382"/>
      <c r="UFZ45" s="382"/>
      <c r="UGA45" s="382"/>
      <c r="UGB45" s="382"/>
      <c r="UGC45" s="382"/>
      <c r="UGD45" s="382"/>
      <c r="UGE45" s="382"/>
      <c r="UGF45" s="382"/>
      <c r="UGG45" s="382"/>
      <c r="UGH45" s="382"/>
      <c r="UGI45" s="382"/>
      <c r="UGJ45" s="382"/>
      <c r="UGK45" s="382"/>
      <c r="UGL45" s="382"/>
      <c r="UGM45" s="382"/>
      <c r="UGN45" s="382"/>
      <c r="UGO45" s="382"/>
      <c r="UGP45" s="382"/>
      <c r="UGQ45" s="382"/>
      <c r="UGR45" s="382"/>
      <c r="UGS45" s="382"/>
      <c r="UGT45" s="382"/>
      <c r="UGU45" s="382"/>
      <c r="UGV45" s="382"/>
      <c r="UGW45" s="382"/>
      <c r="UGX45" s="382"/>
      <c r="UGY45" s="382"/>
      <c r="UGZ45" s="382"/>
      <c r="UHA45" s="382"/>
      <c r="UHB45" s="382"/>
      <c r="UHC45" s="382"/>
      <c r="UHD45" s="382"/>
      <c r="UHE45" s="382"/>
      <c r="UHF45" s="382"/>
      <c r="UHG45" s="382"/>
      <c r="UHH45" s="382"/>
      <c r="UHI45" s="382"/>
      <c r="UHJ45" s="382"/>
      <c r="UHK45" s="382"/>
      <c r="UHL45" s="382"/>
      <c r="UHM45" s="382"/>
      <c r="UHN45" s="382"/>
      <c r="UHO45" s="382"/>
      <c r="UHP45" s="382"/>
      <c r="UHQ45" s="382"/>
      <c r="UHR45" s="382"/>
      <c r="UHS45" s="382"/>
      <c r="UHT45" s="382"/>
      <c r="UHU45" s="382"/>
      <c r="UHV45" s="382"/>
      <c r="UHW45" s="382"/>
      <c r="UHX45" s="382"/>
      <c r="UHY45" s="382"/>
      <c r="UHZ45" s="382"/>
      <c r="UIA45" s="382"/>
      <c r="UIB45" s="382"/>
      <c r="UIC45" s="382"/>
      <c r="UID45" s="382"/>
      <c r="UIE45" s="382"/>
      <c r="UIF45" s="382"/>
      <c r="UIG45" s="382"/>
      <c r="UIH45" s="382"/>
      <c r="UII45" s="382"/>
      <c r="UIJ45" s="382"/>
      <c r="UIK45" s="382"/>
      <c r="UIL45" s="382"/>
      <c r="UIM45" s="382"/>
      <c r="UIN45" s="382"/>
      <c r="UIO45" s="382"/>
      <c r="UIP45" s="382"/>
      <c r="UIQ45" s="382"/>
      <c r="UIR45" s="382"/>
      <c r="UIS45" s="382"/>
      <c r="UIT45" s="382"/>
      <c r="UIU45" s="382"/>
      <c r="UIV45" s="382"/>
      <c r="UIW45" s="382"/>
      <c r="UIX45" s="382"/>
      <c r="UIY45" s="382"/>
      <c r="UIZ45" s="382"/>
      <c r="UJA45" s="382"/>
      <c r="UJB45" s="382"/>
      <c r="UJC45" s="382"/>
      <c r="UJD45" s="382"/>
      <c r="UJE45" s="382"/>
      <c r="UJF45" s="382"/>
      <c r="UJG45" s="382"/>
      <c r="UJH45" s="382"/>
      <c r="UJI45" s="382"/>
      <c r="UJJ45" s="382"/>
      <c r="UJK45" s="382"/>
      <c r="UJL45" s="382"/>
      <c r="UJM45" s="382"/>
      <c r="UJN45" s="382"/>
      <c r="UJO45" s="382"/>
      <c r="UJP45" s="382"/>
      <c r="UJQ45" s="382"/>
      <c r="UJR45" s="382"/>
      <c r="UJS45" s="382"/>
      <c r="UJT45" s="382"/>
      <c r="UJU45" s="382"/>
      <c r="UJV45" s="382"/>
      <c r="UJW45" s="382"/>
      <c r="UJX45" s="382"/>
      <c r="UJY45" s="382"/>
      <c r="UJZ45" s="382"/>
      <c r="UKA45" s="382"/>
      <c r="UKB45" s="382"/>
      <c r="UKC45" s="382"/>
      <c r="UKD45" s="382"/>
      <c r="UKE45" s="382"/>
      <c r="UKF45" s="382"/>
      <c r="UKG45" s="382"/>
      <c r="UKH45" s="382"/>
      <c r="UKI45" s="382"/>
      <c r="UKJ45" s="382"/>
      <c r="UKK45" s="382"/>
      <c r="UKL45" s="382"/>
      <c r="UKM45" s="382"/>
      <c r="UKN45" s="382"/>
      <c r="UKO45" s="382"/>
      <c r="UKP45" s="382"/>
      <c r="UKQ45" s="382"/>
      <c r="UKR45" s="382"/>
      <c r="UKS45" s="382"/>
      <c r="UKT45" s="382"/>
      <c r="UKU45" s="382"/>
      <c r="UKV45" s="382"/>
      <c r="UKW45" s="382"/>
      <c r="UKX45" s="382"/>
      <c r="UKY45" s="382"/>
      <c r="UKZ45" s="382"/>
      <c r="ULA45" s="382"/>
      <c r="ULB45" s="382"/>
      <c r="ULC45" s="382"/>
      <c r="ULD45" s="382"/>
      <c r="ULE45" s="382"/>
      <c r="ULF45" s="382"/>
      <c r="ULG45" s="382"/>
      <c r="ULH45" s="382"/>
      <c r="ULI45" s="382"/>
      <c r="ULJ45" s="382"/>
      <c r="ULK45" s="382"/>
      <c r="ULL45" s="382"/>
      <c r="ULM45" s="382"/>
      <c r="ULN45" s="382"/>
      <c r="ULO45" s="382"/>
      <c r="ULP45" s="382"/>
      <c r="ULQ45" s="382"/>
      <c r="ULR45" s="382"/>
      <c r="ULS45" s="382"/>
      <c r="ULT45" s="382"/>
      <c r="ULU45" s="382"/>
      <c r="ULV45" s="382"/>
      <c r="ULW45" s="382"/>
      <c r="ULX45" s="382"/>
      <c r="ULY45" s="382"/>
      <c r="ULZ45" s="382"/>
      <c r="UMA45" s="382"/>
      <c r="UMB45" s="382"/>
      <c r="UMC45" s="382"/>
      <c r="UMD45" s="382"/>
      <c r="UME45" s="382"/>
      <c r="UMF45" s="382"/>
      <c r="UMG45" s="382"/>
      <c r="UMH45" s="382"/>
      <c r="UMI45" s="382"/>
      <c r="UMJ45" s="382"/>
      <c r="UMK45" s="382"/>
      <c r="UML45" s="382"/>
      <c r="UMM45" s="382"/>
      <c r="UMN45" s="382"/>
      <c r="UMO45" s="382"/>
      <c r="UMP45" s="382"/>
      <c r="UMQ45" s="382"/>
      <c r="UMR45" s="382"/>
      <c r="UMS45" s="382"/>
      <c r="UMT45" s="382"/>
      <c r="UMU45" s="382"/>
      <c r="UMV45" s="382"/>
      <c r="UMW45" s="382"/>
      <c r="UMX45" s="382"/>
      <c r="UMY45" s="382"/>
      <c r="UMZ45" s="382"/>
      <c r="UNA45" s="382"/>
      <c r="UNB45" s="382"/>
      <c r="UNC45" s="382"/>
      <c r="UND45" s="382"/>
      <c r="UNE45" s="382"/>
      <c r="UNF45" s="382"/>
      <c r="UNG45" s="382"/>
      <c r="UNH45" s="382"/>
      <c r="UNI45" s="382"/>
      <c r="UNJ45" s="382"/>
      <c r="UNK45" s="382"/>
      <c r="UNL45" s="382"/>
      <c r="UNM45" s="382"/>
      <c r="UNN45" s="382"/>
      <c r="UNO45" s="382"/>
      <c r="UNP45" s="382"/>
      <c r="UNQ45" s="382"/>
      <c r="UNR45" s="382"/>
      <c r="UNS45" s="382"/>
      <c r="UNT45" s="382"/>
      <c r="UNU45" s="382"/>
      <c r="UNV45" s="382"/>
      <c r="UNW45" s="382"/>
      <c r="UNX45" s="382"/>
      <c r="UNY45" s="382"/>
      <c r="UNZ45" s="382"/>
      <c r="UOA45" s="382"/>
      <c r="UOB45" s="382"/>
      <c r="UOC45" s="382"/>
      <c r="UOD45" s="382"/>
      <c r="UOE45" s="382"/>
      <c r="UOF45" s="382"/>
      <c r="UOG45" s="382"/>
      <c r="UOH45" s="382"/>
      <c r="UOI45" s="382"/>
      <c r="UOJ45" s="382"/>
      <c r="UOK45" s="382"/>
      <c r="UOL45" s="382"/>
      <c r="UOM45" s="382"/>
      <c r="UON45" s="382"/>
      <c r="UOO45" s="382"/>
      <c r="UOP45" s="382"/>
      <c r="UOQ45" s="382"/>
      <c r="UOR45" s="382"/>
      <c r="UOS45" s="382"/>
      <c r="UOT45" s="382"/>
      <c r="UOU45" s="382"/>
      <c r="UOV45" s="382"/>
      <c r="UOW45" s="382"/>
      <c r="UOX45" s="382"/>
      <c r="UOY45" s="382"/>
      <c r="UOZ45" s="382"/>
      <c r="UPA45" s="382"/>
      <c r="UPB45" s="382"/>
      <c r="UPC45" s="382"/>
      <c r="UPD45" s="382"/>
      <c r="UPE45" s="382"/>
      <c r="UPF45" s="382"/>
      <c r="UPG45" s="382"/>
      <c r="UPH45" s="382"/>
      <c r="UPI45" s="382"/>
      <c r="UPJ45" s="382"/>
      <c r="UPK45" s="382"/>
      <c r="UPL45" s="382"/>
      <c r="UPM45" s="382"/>
      <c r="UPN45" s="382"/>
      <c r="UPO45" s="382"/>
      <c r="UPP45" s="382"/>
      <c r="UPQ45" s="382"/>
      <c r="UPR45" s="382"/>
      <c r="UPS45" s="382"/>
      <c r="UPT45" s="382"/>
      <c r="UPU45" s="382"/>
      <c r="UPV45" s="382"/>
      <c r="UPW45" s="382"/>
      <c r="UPX45" s="382"/>
      <c r="UPY45" s="382"/>
      <c r="UPZ45" s="382"/>
      <c r="UQA45" s="382"/>
      <c r="UQB45" s="382"/>
      <c r="UQC45" s="382"/>
      <c r="UQD45" s="382"/>
      <c r="UQE45" s="382"/>
      <c r="UQF45" s="382"/>
      <c r="UQG45" s="382"/>
      <c r="UQH45" s="382"/>
      <c r="UQI45" s="382"/>
      <c r="UQJ45" s="382"/>
      <c r="UQK45" s="382"/>
      <c r="UQL45" s="382"/>
      <c r="UQM45" s="382"/>
      <c r="UQN45" s="382"/>
      <c r="UQO45" s="382"/>
      <c r="UQP45" s="382"/>
      <c r="UQQ45" s="382"/>
      <c r="UQR45" s="382"/>
      <c r="UQS45" s="382"/>
      <c r="UQT45" s="382"/>
      <c r="UQU45" s="382"/>
      <c r="UQV45" s="382"/>
      <c r="UQW45" s="382"/>
      <c r="UQX45" s="382"/>
      <c r="UQY45" s="382"/>
      <c r="UQZ45" s="382"/>
      <c r="URA45" s="382"/>
      <c r="URB45" s="382"/>
      <c r="URC45" s="382"/>
      <c r="URD45" s="382"/>
      <c r="URE45" s="382"/>
      <c r="URF45" s="382"/>
      <c r="URG45" s="382"/>
      <c r="URH45" s="382"/>
      <c r="URI45" s="382"/>
      <c r="URJ45" s="382"/>
      <c r="URK45" s="382"/>
      <c r="URL45" s="382"/>
      <c r="URM45" s="382"/>
      <c r="URN45" s="382"/>
      <c r="URO45" s="382"/>
      <c r="URP45" s="382"/>
      <c r="URQ45" s="382"/>
      <c r="URR45" s="382"/>
      <c r="URS45" s="382"/>
      <c r="URT45" s="382"/>
      <c r="URU45" s="382"/>
      <c r="URV45" s="382"/>
      <c r="URW45" s="382"/>
      <c r="URX45" s="382"/>
      <c r="URY45" s="382"/>
      <c r="URZ45" s="382"/>
      <c r="USA45" s="382"/>
      <c r="USB45" s="382"/>
      <c r="USC45" s="382"/>
      <c r="USD45" s="382"/>
      <c r="USE45" s="382"/>
      <c r="USF45" s="382"/>
      <c r="USG45" s="382"/>
      <c r="USH45" s="382"/>
      <c r="USI45" s="382"/>
      <c r="USJ45" s="382"/>
      <c r="USK45" s="382"/>
      <c r="USL45" s="382"/>
      <c r="USM45" s="382"/>
      <c r="USN45" s="382"/>
      <c r="USO45" s="382"/>
      <c r="USP45" s="382"/>
      <c r="USQ45" s="382"/>
      <c r="USR45" s="382"/>
      <c r="USS45" s="382"/>
      <c r="UST45" s="382"/>
      <c r="USU45" s="382"/>
      <c r="USV45" s="382"/>
      <c r="USW45" s="382"/>
      <c r="USX45" s="382"/>
      <c r="USY45" s="382"/>
      <c r="USZ45" s="382"/>
      <c r="UTA45" s="382"/>
      <c r="UTB45" s="382"/>
      <c r="UTC45" s="382"/>
      <c r="UTD45" s="382"/>
      <c r="UTE45" s="382"/>
      <c r="UTF45" s="382"/>
      <c r="UTG45" s="382"/>
      <c r="UTH45" s="382"/>
      <c r="UTI45" s="382"/>
      <c r="UTJ45" s="382"/>
      <c r="UTK45" s="382"/>
      <c r="UTL45" s="382"/>
      <c r="UTM45" s="382"/>
      <c r="UTN45" s="382"/>
      <c r="UTO45" s="382"/>
      <c r="UTP45" s="382"/>
      <c r="UTQ45" s="382"/>
      <c r="UTR45" s="382"/>
      <c r="UTS45" s="382"/>
      <c r="UTT45" s="382"/>
      <c r="UTU45" s="382"/>
      <c r="UTV45" s="382"/>
      <c r="UTW45" s="382"/>
      <c r="UTX45" s="382"/>
      <c r="UTY45" s="382"/>
      <c r="UTZ45" s="382"/>
      <c r="UUA45" s="382"/>
      <c r="UUB45" s="382"/>
      <c r="UUC45" s="382"/>
      <c r="UUD45" s="382"/>
      <c r="UUE45" s="382"/>
      <c r="UUF45" s="382"/>
      <c r="UUG45" s="382"/>
      <c r="UUH45" s="382"/>
      <c r="UUI45" s="382"/>
      <c r="UUJ45" s="382"/>
      <c r="UUK45" s="382"/>
      <c r="UUL45" s="382"/>
      <c r="UUM45" s="382"/>
      <c r="UUN45" s="382"/>
      <c r="UUO45" s="382"/>
      <c r="UUP45" s="382"/>
      <c r="UUQ45" s="382"/>
      <c r="UUR45" s="382"/>
      <c r="UUS45" s="382"/>
      <c r="UUT45" s="382"/>
      <c r="UUU45" s="382"/>
      <c r="UUV45" s="382"/>
      <c r="UUW45" s="382"/>
      <c r="UUX45" s="382"/>
      <c r="UUY45" s="382"/>
      <c r="UUZ45" s="382"/>
      <c r="UVA45" s="382"/>
      <c r="UVB45" s="382"/>
      <c r="UVC45" s="382"/>
      <c r="UVD45" s="382"/>
      <c r="UVE45" s="382"/>
      <c r="UVF45" s="382"/>
      <c r="UVG45" s="382"/>
      <c r="UVH45" s="382"/>
      <c r="UVI45" s="382"/>
      <c r="UVJ45" s="382"/>
      <c r="UVK45" s="382"/>
      <c r="UVL45" s="382"/>
      <c r="UVM45" s="382"/>
      <c r="UVN45" s="382"/>
      <c r="UVO45" s="382"/>
      <c r="UVP45" s="382"/>
      <c r="UVQ45" s="382"/>
      <c r="UVR45" s="382"/>
      <c r="UVS45" s="382"/>
      <c r="UVT45" s="382"/>
      <c r="UVU45" s="382"/>
      <c r="UVV45" s="382"/>
      <c r="UVW45" s="382"/>
      <c r="UVX45" s="382"/>
      <c r="UVY45" s="382"/>
      <c r="UVZ45" s="382"/>
      <c r="UWA45" s="382"/>
      <c r="UWB45" s="382"/>
      <c r="UWC45" s="382"/>
      <c r="UWD45" s="382"/>
      <c r="UWE45" s="382"/>
      <c r="UWF45" s="382"/>
      <c r="UWG45" s="382"/>
      <c r="UWH45" s="382"/>
      <c r="UWI45" s="382"/>
      <c r="UWJ45" s="382"/>
      <c r="UWK45" s="382"/>
      <c r="UWL45" s="382"/>
      <c r="UWM45" s="382"/>
      <c r="UWN45" s="382"/>
      <c r="UWO45" s="382"/>
      <c r="UWP45" s="382"/>
      <c r="UWQ45" s="382"/>
      <c r="UWR45" s="382"/>
      <c r="UWS45" s="382"/>
      <c r="UWT45" s="382"/>
      <c r="UWU45" s="382"/>
      <c r="UWV45" s="382"/>
      <c r="UWW45" s="382"/>
      <c r="UWX45" s="382"/>
      <c r="UWY45" s="382"/>
      <c r="UWZ45" s="382"/>
      <c r="UXA45" s="382"/>
      <c r="UXB45" s="382"/>
      <c r="UXC45" s="382"/>
      <c r="UXD45" s="382"/>
      <c r="UXE45" s="382"/>
      <c r="UXF45" s="382"/>
      <c r="UXG45" s="382"/>
      <c r="UXH45" s="382"/>
      <c r="UXI45" s="382"/>
      <c r="UXJ45" s="382"/>
      <c r="UXK45" s="382"/>
      <c r="UXL45" s="382"/>
      <c r="UXM45" s="382"/>
      <c r="UXN45" s="382"/>
      <c r="UXO45" s="382"/>
      <c r="UXP45" s="382"/>
      <c r="UXQ45" s="382"/>
      <c r="UXR45" s="382"/>
      <c r="UXS45" s="382"/>
      <c r="UXT45" s="382"/>
      <c r="UXU45" s="382"/>
      <c r="UXV45" s="382"/>
      <c r="UXW45" s="382"/>
      <c r="UXX45" s="382"/>
      <c r="UXY45" s="382"/>
      <c r="UXZ45" s="382"/>
      <c r="UYA45" s="382"/>
      <c r="UYB45" s="382"/>
      <c r="UYC45" s="382"/>
      <c r="UYD45" s="382"/>
      <c r="UYE45" s="382"/>
      <c r="UYF45" s="382"/>
      <c r="UYG45" s="382"/>
      <c r="UYH45" s="382"/>
      <c r="UYI45" s="382"/>
      <c r="UYJ45" s="382"/>
      <c r="UYK45" s="382"/>
      <c r="UYL45" s="382"/>
      <c r="UYM45" s="382"/>
      <c r="UYN45" s="382"/>
      <c r="UYO45" s="382"/>
      <c r="UYP45" s="382"/>
      <c r="UYQ45" s="382"/>
      <c r="UYR45" s="382"/>
      <c r="UYS45" s="382"/>
      <c r="UYT45" s="382"/>
      <c r="UYU45" s="382"/>
      <c r="UYV45" s="382"/>
      <c r="UYW45" s="382"/>
      <c r="UYX45" s="382"/>
      <c r="UYY45" s="382"/>
      <c r="UYZ45" s="382"/>
      <c r="UZA45" s="382"/>
      <c r="UZB45" s="382"/>
      <c r="UZC45" s="382"/>
      <c r="UZD45" s="382"/>
      <c r="UZE45" s="382"/>
      <c r="UZF45" s="382"/>
      <c r="UZG45" s="382"/>
      <c r="UZH45" s="382"/>
      <c r="UZI45" s="382"/>
      <c r="UZJ45" s="382"/>
      <c r="UZK45" s="382"/>
      <c r="UZL45" s="382"/>
      <c r="UZM45" s="382"/>
      <c r="UZN45" s="382"/>
      <c r="UZO45" s="382"/>
      <c r="UZP45" s="382"/>
      <c r="UZQ45" s="382"/>
      <c r="UZR45" s="382"/>
      <c r="UZS45" s="382"/>
      <c r="UZT45" s="382"/>
      <c r="UZU45" s="382"/>
      <c r="UZV45" s="382"/>
      <c r="UZW45" s="382"/>
      <c r="UZX45" s="382"/>
      <c r="UZY45" s="382"/>
      <c r="UZZ45" s="382"/>
      <c r="VAA45" s="382"/>
      <c r="VAB45" s="382"/>
      <c r="VAC45" s="382"/>
      <c r="VAD45" s="382"/>
      <c r="VAE45" s="382"/>
      <c r="VAF45" s="382"/>
      <c r="VAG45" s="382"/>
      <c r="VAH45" s="382"/>
      <c r="VAI45" s="382"/>
      <c r="VAJ45" s="382"/>
      <c r="VAK45" s="382"/>
      <c r="VAL45" s="382"/>
      <c r="VAM45" s="382"/>
      <c r="VAN45" s="382"/>
      <c r="VAO45" s="382"/>
      <c r="VAP45" s="382"/>
      <c r="VAQ45" s="382"/>
      <c r="VAR45" s="382"/>
      <c r="VAS45" s="382"/>
      <c r="VAT45" s="382"/>
      <c r="VAU45" s="382"/>
      <c r="VAV45" s="382"/>
      <c r="VAW45" s="382"/>
      <c r="VAX45" s="382"/>
      <c r="VAY45" s="382"/>
      <c r="VAZ45" s="382"/>
      <c r="VBA45" s="382"/>
      <c r="VBB45" s="382"/>
      <c r="VBC45" s="382"/>
      <c r="VBD45" s="382"/>
      <c r="VBE45" s="382"/>
      <c r="VBF45" s="382"/>
      <c r="VBG45" s="382"/>
      <c r="VBH45" s="382"/>
      <c r="VBI45" s="382"/>
      <c r="VBJ45" s="382"/>
      <c r="VBK45" s="382"/>
      <c r="VBL45" s="382"/>
      <c r="VBM45" s="382"/>
      <c r="VBN45" s="382"/>
      <c r="VBO45" s="382"/>
      <c r="VBP45" s="382"/>
      <c r="VBQ45" s="382"/>
      <c r="VBR45" s="382"/>
      <c r="VBS45" s="382"/>
      <c r="VBT45" s="382"/>
      <c r="VBU45" s="382"/>
      <c r="VBV45" s="382"/>
      <c r="VBW45" s="382"/>
      <c r="VBX45" s="382"/>
      <c r="VBY45" s="382"/>
      <c r="VBZ45" s="382"/>
      <c r="VCA45" s="382"/>
      <c r="VCB45" s="382"/>
      <c r="VCC45" s="382"/>
      <c r="VCD45" s="382"/>
      <c r="VCE45" s="382"/>
      <c r="VCF45" s="382"/>
      <c r="VCG45" s="382"/>
      <c r="VCH45" s="382"/>
      <c r="VCI45" s="382"/>
      <c r="VCJ45" s="382"/>
      <c r="VCK45" s="382"/>
      <c r="VCL45" s="382"/>
      <c r="VCM45" s="382"/>
      <c r="VCN45" s="382"/>
      <c r="VCO45" s="382"/>
      <c r="VCP45" s="382"/>
      <c r="VCQ45" s="382"/>
      <c r="VCR45" s="382"/>
      <c r="VCS45" s="382"/>
      <c r="VCT45" s="382"/>
      <c r="VCU45" s="382"/>
      <c r="VCV45" s="382"/>
      <c r="VCW45" s="382"/>
      <c r="VCX45" s="382"/>
      <c r="VCY45" s="382"/>
      <c r="VCZ45" s="382"/>
      <c r="VDA45" s="382"/>
      <c r="VDB45" s="382"/>
      <c r="VDC45" s="382"/>
      <c r="VDD45" s="382"/>
      <c r="VDE45" s="382"/>
      <c r="VDF45" s="382"/>
      <c r="VDG45" s="382"/>
      <c r="VDH45" s="382"/>
      <c r="VDI45" s="382"/>
      <c r="VDJ45" s="382"/>
      <c r="VDK45" s="382"/>
      <c r="VDL45" s="382"/>
      <c r="VDM45" s="382"/>
      <c r="VDN45" s="382"/>
      <c r="VDO45" s="382"/>
      <c r="VDP45" s="382"/>
      <c r="VDQ45" s="382"/>
      <c r="VDR45" s="382"/>
      <c r="VDS45" s="382"/>
      <c r="VDT45" s="382"/>
      <c r="VDU45" s="382"/>
      <c r="VDV45" s="382"/>
      <c r="VDW45" s="382"/>
      <c r="VDX45" s="382"/>
      <c r="VDY45" s="382"/>
      <c r="VDZ45" s="382"/>
      <c r="VEA45" s="382"/>
      <c r="VEB45" s="382"/>
      <c r="VEC45" s="382"/>
      <c r="VED45" s="382"/>
      <c r="VEE45" s="382"/>
      <c r="VEF45" s="382"/>
      <c r="VEG45" s="382"/>
      <c r="VEH45" s="382"/>
      <c r="VEI45" s="382"/>
      <c r="VEJ45" s="382"/>
      <c r="VEK45" s="382"/>
      <c r="VEL45" s="382"/>
      <c r="VEM45" s="382"/>
      <c r="VEN45" s="382"/>
      <c r="VEO45" s="382"/>
      <c r="VEP45" s="382"/>
      <c r="VEQ45" s="382"/>
      <c r="VER45" s="382"/>
      <c r="VES45" s="382"/>
      <c r="VET45" s="382"/>
      <c r="VEU45" s="382"/>
      <c r="VEV45" s="382"/>
      <c r="VEW45" s="382"/>
      <c r="VEX45" s="382"/>
      <c r="VEY45" s="382"/>
      <c r="VEZ45" s="382"/>
      <c r="VFA45" s="382"/>
      <c r="VFB45" s="382"/>
      <c r="VFC45" s="382"/>
      <c r="VFD45" s="382"/>
      <c r="VFE45" s="382"/>
      <c r="VFF45" s="382"/>
      <c r="VFG45" s="382"/>
      <c r="VFH45" s="382"/>
      <c r="VFI45" s="382"/>
      <c r="VFJ45" s="382"/>
      <c r="VFK45" s="382"/>
      <c r="VFL45" s="382"/>
      <c r="VFM45" s="382"/>
      <c r="VFN45" s="382"/>
      <c r="VFO45" s="382"/>
      <c r="VFP45" s="382"/>
      <c r="VFQ45" s="382"/>
      <c r="VFR45" s="382"/>
      <c r="VFS45" s="382"/>
      <c r="VFT45" s="382"/>
      <c r="VFU45" s="382"/>
      <c r="VFV45" s="382"/>
      <c r="VFW45" s="382"/>
      <c r="VFX45" s="382"/>
      <c r="VFY45" s="382"/>
      <c r="VFZ45" s="382"/>
      <c r="VGA45" s="382"/>
      <c r="VGB45" s="382"/>
      <c r="VGC45" s="382"/>
      <c r="VGD45" s="382"/>
      <c r="VGE45" s="382"/>
      <c r="VGF45" s="382"/>
      <c r="VGG45" s="382"/>
      <c r="VGH45" s="382"/>
      <c r="VGI45" s="382"/>
      <c r="VGJ45" s="382"/>
      <c r="VGK45" s="382"/>
      <c r="VGL45" s="382"/>
      <c r="VGM45" s="382"/>
      <c r="VGN45" s="382"/>
      <c r="VGO45" s="382"/>
      <c r="VGP45" s="382"/>
      <c r="VGQ45" s="382"/>
      <c r="VGR45" s="382"/>
      <c r="VGS45" s="382"/>
      <c r="VGT45" s="382"/>
      <c r="VGU45" s="382"/>
      <c r="VGV45" s="382"/>
      <c r="VGW45" s="382"/>
      <c r="VGX45" s="382"/>
      <c r="VGY45" s="382"/>
      <c r="VGZ45" s="382"/>
      <c r="VHA45" s="382"/>
      <c r="VHB45" s="382"/>
      <c r="VHC45" s="382"/>
      <c r="VHD45" s="382"/>
      <c r="VHE45" s="382"/>
      <c r="VHF45" s="382"/>
      <c r="VHG45" s="382"/>
      <c r="VHH45" s="382"/>
      <c r="VHI45" s="382"/>
      <c r="VHJ45" s="382"/>
      <c r="VHK45" s="382"/>
      <c r="VHL45" s="382"/>
      <c r="VHM45" s="382"/>
      <c r="VHN45" s="382"/>
      <c r="VHO45" s="382"/>
      <c r="VHP45" s="382"/>
      <c r="VHQ45" s="382"/>
      <c r="VHR45" s="382"/>
      <c r="VHS45" s="382"/>
      <c r="VHT45" s="382"/>
      <c r="VHU45" s="382"/>
      <c r="VHV45" s="382"/>
      <c r="VHW45" s="382"/>
      <c r="VHX45" s="382"/>
      <c r="VHY45" s="382"/>
      <c r="VHZ45" s="382"/>
      <c r="VIA45" s="382"/>
      <c r="VIB45" s="382"/>
      <c r="VIC45" s="382"/>
      <c r="VID45" s="382"/>
      <c r="VIE45" s="382"/>
      <c r="VIF45" s="382"/>
      <c r="VIG45" s="382"/>
      <c r="VIH45" s="382"/>
      <c r="VII45" s="382"/>
      <c r="VIJ45" s="382"/>
      <c r="VIK45" s="382"/>
      <c r="VIL45" s="382"/>
      <c r="VIM45" s="382"/>
      <c r="VIN45" s="382"/>
      <c r="VIO45" s="382"/>
      <c r="VIP45" s="382"/>
      <c r="VIQ45" s="382"/>
      <c r="VIR45" s="382"/>
      <c r="VIS45" s="382"/>
      <c r="VIT45" s="382"/>
      <c r="VIU45" s="382"/>
      <c r="VIV45" s="382"/>
      <c r="VIW45" s="382"/>
      <c r="VIX45" s="382"/>
      <c r="VIY45" s="382"/>
      <c r="VIZ45" s="382"/>
      <c r="VJA45" s="382"/>
      <c r="VJB45" s="382"/>
      <c r="VJC45" s="382"/>
      <c r="VJD45" s="382"/>
      <c r="VJE45" s="382"/>
      <c r="VJF45" s="382"/>
      <c r="VJG45" s="382"/>
      <c r="VJH45" s="382"/>
      <c r="VJI45" s="382"/>
      <c r="VJJ45" s="382"/>
      <c r="VJK45" s="382"/>
      <c r="VJL45" s="382"/>
      <c r="VJM45" s="382"/>
      <c r="VJN45" s="382"/>
      <c r="VJO45" s="382"/>
      <c r="VJP45" s="382"/>
      <c r="VJQ45" s="382"/>
      <c r="VJR45" s="382"/>
      <c r="VJS45" s="382"/>
      <c r="VJT45" s="382"/>
      <c r="VJU45" s="382"/>
      <c r="VJV45" s="382"/>
      <c r="VJW45" s="382"/>
      <c r="VJX45" s="382"/>
      <c r="VJY45" s="382"/>
      <c r="VJZ45" s="382"/>
      <c r="VKA45" s="382"/>
      <c r="VKB45" s="382"/>
      <c r="VKC45" s="382"/>
      <c r="VKD45" s="382"/>
      <c r="VKE45" s="382"/>
      <c r="VKF45" s="382"/>
      <c r="VKG45" s="382"/>
      <c r="VKH45" s="382"/>
      <c r="VKI45" s="382"/>
      <c r="VKJ45" s="382"/>
      <c r="VKK45" s="382"/>
      <c r="VKL45" s="382"/>
      <c r="VKM45" s="382"/>
      <c r="VKN45" s="382"/>
      <c r="VKO45" s="382"/>
      <c r="VKP45" s="382"/>
      <c r="VKQ45" s="382"/>
      <c r="VKR45" s="382"/>
      <c r="VKS45" s="382"/>
      <c r="VKT45" s="382"/>
      <c r="VKU45" s="382"/>
      <c r="VKV45" s="382"/>
      <c r="VKW45" s="382"/>
      <c r="VKX45" s="382"/>
      <c r="VKY45" s="382"/>
      <c r="VKZ45" s="382"/>
      <c r="VLA45" s="382"/>
      <c r="VLB45" s="382"/>
      <c r="VLC45" s="382"/>
      <c r="VLD45" s="382"/>
      <c r="VLE45" s="382"/>
      <c r="VLF45" s="382"/>
      <c r="VLG45" s="382"/>
      <c r="VLH45" s="382"/>
      <c r="VLI45" s="382"/>
      <c r="VLJ45" s="382"/>
      <c r="VLK45" s="382"/>
      <c r="VLL45" s="382"/>
      <c r="VLM45" s="382"/>
      <c r="VLN45" s="382"/>
      <c r="VLO45" s="382"/>
      <c r="VLP45" s="382"/>
      <c r="VLQ45" s="382"/>
      <c r="VLR45" s="382"/>
      <c r="VLS45" s="382"/>
      <c r="VLT45" s="382"/>
      <c r="VLU45" s="382"/>
      <c r="VLV45" s="382"/>
      <c r="VLW45" s="382"/>
      <c r="VLX45" s="382"/>
      <c r="VLY45" s="382"/>
      <c r="VLZ45" s="382"/>
      <c r="VMA45" s="382"/>
      <c r="VMB45" s="382"/>
      <c r="VMC45" s="382"/>
      <c r="VMD45" s="382"/>
      <c r="VME45" s="382"/>
      <c r="VMF45" s="382"/>
      <c r="VMG45" s="382"/>
      <c r="VMH45" s="382"/>
      <c r="VMI45" s="382"/>
      <c r="VMJ45" s="382"/>
      <c r="VMK45" s="382"/>
      <c r="VML45" s="382"/>
      <c r="VMM45" s="382"/>
      <c r="VMN45" s="382"/>
      <c r="VMO45" s="382"/>
      <c r="VMP45" s="382"/>
      <c r="VMQ45" s="382"/>
      <c r="VMR45" s="382"/>
      <c r="VMS45" s="382"/>
      <c r="VMT45" s="382"/>
      <c r="VMU45" s="382"/>
      <c r="VMV45" s="382"/>
      <c r="VMW45" s="382"/>
      <c r="VMX45" s="382"/>
      <c r="VMY45" s="382"/>
      <c r="VMZ45" s="382"/>
      <c r="VNA45" s="382"/>
      <c r="VNB45" s="382"/>
      <c r="VNC45" s="382"/>
      <c r="VND45" s="382"/>
      <c r="VNE45" s="382"/>
      <c r="VNF45" s="382"/>
      <c r="VNG45" s="382"/>
      <c r="VNH45" s="382"/>
      <c r="VNI45" s="382"/>
      <c r="VNJ45" s="382"/>
      <c r="VNK45" s="382"/>
      <c r="VNL45" s="382"/>
      <c r="VNM45" s="382"/>
      <c r="VNN45" s="382"/>
      <c r="VNO45" s="382"/>
      <c r="VNP45" s="382"/>
      <c r="VNQ45" s="382"/>
      <c r="VNR45" s="382"/>
      <c r="VNS45" s="382"/>
      <c r="VNT45" s="382"/>
      <c r="VNU45" s="382"/>
      <c r="VNV45" s="382"/>
      <c r="VNW45" s="382"/>
      <c r="VNX45" s="382"/>
      <c r="VNY45" s="382"/>
      <c r="VNZ45" s="382"/>
      <c r="VOA45" s="382"/>
      <c r="VOB45" s="382"/>
      <c r="VOC45" s="382"/>
      <c r="VOD45" s="382"/>
      <c r="VOE45" s="382"/>
      <c r="VOF45" s="382"/>
      <c r="VOG45" s="382"/>
      <c r="VOH45" s="382"/>
      <c r="VOI45" s="382"/>
      <c r="VOJ45" s="382"/>
      <c r="VOK45" s="382"/>
      <c r="VOL45" s="382"/>
      <c r="VOM45" s="382"/>
      <c r="VON45" s="382"/>
      <c r="VOO45" s="382"/>
      <c r="VOP45" s="382"/>
      <c r="VOQ45" s="382"/>
      <c r="VOR45" s="382"/>
      <c r="VOS45" s="382"/>
      <c r="VOT45" s="382"/>
      <c r="VOU45" s="382"/>
      <c r="VOV45" s="382"/>
      <c r="VOW45" s="382"/>
      <c r="VOX45" s="382"/>
      <c r="VOY45" s="382"/>
      <c r="VOZ45" s="382"/>
      <c r="VPA45" s="382"/>
      <c r="VPB45" s="382"/>
      <c r="VPC45" s="382"/>
      <c r="VPD45" s="382"/>
      <c r="VPE45" s="382"/>
      <c r="VPF45" s="382"/>
      <c r="VPG45" s="382"/>
      <c r="VPH45" s="382"/>
      <c r="VPI45" s="382"/>
      <c r="VPJ45" s="382"/>
      <c r="VPK45" s="382"/>
      <c r="VPL45" s="382"/>
      <c r="VPM45" s="382"/>
      <c r="VPN45" s="382"/>
      <c r="VPO45" s="382"/>
      <c r="VPP45" s="382"/>
      <c r="VPQ45" s="382"/>
      <c r="VPR45" s="382"/>
      <c r="VPS45" s="382"/>
      <c r="VPT45" s="382"/>
      <c r="VPU45" s="382"/>
      <c r="VPV45" s="382"/>
      <c r="VPW45" s="382"/>
      <c r="VPX45" s="382"/>
      <c r="VPY45" s="382"/>
      <c r="VPZ45" s="382"/>
      <c r="VQA45" s="382"/>
      <c r="VQB45" s="382"/>
      <c r="VQC45" s="382"/>
      <c r="VQD45" s="382"/>
      <c r="VQE45" s="382"/>
      <c r="VQF45" s="382"/>
      <c r="VQG45" s="382"/>
      <c r="VQH45" s="382"/>
      <c r="VQI45" s="382"/>
      <c r="VQJ45" s="382"/>
      <c r="VQK45" s="382"/>
      <c r="VQL45" s="382"/>
      <c r="VQM45" s="382"/>
      <c r="VQN45" s="382"/>
      <c r="VQO45" s="382"/>
      <c r="VQP45" s="382"/>
      <c r="VQQ45" s="382"/>
      <c r="VQR45" s="382"/>
      <c r="VQS45" s="382"/>
      <c r="VQT45" s="382"/>
      <c r="VQU45" s="382"/>
      <c r="VQV45" s="382"/>
      <c r="VQW45" s="382"/>
      <c r="VQX45" s="382"/>
      <c r="VQY45" s="382"/>
      <c r="VQZ45" s="382"/>
      <c r="VRA45" s="382"/>
      <c r="VRB45" s="382"/>
      <c r="VRC45" s="382"/>
      <c r="VRD45" s="382"/>
      <c r="VRE45" s="382"/>
      <c r="VRF45" s="382"/>
      <c r="VRG45" s="382"/>
      <c r="VRH45" s="382"/>
      <c r="VRI45" s="382"/>
      <c r="VRJ45" s="382"/>
      <c r="VRK45" s="382"/>
      <c r="VRL45" s="382"/>
      <c r="VRM45" s="382"/>
      <c r="VRN45" s="382"/>
      <c r="VRO45" s="382"/>
      <c r="VRP45" s="382"/>
      <c r="VRQ45" s="382"/>
      <c r="VRR45" s="382"/>
      <c r="VRS45" s="382"/>
      <c r="VRT45" s="382"/>
      <c r="VRU45" s="382"/>
      <c r="VRV45" s="382"/>
      <c r="VRW45" s="382"/>
      <c r="VRX45" s="382"/>
      <c r="VRY45" s="382"/>
      <c r="VRZ45" s="382"/>
      <c r="VSA45" s="382"/>
      <c r="VSB45" s="382"/>
      <c r="VSC45" s="382"/>
      <c r="VSD45" s="382"/>
      <c r="VSE45" s="382"/>
      <c r="VSF45" s="382"/>
      <c r="VSG45" s="382"/>
      <c r="VSH45" s="382"/>
      <c r="VSI45" s="382"/>
      <c r="VSJ45" s="382"/>
      <c r="VSK45" s="382"/>
      <c r="VSL45" s="382"/>
      <c r="VSM45" s="382"/>
      <c r="VSN45" s="382"/>
      <c r="VSO45" s="382"/>
      <c r="VSP45" s="382"/>
      <c r="VSQ45" s="382"/>
      <c r="VSR45" s="382"/>
      <c r="VSS45" s="382"/>
      <c r="VST45" s="382"/>
      <c r="VSU45" s="382"/>
      <c r="VSV45" s="382"/>
      <c r="VSW45" s="382"/>
      <c r="VSX45" s="382"/>
      <c r="VSY45" s="382"/>
      <c r="VSZ45" s="382"/>
      <c r="VTA45" s="382"/>
      <c r="VTB45" s="382"/>
      <c r="VTC45" s="382"/>
      <c r="VTD45" s="382"/>
      <c r="VTE45" s="382"/>
      <c r="VTF45" s="382"/>
      <c r="VTG45" s="382"/>
      <c r="VTH45" s="382"/>
      <c r="VTI45" s="382"/>
      <c r="VTJ45" s="382"/>
      <c r="VTK45" s="382"/>
      <c r="VTL45" s="382"/>
      <c r="VTM45" s="382"/>
      <c r="VTN45" s="382"/>
      <c r="VTO45" s="382"/>
      <c r="VTP45" s="382"/>
      <c r="VTQ45" s="382"/>
      <c r="VTR45" s="382"/>
      <c r="VTS45" s="382"/>
      <c r="VTT45" s="382"/>
      <c r="VTU45" s="382"/>
      <c r="VTV45" s="382"/>
      <c r="VTW45" s="382"/>
      <c r="VTX45" s="382"/>
      <c r="VTY45" s="382"/>
      <c r="VTZ45" s="382"/>
      <c r="VUA45" s="382"/>
      <c r="VUB45" s="382"/>
      <c r="VUC45" s="382"/>
      <c r="VUD45" s="382"/>
      <c r="VUE45" s="382"/>
      <c r="VUF45" s="382"/>
      <c r="VUG45" s="382"/>
      <c r="VUH45" s="382"/>
      <c r="VUI45" s="382"/>
      <c r="VUJ45" s="382"/>
      <c r="VUK45" s="382"/>
      <c r="VUL45" s="382"/>
      <c r="VUM45" s="382"/>
      <c r="VUN45" s="382"/>
      <c r="VUO45" s="382"/>
      <c r="VUP45" s="382"/>
      <c r="VUQ45" s="382"/>
      <c r="VUR45" s="382"/>
      <c r="VUS45" s="382"/>
      <c r="VUT45" s="382"/>
      <c r="VUU45" s="382"/>
      <c r="VUV45" s="382"/>
      <c r="VUW45" s="382"/>
      <c r="VUX45" s="382"/>
      <c r="VUY45" s="382"/>
      <c r="VUZ45" s="382"/>
      <c r="VVA45" s="382"/>
      <c r="VVB45" s="382"/>
      <c r="VVC45" s="382"/>
      <c r="VVD45" s="382"/>
      <c r="VVE45" s="382"/>
      <c r="VVF45" s="382"/>
      <c r="VVG45" s="382"/>
      <c r="VVH45" s="382"/>
      <c r="VVI45" s="382"/>
      <c r="VVJ45" s="382"/>
      <c r="VVK45" s="382"/>
      <c r="VVL45" s="382"/>
      <c r="VVM45" s="382"/>
      <c r="VVN45" s="382"/>
      <c r="VVO45" s="382"/>
      <c r="VVP45" s="382"/>
      <c r="VVQ45" s="382"/>
      <c r="VVR45" s="382"/>
      <c r="VVS45" s="382"/>
      <c r="VVT45" s="382"/>
      <c r="VVU45" s="382"/>
      <c r="VVV45" s="382"/>
      <c r="VVW45" s="382"/>
      <c r="VVX45" s="382"/>
      <c r="VVY45" s="382"/>
      <c r="VVZ45" s="382"/>
      <c r="VWA45" s="382"/>
      <c r="VWB45" s="382"/>
      <c r="VWC45" s="382"/>
      <c r="VWD45" s="382"/>
      <c r="VWE45" s="382"/>
      <c r="VWF45" s="382"/>
      <c r="VWG45" s="382"/>
      <c r="VWH45" s="382"/>
      <c r="VWI45" s="382"/>
      <c r="VWJ45" s="382"/>
      <c r="VWK45" s="382"/>
      <c r="VWL45" s="382"/>
      <c r="VWM45" s="382"/>
      <c r="VWN45" s="382"/>
      <c r="VWO45" s="382"/>
      <c r="VWP45" s="382"/>
      <c r="VWQ45" s="382"/>
      <c r="VWR45" s="382"/>
      <c r="VWS45" s="382"/>
      <c r="VWT45" s="382"/>
      <c r="VWU45" s="382"/>
      <c r="VWV45" s="382"/>
      <c r="VWW45" s="382"/>
      <c r="VWX45" s="382"/>
      <c r="VWY45" s="382"/>
      <c r="VWZ45" s="382"/>
      <c r="VXA45" s="382"/>
      <c r="VXB45" s="382"/>
      <c r="VXC45" s="382"/>
      <c r="VXD45" s="382"/>
      <c r="VXE45" s="382"/>
      <c r="VXF45" s="382"/>
      <c r="VXG45" s="382"/>
      <c r="VXH45" s="382"/>
      <c r="VXI45" s="382"/>
      <c r="VXJ45" s="382"/>
      <c r="VXK45" s="382"/>
      <c r="VXL45" s="382"/>
      <c r="VXM45" s="382"/>
      <c r="VXN45" s="382"/>
      <c r="VXO45" s="382"/>
      <c r="VXP45" s="382"/>
      <c r="VXQ45" s="382"/>
      <c r="VXR45" s="382"/>
      <c r="VXS45" s="382"/>
      <c r="VXT45" s="382"/>
      <c r="VXU45" s="382"/>
      <c r="VXV45" s="382"/>
      <c r="VXW45" s="382"/>
      <c r="VXX45" s="382"/>
      <c r="VXY45" s="382"/>
      <c r="VXZ45" s="382"/>
      <c r="VYA45" s="382"/>
      <c r="VYB45" s="382"/>
      <c r="VYC45" s="382"/>
      <c r="VYD45" s="382"/>
      <c r="VYE45" s="382"/>
      <c r="VYF45" s="382"/>
      <c r="VYG45" s="382"/>
      <c r="VYH45" s="382"/>
      <c r="VYI45" s="382"/>
      <c r="VYJ45" s="382"/>
      <c r="VYK45" s="382"/>
      <c r="VYL45" s="382"/>
      <c r="VYM45" s="382"/>
      <c r="VYN45" s="382"/>
      <c r="VYO45" s="382"/>
      <c r="VYP45" s="382"/>
      <c r="VYQ45" s="382"/>
      <c r="VYR45" s="382"/>
      <c r="VYS45" s="382"/>
      <c r="VYT45" s="382"/>
      <c r="VYU45" s="382"/>
      <c r="VYV45" s="382"/>
      <c r="VYW45" s="382"/>
      <c r="VYX45" s="382"/>
      <c r="VYY45" s="382"/>
      <c r="VYZ45" s="382"/>
      <c r="VZA45" s="382"/>
      <c r="VZB45" s="382"/>
      <c r="VZC45" s="382"/>
      <c r="VZD45" s="382"/>
      <c r="VZE45" s="382"/>
      <c r="VZF45" s="382"/>
      <c r="VZG45" s="382"/>
      <c r="VZH45" s="382"/>
      <c r="VZI45" s="382"/>
      <c r="VZJ45" s="382"/>
      <c r="VZK45" s="382"/>
      <c r="VZL45" s="382"/>
      <c r="VZM45" s="382"/>
      <c r="VZN45" s="382"/>
      <c r="VZO45" s="382"/>
      <c r="VZP45" s="382"/>
      <c r="VZQ45" s="382"/>
      <c r="VZR45" s="382"/>
      <c r="VZS45" s="382"/>
      <c r="VZT45" s="382"/>
      <c r="VZU45" s="382"/>
      <c r="VZV45" s="382"/>
      <c r="VZW45" s="382"/>
      <c r="VZX45" s="382"/>
      <c r="VZY45" s="382"/>
      <c r="VZZ45" s="382"/>
      <c r="WAA45" s="382"/>
      <c r="WAB45" s="382"/>
      <c r="WAC45" s="382"/>
      <c r="WAD45" s="382"/>
      <c r="WAE45" s="382"/>
      <c r="WAF45" s="382"/>
      <c r="WAG45" s="382"/>
      <c r="WAH45" s="382"/>
      <c r="WAI45" s="382"/>
      <c r="WAJ45" s="382"/>
      <c r="WAK45" s="382"/>
      <c r="WAL45" s="382"/>
      <c r="WAM45" s="382"/>
      <c r="WAN45" s="382"/>
      <c r="WAO45" s="382"/>
      <c r="WAP45" s="382"/>
      <c r="WAQ45" s="382"/>
      <c r="WAR45" s="382"/>
      <c r="WAS45" s="382"/>
      <c r="WAT45" s="382"/>
      <c r="WAU45" s="382"/>
      <c r="WAV45" s="382"/>
      <c r="WAW45" s="382"/>
      <c r="WAX45" s="382"/>
      <c r="WAY45" s="382"/>
      <c r="WAZ45" s="382"/>
      <c r="WBA45" s="382"/>
      <c r="WBB45" s="382"/>
      <c r="WBC45" s="382"/>
      <c r="WBD45" s="382"/>
      <c r="WBE45" s="382"/>
      <c r="WBF45" s="382"/>
      <c r="WBG45" s="382"/>
      <c r="WBH45" s="382"/>
      <c r="WBI45" s="382"/>
      <c r="WBJ45" s="382"/>
      <c r="WBK45" s="382"/>
      <c r="WBL45" s="382"/>
      <c r="WBM45" s="382"/>
      <c r="WBN45" s="382"/>
      <c r="WBO45" s="382"/>
      <c r="WBP45" s="382"/>
      <c r="WBQ45" s="382"/>
      <c r="WBR45" s="382"/>
      <c r="WBS45" s="382"/>
      <c r="WBT45" s="382"/>
      <c r="WBU45" s="382"/>
      <c r="WBV45" s="382"/>
      <c r="WBW45" s="382"/>
      <c r="WBX45" s="382"/>
      <c r="WBY45" s="382"/>
      <c r="WBZ45" s="382"/>
      <c r="WCA45" s="382"/>
      <c r="WCB45" s="382"/>
      <c r="WCC45" s="382"/>
      <c r="WCD45" s="382"/>
      <c r="WCE45" s="382"/>
      <c r="WCF45" s="382"/>
      <c r="WCG45" s="382"/>
      <c r="WCH45" s="382"/>
      <c r="WCI45" s="382"/>
      <c r="WCJ45" s="382"/>
      <c r="WCK45" s="382"/>
      <c r="WCL45" s="382"/>
      <c r="WCM45" s="382"/>
      <c r="WCN45" s="382"/>
      <c r="WCO45" s="382"/>
      <c r="WCP45" s="382"/>
      <c r="WCQ45" s="382"/>
      <c r="WCR45" s="382"/>
      <c r="WCS45" s="382"/>
      <c r="WCT45" s="382"/>
      <c r="WCU45" s="382"/>
      <c r="WCV45" s="382"/>
      <c r="WCW45" s="382"/>
      <c r="WCX45" s="382"/>
      <c r="WCY45" s="382"/>
      <c r="WCZ45" s="382"/>
      <c r="WDA45" s="382"/>
      <c r="WDB45" s="382"/>
      <c r="WDC45" s="382"/>
      <c r="WDD45" s="382"/>
      <c r="WDE45" s="382"/>
      <c r="WDF45" s="382"/>
      <c r="WDG45" s="382"/>
      <c r="WDH45" s="382"/>
      <c r="WDI45" s="382"/>
      <c r="WDJ45" s="382"/>
      <c r="WDK45" s="382"/>
      <c r="WDL45" s="382"/>
      <c r="WDM45" s="382"/>
      <c r="WDN45" s="382"/>
      <c r="WDO45" s="382"/>
      <c r="WDP45" s="382"/>
      <c r="WDQ45" s="382"/>
      <c r="WDR45" s="382"/>
      <c r="WDS45" s="382"/>
      <c r="WDT45" s="382"/>
      <c r="WDU45" s="382"/>
      <c r="WDV45" s="382"/>
      <c r="WDW45" s="382"/>
      <c r="WDX45" s="382"/>
      <c r="WDY45" s="382"/>
      <c r="WDZ45" s="382"/>
      <c r="WEA45" s="382"/>
      <c r="WEB45" s="382"/>
      <c r="WEC45" s="382"/>
      <c r="WED45" s="382"/>
      <c r="WEE45" s="382"/>
      <c r="WEF45" s="382"/>
      <c r="WEG45" s="382"/>
      <c r="WEH45" s="382"/>
      <c r="WEI45" s="382"/>
      <c r="WEJ45" s="382"/>
      <c r="WEK45" s="382"/>
      <c r="WEL45" s="382"/>
      <c r="WEM45" s="382"/>
      <c r="WEN45" s="382"/>
      <c r="WEO45" s="382"/>
      <c r="WEP45" s="382"/>
      <c r="WEQ45" s="382"/>
      <c r="WER45" s="382"/>
      <c r="WES45" s="382"/>
      <c r="WET45" s="382"/>
      <c r="WEU45" s="382"/>
      <c r="WEV45" s="382"/>
      <c r="WEW45" s="382"/>
      <c r="WEX45" s="382"/>
      <c r="WEY45" s="382"/>
      <c r="WEZ45" s="382"/>
      <c r="WFA45" s="382"/>
      <c r="WFB45" s="382"/>
      <c r="WFC45" s="382"/>
      <c r="WFD45" s="382"/>
      <c r="WFE45" s="382"/>
      <c r="WFF45" s="382"/>
      <c r="WFG45" s="382"/>
      <c r="WFH45" s="382"/>
      <c r="WFI45" s="382"/>
      <c r="WFJ45" s="382"/>
      <c r="WFK45" s="382"/>
      <c r="WFL45" s="382"/>
      <c r="WFM45" s="382"/>
      <c r="WFN45" s="382"/>
      <c r="WFO45" s="382"/>
      <c r="WFP45" s="382"/>
      <c r="WFQ45" s="382"/>
      <c r="WFR45" s="382"/>
      <c r="WFS45" s="382"/>
      <c r="WFT45" s="382"/>
      <c r="WFU45" s="382"/>
      <c r="WFV45" s="382"/>
      <c r="WFW45" s="382"/>
      <c r="WFX45" s="382"/>
      <c r="WFY45" s="382"/>
      <c r="WFZ45" s="382"/>
      <c r="WGA45" s="382"/>
      <c r="WGB45" s="382"/>
      <c r="WGC45" s="382"/>
      <c r="WGD45" s="382"/>
      <c r="WGE45" s="382"/>
      <c r="WGF45" s="382"/>
      <c r="WGG45" s="382"/>
      <c r="WGH45" s="382"/>
      <c r="WGI45" s="382"/>
      <c r="WGJ45" s="382"/>
      <c r="WGK45" s="382"/>
      <c r="WGL45" s="382"/>
      <c r="WGM45" s="382"/>
      <c r="WGN45" s="382"/>
      <c r="WGO45" s="382"/>
      <c r="WGP45" s="382"/>
      <c r="WGQ45" s="382"/>
      <c r="WGR45" s="382"/>
      <c r="WGS45" s="382"/>
      <c r="WGT45" s="382"/>
      <c r="WGU45" s="382"/>
      <c r="WGV45" s="382"/>
      <c r="WGW45" s="382"/>
      <c r="WGX45" s="382"/>
      <c r="WGY45" s="382"/>
      <c r="WGZ45" s="382"/>
      <c r="WHA45" s="382"/>
      <c r="WHB45" s="382"/>
      <c r="WHC45" s="382"/>
      <c r="WHD45" s="382"/>
      <c r="WHE45" s="382"/>
      <c r="WHF45" s="382"/>
      <c r="WHG45" s="382"/>
      <c r="WHH45" s="382"/>
      <c r="WHI45" s="382"/>
      <c r="WHJ45" s="382"/>
      <c r="WHK45" s="382"/>
      <c r="WHL45" s="382"/>
      <c r="WHM45" s="382"/>
      <c r="WHN45" s="382"/>
      <c r="WHO45" s="382"/>
      <c r="WHP45" s="382"/>
      <c r="WHQ45" s="382"/>
      <c r="WHR45" s="382"/>
      <c r="WHS45" s="382"/>
      <c r="WHT45" s="382"/>
      <c r="WHU45" s="382"/>
      <c r="WHV45" s="382"/>
      <c r="WHW45" s="382"/>
      <c r="WHX45" s="382"/>
      <c r="WHY45" s="382"/>
      <c r="WHZ45" s="382"/>
      <c r="WIA45" s="382"/>
      <c r="WIB45" s="382"/>
      <c r="WIC45" s="382"/>
      <c r="WID45" s="382"/>
      <c r="WIE45" s="382"/>
      <c r="WIF45" s="382"/>
      <c r="WIG45" s="382"/>
      <c r="WIH45" s="382"/>
      <c r="WII45" s="382"/>
      <c r="WIJ45" s="382"/>
      <c r="WIK45" s="382"/>
      <c r="WIL45" s="382"/>
      <c r="WIM45" s="382"/>
      <c r="WIN45" s="382"/>
      <c r="WIO45" s="382"/>
      <c r="WIP45" s="382"/>
      <c r="WIQ45" s="382"/>
      <c r="WIR45" s="382"/>
      <c r="WIS45" s="382"/>
      <c r="WIT45" s="382"/>
      <c r="WIU45" s="382"/>
      <c r="WIV45" s="382"/>
      <c r="WIW45" s="382"/>
      <c r="WIX45" s="382"/>
      <c r="WIY45" s="382"/>
      <c r="WIZ45" s="382"/>
      <c r="WJA45" s="382"/>
      <c r="WJB45" s="382"/>
      <c r="WJC45" s="382"/>
      <c r="WJD45" s="382"/>
      <c r="WJE45" s="382"/>
      <c r="WJF45" s="382"/>
      <c r="WJG45" s="382"/>
      <c r="WJH45" s="382"/>
      <c r="WJI45" s="382"/>
      <c r="WJJ45" s="382"/>
      <c r="WJK45" s="382"/>
      <c r="WJL45" s="382"/>
      <c r="WJM45" s="382"/>
      <c r="WJN45" s="382"/>
      <c r="WJO45" s="382"/>
      <c r="WJP45" s="382"/>
      <c r="WJQ45" s="382"/>
      <c r="WJR45" s="382"/>
      <c r="WJS45" s="382"/>
      <c r="WJT45" s="382"/>
      <c r="WJU45" s="382"/>
      <c r="WJV45" s="382"/>
      <c r="WJW45" s="382"/>
      <c r="WJX45" s="382"/>
      <c r="WJY45" s="382"/>
      <c r="WJZ45" s="382"/>
      <c r="WKA45" s="382"/>
      <c r="WKB45" s="382"/>
      <c r="WKC45" s="382"/>
      <c r="WKD45" s="382"/>
      <c r="WKE45" s="382"/>
      <c r="WKF45" s="382"/>
      <c r="WKG45" s="382"/>
      <c r="WKH45" s="382"/>
      <c r="WKI45" s="382"/>
      <c r="WKJ45" s="382"/>
      <c r="WKK45" s="382"/>
      <c r="WKL45" s="382"/>
      <c r="WKM45" s="382"/>
      <c r="WKN45" s="382"/>
      <c r="WKO45" s="382"/>
      <c r="WKP45" s="382"/>
      <c r="WKQ45" s="382"/>
      <c r="WKR45" s="382"/>
      <c r="WKS45" s="382"/>
      <c r="WKT45" s="382"/>
      <c r="WKU45" s="382"/>
      <c r="WKV45" s="382"/>
      <c r="WKW45" s="382"/>
      <c r="WKX45" s="382"/>
      <c r="WKY45" s="382"/>
      <c r="WKZ45" s="382"/>
      <c r="WLA45" s="382"/>
      <c r="WLB45" s="382"/>
      <c r="WLC45" s="382"/>
      <c r="WLD45" s="382"/>
      <c r="WLE45" s="382"/>
      <c r="WLF45" s="382"/>
      <c r="WLG45" s="382"/>
      <c r="WLH45" s="382"/>
      <c r="WLI45" s="382"/>
      <c r="WLJ45" s="382"/>
      <c r="WLK45" s="382"/>
      <c r="WLL45" s="382"/>
      <c r="WLM45" s="382"/>
      <c r="WLN45" s="382"/>
      <c r="WLO45" s="382"/>
      <c r="WLP45" s="382"/>
      <c r="WLQ45" s="382"/>
      <c r="WLR45" s="382"/>
      <c r="WLS45" s="382"/>
      <c r="WLT45" s="382"/>
      <c r="WLU45" s="382"/>
      <c r="WLV45" s="382"/>
      <c r="WLW45" s="382"/>
      <c r="WLX45" s="382"/>
      <c r="WLY45" s="382"/>
      <c r="WLZ45" s="382"/>
      <c r="WMA45" s="382"/>
      <c r="WMB45" s="382"/>
      <c r="WMC45" s="382"/>
      <c r="WMD45" s="382"/>
      <c r="WME45" s="382"/>
      <c r="WMF45" s="382"/>
      <c r="WMG45" s="382"/>
      <c r="WMH45" s="382"/>
      <c r="WMI45" s="382"/>
      <c r="WMJ45" s="382"/>
      <c r="WMK45" s="382"/>
      <c r="WML45" s="382"/>
      <c r="WMM45" s="382"/>
      <c r="WMN45" s="382"/>
      <c r="WMO45" s="382"/>
      <c r="WMP45" s="382"/>
      <c r="WMQ45" s="382"/>
      <c r="WMR45" s="382"/>
      <c r="WMS45" s="382"/>
      <c r="WMT45" s="382"/>
      <c r="WMU45" s="382"/>
      <c r="WMV45" s="382"/>
      <c r="WMW45" s="382"/>
      <c r="WMX45" s="382"/>
      <c r="WMY45" s="382"/>
      <c r="WMZ45" s="382"/>
      <c r="WNA45" s="382"/>
      <c r="WNB45" s="382"/>
      <c r="WNC45" s="382"/>
      <c r="WND45" s="382"/>
      <c r="WNE45" s="382"/>
      <c r="WNF45" s="382"/>
      <c r="WNG45" s="382"/>
      <c r="WNH45" s="382"/>
      <c r="WNI45" s="382"/>
      <c r="WNJ45" s="382"/>
      <c r="WNK45" s="382"/>
      <c r="WNL45" s="382"/>
      <c r="WNM45" s="382"/>
      <c r="WNN45" s="382"/>
      <c r="WNO45" s="382"/>
      <c r="WNP45" s="382"/>
      <c r="WNQ45" s="382"/>
      <c r="WNR45" s="382"/>
      <c r="WNS45" s="382"/>
      <c r="WNT45" s="382"/>
      <c r="WNU45" s="382"/>
      <c r="WNV45" s="382"/>
      <c r="WNW45" s="382"/>
      <c r="WNX45" s="382"/>
      <c r="WNY45" s="382"/>
      <c r="WNZ45" s="382"/>
      <c r="WOA45" s="382"/>
      <c r="WOB45" s="382"/>
      <c r="WOC45" s="382"/>
      <c r="WOD45" s="382"/>
      <c r="WOE45" s="382"/>
      <c r="WOF45" s="382"/>
      <c r="WOG45" s="382"/>
      <c r="WOH45" s="382"/>
      <c r="WOI45" s="382"/>
      <c r="WOJ45" s="382"/>
      <c r="WOK45" s="382"/>
      <c r="WOL45" s="382"/>
      <c r="WOM45" s="382"/>
      <c r="WON45" s="382"/>
      <c r="WOO45" s="382"/>
      <c r="WOP45" s="382"/>
      <c r="WOQ45" s="382"/>
      <c r="WOR45" s="382"/>
      <c r="WOS45" s="382"/>
      <c r="WOT45" s="382"/>
      <c r="WOU45" s="382"/>
      <c r="WOV45" s="382"/>
      <c r="WOW45" s="382"/>
      <c r="WOX45" s="382"/>
      <c r="WOY45" s="382"/>
      <c r="WOZ45" s="382"/>
      <c r="WPA45" s="382"/>
      <c r="WPB45" s="382"/>
      <c r="WPC45" s="382"/>
      <c r="WPD45" s="382"/>
      <c r="WPE45" s="382"/>
      <c r="WPF45" s="382"/>
      <c r="WPG45" s="382"/>
      <c r="WPH45" s="382"/>
      <c r="WPI45" s="382"/>
      <c r="WPJ45" s="382"/>
      <c r="WPK45" s="382"/>
      <c r="WPL45" s="382"/>
      <c r="WPM45" s="382"/>
      <c r="WPN45" s="382"/>
      <c r="WPO45" s="382"/>
      <c r="WPP45" s="382"/>
      <c r="WPQ45" s="382"/>
      <c r="WPR45" s="382"/>
      <c r="WPS45" s="382"/>
      <c r="WPT45" s="382"/>
      <c r="WPU45" s="382"/>
      <c r="WPV45" s="382"/>
      <c r="WPW45" s="382"/>
      <c r="WPX45" s="382"/>
      <c r="WPY45" s="382"/>
      <c r="WPZ45" s="382"/>
      <c r="WQA45" s="382"/>
      <c r="WQB45" s="382"/>
      <c r="WQC45" s="382"/>
      <c r="WQD45" s="382"/>
      <c r="WQE45" s="382"/>
      <c r="WQF45" s="382"/>
      <c r="WQG45" s="382"/>
      <c r="WQH45" s="382"/>
      <c r="WQI45" s="382"/>
      <c r="WQJ45" s="382"/>
      <c r="WQK45" s="382"/>
      <c r="WQL45" s="382"/>
      <c r="WQM45" s="382"/>
      <c r="WQN45" s="382"/>
      <c r="WQO45" s="382"/>
      <c r="WQP45" s="382"/>
      <c r="WQQ45" s="382"/>
      <c r="WQR45" s="382"/>
      <c r="WQS45" s="382"/>
      <c r="WQT45" s="382"/>
      <c r="WQU45" s="382"/>
      <c r="WQV45" s="382"/>
      <c r="WQW45" s="382"/>
      <c r="WQX45" s="382"/>
      <c r="WQY45" s="382"/>
      <c r="WQZ45" s="382"/>
      <c r="WRA45" s="382"/>
      <c r="WRB45" s="382"/>
      <c r="WRC45" s="382"/>
      <c r="WRD45" s="382"/>
      <c r="WRE45" s="382"/>
      <c r="WRF45" s="382"/>
      <c r="WRG45" s="382"/>
      <c r="WRH45" s="382"/>
      <c r="WRI45" s="382"/>
      <c r="WRJ45" s="382"/>
      <c r="WRK45" s="382"/>
      <c r="WRL45" s="382"/>
      <c r="WRM45" s="382"/>
      <c r="WRN45" s="382"/>
      <c r="WRO45" s="382"/>
      <c r="WRP45" s="382"/>
      <c r="WRQ45" s="382"/>
      <c r="WRR45" s="382"/>
      <c r="WRS45" s="382"/>
      <c r="WRT45" s="382"/>
      <c r="WRU45" s="382"/>
      <c r="WRV45" s="382"/>
      <c r="WRW45" s="382"/>
      <c r="WRX45" s="382"/>
      <c r="WRY45" s="382"/>
      <c r="WRZ45" s="382"/>
      <c r="WSA45" s="382"/>
      <c r="WSB45" s="382"/>
      <c r="WSC45" s="382"/>
      <c r="WSD45" s="382"/>
      <c r="WSE45" s="382"/>
      <c r="WSF45" s="382"/>
      <c r="WSG45" s="382"/>
      <c r="WSH45" s="382"/>
      <c r="WSI45" s="382"/>
      <c r="WSJ45" s="382"/>
      <c r="WSK45" s="382"/>
      <c r="WSL45" s="382"/>
      <c r="WSM45" s="382"/>
      <c r="WSN45" s="382"/>
      <c r="WSO45" s="382"/>
      <c r="WSP45" s="382"/>
      <c r="WSQ45" s="382"/>
      <c r="WSR45" s="382"/>
      <c r="WSS45" s="382"/>
      <c r="WST45" s="382"/>
      <c r="WSU45" s="382"/>
      <c r="WSV45" s="382"/>
      <c r="WSW45" s="382"/>
      <c r="WSX45" s="382"/>
      <c r="WSY45" s="382"/>
      <c r="WSZ45" s="382"/>
      <c r="WTA45" s="382"/>
      <c r="WTB45" s="382"/>
      <c r="WTC45" s="382"/>
      <c r="WTD45" s="382"/>
      <c r="WTE45" s="382"/>
      <c r="WTF45" s="382"/>
      <c r="WTG45" s="382"/>
      <c r="WTH45" s="382"/>
      <c r="WTI45" s="382"/>
      <c r="WTJ45" s="382"/>
      <c r="WTK45" s="382"/>
      <c r="WTL45" s="382"/>
      <c r="WTM45" s="382"/>
      <c r="WTN45" s="382"/>
      <c r="WTO45" s="382"/>
      <c r="WTP45" s="382"/>
      <c r="WTQ45" s="382"/>
      <c r="WTR45" s="382"/>
      <c r="WTS45" s="382"/>
      <c r="WTT45" s="382"/>
      <c r="WTU45" s="382"/>
      <c r="WTV45" s="382"/>
      <c r="WTW45" s="382"/>
      <c r="WTX45" s="382"/>
      <c r="WTY45" s="382"/>
      <c r="WTZ45" s="382"/>
      <c r="WUA45" s="382"/>
      <c r="WUB45" s="382"/>
      <c r="WUC45" s="382"/>
      <c r="WUD45" s="382"/>
      <c r="WUE45" s="382"/>
      <c r="WUF45" s="382"/>
      <c r="WUG45" s="382"/>
      <c r="WUH45" s="382"/>
      <c r="WUI45" s="382"/>
      <c r="WUJ45" s="382"/>
      <c r="WUK45" s="382"/>
      <c r="WUL45" s="382"/>
      <c r="WUM45" s="382"/>
      <c r="WUN45" s="382"/>
      <c r="WUO45" s="382"/>
      <c r="WUP45" s="382"/>
      <c r="WUQ45" s="382"/>
      <c r="WUR45" s="382"/>
      <c r="WUS45" s="382"/>
      <c r="WUT45" s="382"/>
      <c r="WUU45" s="382"/>
      <c r="WUV45" s="382"/>
      <c r="WUW45" s="382"/>
      <c r="WUX45" s="382"/>
      <c r="WUY45" s="382"/>
      <c r="WUZ45" s="382"/>
      <c r="WVA45" s="382"/>
      <c r="WVB45" s="382"/>
      <c r="WVC45" s="382"/>
      <c r="WVD45" s="382"/>
      <c r="WVE45" s="382"/>
      <c r="WVF45" s="382"/>
      <c r="WVG45" s="382"/>
      <c r="WVH45" s="382"/>
      <c r="WVI45" s="382"/>
      <c r="WVJ45" s="382"/>
      <c r="WVK45" s="382"/>
      <c r="WVL45" s="382"/>
      <c r="WVM45" s="382"/>
      <c r="WVN45" s="382"/>
      <c r="WVO45" s="382"/>
      <c r="WVP45" s="382"/>
      <c r="WVQ45" s="382"/>
      <c r="WVR45" s="382"/>
      <c r="WVS45" s="382"/>
      <c r="WVT45" s="382"/>
      <c r="WVU45" s="382"/>
      <c r="WVV45" s="382"/>
      <c r="WVW45" s="382"/>
      <c r="WVX45" s="382"/>
      <c r="WVY45" s="382"/>
      <c r="WVZ45" s="382"/>
      <c r="WWA45" s="382"/>
      <c r="WWB45" s="382"/>
      <c r="WWC45" s="382"/>
      <c r="WWD45" s="382"/>
      <c r="WWE45" s="382"/>
      <c r="WWF45" s="382"/>
      <c r="WWG45" s="382"/>
      <c r="WWH45" s="382"/>
      <c r="WWI45" s="382"/>
      <c r="WWJ45" s="382"/>
      <c r="WWK45" s="382"/>
      <c r="WWL45" s="382"/>
      <c r="WWM45" s="382"/>
      <c r="WWN45" s="382"/>
      <c r="WWO45" s="382"/>
      <c r="WWP45" s="382"/>
      <c r="WWQ45" s="382"/>
      <c r="WWR45" s="382"/>
      <c r="WWS45" s="382"/>
      <c r="WWT45" s="382"/>
      <c r="WWU45" s="382"/>
      <c r="WWV45" s="382"/>
      <c r="WWW45" s="382"/>
      <c r="WWX45" s="382"/>
      <c r="WWY45" s="382"/>
      <c r="WWZ45" s="382"/>
      <c r="WXA45" s="382"/>
      <c r="WXB45" s="382"/>
      <c r="WXC45" s="382"/>
      <c r="WXD45" s="382"/>
      <c r="WXE45" s="382"/>
      <c r="WXF45" s="382"/>
      <c r="WXG45" s="382"/>
      <c r="WXH45" s="382"/>
      <c r="WXI45" s="382"/>
      <c r="WXJ45" s="382"/>
      <c r="WXK45" s="382"/>
      <c r="WXL45" s="382"/>
      <c r="WXM45" s="382"/>
      <c r="WXN45" s="382"/>
      <c r="WXO45" s="382"/>
      <c r="WXP45" s="382"/>
      <c r="WXQ45" s="382"/>
      <c r="WXR45" s="382"/>
      <c r="WXS45" s="382"/>
      <c r="WXT45" s="382"/>
      <c r="WXU45" s="382"/>
      <c r="WXV45" s="382"/>
      <c r="WXW45" s="382"/>
      <c r="WXX45" s="382"/>
      <c r="WXY45" s="382"/>
      <c r="WXZ45" s="382"/>
      <c r="WYA45" s="382"/>
      <c r="WYB45" s="382"/>
      <c r="WYC45" s="382"/>
      <c r="WYD45" s="382"/>
      <c r="WYE45" s="382"/>
      <c r="WYF45" s="382"/>
      <c r="WYG45" s="382"/>
      <c r="WYH45" s="382"/>
      <c r="WYI45" s="382"/>
      <c r="WYJ45" s="382"/>
      <c r="WYK45" s="382"/>
      <c r="WYL45" s="382"/>
      <c r="WYM45" s="382"/>
      <c r="WYN45" s="382"/>
      <c r="WYO45" s="382"/>
      <c r="WYP45" s="382"/>
      <c r="WYQ45" s="382"/>
      <c r="WYR45" s="382"/>
      <c r="WYS45" s="382"/>
      <c r="WYT45" s="382"/>
      <c r="WYU45" s="382"/>
      <c r="WYV45" s="382"/>
      <c r="WYW45" s="382"/>
      <c r="WYX45" s="382"/>
      <c r="WYY45" s="382"/>
      <c r="WYZ45" s="382"/>
      <c r="WZA45" s="382"/>
      <c r="WZB45" s="382"/>
      <c r="WZC45" s="382"/>
      <c r="WZD45" s="382"/>
      <c r="WZE45" s="382"/>
      <c r="WZF45" s="382"/>
      <c r="WZG45" s="382"/>
      <c r="WZH45" s="382"/>
      <c r="WZI45" s="382"/>
      <c r="WZJ45" s="382"/>
      <c r="WZK45" s="382"/>
      <c r="WZL45" s="382"/>
      <c r="WZM45" s="382"/>
      <c r="WZN45" s="382"/>
      <c r="WZO45" s="382"/>
      <c r="WZP45" s="382"/>
      <c r="WZQ45" s="382"/>
      <c r="WZR45" s="382"/>
      <c r="WZS45" s="382"/>
      <c r="WZT45" s="382"/>
      <c r="WZU45" s="382"/>
      <c r="WZV45" s="382"/>
      <c r="WZW45" s="382"/>
      <c r="WZX45" s="382"/>
      <c r="WZY45" s="382"/>
      <c r="WZZ45" s="382"/>
      <c r="XAA45" s="382"/>
      <c r="XAB45" s="382"/>
      <c r="XAC45" s="382"/>
      <c r="XAD45" s="382"/>
      <c r="XAE45" s="382"/>
      <c r="XAF45" s="382"/>
      <c r="XAG45" s="382"/>
      <c r="XAH45" s="382"/>
      <c r="XAI45" s="382"/>
      <c r="XAJ45" s="382"/>
      <c r="XAK45" s="382"/>
      <c r="XAL45" s="382"/>
      <c r="XAM45" s="382"/>
      <c r="XAN45" s="382"/>
      <c r="XAO45" s="382"/>
      <c r="XAP45" s="382"/>
      <c r="XAQ45" s="382"/>
      <c r="XAR45" s="382"/>
      <c r="XAS45" s="382"/>
      <c r="XAT45" s="382"/>
      <c r="XAU45" s="382"/>
      <c r="XAV45" s="382"/>
      <c r="XAW45" s="382"/>
      <c r="XAX45" s="382"/>
      <c r="XAY45" s="382"/>
      <c r="XAZ45" s="382"/>
      <c r="XBA45" s="382"/>
      <c r="XBB45" s="382"/>
      <c r="XBC45" s="382"/>
      <c r="XBD45" s="382"/>
      <c r="XBE45" s="382"/>
      <c r="XBF45" s="382"/>
      <c r="XBG45" s="382"/>
      <c r="XBH45" s="382"/>
      <c r="XBI45" s="382"/>
      <c r="XBJ45" s="382"/>
      <c r="XBK45" s="382"/>
      <c r="XBL45" s="382"/>
      <c r="XBM45" s="382"/>
      <c r="XBN45" s="382"/>
      <c r="XBO45" s="382"/>
      <c r="XBP45" s="382"/>
      <c r="XBQ45" s="382"/>
      <c r="XBR45" s="382"/>
      <c r="XBS45" s="382"/>
      <c r="XBT45" s="382"/>
      <c r="XBU45" s="382"/>
      <c r="XBV45" s="382"/>
      <c r="XBW45" s="382"/>
      <c r="XBX45" s="382"/>
      <c r="XBY45" s="382"/>
      <c r="XBZ45" s="382"/>
      <c r="XCA45" s="382"/>
      <c r="XCB45" s="382"/>
      <c r="XCC45" s="382"/>
      <c r="XCD45" s="382"/>
      <c r="XCE45" s="382"/>
      <c r="XCF45" s="382"/>
      <c r="XCG45" s="382"/>
      <c r="XCH45" s="382"/>
      <c r="XCI45" s="382"/>
      <c r="XCJ45" s="382"/>
      <c r="XCK45" s="382"/>
      <c r="XCL45" s="382"/>
      <c r="XCM45" s="382"/>
      <c r="XCN45" s="382"/>
      <c r="XCO45" s="382"/>
      <c r="XCP45" s="382"/>
      <c r="XCQ45" s="382"/>
      <c r="XCR45" s="382"/>
      <c r="XCS45" s="382"/>
      <c r="XCT45" s="382"/>
      <c r="XCU45" s="382"/>
      <c r="XCV45" s="382"/>
      <c r="XCW45" s="382"/>
      <c r="XCX45" s="382"/>
      <c r="XCY45" s="382"/>
      <c r="XCZ45" s="382"/>
      <c r="XDA45" s="382"/>
      <c r="XDB45" s="382"/>
      <c r="XDC45" s="382"/>
      <c r="XDD45" s="382"/>
      <c r="XDE45" s="382"/>
      <c r="XDF45" s="382"/>
      <c r="XDG45" s="382"/>
      <c r="XDH45" s="382"/>
      <c r="XDI45" s="382"/>
      <c r="XDJ45" s="382"/>
      <c r="XDK45" s="382"/>
      <c r="XDL45" s="382"/>
      <c r="XDM45" s="382"/>
      <c r="XDN45" s="382"/>
      <c r="XDO45" s="382"/>
      <c r="XDP45" s="382"/>
      <c r="XDQ45" s="382"/>
      <c r="XDR45" s="382"/>
      <c r="XDS45" s="382"/>
      <c r="XDT45" s="382"/>
      <c r="XDU45" s="382"/>
      <c r="XDV45" s="382"/>
      <c r="XDW45" s="382"/>
      <c r="XDX45" s="382"/>
      <c r="XDY45" s="382"/>
      <c r="XDZ45" s="382"/>
      <c r="XEA45" s="382"/>
      <c r="XEB45" s="382"/>
      <c r="XEC45" s="382"/>
      <c r="XED45" s="382"/>
      <c r="XEE45" s="382"/>
      <c r="XEF45" s="382"/>
      <c r="XEG45" s="382"/>
      <c r="XEH45" s="382"/>
      <c r="XEI45" s="382"/>
      <c r="XEJ45" s="382"/>
      <c r="XEK45" s="382"/>
      <c r="XEL45" s="382"/>
      <c r="XEM45" s="382"/>
      <c r="XEN45" s="382"/>
      <c r="XEO45" s="382"/>
      <c r="XEP45" s="382"/>
      <c r="XEQ45" s="382"/>
      <c r="XER45" s="382"/>
      <c r="XES45" s="382"/>
      <c r="XET45" s="382"/>
      <c r="XEU45" s="382"/>
      <c r="XEV45" s="382"/>
      <c r="XEW45" s="382"/>
      <c r="XEX45" s="382"/>
      <c r="XEY45" s="382"/>
      <c r="XEZ45" s="382"/>
      <c r="XFA45" s="382"/>
      <c r="XFB45" s="382"/>
      <c r="XFC45" s="382"/>
      <c r="XFD45" s="382"/>
    </row>
    <row r="46" spans="1:16384" s="131" customFormat="1" ht="138" hidden="1" customHeight="1">
      <c r="A46" s="168">
        <v>1</v>
      </c>
      <c r="B46" s="307" t="str">
        <f>B42</f>
        <v>MA 061-MESH 100% POLYESTER 230GSM</v>
      </c>
      <c r="C46" s="307"/>
      <c r="D46" s="169" t="s">
        <v>143</v>
      </c>
      <c r="E46" s="169" t="s">
        <v>177</v>
      </c>
      <c r="F46" s="168" t="s">
        <v>10</v>
      </c>
      <c r="G46" s="170">
        <f>$Q$25</f>
        <v>0</v>
      </c>
      <c r="H46" s="171">
        <v>1.05</v>
      </c>
      <c r="I46" s="172">
        <f t="shared" ref="I46:I47" si="17">G46*H46</f>
        <v>0</v>
      </c>
      <c r="J46" s="173">
        <f>I46*2%+(I46/50)*0.5-1</f>
        <v>-1</v>
      </c>
      <c r="K46" s="173">
        <v>2</v>
      </c>
      <c r="L46" s="173">
        <v>0</v>
      </c>
      <c r="M46" s="249">
        <f>SUM(I46:L46)</f>
        <v>1</v>
      </c>
      <c r="N46" s="376" t="s">
        <v>269</v>
      </c>
      <c r="O46" s="376"/>
      <c r="P46" s="376"/>
      <c r="Q46" s="376"/>
    </row>
    <row r="47" spans="1:16384" s="131" customFormat="1" ht="246" hidden="1" customHeight="1">
      <c r="A47" s="168">
        <v>2</v>
      </c>
      <c r="B47" s="307" t="str">
        <f>B44</f>
        <v>SD POLY YOKO (FLAT KNIT RIB) - L (55CM) X H(9CM)</v>
      </c>
      <c r="C47" s="307"/>
      <c r="D47" s="169" t="s">
        <v>155</v>
      </c>
      <c r="E47" s="169" t="str">
        <f>E46</f>
        <v>GREEN 19-5230 TCX</v>
      </c>
      <c r="F47" s="168" t="s">
        <v>10</v>
      </c>
      <c r="G47" s="170">
        <f>$Q$25</f>
        <v>0</v>
      </c>
      <c r="H47" s="171">
        <v>1</v>
      </c>
      <c r="I47" s="172">
        <f t="shared" si="17"/>
        <v>0</v>
      </c>
      <c r="J47" s="173">
        <f>I47*0.7%+(I47/50)*0.5+2</f>
        <v>2</v>
      </c>
      <c r="K47" s="173">
        <v>0</v>
      </c>
      <c r="L47" s="173">
        <v>0</v>
      </c>
      <c r="M47" s="249">
        <f t="shared" ref="M47" si="18">SUM(I47:L47)</f>
        <v>2</v>
      </c>
      <c r="N47" s="308" t="s">
        <v>292</v>
      </c>
      <c r="O47" s="308"/>
      <c r="P47" s="308"/>
      <c r="Q47" s="308"/>
    </row>
    <row r="48" spans="1:16384" s="167" customFormat="1" ht="64.5" hidden="1" customHeight="1">
      <c r="A48" s="382" t="str">
        <f>D28</f>
        <v>NATURAL</v>
      </c>
      <c r="B48" s="382"/>
      <c r="C48" s="382"/>
      <c r="D48" s="382"/>
      <c r="E48" s="382"/>
      <c r="F48" s="382"/>
      <c r="G48" s="382"/>
      <c r="H48" s="382"/>
      <c r="I48" s="382"/>
      <c r="J48" s="382"/>
      <c r="K48" s="382"/>
      <c r="L48" s="382"/>
      <c r="M48" s="382"/>
      <c r="N48" s="382"/>
      <c r="O48" s="382"/>
      <c r="P48" s="382"/>
      <c r="Q48" s="382"/>
      <c r="R48" s="382"/>
      <c r="S48" s="382"/>
      <c r="T48" s="382"/>
      <c r="U48" s="382"/>
      <c r="V48" s="382"/>
      <c r="W48" s="382"/>
      <c r="X48" s="382"/>
      <c r="Y48" s="382"/>
      <c r="Z48" s="382"/>
      <c r="AA48" s="382"/>
      <c r="AB48" s="382"/>
      <c r="AC48" s="382"/>
      <c r="AD48" s="382"/>
      <c r="AE48" s="382"/>
      <c r="AF48" s="382"/>
      <c r="AG48" s="382"/>
      <c r="AH48" s="382"/>
      <c r="AI48" s="382"/>
      <c r="AJ48" s="382"/>
      <c r="AK48" s="382"/>
      <c r="AL48" s="382"/>
      <c r="AM48" s="382"/>
      <c r="AN48" s="382"/>
      <c r="AO48" s="382"/>
      <c r="AP48" s="382"/>
      <c r="AQ48" s="382"/>
      <c r="AR48" s="382"/>
      <c r="AS48" s="382"/>
      <c r="AT48" s="382"/>
      <c r="AU48" s="382"/>
      <c r="AV48" s="382"/>
      <c r="AW48" s="382"/>
      <c r="AX48" s="382"/>
      <c r="AY48" s="382"/>
      <c r="AZ48" s="382"/>
      <c r="BA48" s="382"/>
      <c r="BB48" s="382"/>
      <c r="BC48" s="382"/>
      <c r="BD48" s="382"/>
      <c r="BE48" s="382"/>
      <c r="BF48" s="382"/>
      <c r="BG48" s="382"/>
      <c r="BH48" s="382"/>
      <c r="BI48" s="382"/>
      <c r="BJ48" s="382"/>
      <c r="BK48" s="382"/>
      <c r="BL48" s="382"/>
      <c r="BM48" s="382"/>
      <c r="BN48" s="382"/>
      <c r="BO48" s="382"/>
      <c r="BP48" s="382"/>
      <c r="BQ48" s="382"/>
      <c r="BR48" s="382"/>
      <c r="BS48" s="382"/>
      <c r="BT48" s="382"/>
      <c r="BU48" s="382"/>
      <c r="BV48" s="382"/>
      <c r="BW48" s="382"/>
      <c r="BX48" s="382"/>
      <c r="BY48" s="382"/>
      <c r="BZ48" s="382"/>
      <c r="CA48" s="382"/>
      <c r="CB48" s="382"/>
      <c r="CC48" s="382"/>
      <c r="CD48" s="382"/>
      <c r="CE48" s="382"/>
      <c r="CF48" s="382"/>
      <c r="CG48" s="382"/>
      <c r="CH48" s="382"/>
      <c r="CI48" s="382"/>
      <c r="CJ48" s="382"/>
      <c r="CK48" s="382"/>
      <c r="CL48" s="382"/>
      <c r="CM48" s="382"/>
      <c r="CN48" s="382"/>
      <c r="CO48" s="382"/>
      <c r="CP48" s="382"/>
      <c r="CQ48" s="382"/>
      <c r="CR48" s="382"/>
      <c r="CS48" s="382"/>
      <c r="CT48" s="382"/>
      <c r="CU48" s="382"/>
      <c r="CV48" s="382"/>
      <c r="CW48" s="382"/>
      <c r="CX48" s="382"/>
      <c r="CY48" s="382"/>
      <c r="CZ48" s="382"/>
      <c r="DA48" s="382"/>
      <c r="DB48" s="382"/>
      <c r="DC48" s="382"/>
      <c r="DD48" s="382"/>
      <c r="DE48" s="382"/>
      <c r="DF48" s="382"/>
      <c r="DG48" s="382"/>
      <c r="DH48" s="382"/>
      <c r="DI48" s="382"/>
      <c r="DJ48" s="382"/>
      <c r="DK48" s="382"/>
      <c r="DL48" s="382"/>
      <c r="DM48" s="382"/>
      <c r="DN48" s="382"/>
      <c r="DO48" s="382"/>
      <c r="DP48" s="382"/>
      <c r="DQ48" s="382"/>
      <c r="DR48" s="382"/>
      <c r="DS48" s="382"/>
      <c r="DT48" s="382"/>
      <c r="DU48" s="382"/>
      <c r="DV48" s="382"/>
      <c r="DW48" s="382"/>
      <c r="DX48" s="382"/>
      <c r="DY48" s="382"/>
      <c r="DZ48" s="382"/>
      <c r="EA48" s="382"/>
      <c r="EB48" s="382"/>
      <c r="EC48" s="382"/>
      <c r="ED48" s="382"/>
      <c r="EE48" s="382"/>
      <c r="EF48" s="382"/>
      <c r="EG48" s="382"/>
      <c r="EH48" s="382"/>
      <c r="EI48" s="382"/>
      <c r="EJ48" s="382"/>
      <c r="EK48" s="382"/>
      <c r="EL48" s="382"/>
      <c r="EM48" s="382"/>
      <c r="EN48" s="382"/>
      <c r="EO48" s="382"/>
      <c r="EP48" s="382"/>
      <c r="EQ48" s="382"/>
      <c r="ER48" s="382"/>
      <c r="ES48" s="382"/>
      <c r="ET48" s="382"/>
      <c r="EU48" s="382"/>
      <c r="EV48" s="382"/>
      <c r="EW48" s="382"/>
      <c r="EX48" s="382"/>
      <c r="EY48" s="382"/>
      <c r="EZ48" s="382"/>
      <c r="FA48" s="382"/>
      <c r="FB48" s="382"/>
      <c r="FC48" s="382"/>
      <c r="FD48" s="382"/>
      <c r="FE48" s="382"/>
      <c r="FF48" s="382"/>
      <c r="FG48" s="382"/>
      <c r="FH48" s="382"/>
      <c r="FI48" s="382"/>
      <c r="FJ48" s="382"/>
      <c r="FK48" s="382"/>
      <c r="FL48" s="382"/>
      <c r="FM48" s="382"/>
      <c r="FN48" s="382"/>
      <c r="FO48" s="382"/>
      <c r="FP48" s="382"/>
      <c r="FQ48" s="382"/>
      <c r="FR48" s="382"/>
      <c r="FS48" s="382"/>
      <c r="FT48" s="382"/>
      <c r="FU48" s="382"/>
      <c r="FV48" s="382"/>
      <c r="FW48" s="382"/>
      <c r="FX48" s="382"/>
      <c r="FY48" s="382"/>
      <c r="FZ48" s="382"/>
      <c r="GA48" s="382"/>
      <c r="GB48" s="382"/>
      <c r="GC48" s="382"/>
      <c r="GD48" s="382"/>
      <c r="GE48" s="382"/>
      <c r="GF48" s="382"/>
      <c r="GG48" s="382"/>
      <c r="GH48" s="382"/>
      <c r="GI48" s="382"/>
      <c r="GJ48" s="382"/>
      <c r="GK48" s="382"/>
      <c r="GL48" s="382"/>
      <c r="GM48" s="382"/>
      <c r="GN48" s="382"/>
      <c r="GO48" s="382"/>
      <c r="GP48" s="382"/>
      <c r="GQ48" s="382"/>
      <c r="GR48" s="382"/>
      <c r="GS48" s="382"/>
      <c r="GT48" s="382"/>
      <c r="GU48" s="382"/>
      <c r="GV48" s="382"/>
      <c r="GW48" s="382"/>
      <c r="GX48" s="382"/>
      <c r="GY48" s="382"/>
      <c r="GZ48" s="382"/>
      <c r="HA48" s="382"/>
      <c r="HB48" s="382"/>
      <c r="HC48" s="382"/>
      <c r="HD48" s="382"/>
      <c r="HE48" s="382"/>
      <c r="HF48" s="382"/>
      <c r="HG48" s="382"/>
      <c r="HH48" s="382"/>
      <c r="HI48" s="382"/>
      <c r="HJ48" s="382"/>
      <c r="HK48" s="382"/>
      <c r="HL48" s="382"/>
      <c r="HM48" s="382"/>
      <c r="HN48" s="382"/>
      <c r="HO48" s="382"/>
      <c r="HP48" s="382"/>
      <c r="HQ48" s="382"/>
      <c r="HR48" s="382"/>
      <c r="HS48" s="382"/>
      <c r="HT48" s="382"/>
      <c r="HU48" s="382"/>
      <c r="HV48" s="382"/>
      <c r="HW48" s="382"/>
      <c r="HX48" s="382"/>
      <c r="HY48" s="382"/>
      <c r="HZ48" s="382"/>
      <c r="IA48" s="382"/>
      <c r="IB48" s="382"/>
      <c r="IC48" s="382"/>
      <c r="ID48" s="382"/>
      <c r="IE48" s="382"/>
      <c r="IF48" s="382"/>
      <c r="IG48" s="382"/>
      <c r="IH48" s="382"/>
      <c r="II48" s="382"/>
      <c r="IJ48" s="382"/>
      <c r="IK48" s="382"/>
      <c r="IL48" s="382"/>
      <c r="IM48" s="382"/>
      <c r="IN48" s="382"/>
      <c r="IO48" s="382"/>
      <c r="IP48" s="382"/>
      <c r="IQ48" s="382"/>
      <c r="IR48" s="382"/>
      <c r="IS48" s="382"/>
      <c r="IT48" s="382"/>
      <c r="IU48" s="382"/>
      <c r="IV48" s="382"/>
      <c r="IW48" s="382"/>
      <c r="IX48" s="382"/>
      <c r="IY48" s="382"/>
      <c r="IZ48" s="382"/>
      <c r="JA48" s="382"/>
      <c r="JB48" s="382"/>
      <c r="JC48" s="382"/>
      <c r="JD48" s="382"/>
      <c r="JE48" s="382"/>
      <c r="JF48" s="382"/>
      <c r="JG48" s="382"/>
      <c r="JH48" s="382"/>
      <c r="JI48" s="382"/>
      <c r="JJ48" s="382"/>
      <c r="JK48" s="382"/>
      <c r="JL48" s="382"/>
      <c r="JM48" s="382"/>
      <c r="JN48" s="382"/>
      <c r="JO48" s="382"/>
      <c r="JP48" s="382"/>
      <c r="JQ48" s="382"/>
      <c r="JR48" s="382"/>
      <c r="JS48" s="382"/>
      <c r="JT48" s="382"/>
      <c r="JU48" s="382"/>
      <c r="JV48" s="382"/>
      <c r="JW48" s="382"/>
      <c r="JX48" s="382"/>
      <c r="JY48" s="382"/>
      <c r="JZ48" s="382"/>
      <c r="KA48" s="382"/>
      <c r="KB48" s="382"/>
      <c r="KC48" s="382"/>
      <c r="KD48" s="382"/>
      <c r="KE48" s="382"/>
      <c r="KF48" s="382"/>
      <c r="KG48" s="382"/>
      <c r="KH48" s="382"/>
      <c r="KI48" s="382"/>
      <c r="KJ48" s="382"/>
      <c r="KK48" s="382"/>
      <c r="KL48" s="382"/>
      <c r="KM48" s="382"/>
      <c r="KN48" s="382"/>
      <c r="KO48" s="382"/>
      <c r="KP48" s="382"/>
      <c r="KQ48" s="382"/>
      <c r="KR48" s="382"/>
      <c r="KS48" s="382"/>
      <c r="KT48" s="382"/>
      <c r="KU48" s="382"/>
      <c r="KV48" s="382"/>
      <c r="KW48" s="382"/>
      <c r="KX48" s="382"/>
      <c r="KY48" s="382"/>
      <c r="KZ48" s="382"/>
      <c r="LA48" s="382"/>
      <c r="LB48" s="382"/>
      <c r="LC48" s="382"/>
      <c r="LD48" s="382"/>
      <c r="LE48" s="382"/>
      <c r="LF48" s="382"/>
      <c r="LG48" s="382"/>
      <c r="LH48" s="382"/>
      <c r="LI48" s="382"/>
      <c r="LJ48" s="382"/>
      <c r="LK48" s="382"/>
      <c r="LL48" s="382"/>
      <c r="LM48" s="382"/>
      <c r="LN48" s="382"/>
      <c r="LO48" s="382"/>
      <c r="LP48" s="382"/>
      <c r="LQ48" s="382"/>
      <c r="LR48" s="382"/>
      <c r="LS48" s="382"/>
      <c r="LT48" s="382"/>
      <c r="LU48" s="382"/>
      <c r="LV48" s="382"/>
      <c r="LW48" s="382"/>
      <c r="LX48" s="382"/>
      <c r="LY48" s="382"/>
      <c r="LZ48" s="382"/>
      <c r="MA48" s="382"/>
      <c r="MB48" s="382"/>
      <c r="MC48" s="382"/>
      <c r="MD48" s="382"/>
      <c r="ME48" s="382"/>
      <c r="MF48" s="382"/>
      <c r="MG48" s="382"/>
      <c r="MH48" s="382"/>
      <c r="MI48" s="382"/>
      <c r="MJ48" s="382"/>
      <c r="MK48" s="382"/>
      <c r="ML48" s="382"/>
      <c r="MM48" s="382"/>
      <c r="MN48" s="382"/>
      <c r="MO48" s="382"/>
      <c r="MP48" s="382"/>
      <c r="MQ48" s="382"/>
      <c r="MR48" s="382"/>
      <c r="MS48" s="382"/>
      <c r="MT48" s="382"/>
      <c r="MU48" s="382"/>
      <c r="MV48" s="382"/>
      <c r="MW48" s="382"/>
      <c r="MX48" s="382"/>
      <c r="MY48" s="382"/>
      <c r="MZ48" s="382"/>
      <c r="NA48" s="382"/>
      <c r="NB48" s="382"/>
      <c r="NC48" s="382"/>
      <c r="ND48" s="382"/>
      <c r="NE48" s="382"/>
      <c r="NF48" s="382"/>
      <c r="NG48" s="382"/>
      <c r="NH48" s="382"/>
      <c r="NI48" s="382"/>
      <c r="NJ48" s="382"/>
      <c r="NK48" s="382"/>
      <c r="NL48" s="382"/>
      <c r="NM48" s="382"/>
      <c r="NN48" s="382"/>
      <c r="NO48" s="382"/>
      <c r="NP48" s="382"/>
      <c r="NQ48" s="382"/>
      <c r="NR48" s="382"/>
      <c r="NS48" s="382"/>
      <c r="NT48" s="382"/>
      <c r="NU48" s="382"/>
      <c r="NV48" s="382"/>
      <c r="NW48" s="382"/>
      <c r="NX48" s="382"/>
      <c r="NY48" s="382"/>
      <c r="NZ48" s="382"/>
      <c r="OA48" s="382"/>
      <c r="OB48" s="382"/>
      <c r="OC48" s="382"/>
      <c r="OD48" s="382"/>
      <c r="OE48" s="382"/>
      <c r="OF48" s="382"/>
      <c r="OG48" s="382"/>
      <c r="OH48" s="382"/>
      <c r="OI48" s="382"/>
      <c r="OJ48" s="382"/>
      <c r="OK48" s="382"/>
      <c r="OL48" s="382"/>
      <c r="OM48" s="382"/>
      <c r="ON48" s="382"/>
      <c r="OO48" s="382"/>
      <c r="OP48" s="382"/>
      <c r="OQ48" s="382"/>
      <c r="OR48" s="382"/>
      <c r="OS48" s="382"/>
      <c r="OT48" s="382"/>
      <c r="OU48" s="382"/>
      <c r="OV48" s="382"/>
      <c r="OW48" s="382"/>
      <c r="OX48" s="382"/>
      <c r="OY48" s="382"/>
      <c r="OZ48" s="382"/>
      <c r="PA48" s="382"/>
      <c r="PB48" s="382"/>
      <c r="PC48" s="382"/>
      <c r="PD48" s="382"/>
      <c r="PE48" s="382"/>
      <c r="PF48" s="382"/>
      <c r="PG48" s="382"/>
      <c r="PH48" s="382"/>
      <c r="PI48" s="382"/>
      <c r="PJ48" s="382"/>
      <c r="PK48" s="382"/>
      <c r="PL48" s="382"/>
      <c r="PM48" s="382"/>
      <c r="PN48" s="382"/>
      <c r="PO48" s="382"/>
      <c r="PP48" s="382"/>
      <c r="PQ48" s="382"/>
      <c r="PR48" s="382"/>
      <c r="PS48" s="382"/>
      <c r="PT48" s="382"/>
      <c r="PU48" s="382"/>
      <c r="PV48" s="382"/>
      <c r="PW48" s="382"/>
      <c r="PX48" s="382"/>
      <c r="PY48" s="382"/>
      <c r="PZ48" s="382"/>
      <c r="QA48" s="382"/>
      <c r="QB48" s="382"/>
      <c r="QC48" s="382"/>
      <c r="QD48" s="382"/>
      <c r="QE48" s="382"/>
      <c r="QF48" s="382"/>
      <c r="QG48" s="382"/>
      <c r="QH48" s="382"/>
      <c r="QI48" s="382"/>
      <c r="QJ48" s="382"/>
      <c r="QK48" s="382"/>
      <c r="QL48" s="382"/>
      <c r="QM48" s="382"/>
      <c r="QN48" s="382"/>
      <c r="QO48" s="382"/>
      <c r="QP48" s="382"/>
      <c r="QQ48" s="382"/>
      <c r="QR48" s="382"/>
      <c r="QS48" s="382"/>
      <c r="QT48" s="382"/>
      <c r="QU48" s="382"/>
      <c r="QV48" s="382"/>
      <c r="QW48" s="382"/>
      <c r="QX48" s="382"/>
      <c r="QY48" s="382"/>
      <c r="QZ48" s="382"/>
      <c r="RA48" s="382"/>
      <c r="RB48" s="382"/>
      <c r="RC48" s="382"/>
      <c r="RD48" s="382"/>
      <c r="RE48" s="382"/>
      <c r="RF48" s="382"/>
      <c r="RG48" s="382"/>
      <c r="RH48" s="382"/>
      <c r="RI48" s="382"/>
      <c r="RJ48" s="382"/>
      <c r="RK48" s="382"/>
      <c r="RL48" s="382"/>
      <c r="RM48" s="382"/>
      <c r="RN48" s="382"/>
      <c r="RO48" s="382"/>
      <c r="RP48" s="382"/>
      <c r="RQ48" s="382"/>
      <c r="RR48" s="382"/>
      <c r="RS48" s="382"/>
      <c r="RT48" s="382"/>
      <c r="RU48" s="382"/>
      <c r="RV48" s="382"/>
      <c r="RW48" s="382"/>
      <c r="RX48" s="382"/>
      <c r="RY48" s="382"/>
      <c r="RZ48" s="382"/>
      <c r="SA48" s="382"/>
      <c r="SB48" s="382"/>
      <c r="SC48" s="382"/>
      <c r="SD48" s="382"/>
      <c r="SE48" s="382"/>
      <c r="SF48" s="382"/>
      <c r="SG48" s="382"/>
      <c r="SH48" s="382"/>
      <c r="SI48" s="382"/>
      <c r="SJ48" s="382"/>
      <c r="SK48" s="382"/>
      <c r="SL48" s="382"/>
      <c r="SM48" s="382"/>
      <c r="SN48" s="382"/>
      <c r="SO48" s="382"/>
      <c r="SP48" s="382"/>
      <c r="SQ48" s="382"/>
      <c r="SR48" s="382"/>
      <c r="SS48" s="382"/>
      <c r="ST48" s="382"/>
      <c r="SU48" s="382"/>
      <c r="SV48" s="382"/>
      <c r="SW48" s="382"/>
      <c r="SX48" s="382"/>
      <c r="SY48" s="382"/>
      <c r="SZ48" s="382"/>
      <c r="TA48" s="382"/>
      <c r="TB48" s="382"/>
      <c r="TC48" s="382"/>
      <c r="TD48" s="382"/>
      <c r="TE48" s="382"/>
      <c r="TF48" s="382"/>
      <c r="TG48" s="382"/>
      <c r="TH48" s="382"/>
      <c r="TI48" s="382"/>
      <c r="TJ48" s="382"/>
      <c r="TK48" s="382"/>
      <c r="TL48" s="382"/>
      <c r="TM48" s="382"/>
      <c r="TN48" s="382"/>
      <c r="TO48" s="382"/>
      <c r="TP48" s="382"/>
      <c r="TQ48" s="382"/>
      <c r="TR48" s="382"/>
      <c r="TS48" s="382"/>
      <c r="TT48" s="382"/>
      <c r="TU48" s="382"/>
      <c r="TV48" s="382"/>
      <c r="TW48" s="382"/>
      <c r="TX48" s="382"/>
      <c r="TY48" s="382"/>
      <c r="TZ48" s="382"/>
      <c r="UA48" s="382"/>
      <c r="UB48" s="382"/>
      <c r="UC48" s="382"/>
      <c r="UD48" s="382"/>
      <c r="UE48" s="382"/>
      <c r="UF48" s="382"/>
      <c r="UG48" s="382"/>
      <c r="UH48" s="382"/>
      <c r="UI48" s="382"/>
      <c r="UJ48" s="382"/>
      <c r="UK48" s="382"/>
      <c r="UL48" s="382"/>
      <c r="UM48" s="382"/>
      <c r="UN48" s="382"/>
      <c r="UO48" s="382"/>
      <c r="UP48" s="382"/>
      <c r="UQ48" s="382"/>
      <c r="UR48" s="382"/>
      <c r="US48" s="382"/>
      <c r="UT48" s="382"/>
      <c r="UU48" s="382"/>
      <c r="UV48" s="382"/>
      <c r="UW48" s="382"/>
      <c r="UX48" s="382"/>
      <c r="UY48" s="382"/>
      <c r="UZ48" s="382"/>
      <c r="VA48" s="382"/>
      <c r="VB48" s="382"/>
      <c r="VC48" s="382"/>
      <c r="VD48" s="382"/>
      <c r="VE48" s="382"/>
      <c r="VF48" s="382"/>
      <c r="VG48" s="382"/>
      <c r="VH48" s="382"/>
      <c r="VI48" s="382"/>
      <c r="VJ48" s="382"/>
      <c r="VK48" s="382"/>
      <c r="VL48" s="382"/>
      <c r="VM48" s="382"/>
      <c r="VN48" s="382"/>
      <c r="VO48" s="382"/>
      <c r="VP48" s="382"/>
      <c r="VQ48" s="382"/>
      <c r="VR48" s="382"/>
      <c r="VS48" s="382"/>
      <c r="VT48" s="382"/>
      <c r="VU48" s="382"/>
      <c r="VV48" s="382"/>
      <c r="VW48" s="382"/>
      <c r="VX48" s="382"/>
      <c r="VY48" s="382"/>
      <c r="VZ48" s="382"/>
      <c r="WA48" s="382"/>
      <c r="WB48" s="382"/>
      <c r="WC48" s="382"/>
      <c r="WD48" s="382"/>
      <c r="WE48" s="382"/>
      <c r="WF48" s="382"/>
      <c r="WG48" s="382"/>
      <c r="WH48" s="382"/>
      <c r="WI48" s="382"/>
      <c r="WJ48" s="382"/>
      <c r="WK48" s="382"/>
      <c r="WL48" s="382"/>
      <c r="WM48" s="382"/>
      <c r="WN48" s="382"/>
      <c r="WO48" s="382"/>
      <c r="WP48" s="382"/>
      <c r="WQ48" s="382"/>
      <c r="WR48" s="382"/>
      <c r="WS48" s="382"/>
      <c r="WT48" s="382"/>
      <c r="WU48" s="382"/>
      <c r="WV48" s="382"/>
      <c r="WW48" s="382"/>
      <c r="WX48" s="382"/>
      <c r="WY48" s="382"/>
      <c r="WZ48" s="382"/>
      <c r="XA48" s="382"/>
      <c r="XB48" s="382"/>
      <c r="XC48" s="382"/>
      <c r="XD48" s="382"/>
      <c r="XE48" s="382"/>
      <c r="XF48" s="382"/>
      <c r="XG48" s="382"/>
      <c r="XH48" s="382"/>
      <c r="XI48" s="382"/>
      <c r="XJ48" s="382"/>
      <c r="XK48" s="382"/>
      <c r="XL48" s="382"/>
      <c r="XM48" s="382"/>
      <c r="XN48" s="382"/>
      <c r="XO48" s="382"/>
      <c r="XP48" s="382"/>
      <c r="XQ48" s="382"/>
      <c r="XR48" s="382"/>
      <c r="XS48" s="382"/>
      <c r="XT48" s="382"/>
      <c r="XU48" s="382"/>
      <c r="XV48" s="382"/>
      <c r="XW48" s="382"/>
      <c r="XX48" s="382"/>
      <c r="XY48" s="382"/>
      <c r="XZ48" s="382"/>
      <c r="YA48" s="382"/>
      <c r="YB48" s="382"/>
      <c r="YC48" s="382"/>
      <c r="YD48" s="382"/>
      <c r="YE48" s="382"/>
      <c r="YF48" s="382"/>
      <c r="YG48" s="382"/>
      <c r="YH48" s="382"/>
      <c r="YI48" s="382"/>
      <c r="YJ48" s="382"/>
      <c r="YK48" s="382"/>
      <c r="YL48" s="382"/>
      <c r="YM48" s="382"/>
      <c r="YN48" s="382"/>
      <c r="YO48" s="382"/>
      <c r="YP48" s="382"/>
      <c r="YQ48" s="382"/>
      <c r="YR48" s="382"/>
      <c r="YS48" s="382"/>
      <c r="YT48" s="382"/>
      <c r="YU48" s="382"/>
      <c r="YV48" s="382"/>
      <c r="YW48" s="382"/>
      <c r="YX48" s="382"/>
      <c r="YY48" s="382"/>
      <c r="YZ48" s="382"/>
      <c r="ZA48" s="382"/>
      <c r="ZB48" s="382"/>
      <c r="ZC48" s="382"/>
      <c r="ZD48" s="382"/>
      <c r="ZE48" s="382"/>
      <c r="ZF48" s="382"/>
      <c r="ZG48" s="382"/>
      <c r="ZH48" s="382"/>
      <c r="ZI48" s="382"/>
      <c r="ZJ48" s="382"/>
      <c r="ZK48" s="382"/>
      <c r="ZL48" s="382"/>
      <c r="ZM48" s="382"/>
      <c r="ZN48" s="382"/>
      <c r="ZO48" s="382"/>
      <c r="ZP48" s="382"/>
      <c r="ZQ48" s="382"/>
      <c r="ZR48" s="382"/>
      <c r="ZS48" s="382"/>
      <c r="ZT48" s="382"/>
      <c r="ZU48" s="382"/>
      <c r="ZV48" s="382"/>
      <c r="ZW48" s="382"/>
      <c r="ZX48" s="382"/>
      <c r="ZY48" s="382"/>
      <c r="ZZ48" s="382"/>
      <c r="AAA48" s="382"/>
      <c r="AAB48" s="382"/>
      <c r="AAC48" s="382"/>
      <c r="AAD48" s="382"/>
      <c r="AAE48" s="382"/>
      <c r="AAF48" s="382"/>
      <c r="AAG48" s="382"/>
      <c r="AAH48" s="382"/>
      <c r="AAI48" s="382"/>
      <c r="AAJ48" s="382"/>
      <c r="AAK48" s="382"/>
      <c r="AAL48" s="382"/>
      <c r="AAM48" s="382"/>
      <c r="AAN48" s="382"/>
      <c r="AAO48" s="382"/>
      <c r="AAP48" s="382"/>
      <c r="AAQ48" s="382"/>
      <c r="AAR48" s="382"/>
      <c r="AAS48" s="382"/>
      <c r="AAT48" s="382"/>
      <c r="AAU48" s="382"/>
      <c r="AAV48" s="382"/>
      <c r="AAW48" s="382"/>
      <c r="AAX48" s="382"/>
      <c r="AAY48" s="382"/>
      <c r="AAZ48" s="382"/>
      <c r="ABA48" s="382"/>
      <c r="ABB48" s="382"/>
      <c r="ABC48" s="382"/>
      <c r="ABD48" s="382"/>
      <c r="ABE48" s="382"/>
      <c r="ABF48" s="382"/>
      <c r="ABG48" s="382"/>
      <c r="ABH48" s="382"/>
      <c r="ABI48" s="382"/>
      <c r="ABJ48" s="382"/>
      <c r="ABK48" s="382"/>
      <c r="ABL48" s="382"/>
      <c r="ABM48" s="382"/>
      <c r="ABN48" s="382"/>
      <c r="ABO48" s="382"/>
      <c r="ABP48" s="382"/>
      <c r="ABQ48" s="382"/>
      <c r="ABR48" s="382"/>
      <c r="ABS48" s="382"/>
      <c r="ABT48" s="382"/>
      <c r="ABU48" s="382"/>
      <c r="ABV48" s="382"/>
      <c r="ABW48" s="382"/>
      <c r="ABX48" s="382"/>
      <c r="ABY48" s="382"/>
      <c r="ABZ48" s="382"/>
      <c r="ACA48" s="382"/>
      <c r="ACB48" s="382"/>
      <c r="ACC48" s="382"/>
      <c r="ACD48" s="382"/>
      <c r="ACE48" s="382"/>
      <c r="ACF48" s="382"/>
      <c r="ACG48" s="382"/>
      <c r="ACH48" s="382"/>
      <c r="ACI48" s="382"/>
      <c r="ACJ48" s="382"/>
      <c r="ACK48" s="382"/>
      <c r="ACL48" s="382"/>
      <c r="ACM48" s="382"/>
      <c r="ACN48" s="382"/>
      <c r="ACO48" s="382"/>
      <c r="ACP48" s="382"/>
      <c r="ACQ48" s="382"/>
      <c r="ACR48" s="382"/>
      <c r="ACS48" s="382"/>
      <c r="ACT48" s="382"/>
      <c r="ACU48" s="382"/>
      <c r="ACV48" s="382"/>
      <c r="ACW48" s="382"/>
      <c r="ACX48" s="382"/>
      <c r="ACY48" s="382"/>
      <c r="ACZ48" s="382"/>
      <c r="ADA48" s="382"/>
      <c r="ADB48" s="382"/>
      <c r="ADC48" s="382"/>
      <c r="ADD48" s="382"/>
      <c r="ADE48" s="382"/>
      <c r="ADF48" s="382"/>
      <c r="ADG48" s="382"/>
      <c r="ADH48" s="382"/>
      <c r="ADI48" s="382"/>
      <c r="ADJ48" s="382"/>
      <c r="ADK48" s="382"/>
      <c r="ADL48" s="382"/>
      <c r="ADM48" s="382"/>
      <c r="ADN48" s="382"/>
      <c r="ADO48" s="382"/>
      <c r="ADP48" s="382"/>
      <c r="ADQ48" s="382"/>
      <c r="ADR48" s="382"/>
      <c r="ADS48" s="382"/>
      <c r="ADT48" s="382"/>
      <c r="ADU48" s="382"/>
      <c r="ADV48" s="382"/>
      <c r="ADW48" s="382"/>
      <c r="ADX48" s="382"/>
      <c r="ADY48" s="382"/>
      <c r="ADZ48" s="382"/>
      <c r="AEA48" s="382"/>
      <c r="AEB48" s="382"/>
      <c r="AEC48" s="382"/>
      <c r="AED48" s="382"/>
      <c r="AEE48" s="382"/>
      <c r="AEF48" s="382"/>
      <c r="AEG48" s="382"/>
      <c r="AEH48" s="382"/>
      <c r="AEI48" s="382"/>
      <c r="AEJ48" s="382"/>
      <c r="AEK48" s="382"/>
      <c r="AEL48" s="382"/>
      <c r="AEM48" s="382"/>
      <c r="AEN48" s="382"/>
      <c r="AEO48" s="382"/>
      <c r="AEP48" s="382"/>
      <c r="AEQ48" s="382"/>
      <c r="AER48" s="382"/>
      <c r="AES48" s="382"/>
      <c r="AET48" s="382"/>
      <c r="AEU48" s="382"/>
      <c r="AEV48" s="382"/>
      <c r="AEW48" s="382"/>
      <c r="AEX48" s="382"/>
      <c r="AEY48" s="382"/>
      <c r="AEZ48" s="382"/>
      <c r="AFA48" s="382"/>
      <c r="AFB48" s="382"/>
      <c r="AFC48" s="382"/>
      <c r="AFD48" s="382"/>
      <c r="AFE48" s="382"/>
      <c r="AFF48" s="382"/>
      <c r="AFG48" s="382"/>
      <c r="AFH48" s="382"/>
      <c r="AFI48" s="382"/>
      <c r="AFJ48" s="382"/>
      <c r="AFK48" s="382"/>
      <c r="AFL48" s="382"/>
      <c r="AFM48" s="382"/>
      <c r="AFN48" s="382"/>
      <c r="AFO48" s="382"/>
      <c r="AFP48" s="382"/>
      <c r="AFQ48" s="382"/>
      <c r="AFR48" s="382"/>
      <c r="AFS48" s="382"/>
      <c r="AFT48" s="382"/>
      <c r="AFU48" s="382"/>
      <c r="AFV48" s="382"/>
      <c r="AFW48" s="382"/>
      <c r="AFX48" s="382"/>
      <c r="AFY48" s="382"/>
      <c r="AFZ48" s="382"/>
      <c r="AGA48" s="382"/>
      <c r="AGB48" s="382"/>
      <c r="AGC48" s="382"/>
      <c r="AGD48" s="382"/>
      <c r="AGE48" s="382"/>
      <c r="AGF48" s="382"/>
      <c r="AGG48" s="382"/>
      <c r="AGH48" s="382"/>
      <c r="AGI48" s="382"/>
      <c r="AGJ48" s="382"/>
      <c r="AGK48" s="382"/>
      <c r="AGL48" s="382"/>
      <c r="AGM48" s="382"/>
      <c r="AGN48" s="382"/>
      <c r="AGO48" s="382"/>
      <c r="AGP48" s="382"/>
      <c r="AGQ48" s="382"/>
      <c r="AGR48" s="382"/>
      <c r="AGS48" s="382"/>
      <c r="AGT48" s="382"/>
      <c r="AGU48" s="382"/>
      <c r="AGV48" s="382"/>
      <c r="AGW48" s="382"/>
      <c r="AGX48" s="382"/>
      <c r="AGY48" s="382"/>
      <c r="AGZ48" s="382"/>
      <c r="AHA48" s="382"/>
      <c r="AHB48" s="382"/>
      <c r="AHC48" s="382"/>
      <c r="AHD48" s="382"/>
      <c r="AHE48" s="382"/>
      <c r="AHF48" s="382"/>
      <c r="AHG48" s="382"/>
      <c r="AHH48" s="382"/>
      <c r="AHI48" s="382"/>
      <c r="AHJ48" s="382"/>
      <c r="AHK48" s="382"/>
      <c r="AHL48" s="382"/>
      <c r="AHM48" s="382"/>
      <c r="AHN48" s="382"/>
      <c r="AHO48" s="382"/>
      <c r="AHP48" s="382"/>
      <c r="AHQ48" s="382"/>
      <c r="AHR48" s="382"/>
      <c r="AHS48" s="382"/>
      <c r="AHT48" s="382"/>
      <c r="AHU48" s="382"/>
      <c r="AHV48" s="382"/>
      <c r="AHW48" s="382"/>
      <c r="AHX48" s="382"/>
      <c r="AHY48" s="382"/>
      <c r="AHZ48" s="382"/>
      <c r="AIA48" s="382"/>
      <c r="AIB48" s="382"/>
      <c r="AIC48" s="382"/>
      <c r="AID48" s="382"/>
      <c r="AIE48" s="382"/>
      <c r="AIF48" s="382"/>
      <c r="AIG48" s="382"/>
      <c r="AIH48" s="382"/>
      <c r="AII48" s="382"/>
      <c r="AIJ48" s="382"/>
      <c r="AIK48" s="382"/>
      <c r="AIL48" s="382"/>
      <c r="AIM48" s="382"/>
      <c r="AIN48" s="382"/>
      <c r="AIO48" s="382"/>
      <c r="AIP48" s="382"/>
      <c r="AIQ48" s="382"/>
      <c r="AIR48" s="382"/>
      <c r="AIS48" s="382"/>
      <c r="AIT48" s="382"/>
      <c r="AIU48" s="382"/>
      <c r="AIV48" s="382"/>
      <c r="AIW48" s="382"/>
      <c r="AIX48" s="382"/>
      <c r="AIY48" s="382"/>
      <c r="AIZ48" s="382"/>
      <c r="AJA48" s="382"/>
      <c r="AJB48" s="382"/>
      <c r="AJC48" s="382"/>
      <c r="AJD48" s="382"/>
      <c r="AJE48" s="382"/>
      <c r="AJF48" s="382"/>
      <c r="AJG48" s="382"/>
      <c r="AJH48" s="382"/>
      <c r="AJI48" s="382"/>
      <c r="AJJ48" s="382"/>
      <c r="AJK48" s="382"/>
      <c r="AJL48" s="382"/>
      <c r="AJM48" s="382"/>
      <c r="AJN48" s="382"/>
      <c r="AJO48" s="382"/>
      <c r="AJP48" s="382"/>
      <c r="AJQ48" s="382"/>
      <c r="AJR48" s="382"/>
      <c r="AJS48" s="382"/>
      <c r="AJT48" s="382"/>
      <c r="AJU48" s="382"/>
      <c r="AJV48" s="382"/>
      <c r="AJW48" s="382"/>
      <c r="AJX48" s="382"/>
      <c r="AJY48" s="382"/>
      <c r="AJZ48" s="382"/>
      <c r="AKA48" s="382"/>
      <c r="AKB48" s="382"/>
      <c r="AKC48" s="382"/>
      <c r="AKD48" s="382"/>
      <c r="AKE48" s="382"/>
      <c r="AKF48" s="382"/>
      <c r="AKG48" s="382"/>
      <c r="AKH48" s="382"/>
      <c r="AKI48" s="382"/>
      <c r="AKJ48" s="382"/>
      <c r="AKK48" s="382"/>
      <c r="AKL48" s="382"/>
      <c r="AKM48" s="382"/>
      <c r="AKN48" s="382"/>
      <c r="AKO48" s="382"/>
      <c r="AKP48" s="382"/>
      <c r="AKQ48" s="382"/>
      <c r="AKR48" s="382"/>
      <c r="AKS48" s="382"/>
      <c r="AKT48" s="382"/>
      <c r="AKU48" s="382"/>
      <c r="AKV48" s="382"/>
      <c r="AKW48" s="382"/>
      <c r="AKX48" s="382"/>
      <c r="AKY48" s="382"/>
      <c r="AKZ48" s="382"/>
      <c r="ALA48" s="382"/>
      <c r="ALB48" s="382"/>
      <c r="ALC48" s="382"/>
      <c r="ALD48" s="382"/>
      <c r="ALE48" s="382"/>
      <c r="ALF48" s="382"/>
      <c r="ALG48" s="382"/>
      <c r="ALH48" s="382"/>
      <c r="ALI48" s="382"/>
      <c r="ALJ48" s="382"/>
      <c r="ALK48" s="382"/>
      <c r="ALL48" s="382"/>
      <c r="ALM48" s="382"/>
      <c r="ALN48" s="382"/>
      <c r="ALO48" s="382"/>
      <c r="ALP48" s="382"/>
      <c r="ALQ48" s="382"/>
      <c r="ALR48" s="382"/>
      <c r="ALS48" s="382"/>
      <c r="ALT48" s="382"/>
      <c r="ALU48" s="382"/>
      <c r="ALV48" s="382"/>
      <c r="ALW48" s="382"/>
      <c r="ALX48" s="382"/>
      <c r="ALY48" s="382"/>
      <c r="ALZ48" s="382"/>
      <c r="AMA48" s="382"/>
      <c r="AMB48" s="382"/>
      <c r="AMC48" s="382"/>
      <c r="AMD48" s="382"/>
      <c r="AME48" s="382"/>
      <c r="AMF48" s="382"/>
      <c r="AMG48" s="382"/>
      <c r="AMH48" s="382"/>
      <c r="AMI48" s="382"/>
      <c r="AMJ48" s="382"/>
      <c r="AMK48" s="382"/>
      <c r="AML48" s="382"/>
      <c r="AMM48" s="382"/>
      <c r="AMN48" s="382"/>
      <c r="AMO48" s="382"/>
      <c r="AMP48" s="382"/>
      <c r="AMQ48" s="382"/>
      <c r="AMR48" s="382"/>
      <c r="AMS48" s="382"/>
      <c r="AMT48" s="382"/>
      <c r="AMU48" s="382"/>
      <c r="AMV48" s="382"/>
      <c r="AMW48" s="382"/>
      <c r="AMX48" s="382"/>
      <c r="AMY48" s="382"/>
      <c r="AMZ48" s="382"/>
      <c r="ANA48" s="382"/>
      <c r="ANB48" s="382"/>
      <c r="ANC48" s="382"/>
      <c r="AND48" s="382"/>
      <c r="ANE48" s="382"/>
      <c r="ANF48" s="382"/>
      <c r="ANG48" s="382"/>
      <c r="ANH48" s="382"/>
      <c r="ANI48" s="382"/>
      <c r="ANJ48" s="382"/>
      <c r="ANK48" s="382"/>
      <c r="ANL48" s="382"/>
      <c r="ANM48" s="382"/>
      <c r="ANN48" s="382"/>
      <c r="ANO48" s="382"/>
      <c r="ANP48" s="382"/>
      <c r="ANQ48" s="382"/>
      <c r="ANR48" s="382"/>
      <c r="ANS48" s="382"/>
      <c r="ANT48" s="382"/>
      <c r="ANU48" s="382"/>
      <c r="ANV48" s="382"/>
      <c r="ANW48" s="382"/>
      <c r="ANX48" s="382"/>
      <c r="ANY48" s="382"/>
      <c r="ANZ48" s="382"/>
      <c r="AOA48" s="382"/>
      <c r="AOB48" s="382"/>
      <c r="AOC48" s="382"/>
      <c r="AOD48" s="382"/>
      <c r="AOE48" s="382"/>
      <c r="AOF48" s="382"/>
      <c r="AOG48" s="382"/>
      <c r="AOH48" s="382"/>
      <c r="AOI48" s="382"/>
      <c r="AOJ48" s="382"/>
      <c r="AOK48" s="382"/>
      <c r="AOL48" s="382"/>
      <c r="AOM48" s="382"/>
      <c r="AON48" s="382"/>
      <c r="AOO48" s="382"/>
      <c r="AOP48" s="382"/>
      <c r="AOQ48" s="382"/>
      <c r="AOR48" s="382"/>
      <c r="AOS48" s="382"/>
      <c r="AOT48" s="382"/>
      <c r="AOU48" s="382"/>
      <c r="AOV48" s="382"/>
      <c r="AOW48" s="382"/>
      <c r="AOX48" s="382"/>
      <c r="AOY48" s="382"/>
      <c r="AOZ48" s="382"/>
      <c r="APA48" s="382"/>
      <c r="APB48" s="382"/>
      <c r="APC48" s="382"/>
      <c r="APD48" s="382"/>
      <c r="APE48" s="382"/>
      <c r="APF48" s="382"/>
      <c r="APG48" s="382"/>
      <c r="APH48" s="382"/>
      <c r="API48" s="382"/>
      <c r="APJ48" s="382"/>
      <c r="APK48" s="382"/>
      <c r="APL48" s="382"/>
      <c r="APM48" s="382"/>
      <c r="APN48" s="382"/>
      <c r="APO48" s="382"/>
      <c r="APP48" s="382"/>
      <c r="APQ48" s="382"/>
      <c r="APR48" s="382"/>
      <c r="APS48" s="382"/>
      <c r="APT48" s="382"/>
      <c r="APU48" s="382"/>
      <c r="APV48" s="382"/>
      <c r="APW48" s="382"/>
      <c r="APX48" s="382"/>
      <c r="APY48" s="382"/>
      <c r="APZ48" s="382"/>
      <c r="AQA48" s="382"/>
      <c r="AQB48" s="382"/>
      <c r="AQC48" s="382"/>
      <c r="AQD48" s="382"/>
      <c r="AQE48" s="382"/>
      <c r="AQF48" s="382"/>
      <c r="AQG48" s="382"/>
      <c r="AQH48" s="382"/>
      <c r="AQI48" s="382"/>
      <c r="AQJ48" s="382"/>
      <c r="AQK48" s="382"/>
      <c r="AQL48" s="382"/>
      <c r="AQM48" s="382"/>
      <c r="AQN48" s="382"/>
      <c r="AQO48" s="382"/>
      <c r="AQP48" s="382"/>
      <c r="AQQ48" s="382"/>
      <c r="AQR48" s="382"/>
      <c r="AQS48" s="382"/>
      <c r="AQT48" s="382"/>
      <c r="AQU48" s="382"/>
      <c r="AQV48" s="382"/>
      <c r="AQW48" s="382"/>
      <c r="AQX48" s="382"/>
      <c r="AQY48" s="382"/>
      <c r="AQZ48" s="382"/>
      <c r="ARA48" s="382"/>
      <c r="ARB48" s="382"/>
      <c r="ARC48" s="382"/>
      <c r="ARD48" s="382"/>
      <c r="ARE48" s="382"/>
      <c r="ARF48" s="382"/>
      <c r="ARG48" s="382"/>
      <c r="ARH48" s="382"/>
      <c r="ARI48" s="382"/>
      <c r="ARJ48" s="382"/>
      <c r="ARK48" s="382"/>
      <c r="ARL48" s="382"/>
      <c r="ARM48" s="382"/>
      <c r="ARN48" s="382"/>
      <c r="ARO48" s="382"/>
      <c r="ARP48" s="382"/>
      <c r="ARQ48" s="382"/>
      <c r="ARR48" s="382"/>
      <c r="ARS48" s="382"/>
      <c r="ART48" s="382"/>
      <c r="ARU48" s="382"/>
      <c r="ARV48" s="382"/>
      <c r="ARW48" s="382"/>
      <c r="ARX48" s="382"/>
      <c r="ARY48" s="382"/>
      <c r="ARZ48" s="382"/>
      <c r="ASA48" s="382"/>
      <c r="ASB48" s="382"/>
      <c r="ASC48" s="382"/>
      <c r="ASD48" s="382"/>
      <c r="ASE48" s="382"/>
      <c r="ASF48" s="382"/>
      <c r="ASG48" s="382"/>
      <c r="ASH48" s="382"/>
      <c r="ASI48" s="382"/>
      <c r="ASJ48" s="382"/>
      <c r="ASK48" s="382"/>
      <c r="ASL48" s="382"/>
      <c r="ASM48" s="382"/>
      <c r="ASN48" s="382"/>
      <c r="ASO48" s="382"/>
      <c r="ASP48" s="382"/>
      <c r="ASQ48" s="382"/>
      <c r="ASR48" s="382"/>
      <c r="ASS48" s="382"/>
      <c r="AST48" s="382"/>
      <c r="ASU48" s="382"/>
      <c r="ASV48" s="382"/>
      <c r="ASW48" s="382"/>
      <c r="ASX48" s="382"/>
      <c r="ASY48" s="382"/>
      <c r="ASZ48" s="382"/>
      <c r="ATA48" s="382"/>
      <c r="ATB48" s="382"/>
      <c r="ATC48" s="382"/>
      <c r="ATD48" s="382"/>
      <c r="ATE48" s="382"/>
      <c r="ATF48" s="382"/>
      <c r="ATG48" s="382"/>
      <c r="ATH48" s="382"/>
      <c r="ATI48" s="382"/>
      <c r="ATJ48" s="382"/>
      <c r="ATK48" s="382"/>
      <c r="ATL48" s="382"/>
      <c r="ATM48" s="382"/>
      <c r="ATN48" s="382"/>
      <c r="ATO48" s="382"/>
      <c r="ATP48" s="382"/>
      <c r="ATQ48" s="382"/>
      <c r="ATR48" s="382"/>
      <c r="ATS48" s="382"/>
      <c r="ATT48" s="382"/>
      <c r="ATU48" s="382"/>
      <c r="ATV48" s="382"/>
      <c r="ATW48" s="382"/>
      <c r="ATX48" s="382"/>
      <c r="ATY48" s="382"/>
      <c r="ATZ48" s="382"/>
      <c r="AUA48" s="382"/>
      <c r="AUB48" s="382"/>
      <c r="AUC48" s="382"/>
      <c r="AUD48" s="382"/>
      <c r="AUE48" s="382"/>
      <c r="AUF48" s="382"/>
      <c r="AUG48" s="382"/>
      <c r="AUH48" s="382"/>
      <c r="AUI48" s="382"/>
      <c r="AUJ48" s="382"/>
      <c r="AUK48" s="382"/>
      <c r="AUL48" s="382"/>
      <c r="AUM48" s="382"/>
      <c r="AUN48" s="382"/>
      <c r="AUO48" s="382"/>
      <c r="AUP48" s="382"/>
      <c r="AUQ48" s="382"/>
      <c r="AUR48" s="382"/>
      <c r="AUS48" s="382"/>
      <c r="AUT48" s="382"/>
      <c r="AUU48" s="382"/>
      <c r="AUV48" s="382"/>
      <c r="AUW48" s="382"/>
      <c r="AUX48" s="382"/>
      <c r="AUY48" s="382"/>
      <c r="AUZ48" s="382"/>
      <c r="AVA48" s="382"/>
      <c r="AVB48" s="382"/>
      <c r="AVC48" s="382"/>
      <c r="AVD48" s="382"/>
      <c r="AVE48" s="382"/>
      <c r="AVF48" s="382"/>
      <c r="AVG48" s="382"/>
      <c r="AVH48" s="382"/>
      <c r="AVI48" s="382"/>
      <c r="AVJ48" s="382"/>
      <c r="AVK48" s="382"/>
      <c r="AVL48" s="382"/>
      <c r="AVM48" s="382"/>
      <c r="AVN48" s="382"/>
      <c r="AVO48" s="382"/>
      <c r="AVP48" s="382"/>
      <c r="AVQ48" s="382"/>
      <c r="AVR48" s="382"/>
      <c r="AVS48" s="382"/>
      <c r="AVT48" s="382"/>
      <c r="AVU48" s="382"/>
      <c r="AVV48" s="382"/>
      <c r="AVW48" s="382"/>
      <c r="AVX48" s="382"/>
      <c r="AVY48" s="382"/>
      <c r="AVZ48" s="382"/>
      <c r="AWA48" s="382"/>
      <c r="AWB48" s="382"/>
      <c r="AWC48" s="382"/>
      <c r="AWD48" s="382"/>
      <c r="AWE48" s="382"/>
      <c r="AWF48" s="382"/>
      <c r="AWG48" s="382"/>
      <c r="AWH48" s="382"/>
      <c r="AWI48" s="382"/>
      <c r="AWJ48" s="382"/>
      <c r="AWK48" s="382"/>
      <c r="AWL48" s="382"/>
      <c r="AWM48" s="382"/>
      <c r="AWN48" s="382"/>
      <c r="AWO48" s="382"/>
      <c r="AWP48" s="382"/>
      <c r="AWQ48" s="382"/>
      <c r="AWR48" s="382"/>
      <c r="AWS48" s="382"/>
      <c r="AWT48" s="382"/>
      <c r="AWU48" s="382"/>
      <c r="AWV48" s="382"/>
      <c r="AWW48" s="382"/>
      <c r="AWX48" s="382"/>
      <c r="AWY48" s="382"/>
      <c r="AWZ48" s="382"/>
      <c r="AXA48" s="382"/>
      <c r="AXB48" s="382"/>
      <c r="AXC48" s="382"/>
      <c r="AXD48" s="382"/>
      <c r="AXE48" s="382"/>
      <c r="AXF48" s="382"/>
      <c r="AXG48" s="382"/>
      <c r="AXH48" s="382"/>
      <c r="AXI48" s="382"/>
      <c r="AXJ48" s="382"/>
      <c r="AXK48" s="382"/>
      <c r="AXL48" s="382"/>
      <c r="AXM48" s="382"/>
      <c r="AXN48" s="382"/>
      <c r="AXO48" s="382"/>
      <c r="AXP48" s="382"/>
      <c r="AXQ48" s="382"/>
      <c r="AXR48" s="382"/>
      <c r="AXS48" s="382"/>
      <c r="AXT48" s="382"/>
      <c r="AXU48" s="382"/>
      <c r="AXV48" s="382"/>
      <c r="AXW48" s="382"/>
      <c r="AXX48" s="382"/>
      <c r="AXY48" s="382"/>
      <c r="AXZ48" s="382"/>
      <c r="AYA48" s="382"/>
      <c r="AYB48" s="382"/>
      <c r="AYC48" s="382"/>
      <c r="AYD48" s="382"/>
      <c r="AYE48" s="382"/>
      <c r="AYF48" s="382"/>
      <c r="AYG48" s="382"/>
      <c r="AYH48" s="382"/>
      <c r="AYI48" s="382"/>
      <c r="AYJ48" s="382"/>
      <c r="AYK48" s="382"/>
      <c r="AYL48" s="382"/>
      <c r="AYM48" s="382"/>
      <c r="AYN48" s="382"/>
      <c r="AYO48" s="382"/>
      <c r="AYP48" s="382"/>
      <c r="AYQ48" s="382"/>
      <c r="AYR48" s="382"/>
      <c r="AYS48" s="382"/>
      <c r="AYT48" s="382"/>
      <c r="AYU48" s="382"/>
      <c r="AYV48" s="382"/>
      <c r="AYW48" s="382"/>
      <c r="AYX48" s="382"/>
      <c r="AYY48" s="382"/>
      <c r="AYZ48" s="382"/>
      <c r="AZA48" s="382"/>
      <c r="AZB48" s="382"/>
      <c r="AZC48" s="382"/>
      <c r="AZD48" s="382"/>
      <c r="AZE48" s="382"/>
      <c r="AZF48" s="382"/>
      <c r="AZG48" s="382"/>
      <c r="AZH48" s="382"/>
      <c r="AZI48" s="382"/>
      <c r="AZJ48" s="382"/>
      <c r="AZK48" s="382"/>
      <c r="AZL48" s="382"/>
      <c r="AZM48" s="382"/>
      <c r="AZN48" s="382"/>
      <c r="AZO48" s="382"/>
      <c r="AZP48" s="382"/>
      <c r="AZQ48" s="382"/>
      <c r="AZR48" s="382"/>
      <c r="AZS48" s="382"/>
      <c r="AZT48" s="382"/>
      <c r="AZU48" s="382"/>
      <c r="AZV48" s="382"/>
      <c r="AZW48" s="382"/>
      <c r="AZX48" s="382"/>
      <c r="AZY48" s="382"/>
      <c r="AZZ48" s="382"/>
      <c r="BAA48" s="382"/>
      <c r="BAB48" s="382"/>
      <c r="BAC48" s="382"/>
      <c r="BAD48" s="382"/>
      <c r="BAE48" s="382"/>
      <c r="BAF48" s="382"/>
      <c r="BAG48" s="382"/>
      <c r="BAH48" s="382"/>
      <c r="BAI48" s="382"/>
      <c r="BAJ48" s="382"/>
      <c r="BAK48" s="382"/>
      <c r="BAL48" s="382"/>
      <c r="BAM48" s="382"/>
      <c r="BAN48" s="382"/>
      <c r="BAO48" s="382"/>
      <c r="BAP48" s="382"/>
      <c r="BAQ48" s="382"/>
      <c r="BAR48" s="382"/>
      <c r="BAS48" s="382"/>
      <c r="BAT48" s="382"/>
      <c r="BAU48" s="382"/>
      <c r="BAV48" s="382"/>
      <c r="BAW48" s="382"/>
      <c r="BAX48" s="382"/>
      <c r="BAY48" s="382"/>
      <c r="BAZ48" s="382"/>
      <c r="BBA48" s="382"/>
      <c r="BBB48" s="382"/>
      <c r="BBC48" s="382"/>
      <c r="BBD48" s="382"/>
      <c r="BBE48" s="382"/>
      <c r="BBF48" s="382"/>
      <c r="BBG48" s="382"/>
      <c r="BBH48" s="382"/>
      <c r="BBI48" s="382"/>
      <c r="BBJ48" s="382"/>
      <c r="BBK48" s="382"/>
      <c r="BBL48" s="382"/>
      <c r="BBM48" s="382"/>
      <c r="BBN48" s="382"/>
      <c r="BBO48" s="382"/>
      <c r="BBP48" s="382"/>
      <c r="BBQ48" s="382"/>
      <c r="BBR48" s="382"/>
      <c r="BBS48" s="382"/>
      <c r="BBT48" s="382"/>
      <c r="BBU48" s="382"/>
      <c r="BBV48" s="382"/>
      <c r="BBW48" s="382"/>
      <c r="BBX48" s="382"/>
      <c r="BBY48" s="382"/>
      <c r="BBZ48" s="382"/>
      <c r="BCA48" s="382"/>
      <c r="BCB48" s="382"/>
      <c r="BCC48" s="382"/>
      <c r="BCD48" s="382"/>
      <c r="BCE48" s="382"/>
      <c r="BCF48" s="382"/>
      <c r="BCG48" s="382"/>
      <c r="BCH48" s="382"/>
      <c r="BCI48" s="382"/>
      <c r="BCJ48" s="382"/>
      <c r="BCK48" s="382"/>
      <c r="BCL48" s="382"/>
      <c r="BCM48" s="382"/>
      <c r="BCN48" s="382"/>
      <c r="BCO48" s="382"/>
      <c r="BCP48" s="382"/>
      <c r="BCQ48" s="382"/>
      <c r="BCR48" s="382"/>
      <c r="BCS48" s="382"/>
      <c r="BCT48" s="382"/>
      <c r="BCU48" s="382"/>
      <c r="BCV48" s="382"/>
      <c r="BCW48" s="382"/>
      <c r="BCX48" s="382"/>
      <c r="BCY48" s="382"/>
      <c r="BCZ48" s="382"/>
      <c r="BDA48" s="382"/>
      <c r="BDB48" s="382"/>
      <c r="BDC48" s="382"/>
      <c r="BDD48" s="382"/>
      <c r="BDE48" s="382"/>
      <c r="BDF48" s="382"/>
      <c r="BDG48" s="382"/>
      <c r="BDH48" s="382"/>
      <c r="BDI48" s="382"/>
      <c r="BDJ48" s="382"/>
      <c r="BDK48" s="382"/>
      <c r="BDL48" s="382"/>
      <c r="BDM48" s="382"/>
      <c r="BDN48" s="382"/>
      <c r="BDO48" s="382"/>
      <c r="BDP48" s="382"/>
      <c r="BDQ48" s="382"/>
      <c r="BDR48" s="382"/>
      <c r="BDS48" s="382"/>
      <c r="BDT48" s="382"/>
      <c r="BDU48" s="382"/>
      <c r="BDV48" s="382"/>
      <c r="BDW48" s="382"/>
      <c r="BDX48" s="382"/>
      <c r="BDY48" s="382"/>
      <c r="BDZ48" s="382"/>
      <c r="BEA48" s="382"/>
      <c r="BEB48" s="382"/>
      <c r="BEC48" s="382"/>
      <c r="BED48" s="382"/>
      <c r="BEE48" s="382"/>
      <c r="BEF48" s="382"/>
      <c r="BEG48" s="382"/>
      <c r="BEH48" s="382"/>
      <c r="BEI48" s="382"/>
      <c r="BEJ48" s="382"/>
      <c r="BEK48" s="382"/>
      <c r="BEL48" s="382"/>
      <c r="BEM48" s="382"/>
      <c r="BEN48" s="382"/>
      <c r="BEO48" s="382"/>
      <c r="BEP48" s="382"/>
      <c r="BEQ48" s="382"/>
      <c r="BER48" s="382"/>
      <c r="BES48" s="382"/>
      <c r="BET48" s="382"/>
      <c r="BEU48" s="382"/>
      <c r="BEV48" s="382"/>
      <c r="BEW48" s="382"/>
      <c r="BEX48" s="382"/>
      <c r="BEY48" s="382"/>
      <c r="BEZ48" s="382"/>
      <c r="BFA48" s="382"/>
      <c r="BFB48" s="382"/>
      <c r="BFC48" s="382"/>
      <c r="BFD48" s="382"/>
      <c r="BFE48" s="382"/>
      <c r="BFF48" s="382"/>
      <c r="BFG48" s="382"/>
      <c r="BFH48" s="382"/>
      <c r="BFI48" s="382"/>
      <c r="BFJ48" s="382"/>
      <c r="BFK48" s="382"/>
      <c r="BFL48" s="382"/>
      <c r="BFM48" s="382"/>
      <c r="BFN48" s="382"/>
      <c r="BFO48" s="382"/>
      <c r="BFP48" s="382"/>
      <c r="BFQ48" s="382"/>
      <c r="BFR48" s="382"/>
      <c r="BFS48" s="382"/>
      <c r="BFT48" s="382"/>
      <c r="BFU48" s="382"/>
      <c r="BFV48" s="382"/>
      <c r="BFW48" s="382"/>
      <c r="BFX48" s="382"/>
      <c r="BFY48" s="382"/>
      <c r="BFZ48" s="382"/>
      <c r="BGA48" s="382"/>
      <c r="BGB48" s="382"/>
      <c r="BGC48" s="382"/>
      <c r="BGD48" s="382"/>
      <c r="BGE48" s="382"/>
      <c r="BGF48" s="382"/>
      <c r="BGG48" s="382"/>
      <c r="BGH48" s="382"/>
      <c r="BGI48" s="382"/>
      <c r="BGJ48" s="382"/>
      <c r="BGK48" s="382"/>
      <c r="BGL48" s="382"/>
      <c r="BGM48" s="382"/>
      <c r="BGN48" s="382"/>
      <c r="BGO48" s="382"/>
      <c r="BGP48" s="382"/>
      <c r="BGQ48" s="382"/>
      <c r="BGR48" s="382"/>
      <c r="BGS48" s="382"/>
      <c r="BGT48" s="382"/>
      <c r="BGU48" s="382"/>
      <c r="BGV48" s="382"/>
      <c r="BGW48" s="382"/>
      <c r="BGX48" s="382"/>
      <c r="BGY48" s="382"/>
      <c r="BGZ48" s="382"/>
      <c r="BHA48" s="382"/>
      <c r="BHB48" s="382"/>
      <c r="BHC48" s="382"/>
      <c r="BHD48" s="382"/>
      <c r="BHE48" s="382"/>
      <c r="BHF48" s="382"/>
      <c r="BHG48" s="382"/>
      <c r="BHH48" s="382"/>
      <c r="BHI48" s="382"/>
      <c r="BHJ48" s="382"/>
      <c r="BHK48" s="382"/>
      <c r="BHL48" s="382"/>
      <c r="BHM48" s="382"/>
      <c r="BHN48" s="382"/>
      <c r="BHO48" s="382"/>
      <c r="BHP48" s="382"/>
      <c r="BHQ48" s="382"/>
      <c r="BHR48" s="382"/>
      <c r="BHS48" s="382"/>
      <c r="BHT48" s="382"/>
      <c r="BHU48" s="382"/>
      <c r="BHV48" s="382"/>
      <c r="BHW48" s="382"/>
      <c r="BHX48" s="382"/>
      <c r="BHY48" s="382"/>
      <c r="BHZ48" s="382"/>
      <c r="BIA48" s="382"/>
      <c r="BIB48" s="382"/>
      <c r="BIC48" s="382"/>
      <c r="BID48" s="382"/>
      <c r="BIE48" s="382"/>
      <c r="BIF48" s="382"/>
      <c r="BIG48" s="382"/>
      <c r="BIH48" s="382"/>
      <c r="BII48" s="382"/>
      <c r="BIJ48" s="382"/>
      <c r="BIK48" s="382"/>
      <c r="BIL48" s="382"/>
      <c r="BIM48" s="382"/>
      <c r="BIN48" s="382"/>
      <c r="BIO48" s="382"/>
      <c r="BIP48" s="382"/>
      <c r="BIQ48" s="382"/>
      <c r="BIR48" s="382"/>
      <c r="BIS48" s="382"/>
      <c r="BIT48" s="382"/>
      <c r="BIU48" s="382"/>
      <c r="BIV48" s="382"/>
      <c r="BIW48" s="382"/>
      <c r="BIX48" s="382"/>
      <c r="BIY48" s="382"/>
      <c r="BIZ48" s="382"/>
      <c r="BJA48" s="382"/>
      <c r="BJB48" s="382"/>
      <c r="BJC48" s="382"/>
      <c r="BJD48" s="382"/>
      <c r="BJE48" s="382"/>
      <c r="BJF48" s="382"/>
      <c r="BJG48" s="382"/>
      <c r="BJH48" s="382"/>
      <c r="BJI48" s="382"/>
      <c r="BJJ48" s="382"/>
      <c r="BJK48" s="382"/>
      <c r="BJL48" s="382"/>
      <c r="BJM48" s="382"/>
      <c r="BJN48" s="382"/>
      <c r="BJO48" s="382"/>
      <c r="BJP48" s="382"/>
      <c r="BJQ48" s="382"/>
      <c r="BJR48" s="382"/>
      <c r="BJS48" s="382"/>
      <c r="BJT48" s="382"/>
      <c r="BJU48" s="382"/>
      <c r="BJV48" s="382"/>
      <c r="BJW48" s="382"/>
      <c r="BJX48" s="382"/>
      <c r="BJY48" s="382"/>
      <c r="BJZ48" s="382"/>
      <c r="BKA48" s="382"/>
      <c r="BKB48" s="382"/>
      <c r="BKC48" s="382"/>
      <c r="BKD48" s="382"/>
      <c r="BKE48" s="382"/>
      <c r="BKF48" s="382"/>
      <c r="BKG48" s="382"/>
      <c r="BKH48" s="382"/>
      <c r="BKI48" s="382"/>
      <c r="BKJ48" s="382"/>
      <c r="BKK48" s="382"/>
      <c r="BKL48" s="382"/>
      <c r="BKM48" s="382"/>
      <c r="BKN48" s="382"/>
      <c r="BKO48" s="382"/>
      <c r="BKP48" s="382"/>
      <c r="BKQ48" s="382"/>
      <c r="BKR48" s="382"/>
      <c r="BKS48" s="382"/>
      <c r="BKT48" s="382"/>
      <c r="BKU48" s="382"/>
      <c r="BKV48" s="382"/>
      <c r="BKW48" s="382"/>
      <c r="BKX48" s="382"/>
      <c r="BKY48" s="382"/>
      <c r="BKZ48" s="382"/>
      <c r="BLA48" s="382"/>
      <c r="BLB48" s="382"/>
      <c r="BLC48" s="382"/>
      <c r="BLD48" s="382"/>
      <c r="BLE48" s="382"/>
      <c r="BLF48" s="382"/>
      <c r="BLG48" s="382"/>
      <c r="BLH48" s="382"/>
      <c r="BLI48" s="382"/>
      <c r="BLJ48" s="382"/>
      <c r="BLK48" s="382"/>
      <c r="BLL48" s="382"/>
      <c r="BLM48" s="382"/>
      <c r="BLN48" s="382"/>
      <c r="BLO48" s="382"/>
      <c r="BLP48" s="382"/>
      <c r="BLQ48" s="382"/>
      <c r="BLR48" s="382"/>
      <c r="BLS48" s="382"/>
      <c r="BLT48" s="382"/>
      <c r="BLU48" s="382"/>
      <c r="BLV48" s="382"/>
      <c r="BLW48" s="382"/>
      <c r="BLX48" s="382"/>
      <c r="BLY48" s="382"/>
      <c r="BLZ48" s="382"/>
      <c r="BMA48" s="382"/>
      <c r="BMB48" s="382"/>
      <c r="BMC48" s="382"/>
      <c r="BMD48" s="382"/>
      <c r="BME48" s="382"/>
      <c r="BMF48" s="382"/>
      <c r="BMG48" s="382"/>
      <c r="BMH48" s="382"/>
      <c r="BMI48" s="382"/>
      <c r="BMJ48" s="382"/>
      <c r="BMK48" s="382"/>
      <c r="BML48" s="382"/>
      <c r="BMM48" s="382"/>
      <c r="BMN48" s="382"/>
      <c r="BMO48" s="382"/>
      <c r="BMP48" s="382"/>
      <c r="BMQ48" s="382"/>
      <c r="BMR48" s="382"/>
      <c r="BMS48" s="382"/>
      <c r="BMT48" s="382"/>
      <c r="BMU48" s="382"/>
      <c r="BMV48" s="382"/>
      <c r="BMW48" s="382"/>
      <c r="BMX48" s="382"/>
      <c r="BMY48" s="382"/>
      <c r="BMZ48" s="382"/>
      <c r="BNA48" s="382"/>
      <c r="BNB48" s="382"/>
      <c r="BNC48" s="382"/>
      <c r="BND48" s="382"/>
      <c r="BNE48" s="382"/>
      <c r="BNF48" s="382"/>
      <c r="BNG48" s="382"/>
      <c r="BNH48" s="382"/>
      <c r="BNI48" s="382"/>
      <c r="BNJ48" s="382"/>
      <c r="BNK48" s="382"/>
      <c r="BNL48" s="382"/>
      <c r="BNM48" s="382"/>
      <c r="BNN48" s="382"/>
      <c r="BNO48" s="382"/>
      <c r="BNP48" s="382"/>
      <c r="BNQ48" s="382"/>
      <c r="BNR48" s="382"/>
      <c r="BNS48" s="382"/>
      <c r="BNT48" s="382"/>
      <c r="BNU48" s="382"/>
      <c r="BNV48" s="382"/>
      <c r="BNW48" s="382"/>
      <c r="BNX48" s="382"/>
      <c r="BNY48" s="382"/>
      <c r="BNZ48" s="382"/>
      <c r="BOA48" s="382"/>
      <c r="BOB48" s="382"/>
      <c r="BOC48" s="382"/>
      <c r="BOD48" s="382"/>
      <c r="BOE48" s="382"/>
      <c r="BOF48" s="382"/>
      <c r="BOG48" s="382"/>
      <c r="BOH48" s="382"/>
      <c r="BOI48" s="382"/>
      <c r="BOJ48" s="382"/>
      <c r="BOK48" s="382"/>
      <c r="BOL48" s="382"/>
      <c r="BOM48" s="382"/>
      <c r="BON48" s="382"/>
      <c r="BOO48" s="382"/>
      <c r="BOP48" s="382"/>
      <c r="BOQ48" s="382"/>
      <c r="BOR48" s="382"/>
      <c r="BOS48" s="382"/>
      <c r="BOT48" s="382"/>
      <c r="BOU48" s="382"/>
      <c r="BOV48" s="382"/>
      <c r="BOW48" s="382"/>
      <c r="BOX48" s="382"/>
      <c r="BOY48" s="382"/>
      <c r="BOZ48" s="382"/>
      <c r="BPA48" s="382"/>
      <c r="BPB48" s="382"/>
      <c r="BPC48" s="382"/>
      <c r="BPD48" s="382"/>
      <c r="BPE48" s="382"/>
      <c r="BPF48" s="382"/>
      <c r="BPG48" s="382"/>
      <c r="BPH48" s="382"/>
      <c r="BPI48" s="382"/>
      <c r="BPJ48" s="382"/>
      <c r="BPK48" s="382"/>
      <c r="BPL48" s="382"/>
      <c r="BPM48" s="382"/>
      <c r="BPN48" s="382"/>
      <c r="BPO48" s="382"/>
      <c r="BPP48" s="382"/>
      <c r="BPQ48" s="382"/>
      <c r="BPR48" s="382"/>
      <c r="BPS48" s="382"/>
      <c r="BPT48" s="382"/>
      <c r="BPU48" s="382"/>
      <c r="BPV48" s="382"/>
      <c r="BPW48" s="382"/>
      <c r="BPX48" s="382"/>
      <c r="BPY48" s="382"/>
      <c r="BPZ48" s="382"/>
      <c r="BQA48" s="382"/>
      <c r="BQB48" s="382"/>
      <c r="BQC48" s="382"/>
      <c r="BQD48" s="382"/>
      <c r="BQE48" s="382"/>
      <c r="BQF48" s="382"/>
      <c r="BQG48" s="382"/>
      <c r="BQH48" s="382"/>
      <c r="BQI48" s="382"/>
      <c r="BQJ48" s="382"/>
      <c r="BQK48" s="382"/>
      <c r="BQL48" s="382"/>
      <c r="BQM48" s="382"/>
      <c r="BQN48" s="382"/>
      <c r="BQO48" s="382"/>
      <c r="BQP48" s="382"/>
      <c r="BQQ48" s="382"/>
      <c r="BQR48" s="382"/>
      <c r="BQS48" s="382"/>
      <c r="BQT48" s="382"/>
      <c r="BQU48" s="382"/>
      <c r="BQV48" s="382"/>
      <c r="BQW48" s="382"/>
      <c r="BQX48" s="382"/>
      <c r="BQY48" s="382"/>
      <c r="BQZ48" s="382"/>
      <c r="BRA48" s="382"/>
      <c r="BRB48" s="382"/>
      <c r="BRC48" s="382"/>
      <c r="BRD48" s="382"/>
      <c r="BRE48" s="382"/>
      <c r="BRF48" s="382"/>
      <c r="BRG48" s="382"/>
      <c r="BRH48" s="382"/>
      <c r="BRI48" s="382"/>
      <c r="BRJ48" s="382"/>
      <c r="BRK48" s="382"/>
      <c r="BRL48" s="382"/>
      <c r="BRM48" s="382"/>
      <c r="BRN48" s="382"/>
      <c r="BRO48" s="382"/>
      <c r="BRP48" s="382"/>
      <c r="BRQ48" s="382"/>
      <c r="BRR48" s="382"/>
      <c r="BRS48" s="382"/>
      <c r="BRT48" s="382"/>
      <c r="BRU48" s="382"/>
      <c r="BRV48" s="382"/>
      <c r="BRW48" s="382"/>
      <c r="BRX48" s="382"/>
      <c r="BRY48" s="382"/>
      <c r="BRZ48" s="382"/>
      <c r="BSA48" s="382"/>
      <c r="BSB48" s="382"/>
      <c r="BSC48" s="382"/>
      <c r="BSD48" s="382"/>
      <c r="BSE48" s="382"/>
      <c r="BSF48" s="382"/>
      <c r="BSG48" s="382"/>
      <c r="BSH48" s="382"/>
      <c r="BSI48" s="382"/>
      <c r="BSJ48" s="382"/>
      <c r="BSK48" s="382"/>
      <c r="BSL48" s="382"/>
      <c r="BSM48" s="382"/>
      <c r="BSN48" s="382"/>
      <c r="BSO48" s="382"/>
      <c r="BSP48" s="382"/>
      <c r="BSQ48" s="382"/>
      <c r="BSR48" s="382"/>
      <c r="BSS48" s="382"/>
      <c r="BST48" s="382"/>
      <c r="BSU48" s="382"/>
      <c r="BSV48" s="382"/>
      <c r="BSW48" s="382"/>
      <c r="BSX48" s="382"/>
      <c r="BSY48" s="382"/>
      <c r="BSZ48" s="382"/>
      <c r="BTA48" s="382"/>
      <c r="BTB48" s="382"/>
      <c r="BTC48" s="382"/>
      <c r="BTD48" s="382"/>
      <c r="BTE48" s="382"/>
      <c r="BTF48" s="382"/>
      <c r="BTG48" s="382"/>
      <c r="BTH48" s="382"/>
      <c r="BTI48" s="382"/>
      <c r="BTJ48" s="382"/>
      <c r="BTK48" s="382"/>
      <c r="BTL48" s="382"/>
      <c r="BTM48" s="382"/>
      <c r="BTN48" s="382"/>
      <c r="BTO48" s="382"/>
      <c r="BTP48" s="382"/>
      <c r="BTQ48" s="382"/>
      <c r="BTR48" s="382"/>
      <c r="BTS48" s="382"/>
      <c r="BTT48" s="382"/>
      <c r="BTU48" s="382"/>
      <c r="BTV48" s="382"/>
      <c r="BTW48" s="382"/>
      <c r="BTX48" s="382"/>
      <c r="BTY48" s="382"/>
      <c r="BTZ48" s="382"/>
      <c r="BUA48" s="382"/>
      <c r="BUB48" s="382"/>
      <c r="BUC48" s="382"/>
      <c r="BUD48" s="382"/>
      <c r="BUE48" s="382"/>
      <c r="BUF48" s="382"/>
      <c r="BUG48" s="382"/>
      <c r="BUH48" s="382"/>
      <c r="BUI48" s="382"/>
      <c r="BUJ48" s="382"/>
      <c r="BUK48" s="382"/>
      <c r="BUL48" s="382"/>
      <c r="BUM48" s="382"/>
      <c r="BUN48" s="382"/>
      <c r="BUO48" s="382"/>
      <c r="BUP48" s="382"/>
      <c r="BUQ48" s="382"/>
      <c r="BUR48" s="382"/>
      <c r="BUS48" s="382"/>
      <c r="BUT48" s="382"/>
      <c r="BUU48" s="382"/>
      <c r="BUV48" s="382"/>
      <c r="BUW48" s="382"/>
      <c r="BUX48" s="382"/>
      <c r="BUY48" s="382"/>
      <c r="BUZ48" s="382"/>
      <c r="BVA48" s="382"/>
      <c r="BVB48" s="382"/>
      <c r="BVC48" s="382"/>
      <c r="BVD48" s="382"/>
      <c r="BVE48" s="382"/>
      <c r="BVF48" s="382"/>
      <c r="BVG48" s="382"/>
      <c r="BVH48" s="382"/>
      <c r="BVI48" s="382"/>
      <c r="BVJ48" s="382"/>
      <c r="BVK48" s="382"/>
      <c r="BVL48" s="382"/>
      <c r="BVM48" s="382"/>
      <c r="BVN48" s="382"/>
      <c r="BVO48" s="382"/>
      <c r="BVP48" s="382"/>
      <c r="BVQ48" s="382"/>
      <c r="BVR48" s="382"/>
      <c r="BVS48" s="382"/>
      <c r="BVT48" s="382"/>
      <c r="BVU48" s="382"/>
      <c r="BVV48" s="382"/>
      <c r="BVW48" s="382"/>
      <c r="BVX48" s="382"/>
      <c r="BVY48" s="382"/>
      <c r="BVZ48" s="382"/>
      <c r="BWA48" s="382"/>
      <c r="BWB48" s="382"/>
      <c r="BWC48" s="382"/>
      <c r="BWD48" s="382"/>
      <c r="BWE48" s="382"/>
      <c r="BWF48" s="382"/>
      <c r="BWG48" s="382"/>
      <c r="BWH48" s="382"/>
      <c r="BWI48" s="382"/>
      <c r="BWJ48" s="382"/>
      <c r="BWK48" s="382"/>
      <c r="BWL48" s="382"/>
      <c r="BWM48" s="382"/>
      <c r="BWN48" s="382"/>
      <c r="BWO48" s="382"/>
      <c r="BWP48" s="382"/>
      <c r="BWQ48" s="382"/>
      <c r="BWR48" s="382"/>
      <c r="BWS48" s="382"/>
      <c r="BWT48" s="382"/>
      <c r="BWU48" s="382"/>
      <c r="BWV48" s="382"/>
      <c r="BWW48" s="382"/>
      <c r="BWX48" s="382"/>
      <c r="BWY48" s="382"/>
      <c r="BWZ48" s="382"/>
      <c r="BXA48" s="382"/>
      <c r="BXB48" s="382"/>
      <c r="BXC48" s="382"/>
      <c r="BXD48" s="382"/>
      <c r="BXE48" s="382"/>
      <c r="BXF48" s="382"/>
      <c r="BXG48" s="382"/>
      <c r="BXH48" s="382"/>
      <c r="BXI48" s="382"/>
      <c r="BXJ48" s="382"/>
      <c r="BXK48" s="382"/>
      <c r="BXL48" s="382"/>
      <c r="BXM48" s="382"/>
      <c r="BXN48" s="382"/>
      <c r="BXO48" s="382"/>
      <c r="BXP48" s="382"/>
      <c r="BXQ48" s="382"/>
      <c r="BXR48" s="382"/>
      <c r="BXS48" s="382"/>
      <c r="BXT48" s="382"/>
      <c r="BXU48" s="382"/>
      <c r="BXV48" s="382"/>
      <c r="BXW48" s="382"/>
      <c r="BXX48" s="382"/>
      <c r="BXY48" s="382"/>
      <c r="BXZ48" s="382"/>
      <c r="BYA48" s="382"/>
      <c r="BYB48" s="382"/>
      <c r="BYC48" s="382"/>
      <c r="BYD48" s="382"/>
      <c r="BYE48" s="382"/>
      <c r="BYF48" s="382"/>
      <c r="BYG48" s="382"/>
      <c r="BYH48" s="382"/>
      <c r="BYI48" s="382"/>
      <c r="BYJ48" s="382"/>
      <c r="BYK48" s="382"/>
      <c r="BYL48" s="382"/>
      <c r="BYM48" s="382"/>
      <c r="BYN48" s="382"/>
      <c r="BYO48" s="382"/>
      <c r="BYP48" s="382"/>
      <c r="BYQ48" s="382"/>
      <c r="BYR48" s="382"/>
      <c r="BYS48" s="382"/>
      <c r="BYT48" s="382"/>
      <c r="BYU48" s="382"/>
      <c r="BYV48" s="382"/>
      <c r="BYW48" s="382"/>
      <c r="BYX48" s="382"/>
      <c r="BYY48" s="382"/>
      <c r="BYZ48" s="382"/>
      <c r="BZA48" s="382"/>
      <c r="BZB48" s="382"/>
      <c r="BZC48" s="382"/>
      <c r="BZD48" s="382"/>
      <c r="BZE48" s="382"/>
      <c r="BZF48" s="382"/>
      <c r="BZG48" s="382"/>
      <c r="BZH48" s="382"/>
      <c r="BZI48" s="382"/>
      <c r="BZJ48" s="382"/>
      <c r="BZK48" s="382"/>
      <c r="BZL48" s="382"/>
      <c r="BZM48" s="382"/>
      <c r="BZN48" s="382"/>
      <c r="BZO48" s="382"/>
      <c r="BZP48" s="382"/>
      <c r="BZQ48" s="382"/>
      <c r="BZR48" s="382"/>
      <c r="BZS48" s="382"/>
      <c r="BZT48" s="382"/>
      <c r="BZU48" s="382"/>
      <c r="BZV48" s="382"/>
      <c r="BZW48" s="382"/>
      <c r="BZX48" s="382"/>
      <c r="BZY48" s="382"/>
      <c r="BZZ48" s="382"/>
      <c r="CAA48" s="382"/>
      <c r="CAB48" s="382"/>
      <c r="CAC48" s="382"/>
      <c r="CAD48" s="382"/>
      <c r="CAE48" s="382"/>
      <c r="CAF48" s="382"/>
      <c r="CAG48" s="382"/>
      <c r="CAH48" s="382"/>
      <c r="CAI48" s="382"/>
      <c r="CAJ48" s="382"/>
      <c r="CAK48" s="382"/>
      <c r="CAL48" s="382"/>
      <c r="CAM48" s="382"/>
      <c r="CAN48" s="382"/>
      <c r="CAO48" s="382"/>
      <c r="CAP48" s="382"/>
      <c r="CAQ48" s="382"/>
      <c r="CAR48" s="382"/>
      <c r="CAS48" s="382"/>
      <c r="CAT48" s="382"/>
      <c r="CAU48" s="382"/>
      <c r="CAV48" s="382"/>
      <c r="CAW48" s="382"/>
      <c r="CAX48" s="382"/>
      <c r="CAY48" s="382"/>
      <c r="CAZ48" s="382"/>
      <c r="CBA48" s="382"/>
      <c r="CBB48" s="382"/>
      <c r="CBC48" s="382"/>
      <c r="CBD48" s="382"/>
      <c r="CBE48" s="382"/>
      <c r="CBF48" s="382"/>
      <c r="CBG48" s="382"/>
      <c r="CBH48" s="382"/>
      <c r="CBI48" s="382"/>
      <c r="CBJ48" s="382"/>
      <c r="CBK48" s="382"/>
      <c r="CBL48" s="382"/>
      <c r="CBM48" s="382"/>
      <c r="CBN48" s="382"/>
      <c r="CBO48" s="382"/>
      <c r="CBP48" s="382"/>
      <c r="CBQ48" s="382"/>
      <c r="CBR48" s="382"/>
      <c r="CBS48" s="382"/>
      <c r="CBT48" s="382"/>
      <c r="CBU48" s="382"/>
      <c r="CBV48" s="382"/>
      <c r="CBW48" s="382"/>
      <c r="CBX48" s="382"/>
      <c r="CBY48" s="382"/>
      <c r="CBZ48" s="382"/>
      <c r="CCA48" s="382"/>
      <c r="CCB48" s="382"/>
      <c r="CCC48" s="382"/>
      <c r="CCD48" s="382"/>
      <c r="CCE48" s="382"/>
      <c r="CCF48" s="382"/>
      <c r="CCG48" s="382"/>
      <c r="CCH48" s="382"/>
      <c r="CCI48" s="382"/>
      <c r="CCJ48" s="382"/>
      <c r="CCK48" s="382"/>
      <c r="CCL48" s="382"/>
      <c r="CCM48" s="382"/>
      <c r="CCN48" s="382"/>
      <c r="CCO48" s="382"/>
      <c r="CCP48" s="382"/>
      <c r="CCQ48" s="382"/>
      <c r="CCR48" s="382"/>
      <c r="CCS48" s="382"/>
      <c r="CCT48" s="382"/>
      <c r="CCU48" s="382"/>
      <c r="CCV48" s="382"/>
      <c r="CCW48" s="382"/>
      <c r="CCX48" s="382"/>
      <c r="CCY48" s="382"/>
      <c r="CCZ48" s="382"/>
      <c r="CDA48" s="382"/>
      <c r="CDB48" s="382"/>
      <c r="CDC48" s="382"/>
      <c r="CDD48" s="382"/>
      <c r="CDE48" s="382"/>
      <c r="CDF48" s="382"/>
      <c r="CDG48" s="382"/>
      <c r="CDH48" s="382"/>
      <c r="CDI48" s="382"/>
      <c r="CDJ48" s="382"/>
      <c r="CDK48" s="382"/>
      <c r="CDL48" s="382"/>
      <c r="CDM48" s="382"/>
      <c r="CDN48" s="382"/>
      <c r="CDO48" s="382"/>
      <c r="CDP48" s="382"/>
      <c r="CDQ48" s="382"/>
      <c r="CDR48" s="382"/>
      <c r="CDS48" s="382"/>
      <c r="CDT48" s="382"/>
      <c r="CDU48" s="382"/>
      <c r="CDV48" s="382"/>
      <c r="CDW48" s="382"/>
      <c r="CDX48" s="382"/>
      <c r="CDY48" s="382"/>
      <c r="CDZ48" s="382"/>
      <c r="CEA48" s="382"/>
      <c r="CEB48" s="382"/>
      <c r="CEC48" s="382"/>
      <c r="CED48" s="382"/>
      <c r="CEE48" s="382"/>
      <c r="CEF48" s="382"/>
      <c r="CEG48" s="382"/>
      <c r="CEH48" s="382"/>
      <c r="CEI48" s="382"/>
      <c r="CEJ48" s="382"/>
      <c r="CEK48" s="382"/>
      <c r="CEL48" s="382"/>
      <c r="CEM48" s="382"/>
      <c r="CEN48" s="382"/>
      <c r="CEO48" s="382"/>
      <c r="CEP48" s="382"/>
      <c r="CEQ48" s="382"/>
      <c r="CER48" s="382"/>
      <c r="CES48" s="382"/>
      <c r="CET48" s="382"/>
      <c r="CEU48" s="382"/>
      <c r="CEV48" s="382"/>
      <c r="CEW48" s="382"/>
      <c r="CEX48" s="382"/>
      <c r="CEY48" s="382"/>
      <c r="CEZ48" s="382"/>
      <c r="CFA48" s="382"/>
      <c r="CFB48" s="382"/>
      <c r="CFC48" s="382"/>
      <c r="CFD48" s="382"/>
      <c r="CFE48" s="382"/>
      <c r="CFF48" s="382"/>
      <c r="CFG48" s="382"/>
      <c r="CFH48" s="382"/>
      <c r="CFI48" s="382"/>
      <c r="CFJ48" s="382"/>
      <c r="CFK48" s="382"/>
      <c r="CFL48" s="382"/>
      <c r="CFM48" s="382"/>
      <c r="CFN48" s="382"/>
      <c r="CFO48" s="382"/>
      <c r="CFP48" s="382"/>
      <c r="CFQ48" s="382"/>
      <c r="CFR48" s="382"/>
      <c r="CFS48" s="382"/>
      <c r="CFT48" s="382"/>
      <c r="CFU48" s="382"/>
      <c r="CFV48" s="382"/>
      <c r="CFW48" s="382"/>
      <c r="CFX48" s="382"/>
      <c r="CFY48" s="382"/>
      <c r="CFZ48" s="382"/>
      <c r="CGA48" s="382"/>
      <c r="CGB48" s="382"/>
      <c r="CGC48" s="382"/>
      <c r="CGD48" s="382"/>
      <c r="CGE48" s="382"/>
      <c r="CGF48" s="382"/>
      <c r="CGG48" s="382"/>
      <c r="CGH48" s="382"/>
      <c r="CGI48" s="382"/>
      <c r="CGJ48" s="382"/>
      <c r="CGK48" s="382"/>
      <c r="CGL48" s="382"/>
      <c r="CGM48" s="382"/>
      <c r="CGN48" s="382"/>
      <c r="CGO48" s="382"/>
      <c r="CGP48" s="382"/>
      <c r="CGQ48" s="382"/>
      <c r="CGR48" s="382"/>
      <c r="CGS48" s="382"/>
      <c r="CGT48" s="382"/>
      <c r="CGU48" s="382"/>
      <c r="CGV48" s="382"/>
      <c r="CGW48" s="382"/>
      <c r="CGX48" s="382"/>
      <c r="CGY48" s="382"/>
      <c r="CGZ48" s="382"/>
      <c r="CHA48" s="382"/>
      <c r="CHB48" s="382"/>
      <c r="CHC48" s="382"/>
      <c r="CHD48" s="382"/>
      <c r="CHE48" s="382"/>
      <c r="CHF48" s="382"/>
      <c r="CHG48" s="382"/>
      <c r="CHH48" s="382"/>
      <c r="CHI48" s="382"/>
      <c r="CHJ48" s="382"/>
      <c r="CHK48" s="382"/>
      <c r="CHL48" s="382"/>
      <c r="CHM48" s="382"/>
      <c r="CHN48" s="382"/>
      <c r="CHO48" s="382"/>
      <c r="CHP48" s="382"/>
      <c r="CHQ48" s="382"/>
      <c r="CHR48" s="382"/>
      <c r="CHS48" s="382"/>
      <c r="CHT48" s="382"/>
      <c r="CHU48" s="382"/>
      <c r="CHV48" s="382"/>
      <c r="CHW48" s="382"/>
      <c r="CHX48" s="382"/>
      <c r="CHY48" s="382"/>
      <c r="CHZ48" s="382"/>
      <c r="CIA48" s="382"/>
      <c r="CIB48" s="382"/>
      <c r="CIC48" s="382"/>
      <c r="CID48" s="382"/>
      <c r="CIE48" s="382"/>
      <c r="CIF48" s="382"/>
      <c r="CIG48" s="382"/>
      <c r="CIH48" s="382"/>
      <c r="CII48" s="382"/>
      <c r="CIJ48" s="382"/>
      <c r="CIK48" s="382"/>
      <c r="CIL48" s="382"/>
      <c r="CIM48" s="382"/>
      <c r="CIN48" s="382"/>
      <c r="CIO48" s="382"/>
      <c r="CIP48" s="382"/>
      <c r="CIQ48" s="382"/>
      <c r="CIR48" s="382"/>
      <c r="CIS48" s="382"/>
      <c r="CIT48" s="382"/>
      <c r="CIU48" s="382"/>
      <c r="CIV48" s="382"/>
      <c r="CIW48" s="382"/>
      <c r="CIX48" s="382"/>
      <c r="CIY48" s="382"/>
      <c r="CIZ48" s="382"/>
      <c r="CJA48" s="382"/>
      <c r="CJB48" s="382"/>
      <c r="CJC48" s="382"/>
      <c r="CJD48" s="382"/>
      <c r="CJE48" s="382"/>
      <c r="CJF48" s="382"/>
      <c r="CJG48" s="382"/>
      <c r="CJH48" s="382"/>
      <c r="CJI48" s="382"/>
      <c r="CJJ48" s="382"/>
      <c r="CJK48" s="382"/>
      <c r="CJL48" s="382"/>
      <c r="CJM48" s="382"/>
      <c r="CJN48" s="382"/>
      <c r="CJO48" s="382"/>
      <c r="CJP48" s="382"/>
      <c r="CJQ48" s="382"/>
      <c r="CJR48" s="382"/>
      <c r="CJS48" s="382"/>
      <c r="CJT48" s="382"/>
      <c r="CJU48" s="382"/>
      <c r="CJV48" s="382"/>
      <c r="CJW48" s="382"/>
      <c r="CJX48" s="382"/>
      <c r="CJY48" s="382"/>
      <c r="CJZ48" s="382"/>
      <c r="CKA48" s="382"/>
      <c r="CKB48" s="382"/>
      <c r="CKC48" s="382"/>
      <c r="CKD48" s="382"/>
      <c r="CKE48" s="382"/>
      <c r="CKF48" s="382"/>
      <c r="CKG48" s="382"/>
      <c r="CKH48" s="382"/>
      <c r="CKI48" s="382"/>
      <c r="CKJ48" s="382"/>
      <c r="CKK48" s="382"/>
      <c r="CKL48" s="382"/>
      <c r="CKM48" s="382"/>
      <c r="CKN48" s="382"/>
      <c r="CKO48" s="382"/>
      <c r="CKP48" s="382"/>
      <c r="CKQ48" s="382"/>
      <c r="CKR48" s="382"/>
      <c r="CKS48" s="382"/>
      <c r="CKT48" s="382"/>
      <c r="CKU48" s="382"/>
      <c r="CKV48" s="382"/>
      <c r="CKW48" s="382"/>
      <c r="CKX48" s="382"/>
      <c r="CKY48" s="382"/>
      <c r="CKZ48" s="382"/>
      <c r="CLA48" s="382"/>
      <c r="CLB48" s="382"/>
      <c r="CLC48" s="382"/>
      <c r="CLD48" s="382"/>
      <c r="CLE48" s="382"/>
      <c r="CLF48" s="382"/>
      <c r="CLG48" s="382"/>
      <c r="CLH48" s="382"/>
      <c r="CLI48" s="382"/>
      <c r="CLJ48" s="382"/>
      <c r="CLK48" s="382"/>
      <c r="CLL48" s="382"/>
      <c r="CLM48" s="382"/>
      <c r="CLN48" s="382"/>
      <c r="CLO48" s="382"/>
      <c r="CLP48" s="382"/>
      <c r="CLQ48" s="382"/>
      <c r="CLR48" s="382"/>
      <c r="CLS48" s="382"/>
      <c r="CLT48" s="382"/>
      <c r="CLU48" s="382"/>
      <c r="CLV48" s="382"/>
      <c r="CLW48" s="382"/>
      <c r="CLX48" s="382"/>
      <c r="CLY48" s="382"/>
      <c r="CLZ48" s="382"/>
      <c r="CMA48" s="382"/>
      <c r="CMB48" s="382"/>
      <c r="CMC48" s="382"/>
      <c r="CMD48" s="382"/>
      <c r="CME48" s="382"/>
      <c r="CMF48" s="382"/>
      <c r="CMG48" s="382"/>
      <c r="CMH48" s="382"/>
      <c r="CMI48" s="382"/>
      <c r="CMJ48" s="382"/>
      <c r="CMK48" s="382"/>
      <c r="CML48" s="382"/>
      <c r="CMM48" s="382"/>
      <c r="CMN48" s="382"/>
      <c r="CMO48" s="382"/>
      <c r="CMP48" s="382"/>
      <c r="CMQ48" s="382"/>
      <c r="CMR48" s="382"/>
      <c r="CMS48" s="382"/>
      <c r="CMT48" s="382"/>
      <c r="CMU48" s="382"/>
      <c r="CMV48" s="382"/>
      <c r="CMW48" s="382"/>
      <c r="CMX48" s="382"/>
      <c r="CMY48" s="382"/>
      <c r="CMZ48" s="382"/>
      <c r="CNA48" s="382"/>
      <c r="CNB48" s="382"/>
      <c r="CNC48" s="382"/>
      <c r="CND48" s="382"/>
      <c r="CNE48" s="382"/>
      <c r="CNF48" s="382"/>
      <c r="CNG48" s="382"/>
      <c r="CNH48" s="382"/>
      <c r="CNI48" s="382"/>
      <c r="CNJ48" s="382"/>
      <c r="CNK48" s="382"/>
      <c r="CNL48" s="382"/>
      <c r="CNM48" s="382"/>
      <c r="CNN48" s="382"/>
      <c r="CNO48" s="382"/>
      <c r="CNP48" s="382"/>
      <c r="CNQ48" s="382"/>
      <c r="CNR48" s="382"/>
      <c r="CNS48" s="382"/>
      <c r="CNT48" s="382"/>
      <c r="CNU48" s="382"/>
      <c r="CNV48" s="382"/>
      <c r="CNW48" s="382"/>
      <c r="CNX48" s="382"/>
      <c r="CNY48" s="382"/>
      <c r="CNZ48" s="382"/>
      <c r="COA48" s="382"/>
      <c r="COB48" s="382"/>
      <c r="COC48" s="382"/>
      <c r="COD48" s="382"/>
      <c r="COE48" s="382"/>
      <c r="COF48" s="382"/>
      <c r="COG48" s="382"/>
      <c r="COH48" s="382"/>
      <c r="COI48" s="382"/>
      <c r="COJ48" s="382"/>
      <c r="COK48" s="382"/>
      <c r="COL48" s="382"/>
      <c r="COM48" s="382"/>
      <c r="CON48" s="382"/>
      <c r="COO48" s="382"/>
      <c r="COP48" s="382"/>
      <c r="COQ48" s="382"/>
      <c r="COR48" s="382"/>
      <c r="COS48" s="382"/>
      <c r="COT48" s="382"/>
      <c r="COU48" s="382"/>
      <c r="COV48" s="382"/>
      <c r="COW48" s="382"/>
      <c r="COX48" s="382"/>
      <c r="COY48" s="382"/>
      <c r="COZ48" s="382"/>
      <c r="CPA48" s="382"/>
      <c r="CPB48" s="382"/>
      <c r="CPC48" s="382"/>
      <c r="CPD48" s="382"/>
      <c r="CPE48" s="382"/>
      <c r="CPF48" s="382"/>
      <c r="CPG48" s="382"/>
      <c r="CPH48" s="382"/>
      <c r="CPI48" s="382"/>
      <c r="CPJ48" s="382"/>
      <c r="CPK48" s="382"/>
      <c r="CPL48" s="382"/>
      <c r="CPM48" s="382"/>
      <c r="CPN48" s="382"/>
      <c r="CPO48" s="382"/>
      <c r="CPP48" s="382"/>
      <c r="CPQ48" s="382"/>
      <c r="CPR48" s="382"/>
      <c r="CPS48" s="382"/>
      <c r="CPT48" s="382"/>
      <c r="CPU48" s="382"/>
      <c r="CPV48" s="382"/>
      <c r="CPW48" s="382"/>
      <c r="CPX48" s="382"/>
      <c r="CPY48" s="382"/>
      <c r="CPZ48" s="382"/>
      <c r="CQA48" s="382"/>
      <c r="CQB48" s="382"/>
      <c r="CQC48" s="382"/>
      <c r="CQD48" s="382"/>
      <c r="CQE48" s="382"/>
      <c r="CQF48" s="382"/>
      <c r="CQG48" s="382"/>
      <c r="CQH48" s="382"/>
      <c r="CQI48" s="382"/>
      <c r="CQJ48" s="382"/>
      <c r="CQK48" s="382"/>
      <c r="CQL48" s="382"/>
      <c r="CQM48" s="382"/>
      <c r="CQN48" s="382"/>
      <c r="CQO48" s="382"/>
      <c r="CQP48" s="382"/>
      <c r="CQQ48" s="382"/>
      <c r="CQR48" s="382"/>
      <c r="CQS48" s="382"/>
      <c r="CQT48" s="382"/>
      <c r="CQU48" s="382"/>
      <c r="CQV48" s="382"/>
      <c r="CQW48" s="382"/>
      <c r="CQX48" s="382"/>
      <c r="CQY48" s="382"/>
      <c r="CQZ48" s="382"/>
      <c r="CRA48" s="382"/>
      <c r="CRB48" s="382"/>
      <c r="CRC48" s="382"/>
      <c r="CRD48" s="382"/>
      <c r="CRE48" s="382"/>
      <c r="CRF48" s="382"/>
      <c r="CRG48" s="382"/>
      <c r="CRH48" s="382"/>
      <c r="CRI48" s="382"/>
      <c r="CRJ48" s="382"/>
      <c r="CRK48" s="382"/>
      <c r="CRL48" s="382"/>
      <c r="CRM48" s="382"/>
      <c r="CRN48" s="382"/>
      <c r="CRO48" s="382"/>
      <c r="CRP48" s="382"/>
      <c r="CRQ48" s="382"/>
      <c r="CRR48" s="382"/>
      <c r="CRS48" s="382"/>
      <c r="CRT48" s="382"/>
      <c r="CRU48" s="382"/>
      <c r="CRV48" s="382"/>
      <c r="CRW48" s="382"/>
      <c r="CRX48" s="382"/>
      <c r="CRY48" s="382"/>
      <c r="CRZ48" s="382"/>
      <c r="CSA48" s="382"/>
      <c r="CSB48" s="382"/>
      <c r="CSC48" s="382"/>
      <c r="CSD48" s="382"/>
      <c r="CSE48" s="382"/>
      <c r="CSF48" s="382"/>
      <c r="CSG48" s="382"/>
      <c r="CSH48" s="382"/>
      <c r="CSI48" s="382"/>
      <c r="CSJ48" s="382"/>
      <c r="CSK48" s="382"/>
      <c r="CSL48" s="382"/>
      <c r="CSM48" s="382"/>
      <c r="CSN48" s="382"/>
      <c r="CSO48" s="382"/>
      <c r="CSP48" s="382"/>
      <c r="CSQ48" s="382"/>
      <c r="CSR48" s="382"/>
      <c r="CSS48" s="382"/>
      <c r="CST48" s="382"/>
      <c r="CSU48" s="382"/>
      <c r="CSV48" s="382"/>
      <c r="CSW48" s="382"/>
      <c r="CSX48" s="382"/>
      <c r="CSY48" s="382"/>
      <c r="CSZ48" s="382"/>
      <c r="CTA48" s="382"/>
      <c r="CTB48" s="382"/>
      <c r="CTC48" s="382"/>
      <c r="CTD48" s="382"/>
      <c r="CTE48" s="382"/>
      <c r="CTF48" s="382"/>
      <c r="CTG48" s="382"/>
      <c r="CTH48" s="382"/>
      <c r="CTI48" s="382"/>
      <c r="CTJ48" s="382"/>
      <c r="CTK48" s="382"/>
      <c r="CTL48" s="382"/>
      <c r="CTM48" s="382"/>
      <c r="CTN48" s="382"/>
      <c r="CTO48" s="382"/>
      <c r="CTP48" s="382"/>
      <c r="CTQ48" s="382"/>
      <c r="CTR48" s="382"/>
      <c r="CTS48" s="382"/>
      <c r="CTT48" s="382"/>
      <c r="CTU48" s="382"/>
      <c r="CTV48" s="382"/>
      <c r="CTW48" s="382"/>
      <c r="CTX48" s="382"/>
      <c r="CTY48" s="382"/>
      <c r="CTZ48" s="382"/>
      <c r="CUA48" s="382"/>
      <c r="CUB48" s="382"/>
      <c r="CUC48" s="382"/>
      <c r="CUD48" s="382"/>
      <c r="CUE48" s="382"/>
      <c r="CUF48" s="382"/>
      <c r="CUG48" s="382"/>
      <c r="CUH48" s="382"/>
      <c r="CUI48" s="382"/>
      <c r="CUJ48" s="382"/>
      <c r="CUK48" s="382"/>
      <c r="CUL48" s="382"/>
      <c r="CUM48" s="382"/>
      <c r="CUN48" s="382"/>
      <c r="CUO48" s="382"/>
      <c r="CUP48" s="382"/>
      <c r="CUQ48" s="382"/>
      <c r="CUR48" s="382"/>
      <c r="CUS48" s="382"/>
      <c r="CUT48" s="382"/>
      <c r="CUU48" s="382"/>
      <c r="CUV48" s="382"/>
      <c r="CUW48" s="382"/>
      <c r="CUX48" s="382"/>
      <c r="CUY48" s="382"/>
      <c r="CUZ48" s="382"/>
      <c r="CVA48" s="382"/>
      <c r="CVB48" s="382"/>
      <c r="CVC48" s="382"/>
      <c r="CVD48" s="382"/>
      <c r="CVE48" s="382"/>
      <c r="CVF48" s="382"/>
      <c r="CVG48" s="382"/>
      <c r="CVH48" s="382"/>
      <c r="CVI48" s="382"/>
      <c r="CVJ48" s="382"/>
      <c r="CVK48" s="382"/>
      <c r="CVL48" s="382"/>
      <c r="CVM48" s="382"/>
      <c r="CVN48" s="382"/>
      <c r="CVO48" s="382"/>
      <c r="CVP48" s="382"/>
      <c r="CVQ48" s="382"/>
      <c r="CVR48" s="382"/>
      <c r="CVS48" s="382"/>
      <c r="CVT48" s="382"/>
      <c r="CVU48" s="382"/>
      <c r="CVV48" s="382"/>
      <c r="CVW48" s="382"/>
      <c r="CVX48" s="382"/>
      <c r="CVY48" s="382"/>
      <c r="CVZ48" s="382"/>
      <c r="CWA48" s="382"/>
      <c r="CWB48" s="382"/>
      <c r="CWC48" s="382"/>
      <c r="CWD48" s="382"/>
      <c r="CWE48" s="382"/>
      <c r="CWF48" s="382"/>
      <c r="CWG48" s="382"/>
      <c r="CWH48" s="382"/>
      <c r="CWI48" s="382"/>
      <c r="CWJ48" s="382"/>
      <c r="CWK48" s="382"/>
      <c r="CWL48" s="382"/>
      <c r="CWM48" s="382"/>
      <c r="CWN48" s="382"/>
      <c r="CWO48" s="382"/>
      <c r="CWP48" s="382"/>
      <c r="CWQ48" s="382"/>
      <c r="CWR48" s="382"/>
      <c r="CWS48" s="382"/>
      <c r="CWT48" s="382"/>
      <c r="CWU48" s="382"/>
      <c r="CWV48" s="382"/>
      <c r="CWW48" s="382"/>
      <c r="CWX48" s="382"/>
      <c r="CWY48" s="382"/>
      <c r="CWZ48" s="382"/>
      <c r="CXA48" s="382"/>
      <c r="CXB48" s="382"/>
      <c r="CXC48" s="382"/>
      <c r="CXD48" s="382"/>
      <c r="CXE48" s="382"/>
      <c r="CXF48" s="382"/>
      <c r="CXG48" s="382"/>
      <c r="CXH48" s="382"/>
      <c r="CXI48" s="382"/>
      <c r="CXJ48" s="382"/>
      <c r="CXK48" s="382"/>
      <c r="CXL48" s="382"/>
      <c r="CXM48" s="382"/>
      <c r="CXN48" s="382"/>
      <c r="CXO48" s="382"/>
      <c r="CXP48" s="382"/>
      <c r="CXQ48" s="382"/>
      <c r="CXR48" s="382"/>
      <c r="CXS48" s="382"/>
      <c r="CXT48" s="382"/>
      <c r="CXU48" s="382"/>
      <c r="CXV48" s="382"/>
      <c r="CXW48" s="382"/>
      <c r="CXX48" s="382"/>
      <c r="CXY48" s="382"/>
      <c r="CXZ48" s="382"/>
      <c r="CYA48" s="382"/>
      <c r="CYB48" s="382"/>
      <c r="CYC48" s="382"/>
      <c r="CYD48" s="382"/>
      <c r="CYE48" s="382"/>
      <c r="CYF48" s="382"/>
      <c r="CYG48" s="382"/>
      <c r="CYH48" s="382"/>
      <c r="CYI48" s="382"/>
      <c r="CYJ48" s="382"/>
      <c r="CYK48" s="382"/>
      <c r="CYL48" s="382"/>
      <c r="CYM48" s="382"/>
      <c r="CYN48" s="382"/>
      <c r="CYO48" s="382"/>
      <c r="CYP48" s="382"/>
      <c r="CYQ48" s="382"/>
      <c r="CYR48" s="382"/>
      <c r="CYS48" s="382"/>
      <c r="CYT48" s="382"/>
      <c r="CYU48" s="382"/>
      <c r="CYV48" s="382"/>
      <c r="CYW48" s="382"/>
      <c r="CYX48" s="382"/>
      <c r="CYY48" s="382"/>
      <c r="CYZ48" s="382"/>
      <c r="CZA48" s="382"/>
      <c r="CZB48" s="382"/>
      <c r="CZC48" s="382"/>
      <c r="CZD48" s="382"/>
      <c r="CZE48" s="382"/>
      <c r="CZF48" s="382"/>
      <c r="CZG48" s="382"/>
      <c r="CZH48" s="382"/>
      <c r="CZI48" s="382"/>
      <c r="CZJ48" s="382"/>
      <c r="CZK48" s="382"/>
      <c r="CZL48" s="382"/>
      <c r="CZM48" s="382"/>
      <c r="CZN48" s="382"/>
      <c r="CZO48" s="382"/>
      <c r="CZP48" s="382"/>
      <c r="CZQ48" s="382"/>
      <c r="CZR48" s="382"/>
      <c r="CZS48" s="382"/>
      <c r="CZT48" s="382"/>
      <c r="CZU48" s="382"/>
      <c r="CZV48" s="382"/>
      <c r="CZW48" s="382"/>
      <c r="CZX48" s="382"/>
      <c r="CZY48" s="382"/>
      <c r="CZZ48" s="382"/>
      <c r="DAA48" s="382"/>
      <c r="DAB48" s="382"/>
      <c r="DAC48" s="382"/>
      <c r="DAD48" s="382"/>
      <c r="DAE48" s="382"/>
      <c r="DAF48" s="382"/>
      <c r="DAG48" s="382"/>
      <c r="DAH48" s="382"/>
      <c r="DAI48" s="382"/>
      <c r="DAJ48" s="382"/>
      <c r="DAK48" s="382"/>
      <c r="DAL48" s="382"/>
      <c r="DAM48" s="382"/>
      <c r="DAN48" s="382"/>
      <c r="DAO48" s="382"/>
      <c r="DAP48" s="382"/>
      <c r="DAQ48" s="382"/>
      <c r="DAR48" s="382"/>
      <c r="DAS48" s="382"/>
      <c r="DAT48" s="382"/>
      <c r="DAU48" s="382"/>
      <c r="DAV48" s="382"/>
      <c r="DAW48" s="382"/>
      <c r="DAX48" s="382"/>
      <c r="DAY48" s="382"/>
      <c r="DAZ48" s="382"/>
      <c r="DBA48" s="382"/>
      <c r="DBB48" s="382"/>
      <c r="DBC48" s="382"/>
      <c r="DBD48" s="382"/>
      <c r="DBE48" s="382"/>
      <c r="DBF48" s="382"/>
      <c r="DBG48" s="382"/>
      <c r="DBH48" s="382"/>
      <c r="DBI48" s="382"/>
      <c r="DBJ48" s="382"/>
      <c r="DBK48" s="382"/>
      <c r="DBL48" s="382"/>
      <c r="DBM48" s="382"/>
      <c r="DBN48" s="382"/>
      <c r="DBO48" s="382"/>
      <c r="DBP48" s="382"/>
      <c r="DBQ48" s="382"/>
      <c r="DBR48" s="382"/>
      <c r="DBS48" s="382"/>
      <c r="DBT48" s="382"/>
      <c r="DBU48" s="382"/>
      <c r="DBV48" s="382"/>
      <c r="DBW48" s="382"/>
      <c r="DBX48" s="382"/>
      <c r="DBY48" s="382"/>
      <c r="DBZ48" s="382"/>
      <c r="DCA48" s="382"/>
      <c r="DCB48" s="382"/>
      <c r="DCC48" s="382"/>
      <c r="DCD48" s="382"/>
      <c r="DCE48" s="382"/>
      <c r="DCF48" s="382"/>
      <c r="DCG48" s="382"/>
      <c r="DCH48" s="382"/>
      <c r="DCI48" s="382"/>
      <c r="DCJ48" s="382"/>
      <c r="DCK48" s="382"/>
      <c r="DCL48" s="382"/>
      <c r="DCM48" s="382"/>
      <c r="DCN48" s="382"/>
      <c r="DCO48" s="382"/>
      <c r="DCP48" s="382"/>
      <c r="DCQ48" s="382"/>
      <c r="DCR48" s="382"/>
      <c r="DCS48" s="382"/>
      <c r="DCT48" s="382"/>
      <c r="DCU48" s="382"/>
      <c r="DCV48" s="382"/>
      <c r="DCW48" s="382"/>
      <c r="DCX48" s="382"/>
      <c r="DCY48" s="382"/>
      <c r="DCZ48" s="382"/>
      <c r="DDA48" s="382"/>
      <c r="DDB48" s="382"/>
      <c r="DDC48" s="382"/>
      <c r="DDD48" s="382"/>
      <c r="DDE48" s="382"/>
      <c r="DDF48" s="382"/>
      <c r="DDG48" s="382"/>
      <c r="DDH48" s="382"/>
      <c r="DDI48" s="382"/>
      <c r="DDJ48" s="382"/>
      <c r="DDK48" s="382"/>
      <c r="DDL48" s="382"/>
      <c r="DDM48" s="382"/>
      <c r="DDN48" s="382"/>
      <c r="DDO48" s="382"/>
      <c r="DDP48" s="382"/>
      <c r="DDQ48" s="382"/>
      <c r="DDR48" s="382"/>
      <c r="DDS48" s="382"/>
      <c r="DDT48" s="382"/>
      <c r="DDU48" s="382"/>
      <c r="DDV48" s="382"/>
      <c r="DDW48" s="382"/>
      <c r="DDX48" s="382"/>
      <c r="DDY48" s="382"/>
      <c r="DDZ48" s="382"/>
      <c r="DEA48" s="382"/>
      <c r="DEB48" s="382"/>
      <c r="DEC48" s="382"/>
      <c r="DED48" s="382"/>
      <c r="DEE48" s="382"/>
      <c r="DEF48" s="382"/>
      <c r="DEG48" s="382"/>
      <c r="DEH48" s="382"/>
      <c r="DEI48" s="382"/>
      <c r="DEJ48" s="382"/>
      <c r="DEK48" s="382"/>
      <c r="DEL48" s="382"/>
      <c r="DEM48" s="382"/>
      <c r="DEN48" s="382"/>
      <c r="DEO48" s="382"/>
      <c r="DEP48" s="382"/>
      <c r="DEQ48" s="382"/>
      <c r="DER48" s="382"/>
      <c r="DES48" s="382"/>
      <c r="DET48" s="382"/>
      <c r="DEU48" s="382"/>
      <c r="DEV48" s="382"/>
      <c r="DEW48" s="382"/>
      <c r="DEX48" s="382"/>
      <c r="DEY48" s="382"/>
      <c r="DEZ48" s="382"/>
      <c r="DFA48" s="382"/>
      <c r="DFB48" s="382"/>
      <c r="DFC48" s="382"/>
      <c r="DFD48" s="382"/>
      <c r="DFE48" s="382"/>
      <c r="DFF48" s="382"/>
      <c r="DFG48" s="382"/>
      <c r="DFH48" s="382"/>
      <c r="DFI48" s="382"/>
      <c r="DFJ48" s="382"/>
      <c r="DFK48" s="382"/>
      <c r="DFL48" s="382"/>
      <c r="DFM48" s="382"/>
      <c r="DFN48" s="382"/>
      <c r="DFO48" s="382"/>
      <c r="DFP48" s="382"/>
      <c r="DFQ48" s="382"/>
      <c r="DFR48" s="382"/>
      <c r="DFS48" s="382"/>
      <c r="DFT48" s="382"/>
      <c r="DFU48" s="382"/>
      <c r="DFV48" s="382"/>
      <c r="DFW48" s="382"/>
      <c r="DFX48" s="382"/>
      <c r="DFY48" s="382"/>
      <c r="DFZ48" s="382"/>
      <c r="DGA48" s="382"/>
      <c r="DGB48" s="382"/>
      <c r="DGC48" s="382"/>
      <c r="DGD48" s="382"/>
      <c r="DGE48" s="382"/>
      <c r="DGF48" s="382"/>
      <c r="DGG48" s="382"/>
      <c r="DGH48" s="382"/>
      <c r="DGI48" s="382"/>
      <c r="DGJ48" s="382"/>
      <c r="DGK48" s="382"/>
      <c r="DGL48" s="382"/>
      <c r="DGM48" s="382"/>
      <c r="DGN48" s="382"/>
      <c r="DGO48" s="382"/>
      <c r="DGP48" s="382"/>
      <c r="DGQ48" s="382"/>
      <c r="DGR48" s="382"/>
      <c r="DGS48" s="382"/>
      <c r="DGT48" s="382"/>
      <c r="DGU48" s="382"/>
      <c r="DGV48" s="382"/>
      <c r="DGW48" s="382"/>
      <c r="DGX48" s="382"/>
      <c r="DGY48" s="382"/>
      <c r="DGZ48" s="382"/>
      <c r="DHA48" s="382"/>
      <c r="DHB48" s="382"/>
      <c r="DHC48" s="382"/>
      <c r="DHD48" s="382"/>
      <c r="DHE48" s="382"/>
      <c r="DHF48" s="382"/>
      <c r="DHG48" s="382"/>
      <c r="DHH48" s="382"/>
      <c r="DHI48" s="382"/>
      <c r="DHJ48" s="382"/>
      <c r="DHK48" s="382"/>
      <c r="DHL48" s="382"/>
      <c r="DHM48" s="382"/>
      <c r="DHN48" s="382"/>
      <c r="DHO48" s="382"/>
      <c r="DHP48" s="382"/>
      <c r="DHQ48" s="382"/>
      <c r="DHR48" s="382"/>
      <c r="DHS48" s="382"/>
      <c r="DHT48" s="382"/>
      <c r="DHU48" s="382"/>
      <c r="DHV48" s="382"/>
      <c r="DHW48" s="382"/>
      <c r="DHX48" s="382"/>
      <c r="DHY48" s="382"/>
      <c r="DHZ48" s="382"/>
      <c r="DIA48" s="382"/>
      <c r="DIB48" s="382"/>
      <c r="DIC48" s="382"/>
      <c r="DID48" s="382"/>
      <c r="DIE48" s="382"/>
      <c r="DIF48" s="382"/>
      <c r="DIG48" s="382"/>
      <c r="DIH48" s="382"/>
      <c r="DII48" s="382"/>
      <c r="DIJ48" s="382"/>
      <c r="DIK48" s="382"/>
      <c r="DIL48" s="382"/>
      <c r="DIM48" s="382"/>
      <c r="DIN48" s="382"/>
      <c r="DIO48" s="382"/>
      <c r="DIP48" s="382"/>
      <c r="DIQ48" s="382"/>
      <c r="DIR48" s="382"/>
      <c r="DIS48" s="382"/>
      <c r="DIT48" s="382"/>
      <c r="DIU48" s="382"/>
      <c r="DIV48" s="382"/>
      <c r="DIW48" s="382"/>
      <c r="DIX48" s="382"/>
      <c r="DIY48" s="382"/>
      <c r="DIZ48" s="382"/>
      <c r="DJA48" s="382"/>
      <c r="DJB48" s="382"/>
      <c r="DJC48" s="382"/>
      <c r="DJD48" s="382"/>
      <c r="DJE48" s="382"/>
      <c r="DJF48" s="382"/>
      <c r="DJG48" s="382"/>
      <c r="DJH48" s="382"/>
      <c r="DJI48" s="382"/>
      <c r="DJJ48" s="382"/>
      <c r="DJK48" s="382"/>
      <c r="DJL48" s="382"/>
      <c r="DJM48" s="382"/>
      <c r="DJN48" s="382"/>
      <c r="DJO48" s="382"/>
      <c r="DJP48" s="382"/>
      <c r="DJQ48" s="382"/>
      <c r="DJR48" s="382"/>
      <c r="DJS48" s="382"/>
      <c r="DJT48" s="382"/>
      <c r="DJU48" s="382"/>
      <c r="DJV48" s="382"/>
      <c r="DJW48" s="382"/>
      <c r="DJX48" s="382"/>
      <c r="DJY48" s="382"/>
      <c r="DJZ48" s="382"/>
      <c r="DKA48" s="382"/>
      <c r="DKB48" s="382"/>
      <c r="DKC48" s="382"/>
      <c r="DKD48" s="382"/>
      <c r="DKE48" s="382"/>
      <c r="DKF48" s="382"/>
      <c r="DKG48" s="382"/>
      <c r="DKH48" s="382"/>
      <c r="DKI48" s="382"/>
      <c r="DKJ48" s="382"/>
      <c r="DKK48" s="382"/>
      <c r="DKL48" s="382"/>
      <c r="DKM48" s="382"/>
      <c r="DKN48" s="382"/>
      <c r="DKO48" s="382"/>
      <c r="DKP48" s="382"/>
      <c r="DKQ48" s="382"/>
      <c r="DKR48" s="382"/>
      <c r="DKS48" s="382"/>
      <c r="DKT48" s="382"/>
      <c r="DKU48" s="382"/>
      <c r="DKV48" s="382"/>
      <c r="DKW48" s="382"/>
      <c r="DKX48" s="382"/>
      <c r="DKY48" s="382"/>
      <c r="DKZ48" s="382"/>
      <c r="DLA48" s="382"/>
      <c r="DLB48" s="382"/>
      <c r="DLC48" s="382"/>
      <c r="DLD48" s="382"/>
      <c r="DLE48" s="382"/>
      <c r="DLF48" s="382"/>
      <c r="DLG48" s="382"/>
      <c r="DLH48" s="382"/>
      <c r="DLI48" s="382"/>
      <c r="DLJ48" s="382"/>
      <c r="DLK48" s="382"/>
      <c r="DLL48" s="382"/>
      <c r="DLM48" s="382"/>
      <c r="DLN48" s="382"/>
      <c r="DLO48" s="382"/>
      <c r="DLP48" s="382"/>
      <c r="DLQ48" s="382"/>
      <c r="DLR48" s="382"/>
      <c r="DLS48" s="382"/>
      <c r="DLT48" s="382"/>
      <c r="DLU48" s="382"/>
      <c r="DLV48" s="382"/>
      <c r="DLW48" s="382"/>
      <c r="DLX48" s="382"/>
      <c r="DLY48" s="382"/>
      <c r="DLZ48" s="382"/>
      <c r="DMA48" s="382"/>
      <c r="DMB48" s="382"/>
      <c r="DMC48" s="382"/>
      <c r="DMD48" s="382"/>
      <c r="DME48" s="382"/>
      <c r="DMF48" s="382"/>
      <c r="DMG48" s="382"/>
      <c r="DMH48" s="382"/>
      <c r="DMI48" s="382"/>
      <c r="DMJ48" s="382"/>
      <c r="DMK48" s="382"/>
      <c r="DML48" s="382"/>
      <c r="DMM48" s="382"/>
      <c r="DMN48" s="382"/>
      <c r="DMO48" s="382"/>
      <c r="DMP48" s="382"/>
      <c r="DMQ48" s="382"/>
      <c r="DMR48" s="382"/>
      <c r="DMS48" s="382"/>
      <c r="DMT48" s="382"/>
      <c r="DMU48" s="382"/>
      <c r="DMV48" s="382"/>
      <c r="DMW48" s="382"/>
      <c r="DMX48" s="382"/>
      <c r="DMY48" s="382"/>
      <c r="DMZ48" s="382"/>
      <c r="DNA48" s="382"/>
      <c r="DNB48" s="382"/>
      <c r="DNC48" s="382"/>
      <c r="DND48" s="382"/>
      <c r="DNE48" s="382"/>
      <c r="DNF48" s="382"/>
      <c r="DNG48" s="382"/>
      <c r="DNH48" s="382"/>
      <c r="DNI48" s="382"/>
      <c r="DNJ48" s="382"/>
      <c r="DNK48" s="382"/>
      <c r="DNL48" s="382"/>
      <c r="DNM48" s="382"/>
      <c r="DNN48" s="382"/>
      <c r="DNO48" s="382"/>
      <c r="DNP48" s="382"/>
      <c r="DNQ48" s="382"/>
      <c r="DNR48" s="382"/>
      <c r="DNS48" s="382"/>
      <c r="DNT48" s="382"/>
      <c r="DNU48" s="382"/>
      <c r="DNV48" s="382"/>
      <c r="DNW48" s="382"/>
      <c r="DNX48" s="382"/>
      <c r="DNY48" s="382"/>
      <c r="DNZ48" s="382"/>
      <c r="DOA48" s="382"/>
      <c r="DOB48" s="382"/>
      <c r="DOC48" s="382"/>
      <c r="DOD48" s="382"/>
      <c r="DOE48" s="382"/>
      <c r="DOF48" s="382"/>
      <c r="DOG48" s="382"/>
      <c r="DOH48" s="382"/>
      <c r="DOI48" s="382"/>
      <c r="DOJ48" s="382"/>
      <c r="DOK48" s="382"/>
      <c r="DOL48" s="382"/>
      <c r="DOM48" s="382"/>
      <c r="DON48" s="382"/>
      <c r="DOO48" s="382"/>
      <c r="DOP48" s="382"/>
      <c r="DOQ48" s="382"/>
      <c r="DOR48" s="382"/>
      <c r="DOS48" s="382"/>
      <c r="DOT48" s="382"/>
      <c r="DOU48" s="382"/>
      <c r="DOV48" s="382"/>
      <c r="DOW48" s="382"/>
      <c r="DOX48" s="382"/>
      <c r="DOY48" s="382"/>
      <c r="DOZ48" s="382"/>
      <c r="DPA48" s="382"/>
      <c r="DPB48" s="382"/>
      <c r="DPC48" s="382"/>
      <c r="DPD48" s="382"/>
      <c r="DPE48" s="382"/>
      <c r="DPF48" s="382"/>
      <c r="DPG48" s="382"/>
      <c r="DPH48" s="382"/>
      <c r="DPI48" s="382"/>
      <c r="DPJ48" s="382"/>
      <c r="DPK48" s="382"/>
      <c r="DPL48" s="382"/>
      <c r="DPM48" s="382"/>
      <c r="DPN48" s="382"/>
      <c r="DPO48" s="382"/>
      <c r="DPP48" s="382"/>
      <c r="DPQ48" s="382"/>
      <c r="DPR48" s="382"/>
      <c r="DPS48" s="382"/>
      <c r="DPT48" s="382"/>
      <c r="DPU48" s="382"/>
      <c r="DPV48" s="382"/>
      <c r="DPW48" s="382"/>
      <c r="DPX48" s="382"/>
      <c r="DPY48" s="382"/>
      <c r="DPZ48" s="382"/>
      <c r="DQA48" s="382"/>
      <c r="DQB48" s="382"/>
      <c r="DQC48" s="382"/>
      <c r="DQD48" s="382"/>
      <c r="DQE48" s="382"/>
      <c r="DQF48" s="382"/>
      <c r="DQG48" s="382"/>
      <c r="DQH48" s="382"/>
      <c r="DQI48" s="382"/>
      <c r="DQJ48" s="382"/>
      <c r="DQK48" s="382"/>
      <c r="DQL48" s="382"/>
      <c r="DQM48" s="382"/>
      <c r="DQN48" s="382"/>
      <c r="DQO48" s="382"/>
      <c r="DQP48" s="382"/>
      <c r="DQQ48" s="382"/>
      <c r="DQR48" s="382"/>
      <c r="DQS48" s="382"/>
      <c r="DQT48" s="382"/>
      <c r="DQU48" s="382"/>
      <c r="DQV48" s="382"/>
      <c r="DQW48" s="382"/>
      <c r="DQX48" s="382"/>
      <c r="DQY48" s="382"/>
      <c r="DQZ48" s="382"/>
      <c r="DRA48" s="382"/>
      <c r="DRB48" s="382"/>
      <c r="DRC48" s="382"/>
      <c r="DRD48" s="382"/>
      <c r="DRE48" s="382"/>
      <c r="DRF48" s="382"/>
      <c r="DRG48" s="382"/>
      <c r="DRH48" s="382"/>
      <c r="DRI48" s="382"/>
      <c r="DRJ48" s="382"/>
      <c r="DRK48" s="382"/>
      <c r="DRL48" s="382"/>
      <c r="DRM48" s="382"/>
      <c r="DRN48" s="382"/>
      <c r="DRO48" s="382"/>
      <c r="DRP48" s="382"/>
      <c r="DRQ48" s="382"/>
      <c r="DRR48" s="382"/>
      <c r="DRS48" s="382"/>
      <c r="DRT48" s="382"/>
      <c r="DRU48" s="382"/>
      <c r="DRV48" s="382"/>
      <c r="DRW48" s="382"/>
      <c r="DRX48" s="382"/>
      <c r="DRY48" s="382"/>
      <c r="DRZ48" s="382"/>
      <c r="DSA48" s="382"/>
      <c r="DSB48" s="382"/>
      <c r="DSC48" s="382"/>
      <c r="DSD48" s="382"/>
      <c r="DSE48" s="382"/>
      <c r="DSF48" s="382"/>
      <c r="DSG48" s="382"/>
      <c r="DSH48" s="382"/>
      <c r="DSI48" s="382"/>
      <c r="DSJ48" s="382"/>
      <c r="DSK48" s="382"/>
      <c r="DSL48" s="382"/>
      <c r="DSM48" s="382"/>
      <c r="DSN48" s="382"/>
      <c r="DSO48" s="382"/>
      <c r="DSP48" s="382"/>
      <c r="DSQ48" s="382"/>
      <c r="DSR48" s="382"/>
      <c r="DSS48" s="382"/>
      <c r="DST48" s="382"/>
      <c r="DSU48" s="382"/>
      <c r="DSV48" s="382"/>
      <c r="DSW48" s="382"/>
      <c r="DSX48" s="382"/>
      <c r="DSY48" s="382"/>
      <c r="DSZ48" s="382"/>
      <c r="DTA48" s="382"/>
      <c r="DTB48" s="382"/>
      <c r="DTC48" s="382"/>
      <c r="DTD48" s="382"/>
      <c r="DTE48" s="382"/>
      <c r="DTF48" s="382"/>
      <c r="DTG48" s="382"/>
      <c r="DTH48" s="382"/>
      <c r="DTI48" s="382"/>
      <c r="DTJ48" s="382"/>
      <c r="DTK48" s="382"/>
      <c r="DTL48" s="382"/>
      <c r="DTM48" s="382"/>
      <c r="DTN48" s="382"/>
      <c r="DTO48" s="382"/>
      <c r="DTP48" s="382"/>
      <c r="DTQ48" s="382"/>
      <c r="DTR48" s="382"/>
      <c r="DTS48" s="382"/>
      <c r="DTT48" s="382"/>
      <c r="DTU48" s="382"/>
      <c r="DTV48" s="382"/>
      <c r="DTW48" s="382"/>
      <c r="DTX48" s="382"/>
      <c r="DTY48" s="382"/>
      <c r="DTZ48" s="382"/>
      <c r="DUA48" s="382"/>
      <c r="DUB48" s="382"/>
      <c r="DUC48" s="382"/>
      <c r="DUD48" s="382"/>
      <c r="DUE48" s="382"/>
      <c r="DUF48" s="382"/>
      <c r="DUG48" s="382"/>
      <c r="DUH48" s="382"/>
      <c r="DUI48" s="382"/>
      <c r="DUJ48" s="382"/>
      <c r="DUK48" s="382"/>
      <c r="DUL48" s="382"/>
      <c r="DUM48" s="382"/>
      <c r="DUN48" s="382"/>
      <c r="DUO48" s="382"/>
      <c r="DUP48" s="382"/>
      <c r="DUQ48" s="382"/>
      <c r="DUR48" s="382"/>
      <c r="DUS48" s="382"/>
      <c r="DUT48" s="382"/>
      <c r="DUU48" s="382"/>
      <c r="DUV48" s="382"/>
      <c r="DUW48" s="382"/>
      <c r="DUX48" s="382"/>
      <c r="DUY48" s="382"/>
      <c r="DUZ48" s="382"/>
      <c r="DVA48" s="382"/>
      <c r="DVB48" s="382"/>
      <c r="DVC48" s="382"/>
      <c r="DVD48" s="382"/>
      <c r="DVE48" s="382"/>
      <c r="DVF48" s="382"/>
      <c r="DVG48" s="382"/>
      <c r="DVH48" s="382"/>
      <c r="DVI48" s="382"/>
      <c r="DVJ48" s="382"/>
      <c r="DVK48" s="382"/>
      <c r="DVL48" s="382"/>
      <c r="DVM48" s="382"/>
      <c r="DVN48" s="382"/>
      <c r="DVO48" s="382"/>
      <c r="DVP48" s="382"/>
      <c r="DVQ48" s="382"/>
      <c r="DVR48" s="382"/>
      <c r="DVS48" s="382"/>
      <c r="DVT48" s="382"/>
      <c r="DVU48" s="382"/>
      <c r="DVV48" s="382"/>
      <c r="DVW48" s="382"/>
      <c r="DVX48" s="382"/>
      <c r="DVY48" s="382"/>
      <c r="DVZ48" s="382"/>
      <c r="DWA48" s="382"/>
      <c r="DWB48" s="382"/>
      <c r="DWC48" s="382"/>
      <c r="DWD48" s="382"/>
      <c r="DWE48" s="382"/>
      <c r="DWF48" s="382"/>
      <c r="DWG48" s="382"/>
      <c r="DWH48" s="382"/>
      <c r="DWI48" s="382"/>
      <c r="DWJ48" s="382"/>
      <c r="DWK48" s="382"/>
      <c r="DWL48" s="382"/>
      <c r="DWM48" s="382"/>
      <c r="DWN48" s="382"/>
      <c r="DWO48" s="382"/>
      <c r="DWP48" s="382"/>
      <c r="DWQ48" s="382"/>
      <c r="DWR48" s="382"/>
      <c r="DWS48" s="382"/>
      <c r="DWT48" s="382"/>
      <c r="DWU48" s="382"/>
      <c r="DWV48" s="382"/>
      <c r="DWW48" s="382"/>
      <c r="DWX48" s="382"/>
      <c r="DWY48" s="382"/>
      <c r="DWZ48" s="382"/>
      <c r="DXA48" s="382"/>
      <c r="DXB48" s="382"/>
      <c r="DXC48" s="382"/>
      <c r="DXD48" s="382"/>
      <c r="DXE48" s="382"/>
      <c r="DXF48" s="382"/>
      <c r="DXG48" s="382"/>
      <c r="DXH48" s="382"/>
      <c r="DXI48" s="382"/>
      <c r="DXJ48" s="382"/>
      <c r="DXK48" s="382"/>
      <c r="DXL48" s="382"/>
      <c r="DXM48" s="382"/>
      <c r="DXN48" s="382"/>
      <c r="DXO48" s="382"/>
      <c r="DXP48" s="382"/>
      <c r="DXQ48" s="382"/>
      <c r="DXR48" s="382"/>
      <c r="DXS48" s="382"/>
      <c r="DXT48" s="382"/>
      <c r="DXU48" s="382"/>
      <c r="DXV48" s="382"/>
      <c r="DXW48" s="382"/>
      <c r="DXX48" s="382"/>
      <c r="DXY48" s="382"/>
      <c r="DXZ48" s="382"/>
      <c r="DYA48" s="382"/>
      <c r="DYB48" s="382"/>
      <c r="DYC48" s="382"/>
      <c r="DYD48" s="382"/>
      <c r="DYE48" s="382"/>
      <c r="DYF48" s="382"/>
      <c r="DYG48" s="382"/>
      <c r="DYH48" s="382"/>
      <c r="DYI48" s="382"/>
      <c r="DYJ48" s="382"/>
      <c r="DYK48" s="382"/>
      <c r="DYL48" s="382"/>
      <c r="DYM48" s="382"/>
      <c r="DYN48" s="382"/>
      <c r="DYO48" s="382"/>
      <c r="DYP48" s="382"/>
      <c r="DYQ48" s="382"/>
      <c r="DYR48" s="382"/>
      <c r="DYS48" s="382"/>
      <c r="DYT48" s="382"/>
      <c r="DYU48" s="382"/>
      <c r="DYV48" s="382"/>
      <c r="DYW48" s="382"/>
      <c r="DYX48" s="382"/>
      <c r="DYY48" s="382"/>
      <c r="DYZ48" s="382"/>
      <c r="DZA48" s="382"/>
      <c r="DZB48" s="382"/>
      <c r="DZC48" s="382"/>
      <c r="DZD48" s="382"/>
      <c r="DZE48" s="382"/>
      <c r="DZF48" s="382"/>
      <c r="DZG48" s="382"/>
      <c r="DZH48" s="382"/>
      <c r="DZI48" s="382"/>
      <c r="DZJ48" s="382"/>
      <c r="DZK48" s="382"/>
      <c r="DZL48" s="382"/>
      <c r="DZM48" s="382"/>
      <c r="DZN48" s="382"/>
      <c r="DZO48" s="382"/>
      <c r="DZP48" s="382"/>
      <c r="DZQ48" s="382"/>
      <c r="DZR48" s="382"/>
      <c r="DZS48" s="382"/>
      <c r="DZT48" s="382"/>
      <c r="DZU48" s="382"/>
      <c r="DZV48" s="382"/>
      <c r="DZW48" s="382"/>
      <c r="DZX48" s="382"/>
      <c r="DZY48" s="382"/>
      <c r="DZZ48" s="382"/>
      <c r="EAA48" s="382"/>
      <c r="EAB48" s="382"/>
      <c r="EAC48" s="382"/>
      <c r="EAD48" s="382"/>
      <c r="EAE48" s="382"/>
      <c r="EAF48" s="382"/>
      <c r="EAG48" s="382"/>
      <c r="EAH48" s="382"/>
      <c r="EAI48" s="382"/>
      <c r="EAJ48" s="382"/>
      <c r="EAK48" s="382"/>
      <c r="EAL48" s="382"/>
      <c r="EAM48" s="382"/>
      <c r="EAN48" s="382"/>
      <c r="EAO48" s="382"/>
      <c r="EAP48" s="382"/>
      <c r="EAQ48" s="382"/>
      <c r="EAR48" s="382"/>
      <c r="EAS48" s="382"/>
      <c r="EAT48" s="382"/>
      <c r="EAU48" s="382"/>
      <c r="EAV48" s="382"/>
      <c r="EAW48" s="382"/>
      <c r="EAX48" s="382"/>
      <c r="EAY48" s="382"/>
      <c r="EAZ48" s="382"/>
      <c r="EBA48" s="382"/>
      <c r="EBB48" s="382"/>
      <c r="EBC48" s="382"/>
      <c r="EBD48" s="382"/>
      <c r="EBE48" s="382"/>
      <c r="EBF48" s="382"/>
      <c r="EBG48" s="382"/>
      <c r="EBH48" s="382"/>
      <c r="EBI48" s="382"/>
      <c r="EBJ48" s="382"/>
      <c r="EBK48" s="382"/>
      <c r="EBL48" s="382"/>
      <c r="EBM48" s="382"/>
      <c r="EBN48" s="382"/>
      <c r="EBO48" s="382"/>
      <c r="EBP48" s="382"/>
      <c r="EBQ48" s="382"/>
      <c r="EBR48" s="382"/>
      <c r="EBS48" s="382"/>
      <c r="EBT48" s="382"/>
      <c r="EBU48" s="382"/>
      <c r="EBV48" s="382"/>
      <c r="EBW48" s="382"/>
      <c r="EBX48" s="382"/>
      <c r="EBY48" s="382"/>
      <c r="EBZ48" s="382"/>
      <c r="ECA48" s="382"/>
      <c r="ECB48" s="382"/>
      <c r="ECC48" s="382"/>
      <c r="ECD48" s="382"/>
      <c r="ECE48" s="382"/>
      <c r="ECF48" s="382"/>
      <c r="ECG48" s="382"/>
      <c r="ECH48" s="382"/>
      <c r="ECI48" s="382"/>
      <c r="ECJ48" s="382"/>
      <c r="ECK48" s="382"/>
      <c r="ECL48" s="382"/>
      <c r="ECM48" s="382"/>
      <c r="ECN48" s="382"/>
      <c r="ECO48" s="382"/>
      <c r="ECP48" s="382"/>
      <c r="ECQ48" s="382"/>
      <c r="ECR48" s="382"/>
      <c r="ECS48" s="382"/>
      <c r="ECT48" s="382"/>
      <c r="ECU48" s="382"/>
      <c r="ECV48" s="382"/>
      <c r="ECW48" s="382"/>
      <c r="ECX48" s="382"/>
      <c r="ECY48" s="382"/>
      <c r="ECZ48" s="382"/>
      <c r="EDA48" s="382"/>
      <c r="EDB48" s="382"/>
      <c r="EDC48" s="382"/>
      <c r="EDD48" s="382"/>
      <c r="EDE48" s="382"/>
      <c r="EDF48" s="382"/>
      <c r="EDG48" s="382"/>
      <c r="EDH48" s="382"/>
      <c r="EDI48" s="382"/>
      <c r="EDJ48" s="382"/>
      <c r="EDK48" s="382"/>
      <c r="EDL48" s="382"/>
      <c r="EDM48" s="382"/>
      <c r="EDN48" s="382"/>
      <c r="EDO48" s="382"/>
      <c r="EDP48" s="382"/>
      <c r="EDQ48" s="382"/>
      <c r="EDR48" s="382"/>
      <c r="EDS48" s="382"/>
      <c r="EDT48" s="382"/>
      <c r="EDU48" s="382"/>
      <c r="EDV48" s="382"/>
      <c r="EDW48" s="382"/>
      <c r="EDX48" s="382"/>
      <c r="EDY48" s="382"/>
      <c r="EDZ48" s="382"/>
      <c r="EEA48" s="382"/>
      <c r="EEB48" s="382"/>
      <c r="EEC48" s="382"/>
      <c r="EED48" s="382"/>
      <c r="EEE48" s="382"/>
      <c r="EEF48" s="382"/>
      <c r="EEG48" s="382"/>
      <c r="EEH48" s="382"/>
      <c r="EEI48" s="382"/>
      <c r="EEJ48" s="382"/>
      <c r="EEK48" s="382"/>
      <c r="EEL48" s="382"/>
      <c r="EEM48" s="382"/>
      <c r="EEN48" s="382"/>
      <c r="EEO48" s="382"/>
      <c r="EEP48" s="382"/>
      <c r="EEQ48" s="382"/>
      <c r="EER48" s="382"/>
      <c r="EES48" s="382"/>
      <c r="EET48" s="382"/>
      <c r="EEU48" s="382"/>
      <c r="EEV48" s="382"/>
      <c r="EEW48" s="382"/>
      <c r="EEX48" s="382"/>
      <c r="EEY48" s="382"/>
      <c r="EEZ48" s="382"/>
      <c r="EFA48" s="382"/>
      <c r="EFB48" s="382"/>
      <c r="EFC48" s="382"/>
      <c r="EFD48" s="382"/>
      <c r="EFE48" s="382"/>
      <c r="EFF48" s="382"/>
      <c r="EFG48" s="382"/>
      <c r="EFH48" s="382"/>
      <c r="EFI48" s="382"/>
      <c r="EFJ48" s="382"/>
      <c r="EFK48" s="382"/>
      <c r="EFL48" s="382"/>
      <c r="EFM48" s="382"/>
      <c r="EFN48" s="382"/>
      <c r="EFO48" s="382"/>
      <c r="EFP48" s="382"/>
      <c r="EFQ48" s="382"/>
      <c r="EFR48" s="382"/>
      <c r="EFS48" s="382"/>
      <c r="EFT48" s="382"/>
      <c r="EFU48" s="382"/>
      <c r="EFV48" s="382"/>
      <c r="EFW48" s="382"/>
      <c r="EFX48" s="382"/>
      <c r="EFY48" s="382"/>
      <c r="EFZ48" s="382"/>
      <c r="EGA48" s="382"/>
      <c r="EGB48" s="382"/>
      <c r="EGC48" s="382"/>
      <c r="EGD48" s="382"/>
      <c r="EGE48" s="382"/>
      <c r="EGF48" s="382"/>
      <c r="EGG48" s="382"/>
      <c r="EGH48" s="382"/>
      <c r="EGI48" s="382"/>
      <c r="EGJ48" s="382"/>
      <c r="EGK48" s="382"/>
      <c r="EGL48" s="382"/>
      <c r="EGM48" s="382"/>
      <c r="EGN48" s="382"/>
      <c r="EGO48" s="382"/>
      <c r="EGP48" s="382"/>
      <c r="EGQ48" s="382"/>
      <c r="EGR48" s="382"/>
      <c r="EGS48" s="382"/>
      <c r="EGT48" s="382"/>
      <c r="EGU48" s="382"/>
      <c r="EGV48" s="382"/>
      <c r="EGW48" s="382"/>
      <c r="EGX48" s="382"/>
      <c r="EGY48" s="382"/>
      <c r="EGZ48" s="382"/>
      <c r="EHA48" s="382"/>
      <c r="EHB48" s="382"/>
      <c r="EHC48" s="382"/>
      <c r="EHD48" s="382"/>
      <c r="EHE48" s="382"/>
      <c r="EHF48" s="382"/>
      <c r="EHG48" s="382"/>
      <c r="EHH48" s="382"/>
      <c r="EHI48" s="382"/>
      <c r="EHJ48" s="382"/>
      <c r="EHK48" s="382"/>
      <c r="EHL48" s="382"/>
      <c r="EHM48" s="382"/>
      <c r="EHN48" s="382"/>
      <c r="EHO48" s="382"/>
      <c r="EHP48" s="382"/>
      <c r="EHQ48" s="382"/>
      <c r="EHR48" s="382"/>
      <c r="EHS48" s="382"/>
      <c r="EHT48" s="382"/>
      <c r="EHU48" s="382"/>
      <c r="EHV48" s="382"/>
      <c r="EHW48" s="382"/>
      <c r="EHX48" s="382"/>
      <c r="EHY48" s="382"/>
      <c r="EHZ48" s="382"/>
      <c r="EIA48" s="382"/>
      <c r="EIB48" s="382"/>
      <c r="EIC48" s="382"/>
      <c r="EID48" s="382"/>
      <c r="EIE48" s="382"/>
      <c r="EIF48" s="382"/>
      <c r="EIG48" s="382"/>
      <c r="EIH48" s="382"/>
      <c r="EII48" s="382"/>
      <c r="EIJ48" s="382"/>
      <c r="EIK48" s="382"/>
      <c r="EIL48" s="382"/>
      <c r="EIM48" s="382"/>
      <c r="EIN48" s="382"/>
      <c r="EIO48" s="382"/>
      <c r="EIP48" s="382"/>
      <c r="EIQ48" s="382"/>
      <c r="EIR48" s="382"/>
      <c r="EIS48" s="382"/>
      <c r="EIT48" s="382"/>
      <c r="EIU48" s="382"/>
      <c r="EIV48" s="382"/>
      <c r="EIW48" s="382"/>
      <c r="EIX48" s="382"/>
      <c r="EIY48" s="382"/>
      <c r="EIZ48" s="382"/>
      <c r="EJA48" s="382"/>
      <c r="EJB48" s="382"/>
      <c r="EJC48" s="382"/>
      <c r="EJD48" s="382"/>
      <c r="EJE48" s="382"/>
      <c r="EJF48" s="382"/>
      <c r="EJG48" s="382"/>
      <c r="EJH48" s="382"/>
      <c r="EJI48" s="382"/>
      <c r="EJJ48" s="382"/>
      <c r="EJK48" s="382"/>
      <c r="EJL48" s="382"/>
      <c r="EJM48" s="382"/>
      <c r="EJN48" s="382"/>
      <c r="EJO48" s="382"/>
      <c r="EJP48" s="382"/>
      <c r="EJQ48" s="382"/>
      <c r="EJR48" s="382"/>
      <c r="EJS48" s="382"/>
      <c r="EJT48" s="382"/>
      <c r="EJU48" s="382"/>
      <c r="EJV48" s="382"/>
      <c r="EJW48" s="382"/>
      <c r="EJX48" s="382"/>
      <c r="EJY48" s="382"/>
      <c r="EJZ48" s="382"/>
      <c r="EKA48" s="382"/>
      <c r="EKB48" s="382"/>
      <c r="EKC48" s="382"/>
      <c r="EKD48" s="382"/>
      <c r="EKE48" s="382"/>
      <c r="EKF48" s="382"/>
      <c r="EKG48" s="382"/>
      <c r="EKH48" s="382"/>
      <c r="EKI48" s="382"/>
      <c r="EKJ48" s="382"/>
      <c r="EKK48" s="382"/>
      <c r="EKL48" s="382"/>
      <c r="EKM48" s="382"/>
      <c r="EKN48" s="382"/>
      <c r="EKO48" s="382"/>
      <c r="EKP48" s="382"/>
      <c r="EKQ48" s="382"/>
      <c r="EKR48" s="382"/>
      <c r="EKS48" s="382"/>
      <c r="EKT48" s="382"/>
      <c r="EKU48" s="382"/>
      <c r="EKV48" s="382"/>
      <c r="EKW48" s="382"/>
      <c r="EKX48" s="382"/>
      <c r="EKY48" s="382"/>
      <c r="EKZ48" s="382"/>
      <c r="ELA48" s="382"/>
      <c r="ELB48" s="382"/>
      <c r="ELC48" s="382"/>
      <c r="ELD48" s="382"/>
      <c r="ELE48" s="382"/>
      <c r="ELF48" s="382"/>
      <c r="ELG48" s="382"/>
      <c r="ELH48" s="382"/>
      <c r="ELI48" s="382"/>
      <c r="ELJ48" s="382"/>
      <c r="ELK48" s="382"/>
      <c r="ELL48" s="382"/>
      <c r="ELM48" s="382"/>
      <c r="ELN48" s="382"/>
      <c r="ELO48" s="382"/>
      <c r="ELP48" s="382"/>
      <c r="ELQ48" s="382"/>
      <c r="ELR48" s="382"/>
      <c r="ELS48" s="382"/>
      <c r="ELT48" s="382"/>
      <c r="ELU48" s="382"/>
      <c r="ELV48" s="382"/>
      <c r="ELW48" s="382"/>
      <c r="ELX48" s="382"/>
      <c r="ELY48" s="382"/>
      <c r="ELZ48" s="382"/>
      <c r="EMA48" s="382"/>
      <c r="EMB48" s="382"/>
      <c r="EMC48" s="382"/>
      <c r="EMD48" s="382"/>
      <c r="EME48" s="382"/>
      <c r="EMF48" s="382"/>
      <c r="EMG48" s="382"/>
      <c r="EMH48" s="382"/>
      <c r="EMI48" s="382"/>
      <c r="EMJ48" s="382"/>
      <c r="EMK48" s="382"/>
      <c r="EML48" s="382"/>
      <c r="EMM48" s="382"/>
      <c r="EMN48" s="382"/>
      <c r="EMO48" s="382"/>
      <c r="EMP48" s="382"/>
      <c r="EMQ48" s="382"/>
      <c r="EMR48" s="382"/>
      <c r="EMS48" s="382"/>
      <c r="EMT48" s="382"/>
      <c r="EMU48" s="382"/>
      <c r="EMV48" s="382"/>
      <c r="EMW48" s="382"/>
      <c r="EMX48" s="382"/>
      <c r="EMY48" s="382"/>
      <c r="EMZ48" s="382"/>
      <c r="ENA48" s="382"/>
      <c r="ENB48" s="382"/>
      <c r="ENC48" s="382"/>
      <c r="END48" s="382"/>
      <c r="ENE48" s="382"/>
      <c r="ENF48" s="382"/>
      <c r="ENG48" s="382"/>
      <c r="ENH48" s="382"/>
      <c r="ENI48" s="382"/>
      <c r="ENJ48" s="382"/>
      <c r="ENK48" s="382"/>
      <c r="ENL48" s="382"/>
      <c r="ENM48" s="382"/>
      <c r="ENN48" s="382"/>
      <c r="ENO48" s="382"/>
      <c r="ENP48" s="382"/>
      <c r="ENQ48" s="382"/>
      <c r="ENR48" s="382"/>
      <c r="ENS48" s="382"/>
      <c r="ENT48" s="382"/>
      <c r="ENU48" s="382"/>
      <c r="ENV48" s="382"/>
      <c r="ENW48" s="382"/>
      <c r="ENX48" s="382"/>
      <c r="ENY48" s="382"/>
      <c r="ENZ48" s="382"/>
      <c r="EOA48" s="382"/>
      <c r="EOB48" s="382"/>
      <c r="EOC48" s="382"/>
      <c r="EOD48" s="382"/>
      <c r="EOE48" s="382"/>
      <c r="EOF48" s="382"/>
      <c r="EOG48" s="382"/>
      <c r="EOH48" s="382"/>
      <c r="EOI48" s="382"/>
      <c r="EOJ48" s="382"/>
      <c r="EOK48" s="382"/>
      <c r="EOL48" s="382"/>
      <c r="EOM48" s="382"/>
      <c r="EON48" s="382"/>
      <c r="EOO48" s="382"/>
      <c r="EOP48" s="382"/>
      <c r="EOQ48" s="382"/>
      <c r="EOR48" s="382"/>
      <c r="EOS48" s="382"/>
      <c r="EOT48" s="382"/>
      <c r="EOU48" s="382"/>
      <c r="EOV48" s="382"/>
      <c r="EOW48" s="382"/>
      <c r="EOX48" s="382"/>
      <c r="EOY48" s="382"/>
      <c r="EOZ48" s="382"/>
      <c r="EPA48" s="382"/>
      <c r="EPB48" s="382"/>
      <c r="EPC48" s="382"/>
      <c r="EPD48" s="382"/>
      <c r="EPE48" s="382"/>
      <c r="EPF48" s="382"/>
      <c r="EPG48" s="382"/>
      <c r="EPH48" s="382"/>
      <c r="EPI48" s="382"/>
      <c r="EPJ48" s="382"/>
      <c r="EPK48" s="382"/>
      <c r="EPL48" s="382"/>
      <c r="EPM48" s="382"/>
      <c r="EPN48" s="382"/>
      <c r="EPO48" s="382"/>
      <c r="EPP48" s="382"/>
      <c r="EPQ48" s="382"/>
      <c r="EPR48" s="382"/>
      <c r="EPS48" s="382"/>
      <c r="EPT48" s="382"/>
      <c r="EPU48" s="382"/>
      <c r="EPV48" s="382"/>
      <c r="EPW48" s="382"/>
      <c r="EPX48" s="382"/>
      <c r="EPY48" s="382"/>
      <c r="EPZ48" s="382"/>
      <c r="EQA48" s="382"/>
      <c r="EQB48" s="382"/>
      <c r="EQC48" s="382"/>
      <c r="EQD48" s="382"/>
      <c r="EQE48" s="382"/>
      <c r="EQF48" s="382"/>
      <c r="EQG48" s="382"/>
      <c r="EQH48" s="382"/>
      <c r="EQI48" s="382"/>
      <c r="EQJ48" s="382"/>
      <c r="EQK48" s="382"/>
      <c r="EQL48" s="382"/>
      <c r="EQM48" s="382"/>
      <c r="EQN48" s="382"/>
      <c r="EQO48" s="382"/>
      <c r="EQP48" s="382"/>
      <c r="EQQ48" s="382"/>
      <c r="EQR48" s="382"/>
      <c r="EQS48" s="382"/>
      <c r="EQT48" s="382"/>
      <c r="EQU48" s="382"/>
      <c r="EQV48" s="382"/>
      <c r="EQW48" s="382"/>
      <c r="EQX48" s="382"/>
      <c r="EQY48" s="382"/>
      <c r="EQZ48" s="382"/>
      <c r="ERA48" s="382"/>
      <c r="ERB48" s="382"/>
      <c r="ERC48" s="382"/>
      <c r="ERD48" s="382"/>
      <c r="ERE48" s="382"/>
      <c r="ERF48" s="382"/>
      <c r="ERG48" s="382"/>
      <c r="ERH48" s="382"/>
      <c r="ERI48" s="382"/>
      <c r="ERJ48" s="382"/>
      <c r="ERK48" s="382"/>
      <c r="ERL48" s="382"/>
      <c r="ERM48" s="382"/>
      <c r="ERN48" s="382"/>
      <c r="ERO48" s="382"/>
      <c r="ERP48" s="382"/>
      <c r="ERQ48" s="382"/>
      <c r="ERR48" s="382"/>
      <c r="ERS48" s="382"/>
      <c r="ERT48" s="382"/>
      <c r="ERU48" s="382"/>
      <c r="ERV48" s="382"/>
      <c r="ERW48" s="382"/>
      <c r="ERX48" s="382"/>
      <c r="ERY48" s="382"/>
      <c r="ERZ48" s="382"/>
      <c r="ESA48" s="382"/>
      <c r="ESB48" s="382"/>
      <c r="ESC48" s="382"/>
      <c r="ESD48" s="382"/>
      <c r="ESE48" s="382"/>
      <c r="ESF48" s="382"/>
      <c r="ESG48" s="382"/>
      <c r="ESH48" s="382"/>
      <c r="ESI48" s="382"/>
      <c r="ESJ48" s="382"/>
      <c r="ESK48" s="382"/>
      <c r="ESL48" s="382"/>
      <c r="ESM48" s="382"/>
      <c r="ESN48" s="382"/>
      <c r="ESO48" s="382"/>
      <c r="ESP48" s="382"/>
      <c r="ESQ48" s="382"/>
      <c r="ESR48" s="382"/>
      <c r="ESS48" s="382"/>
      <c r="EST48" s="382"/>
      <c r="ESU48" s="382"/>
      <c r="ESV48" s="382"/>
      <c r="ESW48" s="382"/>
      <c r="ESX48" s="382"/>
      <c r="ESY48" s="382"/>
      <c r="ESZ48" s="382"/>
      <c r="ETA48" s="382"/>
      <c r="ETB48" s="382"/>
      <c r="ETC48" s="382"/>
      <c r="ETD48" s="382"/>
      <c r="ETE48" s="382"/>
      <c r="ETF48" s="382"/>
      <c r="ETG48" s="382"/>
      <c r="ETH48" s="382"/>
      <c r="ETI48" s="382"/>
      <c r="ETJ48" s="382"/>
      <c r="ETK48" s="382"/>
      <c r="ETL48" s="382"/>
      <c r="ETM48" s="382"/>
      <c r="ETN48" s="382"/>
      <c r="ETO48" s="382"/>
      <c r="ETP48" s="382"/>
      <c r="ETQ48" s="382"/>
      <c r="ETR48" s="382"/>
      <c r="ETS48" s="382"/>
      <c r="ETT48" s="382"/>
      <c r="ETU48" s="382"/>
      <c r="ETV48" s="382"/>
      <c r="ETW48" s="382"/>
      <c r="ETX48" s="382"/>
      <c r="ETY48" s="382"/>
      <c r="ETZ48" s="382"/>
      <c r="EUA48" s="382"/>
      <c r="EUB48" s="382"/>
      <c r="EUC48" s="382"/>
      <c r="EUD48" s="382"/>
      <c r="EUE48" s="382"/>
      <c r="EUF48" s="382"/>
      <c r="EUG48" s="382"/>
      <c r="EUH48" s="382"/>
      <c r="EUI48" s="382"/>
      <c r="EUJ48" s="382"/>
      <c r="EUK48" s="382"/>
      <c r="EUL48" s="382"/>
      <c r="EUM48" s="382"/>
      <c r="EUN48" s="382"/>
      <c r="EUO48" s="382"/>
      <c r="EUP48" s="382"/>
      <c r="EUQ48" s="382"/>
      <c r="EUR48" s="382"/>
      <c r="EUS48" s="382"/>
      <c r="EUT48" s="382"/>
      <c r="EUU48" s="382"/>
      <c r="EUV48" s="382"/>
      <c r="EUW48" s="382"/>
      <c r="EUX48" s="382"/>
      <c r="EUY48" s="382"/>
      <c r="EUZ48" s="382"/>
      <c r="EVA48" s="382"/>
      <c r="EVB48" s="382"/>
      <c r="EVC48" s="382"/>
      <c r="EVD48" s="382"/>
      <c r="EVE48" s="382"/>
      <c r="EVF48" s="382"/>
      <c r="EVG48" s="382"/>
      <c r="EVH48" s="382"/>
      <c r="EVI48" s="382"/>
      <c r="EVJ48" s="382"/>
      <c r="EVK48" s="382"/>
      <c r="EVL48" s="382"/>
      <c r="EVM48" s="382"/>
      <c r="EVN48" s="382"/>
      <c r="EVO48" s="382"/>
      <c r="EVP48" s="382"/>
      <c r="EVQ48" s="382"/>
      <c r="EVR48" s="382"/>
      <c r="EVS48" s="382"/>
      <c r="EVT48" s="382"/>
      <c r="EVU48" s="382"/>
      <c r="EVV48" s="382"/>
      <c r="EVW48" s="382"/>
      <c r="EVX48" s="382"/>
      <c r="EVY48" s="382"/>
      <c r="EVZ48" s="382"/>
      <c r="EWA48" s="382"/>
      <c r="EWB48" s="382"/>
      <c r="EWC48" s="382"/>
      <c r="EWD48" s="382"/>
      <c r="EWE48" s="382"/>
      <c r="EWF48" s="382"/>
      <c r="EWG48" s="382"/>
      <c r="EWH48" s="382"/>
      <c r="EWI48" s="382"/>
      <c r="EWJ48" s="382"/>
      <c r="EWK48" s="382"/>
      <c r="EWL48" s="382"/>
      <c r="EWM48" s="382"/>
      <c r="EWN48" s="382"/>
      <c r="EWO48" s="382"/>
      <c r="EWP48" s="382"/>
      <c r="EWQ48" s="382"/>
      <c r="EWR48" s="382"/>
      <c r="EWS48" s="382"/>
      <c r="EWT48" s="382"/>
      <c r="EWU48" s="382"/>
      <c r="EWV48" s="382"/>
      <c r="EWW48" s="382"/>
      <c r="EWX48" s="382"/>
      <c r="EWY48" s="382"/>
      <c r="EWZ48" s="382"/>
      <c r="EXA48" s="382"/>
      <c r="EXB48" s="382"/>
      <c r="EXC48" s="382"/>
      <c r="EXD48" s="382"/>
      <c r="EXE48" s="382"/>
      <c r="EXF48" s="382"/>
      <c r="EXG48" s="382"/>
      <c r="EXH48" s="382"/>
      <c r="EXI48" s="382"/>
      <c r="EXJ48" s="382"/>
      <c r="EXK48" s="382"/>
      <c r="EXL48" s="382"/>
      <c r="EXM48" s="382"/>
      <c r="EXN48" s="382"/>
      <c r="EXO48" s="382"/>
      <c r="EXP48" s="382"/>
      <c r="EXQ48" s="382"/>
      <c r="EXR48" s="382"/>
      <c r="EXS48" s="382"/>
      <c r="EXT48" s="382"/>
      <c r="EXU48" s="382"/>
      <c r="EXV48" s="382"/>
      <c r="EXW48" s="382"/>
      <c r="EXX48" s="382"/>
      <c r="EXY48" s="382"/>
      <c r="EXZ48" s="382"/>
      <c r="EYA48" s="382"/>
      <c r="EYB48" s="382"/>
      <c r="EYC48" s="382"/>
      <c r="EYD48" s="382"/>
      <c r="EYE48" s="382"/>
      <c r="EYF48" s="382"/>
      <c r="EYG48" s="382"/>
      <c r="EYH48" s="382"/>
      <c r="EYI48" s="382"/>
      <c r="EYJ48" s="382"/>
      <c r="EYK48" s="382"/>
      <c r="EYL48" s="382"/>
      <c r="EYM48" s="382"/>
      <c r="EYN48" s="382"/>
      <c r="EYO48" s="382"/>
      <c r="EYP48" s="382"/>
      <c r="EYQ48" s="382"/>
      <c r="EYR48" s="382"/>
      <c r="EYS48" s="382"/>
      <c r="EYT48" s="382"/>
      <c r="EYU48" s="382"/>
      <c r="EYV48" s="382"/>
      <c r="EYW48" s="382"/>
      <c r="EYX48" s="382"/>
      <c r="EYY48" s="382"/>
      <c r="EYZ48" s="382"/>
      <c r="EZA48" s="382"/>
      <c r="EZB48" s="382"/>
      <c r="EZC48" s="382"/>
      <c r="EZD48" s="382"/>
      <c r="EZE48" s="382"/>
      <c r="EZF48" s="382"/>
      <c r="EZG48" s="382"/>
      <c r="EZH48" s="382"/>
      <c r="EZI48" s="382"/>
      <c r="EZJ48" s="382"/>
      <c r="EZK48" s="382"/>
      <c r="EZL48" s="382"/>
      <c r="EZM48" s="382"/>
      <c r="EZN48" s="382"/>
      <c r="EZO48" s="382"/>
      <c r="EZP48" s="382"/>
      <c r="EZQ48" s="382"/>
      <c r="EZR48" s="382"/>
      <c r="EZS48" s="382"/>
      <c r="EZT48" s="382"/>
      <c r="EZU48" s="382"/>
      <c r="EZV48" s="382"/>
      <c r="EZW48" s="382"/>
      <c r="EZX48" s="382"/>
      <c r="EZY48" s="382"/>
      <c r="EZZ48" s="382"/>
      <c r="FAA48" s="382"/>
      <c r="FAB48" s="382"/>
      <c r="FAC48" s="382"/>
      <c r="FAD48" s="382"/>
      <c r="FAE48" s="382"/>
      <c r="FAF48" s="382"/>
      <c r="FAG48" s="382"/>
      <c r="FAH48" s="382"/>
      <c r="FAI48" s="382"/>
      <c r="FAJ48" s="382"/>
      <c r="FAK48" s="382"/>
      <c r="FAL48" s="382"/>
      <c r="FAM48" s="382"/>
      <c r="FAN48" s="382"/>
      <c r="FAO48" s="382"/>
      <c r="FAP48" s="382"/>
      <c r="FAQ48" s="382"/>
      <c r="FAR48" s="382"/>
      <c r="FAS48" s="382"/>
      <c r="FAT48" s="382"/>
      <c r="FAU48" s="382"/>
      <c r="FAV48" s="382"/>
      <c r="FAW48" s="382"/>
      <c r="FAX48" s="382"/>
      <c r="FAY48" s="382"/>
      <c r="FAZ48" s="382"/>
      <c r="FBA48" s="382"/>
      <c r="FBB48" s="382"/>
      <c r="FBC48" s="382"/>
      <c r="FBD48" s="382"/>
      <c r="FBE48" s="382"/>
      <c r="FBF48" s="382"/>
      <c r="FBG48" s="382"/>
      <c r="FBH48" s="382"/>
      <c r="FBI48" s="382"/>
      <c r="FBJ48" s="382"/>
      <c r="FBK48" s="382"/>
      <c r="FBL48" s="382"/>
      <c r="FBM48" s="382"/>
      <c r="FBN48" s="382"/>
      <c r="FBO48" s="382"/>
      <c r="FBP48" s="382"/>
      <c r="FBQ48" s="382"/>
      <c r="FBR48" s="382"/>
      <c r="FBS48" s="382"/>
      <c r="FBT48" s="382"/>
      <c r="FBU48" s="382"/>
      <c r="FBV48" s="382"/>
      <c r="FBW48" s="382"/>
      <c r="FBX48" s="382"/>
      <c r="FBY48" s="382"/>
      <c r="FBZ48" s="382"/>
      <c r="FCA48" s="382"/>
      <c r="FCB48" s="382"/>
      <c r="FCC48" s="382"/>
      <c r="FCD48" s="382"/>
      <c r="FCE48" s="382"/>
      <c r="FCF48" s="382"/>
      <c r="FCG48" s="382"/>
      <c r="FCH48" s="382"/>
      <c r="FCI48" s="382"/>
      <c r="FCJ48" s="382"/>
      <c r="FCK48" s="382"/>
      <c r="FCL48" s="382"/>
      <c r="FCM48" s="382"/>
      <c r="FCN48" s="382"/>
      <c r="FCO48" s="382"/>
      <c r="FCP48" s="382"/>
      <c r="FCQ48" s="382"/>
      <c r="FCR48" s="382"/>
      <c r="FCS48" s="382"/>
      <c r="FCT48" s="382"/>
      <c r="FCU48" s="382"/>
      <c r="FCV48" s="382"/>
      <c r="FCW48" s="382"/>
      <c r="FCX48" s="382"/>
      <c r="FCY48" s="382"/>
      <c r="FCZ48" s="382"/>
      <c r="FDA48" s="382"/>
      <c r="FDB48" s="382"/>
      <c r="FDC48" s="382"/>
      <c r="FDD48" s="382"/>
      <c r="FDE48" s="382"/>
      <c r="FDF48" s="382"/>
      <c r="FDG48" s="382"/>
      <c r="FDH48" s="382"/>
      <c r="FDI48" s="382"/>
      <c r="FDJ48" s="382"/>
      <c r="FDK48" s="382"/>
      <c r="FDL48" s="382"/>
      <c r="FDM48" s="382"/>
      <c r="FDN48" s="382"/>
      <c r="FDO48" s="382"/>
      <c r="FDP48" s="382"/>
      <c r="FDQ48" s="382"/>
      <c r="FDR48" s="382"/>
      <c r="FDS48" s="382"/>
      <c r="FDT48" s="382"/>
      <c r="FDU48" s="382"/>
      <c r="FDV48" s="382"/>
      <c r="FDW48" s="382"/>
      <c r="FDX48" s="382"/>
      <c r="FDY48" s="382"/>
      <c r="FDZ48" s="382"/>
      <c r="FEA48" s="382"/>
      <c r="FEB48" s="382"/>
      <c r="FEC48" s="382"/>
      <c r="FED48" s="382"/>
      <c r="FEE48" s="382"/>
      <c r="FEF48" s="382"/>
      <c r="FEG48" s="382"/>
      <c r="FEH48" s="382"/>
      <c r="FEI48" s="382"/>
      <c r="FEJ48" s="382"/>
      <c r="FEK48" s="382"/>
      <c r="FEL48" s="382"/>
      <c r="FEM48" s="382"/>
      <c r="FEN48" s="382"/>
      <c r="FEO48" s="382"/>
      <c r="FEP48" s="382"/>
      <c r="FEQ48" s="382"/>
      <c r="FER48" s="382"/>
      <c r="FES48" s="382"/>
      <c r="FET48" s="382"/>
      <c r="FEU48" s="382"/>
      <c r="FEV48" s="382"/>
      <c r="FEW48" s="382"/>
      <c r="FEX48" s="382"/>
      <c r="FEY48" s="382"/>
      <c r="FEZ48" s="382"/>
      <c r="FFA48" s="382"/>
      <c r="FFB48" s="382"/>
      <c r="FFC48" s="382"/>
      <c r="FFD48" s="382"/>
      <c r="FFE48" s="382"/>
      <c r="FFF48" s="382"/>
      <c r="FFG48" s="382"/>
      <c r="FFH48" s="382"/>
      <c r="FFI48" s="382"/>
      <c r="FFJ48" s="382"/>
      <c r="FFK48" s="382"/>
      <c r="FFL48" s="382"/>
      <c r="FFM48" s="382"/>
      <c r="FFN48" s="382"/>
      <c r="FFO48" s="382"/>
      <c r="FFP48" s="382"/>
      <c r="FFQ48" s="382"/>
      <c r="FFR48" s="382"/>
      <c r="FFS48" s="382"/>
      <c r="FFT48" s="382"/>
      <c r="FFU48" s="382"/>
      <c r="FFV48" s="382"/>
      <c r="FFW48" s="382"/>
      <c r="FFX48" s="382"/>
      <c r="FFY48" s="382"/>
      <c r="FFZ48" s="382"/>
      <c r="FGA48" s="382"/>
      <c r="FGB48" s="382"/>
      <c r="FGC48" s="382"/>
      <c r="FGD48" s="382"/>
      <c r="FGE48" s="382"/>
      <c r="FGF48" s="382"/>
      <c r="FGG48" s="382"/>
      <c r="FGH48" s="382"/>
      <c r="FGI48" s="382"/>
      <c r="FGJ48" s="382"/>
      <c r="FGK48" s="382"/>
      <c r="FGL48" s="382"/>
      <c r="FGM48" s="382"/>
      <c r="FGN48" s="382"/>
      <c r="FGO48" s="382"/>
      <c r="FGP48" s="382"/>
      <c r="FGQ48" s="382"/>
      <c r="FGR48" s="382"/>
      <c r="FGS48" s="382"/>
      <c r="FGT48" s="382"/>
      <c r="FGU48" s="382"/>
      <c r="FGV48" s="382"/>
      <c r="FGW48" s="382"/>
      <c r="FGX48" s="382"/>
      <c r="FGY48" s="382"/>
      <c r="FGZ48" s="382"/>
      <c r="FHA48" s="382"/>
      <c r="FHB48" s="382"/>
      <c r="FHC48" s="382"/>
      <c r="FHD48" s="382"/>
      <c r="FHE48" s="382"/>
      <c r="FHF48" s="382"/>
      <c r="FHG48" s="382"/>
      <c r="FHH48" s="382"/>
      <c r="FHI48" s="382"/>
      <c r="FHJ48" s="382"/>
      <c r="FHK48" s="382"/>
      <c r="FHL48" s="382"/>
      <c r="FHM48" s="382"/>
      <c r="FHN48" s="382"/>
      <c r="FHO48" s="382"/>
      <c r="FHP48" s="382"/>
      <c r="FHQ48" s="382"/>
      <c r="FHR48" s="382"/>
      <c r="FHS48" s="382"/>
      <c r="FHT48" s="382"/>
      <c r="FHU48" s="382"/>
      <c r="FHV48" s="382"/>
      <c r="FHW48" s="382"/>
      <c r="FHX48" s="382"/>
      <c r="FHY48" s="382"/>
      <c r="FHZ48" s="382"/>
      <c r="FIA48" s="382"/>
      <c r="FIB48" s="382"/>
      <c r="FIC48" s="382"/>
      <c r="FID48" s="382"/>
      <c r="FIE48" s="382"/>
      <c r="FIF48" s="382"/>
      <c r="FIG48" s="382"/>
      <c r="FIH48" s="382"/>
      <c r="FII48" s="382"/>
      <c r="FIJ48" s="382"/>
      <c r="FIK48" s="382"/>
      <c r="FIL48" s="382"/>
      <c r="FIM48" s="382"/>
      <c r="FIN48" s="382"/>
      <c r="FIO48" s="382"/>
      <c r="FIP48" s="382"/>
      <c r="FIQ48" s="382"/>
      <c r="FIR48" s="382"/>
      <c r="FIS48" s="382"/>
      <c r="FIT48" s="382"/>
      <c r="FIU48" s="382"/>
      <c r="FIV48" s="382"/>
      <c r="FIW48" s="382"/>
      <c r="FIX48" s="382"/>
      <c r="FIY48" s="382"/>
      <c r="FIZ48" s="382"/>
      <c r="FJA48" s="382"/>
      <c r="FJB48" s="382"/>
      <c r="FJC48" s="382"/>
      <c r="FJD48" s="382"/>
      <c r="FJE48" s="382"/>
      <c r="FJF48" s="382"/>
      <c r="FJG48" s="382"/>
      <c r="FJH48" s="382"/>
      <c r="FJI48" s="382"/>
      <c r="FJJ48" s="382"/>
      <c r="FJK48" s="382"/>
      <c r="FJL48" s="382"/>
      <c r="FJM48" s="382"/>
      <c r="FJN48" s="382"/>
      <c r="FJO48" s="382"/>
      <c r="FJP48" s="382"/>
      <c r="FJQ48" s="382"/>
      <c r="FJR48" s="382"/>
      <c r="FJS48" s="382"/>
      <c r="FJT48" s="382"/>
      <c r="FJU48" s="382"/>
      <c r="FJV48" s="382"/>
      <c r="FJW48" s="382"/>
      <c r="FJX48" s="382"/>
      <c r="FJY48" s="382"/>
      <c r="FJZ48" s="382"/>
      <c r="FKA48" s="382"/>
      <c r="FKB48" s="382"/>
      <c r="FKC48" s="382"/>
      <c r="FKD48" s="382"/>
      <c r="FKE48" s="382"/>
      <c r="FKF48" s="382"/>
      <c r="FKG48" s="382"/>
      <c r="FKH48" s="382"/>
      <c r="FKI48" s="382"/>
      <c r="FKJ48" s="382"/>
      <c r="FKK48" s="382"/>
      <c r="FKL48" s="382"/>
      <c r="FKM48" s="382"/>
      <c r="FKN48" s="382"/>
      <c r="FKO48" s="382"/>
      <c r="FKP48" s="382"/>
      <c r="FKQ48" s="382"/>
      <c r="FKR48" s="382"/>
      <c r="FKS48" s="382"/>
      <c r="FKT48" s="382"/>
      <c r="FKU48" s="382"/>
      <c r="FKV48" s="382"/>
      <c r="FKW48" s="382"/>
      <c r="FKX48" s="382"/>
      <c r="FKY48" s="382"/>
      <c r="FKZ48" s="382"/>
      <c r="FLA48" s="382"/>
      <c r="FLB48" s="382"/>
      <c r="FLC48" s="382"/>
      <c r="FLD48" s="382"/>
      <c r="FLE48" s="382"/>
      <c r="FLF48" s="382"/>
      <c r="FLG48" s="382"/>
      <c r="FLH48" s="382"/>
      <c r="FLI48" s="382"/>
      <c r="FLJ48" s="382"/>
      <c r="FLK48" s="382"/>
      <c r="FLL48" s="382"/>
      <c r="FLM48" s="382"/>
      <c r="FLN48" s="382"/>
      <c r="FLO48" s="382"/>
      <c r="FLP48" s="382"/>
      <c r="FLQ48" s="382"/>
      <c r="FLR48" s="382"/>
      <c r="FLS48" s="382"/>
      <c r="FLT48" s="382"/>
      <c r="FLU48" s="382"/>
      <c r="FLV48" s="382"/>
      <c r="FLW48" s="382"/>
      <c r="FLX48" s="382"/>
      <c r="FLY48" s="382"/>
      <c r="FLZ48" s="382"/>
      <c r="FMA48" s="382"/>
      <c r="FMB48" s="382"/>
      <c r="FMC48" s="382"/>
      <c r="FMD48" s="382"/>
      <c r="FME48" s="382"/>
      <c r="FMF48" s="382"/>
      <c r="FMG48" s="382"/>
      <c r="FMH48" s="382"/>
      <c r="FMI48" s="382"/>
      <c r="FMJ48" s="382"/>
      <c r="FMK48" s="382"/>
      <c r="FML48" s="382"/>
      <c r="FMM48" s="382"/>
      <c r="FMN48" s="382"/>
      <c r="FMO48" s="382"/>
      <c r="FMP48" s="382"/>
      <c r="FMQ48" s="382"/>
      <c r="FMR48" s="382"/>
      <c r="FMS48" s="382"/>
      <c r="FMT48" s="382"/>
      <c r="FMU48" s="382"/>
      <c r="FMV48" s="382"/>
      <c r="FMW48" s="382"/>
      <c r="FMX48" s="382"/>
      <c r="FMY48" s="382"/>
      <c r="FMZ48" s="382"/>
      <c r="FNA48" s="382"/>
      <c r="FNB48" s="382"/>
      <c r="FNC48" s="382"/>
      <c r="FND48" s="382"/>
      <c r="FNE48" s="382"/>
      <c r="FNF48" s="382"/>
      <c r="FNG48" s="382"/>
      <c r="FNH48" s="382"/>
      <c r="FNI48" s="382"/>
      <c r="FNJ48" s="382"/>
      <c r="FNK48" s="382"/>
      <c r="FNL48" s="382"/>
      <c r="FNM48" s="382"/>
      <c r="FNN48" s="382"/>
      <c r="FNO48" s="382"/>
      <c r="FNP48" s="382"/>
      <c r="FNQ48" s="382"/>
      <c r="FNR48" s="382"/>
      <c r="FNS48" s="382"/>
      <c r="FNT48" s="382"/>
      <c r="FNU48" s="382"/>
      <c r="FNV48" s="382"/>
      <c r="FNW48" s="382"/>
      <c r="FNX48" s="382"/>
      <c r="FNY48" s="382"/>
      <c r="FNZ48" s="382"/>
      <c r="FOA48" s="382"/>
      <c r="FOB48" s="382"/>
      <c r="FOC48" s="382"/>
      <c r="FOD48" s="382"/>
      <c r="FOE48" s="382"/>
      <c r="FOF48" s="382"/>
      <c r="FOG48" s="382"/>
      <c r="FOH48" s="382"/>
      <c r="FOI48" s="382"/>
      <c r="FOJ48" s="382"/>
      <c r="FOK48" s="382"/>
      <c r="FOL48" s="382"/>
      <c r="FOM48" s="382"/>
      <c r="FON48" s="382"/>
      <c r="FOO48" s="382"/>
      <c r="FOP48" s="382"/>
      <c r="FOQ48" s="382"/>
      <c r="FOR48" s="382"/>
      <c r="FOS48" s="382"/>
      <c r="FOT48" s="382"/>
      <c r="FOU48" s="382"/>
      <c r="FOV48" s="382"/>
      <c r="FOW48" s="382"/>
      <c r="FOX48" s="382"/>
      <c r="FOY48" s="382"/>
      <c r="FOZ48" s="382"/>
      <c r="FPA48" s="382"/>
      <c r="FPB48" s="382"/>
      <c r="FPC48" s="382"/>
      <c r="FPD48" s="382"/>
      <c r="FPE48" s="382"/>
      <c r="FPF48" s="382"/>
      <c r="FPG48" s="382"/>
      <c r="FPH48" s="382"/>
      <c r="FPI48" s="382"/>
      <c r="FPJ48" s="382"/>
      <c r="FPK48" s="382"/>
      <c r="FPL48" s="382"/>
      <c r="FPM48" s="382"/>
      <c r="FPN48" s="382"/>
      <c r="FPO48" s="382"/>
      <c r="FPP48" s="382"/>
      <c r="FPQ48" s="382"/>
      <c r="FPR48" s="382"/>
      <c r="FPS48" s="382"/>
      <c r="FPT48" s="382"/>
      <c r="FPU48" s="382"/>
      <c r="FPV48" s="382"/>
      <c r="FPW48" s="382"/>
      <c r="FPX48" s="382"/>
      <c r="FPY48" s="382"/>
      <c r="FPZ48" s="382"/>
      <c r="FQA48" s="382"/>
      <c r="FQB48" s="382"/>
      <c r="FQC48" s="382"/>
      <c r="FQD48" s="382"/>
      <c r="FQE48" s="382"/>
      <c r="FQF48" s="382"/>
      <c r="FQG48" s="382"/>
      <c r="FQH48" s="382"/>
      <c r="FQI48" s="382"/>
      <c r="FQJ48" s="382"/>
      <c r="FQK48" s="382"/>
      <c r="FQL48" s="382"/>
      <c r="FQM48" s="382"/>
      <c r="FQN48" s="382"/>
      <c r="FQO48" s="382"/>
      <c r="FQP48" s="382"/>
      <c r="FQQ48" s="382"/>
      <c r="FQR48" s="382"/>
      <c r="FQS48" s="382"/>
      <c r="FQT48" s="382"/>
      <c r="FQU48" s="382"/>
      <c r="FQV48" s="382"/>
      <c r="FQW48" s="382"/>
      <c r="FQX48" s="382"/>
      <c r="FQY48" s="382"/>
      <c r="FQZ48" s="382"/>
      <c r="FRA48" s="382"/>
      <c r="FRB48" s="382"/>
      <c r="FRC48" s="382"/>
      <c r="FRD48" s="382"/>
      <c r="FRE48" s="382"/>
      <c r="FRF48" s="382"/>
      <c r="FRG48" s="382"/>
      <c r="FRH48" s="382"/>
      <c r="FRI48" s="382"/>
      <c r="FRJ48" s="382"/>
      <c r="FRK48" s="382"/>
      <c r="FRL48" s="382"/>
      <c r="FRM48" s="382"/>
      <c r="FRN48" s="382"/>
      <c r="FRO48" s="382"/>
      <c r="FRP48" s="382"/>
      <c r="FRQ48" s="382"/>
      <c r="FRR48" s="382"/>
      <c r="FRS48" s="382"/>
      <c r="FRT48" s="382"/>
      <c r="FRU48" s="382"/>
      <c r="FRV48" s="382"/>
      <c r="FRW48" s="382"/>
      <c r="FRX48" s="382"/>
      <c r="FRY48" s="382"/>
      <c r="FRZ48" s="382"/>
      <c r="FSA48" s="382"/>
      <c r="FSB48" s="382"/>
      <c r="FSC48" s="382"/>
      <c r="FSD48" s="382"/>
      <c r="FSE48" s="382"/>
      <c r="FSF48" s="382"/>
      <c r="FSG48" s="382"/>
      <c r="FSH48" s="382"/>
      <c r="FSI48" s="382"/>
      <c r="FSJ48" s="382"/>
      <c r="FSK48" s="382"/>
      <c r="FSL48" s="382"/>
      <c r="FSM48" s="382"/>
      <c r="FSN48" s="382"/>
      <c r="FSO48" s="382"/>
      <c r="FSP48" s="382"/>
      <c r="FSQ48" s="382"/>
      <c r="FSR48" s="382"/>
      <c r="FSS48" s="382"/>
      <c r="FST48" s="382"/>
      <c r="FSU48" s="382"/>
      <c r="FSV48" s="382"/>
      <c r="FSW48" s="382"/>
      <c r="FSX48" s="382"/>
      <c r="FSY48" s="382"/>
      <c r="FSZ48" s="382"/>
      <c r="FTA48" s="382"/>
      <c r="FTB48" s="382"/>
      <c r="FTC48" s="382"/>
      <c r="FTD48" s="382"/>
      <c r="FTE48" s="382"/>
      <c r="FTF48" s="382"/>
      <c r="FTG48" s="382"/>
      <c r="FTH48" s="382"/>
      <c r="FTI48" s="382"/>
      <c r="FTJ48" s="382"/>
      <c r="FTK48" s="382"/>
      <c r="FTL48" s="382"/>
      <c r="FTM48" s="382"/>
      <c r="FTN48" s="382"/>
      <c r="FTO48" s="382"/>
      <c r="FTP48" s="382"/>
      <c r="FTQ48" s="382"/>
      <c r="FTR48" s="382"/>
      <c r="FTS48" s="382"/>
      <c r="FTT48" s="382"/>
      <c r="FTU48" s="382"/>
      <c r="FTV48" s="382"/>
      <c r="FTW48" s="382"/>
      <c r="FTX48" s="382"/>
      <c r="FTY48" s="382"/>
      <c r="FTZ48" s="382"/>
      <c r="FUA48" s="382"/>
      <c r="FUB48" s="382"/>
      <c r="FUC48" s="382"/>
      <c r="FUD48" s="382"/>
      <c r="FUE48" s="382"/>
      <c r="FUF48" s="382"/>
      <c r="FUG48" s="382"/>
      <c r="FUH48" s="382"/>
      <c r="FUI48" s="382"/>
      <c r="FUJ48" s="382"/>
      <c r="FUK48" s="382"/>
      <c r="FUL48" s="382"/>
      <c r="FUM48" s="382"/>
      <c r="FUN48" s="382"/>
      <c r="FUO48" s="382"/>
      <c r="FUP48" s="382"/>
      <c r="FUQ48" s="382"/>
      <c r="FUR48" s="382"/>
      <c r="FUS48" s="382"/>
      <c r="FUT48" s="382"/>
      <c r="FUU48" s="382"/>
      <c r="FUV48" s="382"/>
      <c r="FUW48" s="382"/>
      <c r="FUX48" s="382"/>
      <c r="FUY48" s="382"/>
      <c r="FUZ48" s="382"/>
      <c r="FVA48" s="382"/>
      <c r="FVB48" s="382"/>
      <c r="FVC48" s="382"/>
      <c r="FVD48" s="382"/>
      <c r="FVE48" s="382"/>
      <c r="FVF48" s="382"/>
      <c r="FVG48" s="382"/>
      <c r="FVH48" s="382"/>
      <c r="FVI48" s="382"/>
      <c r="FVJ48" s="382"/>
      <c r="FVK48" s="382"/>
      <c r="FVL48" s="382"/>
      <c r="FVM48" s="382"/>
      <c r="FVN48" s="382"/>
      <c r="FVO48" s="382"/>
      <c r="FVP48" s="382"/>
      <c r="FVQ48" s="382"/>
      <c r="FVR48" s="382"/>
      <c r="FVS48" s="382"/>
      <c r="FVT48" s="382"/>
      <c r="FVU48" s="382"/>
      <c r="FVV48" s="382"/>
      <c r="FVW48" s="382"/>
      <c r="FVX48" s="382"/>
      <c r="FVY48" s="382"/>
      <c r="FVZ48" s="382"/>
      <c r="FWA48" s="382"/>
      <c r="FWB48" s="382"/>
      <c r="FWC48" s="382"/>
      <c r="FWD48" s="382"/>
      <c r="FWE48" s="382"/>
      <c r="FWF48" s="382"/>
      <c r="FWG48" s="382"/>
      <c r="FWH48" s="382"/>
      <c r="FWI48" s="382"/>
      <c r="FWJ48" s="382"/>
      <c r="FWK48" s="382"/>
      <c r="FWL48" s="382"/>
      <c r="FWM48" s="382"/>
      <c r="FWN48" s="382"/>
      <c r="FWO48" s="382"/>
      <c r="FWP48" s="382"/>
      <c r="FWQ48" s="382"/>
      <c r="FWR48" s="382"/>
      <c r="FWS48" s="382"/>
      <c r="FWT48" s="382"/>
      <c r="FWU48" s="382"/>
      <c r="FWV48" s="382"/>
      <c r="FWW48" s="382"/>
      <c r="FWX48" s="382"/>
      <c r="FWY48" s="382"/>
      <c r="FWZ48" s="382"/>
      <c r="FXA48" s="382"/>
      <c r="FXB48" s="382"/>
      <c r="FXC48" s="382"/>
      <c r="FXD48" s="382"/>
      <c r="FXE48" s="382"/>
      <c r="FXF48" s="382"/>
      <c r="FXG48" s="382"/>
      <c r="FXH48" s="382"/>
      <c r="FXI48" s="382"/>
      <c r="FXJ48" s="382"/>
      <c r="FXK48" s="382"/>
      <c r="FXL48" s="382"/>
      <c r="FXM48" s="382"/>
      <c r="FXN48" s="382"/>
      <c r="FXO48" s="382"/>
      <c r="FXP48" s="382"/>
      <c r="FXQ48" s="382"/>
      <c r="FXR48" s="382"/>
      <c r="FXS48" s="382"/>
      <c r="FXT48" s="382"/>
      <c r="FXU48" s="382"/>
      <c r="FXV48" s="382"/>
      <c r="FXW48" s="382"/>
      <c r="FXX48" s="382"/>
      <c r="FXY48" s="382"/>
      <c r="FXZ48" s="382"/>
      <c r="FYA48" s="382"/>
      <c r="FYB48" s="382"/>
      <c r="FYC48" s="382"/>
      <c r="FYD48" s="382"/>
      <c r="FYE48" s="382"/>
      <c r="FYF48" s="382"/>
      <c r="FYG48" s="382"/>
      <c r="FYH48" s="382"/>
      <c r="FYI48" s="382"/>
      <c r="FYJ48" s="382"/>
      <c r="FYK48" s="382"/>
      <c r="FYL48" s="382"/>
      <c r="FYM48" s="382"/>
      <c r="FYN48" s="382"/>
      <c r="FYO48" s="382"/>
      <c r="FYP48" s="382"/>
      <c r="FYQ48" s="382"/>
      <c r="FYR48" s="382"/>
      <c r="FYS48" s="382"/>
      <c r="FYT48" s="382"/>
      <c r="FYU48" s="382"/>
      <c r="FYV48" s="382"/>
      <c r="FYW48" s="382"/>
      <c r="FYX48" s="382"/>
      <c r="FYY48" s="382"/>
      <c r="FYZ48" s="382"/>
      <c r="FZA48" s="382"/>
      <c r="FZB48" s="382"/>
      <c r="FZC48" s="382"/>
      <c r="FZD48" s="382"/>
      <c r="FZE48" s="382"/>
      <c r="FZF48" s="382"/>
      <c r="FZG48" s="382"/>
      <c r="FZH48" s="382"/>
      <c r="FZI48" s="382"/>
      <c r="FZJ48" s="382"/>
      <c r="FZK48" s="382"/>
      <c r="FZL48" s="382"/>
      <c r="FZM48" s="382"/>
      <c r="FZN48" s="382"/>
      <c r="FZO48" s="382"/>
      <c r="FZP48" s="382"/>
      <c r="FZQ48" s="382"/>
      <c r="FZR48" s="382"/>
      <c r="FZS48" s="382"/>
      <c r="FZT48" s="382"/>
      <c r="FZU48" s="382"/>
      <c r="FZV48" s="382"/>
      <c r="FZW48" s="382"/>
      <c r="FZX48" s="382"/>
      <c r="FZY48" s="382"/>
      <c r="FZZ48" s="382"/>
      <c r="GAA48" s="382"/>
      <c r="GAB48" s="382"/>
      <c r="GAC48" s="382"/>
      <c r="GAD48" s="382"/>
      <c r="GAE48" s="382"/>
      <c r="GAF48" s="382"/>
      <c r="GAG48" s="382"/>
      <c r="GAH48" s="382"/>
      <c r="GAI48" s="382"/>
      <c r="GAJ48" s="382"/>
      <c r="GAK48" s="382"/>
      <c r="GAL48" s="382"/>
      <c r="GAM48" s="382"/>
      <c r="GAN48" s="382"/>
      <c r="GAO48" s="382"/>
      <c r="GAP48" s="382"/>
      <c r="GAQ48" s="382"/>
      <c r="GAR48" s="382"/>
      <c r="GAS48" s="382"/>
      <c r="GAT48" s="382"/>
      <c r="GAU48" s="382"/>
      <c r="GAV48" s="382"/>
      <c r="GAW48" s="382"/>
      <c r="GAX48" s="382"/>
      <c r="GAY48" s="382"/>
      <c r="GAZ48" s="382"/>
      <c r="GBA48" s="382"/>
      <c r="GBB48" s="382"/>
      <c r="GBC48" s="382"/>
      <c r="GBD48" s="382"/>
      <c r="GBE48" s="382"/>
      <c r="GBF48" s="382"/>
      <c r="GBG48" s="382"/>
      <c r="GBH48" s="382"/>
      <c r="GBI48" s="382"/>
      <c r="GBJ48" s="382"/>
      <c r="GBK48" s="382"/>
      <c r="GBL48" s="382"/>
      <c r="GBM48" s="382"/>
      <c r="GBN48" s="382"/>
      <c r="GBO48" s="382"/>
      <c r="GBP48" s="382"/>
      <c r="GBQ48" s="382"/>
      <c r="GBR48" s="382"/>
      <c r="GBS48" s="382"/>
      <c r="GBT48" s="382"/>
      <c r="GBU48" s="382"/>
      <c r="GBV48" s="382"/>
      <c r="GBW48" s="382"/>
      <c r="GBX48" s="382"/>
      <c r="GBY48" s="382"/>
      <c r="GBZ48" s="382"/>
      <c r="GCA48" s="382"/>
      <c r="GCB48" s="382"/>
      <c r="GCC48" s="382"/>
      <c r="GCD48" s="382"/>
      <c r="GCE48" s="382"/>
      <c r="GCF48" s="382"/>
      <c r="GCG48" s="382"/>
      <c r="GCH48" s="382"/>
      <c r="GCI48" s="382"/>
      <c r="GCJ48" s="382"/>
      <c r="GCK48" s="382"/>
      <c r="GCL48" s="382"/>
      <c r="GCM48" s="382"/>
      <c r="GCN48" s="382"/>
      <c r="GCO48" s="382"/>
      <c r="GCP48" s="382"/>
      <c r="GCQ48" s="382"/>
      <c r="GCR48" s="382"/>
      <c r="GCS48" s="382"/>
      <c r="GCT48" s="382"/>
      <c r="GCU48" s="382"/>
      <c r="GCV48" s="382"/>
      <c r="GCW48" s="382"/>
      <c r="GCX48" s="382"/>
      <c r="GCY48" s="382"/>
      <c r="GCZ48" s="382"/>
      <c r="GDA48" s="382"/>
      <c r="GDB48" s="382"/>
      <c r="GDC48" s="382"/>
      <c r="GDD48" s="382"/>
      <c r="GDE48" s="382"/>
      <c r="GDF48" s="382"/>
      <c r="GDG48" s="382"/>
      <c r="GDH48" s="382"/>
      <c r="GDI48" s="382"/>
      <c r="GDJ48" s="382"/>
      <c r="GDK48" s="382"/>
      <c r="GDL48" s="382"/>
      <c r="GDM48" s="382"/>
      <c r="GDN48" s="382"/>
      <c r="GDO48" s="382"/>
      <c r="GDP48" s="382"/>
      <c r="GDQ48" s="382"/>
      <c r="GDR48" s="382"/>
      <c r="GDS48" s="382"/>
      <c r="GDT48" s="382"/>
      <c r="GDU48" s="382"/>
      <c r="GDV48" s="382"/>
      <c r="GDW48" s="382"/>
      <c r="GDX48" s="382"/>
      <c r="GDY48" s="382"/>
      <c r="GDZ48" s="382"/>
      <c r="GEA48" s="382"/>
      <c r="GEB48" s="382"/>
      <c r="GEC48" s="382"/>
      <c r="GED48" s="382"/>
      <c r="GEE48" s="382"/>
      <c r="GEF48" s="382"/>
      <c r="GEG48" s="382"/>
      <c r="GEH48" s="382"/>
      <c r="GEI48" s="382"/>
      <c r="GEJ48" s="382"/>
      <c r="GEK48" s="382"/>
      <c r="GEL48" s="382"/>
      <c r="GEM48" s="382"/>
      <c r="GEN48" s="382"/>
      <c r="GEO48" s="382"/>
      <c r="GEP48" s="382"/>
      <c r="GEQ48" s="382"/>
      <c r="GER48" s="382"/>
      <c r="GES48" s="382"/>
      <c r="GET48" s="382"/>
      <c r="GEU48" s="382"/>
      <c r="GEV48" s="382"/>
      <c r="GEW48" s="382"/>
      <c r="GEX48" s="382"/>
      <c r="GEY48" s="382"/>
      <c r="GEZ48" s="382"/>
      <c r="GFA48" s="382"/>
      <c r="GFB48" s="382"/>
      <c r="GFC48" s="382"/>
      <c r="GFD48" s="382"/>
      <c r="GFE48" s="382"/>
      <c r="GFF48" s="382"/>
      <c r="GFG48" s="382"/>
      <c r="GFH48" s="382"/>
      <c r="GFI48" s="382"/>
      <c r="GFJ48" s="382"/>
      <c r="GFK48" s="382"/>
      <c r="GFL48" s="382"/>
      <c r="GFM48" s="382"/>
      <c r="GFN48" s="382"/>
      <c r="GFO48" s="382"/>
      <c r="GFP48" s="382"/>
      <c r="GFQ48" s="382"/>
      <c r="GFR48" s="382"/>
      <c r="GFS48" s="382"/>
      <c r="GFT48" s="382"/>
      <c r="GFU48" s="382"/>
      <c r="GFV48" s="382"/>
      <c r="GFW48" s="382"/>
      <c r="GFX48" s="382"/>
      <c r="GFY48" s="382"/>
      <c r="GFZ48" s="382"/>
      <c r="GGA48" s="382"/>
      <c r="GGB48" s="382"/>
      <c r="GGC48" s="382"/>
      <c r="GGD48" s="382"/>
      <c r="GGE48" s="382"/>
      <c r="GGF48" s="382"/>
      <c r="GGG48" s="382"/>
      <c r="GGH48" s="382"/>
      <c r="GGI48" s="382"/>
      <c r="GGJ48" s="382"/>
      <c r="GGK48" s="382"/>
      <c r="GGL48" s="382"/>
      <c r="GGM48" s="382"/>
      <c r="GGN48" s="382"/>
      <c r="GGO48" s="382"/>
      <c r="GGP48" s="382"/>
      <c r="GGQ48" s="382"/>
      <c r="GGR48" s="382"/>
      <c r="GGS48" s="382"/>
      <c r="GGT48" s="382"/>
      <c r="GGU48" s="382"/>
      <c r="GGV48" s="382"/>
      <c r="GGW48" s="382"/>
      <c r="GGX48" s="382"/>
      <c r="GGY48" s="382"/>
      <c r="GGZ48" s="382"/>
      <c r="GHA48" s="382"/>
      <c r="GHB48" s="382"/>
      <c r="GHC48" s="382"/>
      <c r="GHD48" s="382"/>
      <c r="GHE48" s="382"/>
      <c r="GHF48" s="382"/>
      <c r="GHG48" s="382"/>
      <c r="GHH48" s="382"/>
      <c r="GHI48" s="382"/>
      <c r="GHJ48" s="382"/>
      <c r="GHK48" s="382"/>
      <c r="GHL48" s="382"/>
      <c r="GHM48" s="382"/>
      <c r="GHN48" s="382"/>
      <c r="GHO48" s="382"/>
      <c r="GHP48" s="382"/>
      <c r="GHQ48" s="382"/>
      <c r="GHR48" s="382"/>
      <c r="GHS48" s="382"/>
      <c r="GHT48" s="382"/>
      <c r="GHU48" s="382"/>
      <c r="GHV48" s="382"/>
      <c r="GHW48" s="382"/>
      <c r="GHX48" s="382"/>
      <c r="GHY48" s="382"/>
      <c r="GHZ48" s="382"/>
      <c r="GIA48" s="382"/>
      <c r="GIB48" s="382"/>
      <c r="GIC48" s="382"/>
      <c r="GID48" s="382"/>
      <c r="GIE48" s="382"/>
      <c r="GIF48" s="382"/>
      <c r="GIG48" s="382"/>
      <c r="GIH48" s="382"/>
      <c r="GII48" s="382"/>
      <c r="GIJ48" s="382"/>
      <c r="GIK48" s="382"/>
      <c r="GIL48" s="382"/>
      <c r="GIM48" s="382"/>
      <c r="GIN48" s="382"/>
      <c r="GIO48" s="382"/>
      <c r="GIP48" s="382"/>
      <c r="GIQ48" s="382"/>
      <c r="GIR48" s="382"/>
      <c r="GIS48" s="382"/>
      <c r="GIT48" s="382"/>
      <c r="GIU48" s="382"/>
      <c r="GIV48" s="382"/>
      <c r="GIW48" s="382"/>
      <c r="GIX48" s="382"/>
      <c r="GIY48" s="382"/>
      <c r="GIZ48" s="382"/>
      <c r="GJA48" s="382"/>
      <c r="GJB48" s="382"/>
      <c r="GJC48" s="382"/>
      <c r="GJD48" s="382"/>
      <c r="GJE48" s="382"/>
      <c r="GJF48" s="382"/>
      <c r="GJG48" s="382"/>
      <c r="GJH48" s="382"/>
      <c r="GJI48" s="382"/>
      <c r="GJJ48" s="382"/>
      <c r="GJK48" s="382"/>
      <c r="GJL48" s="382"/>
      <c r="GJM48" s="382"/>
      <c r="GJN48" s="382"/>
      <c r="GJO48" s="382"/>
      <c r="GJP48" s="382"/>
      <c r="GJQ48" s="382"/>
      <c r="GJR48" s="382"/>
      <c r="GJS48" s="382"/>
      <c r="GJT48" s="382"/>
      <c r="GJU48" s="382"/>
      <c r="GJV48" s="382"/>
      <c r="GJW48" s="382"/>
      <c r="GJX48" s="382"/>
      <c r="GJY48" s="382"/>
      <c r="GJZ48" s="382"/>
      <c r="GKA48" s="382"/>
      <c r="GKB48" s="382"/>
      <c r="GKC48" s="382"/>
      <c r="GKD48" s="382"/>
      <c r="GKE48" s="382"/>
      <c r="GKF48" s="382"/>
      <c r="GKG48" s="382"/>
      <c r="GKH48" s="382"/>
      <c r="GKI48" s="382"/>
      <c r="GKJ48" s="382"/>
      <c r="GKK48" s="382"/>
      <c r="GKL48" s="382"/>
      <c r="GKM48" s="382"/>
      <c r="GKN48" s="382"/>
      <c r="GKO48" s="382"/>
      <c r="GKP48" s="382"/>
      <c r="GKQ48" s="382"/>
      <c r="GKR48" s="382"/>
      <c r="GKS48" s="382"/>
      <c r="GKT48" s="382"/>
      <c r="GKU48" s="382"/>
      <c r="GKV48" s="382"/>
      <c r="GKW48" s="382"/>
      <c r="GKX48" s="382"/>
      <c r="GKY48" s="382"/>
      <c r="GKZ48" s="382"/>
      <c r="GLA48" s="382"/>
      <c r="GLB48" s="382"/>
      <c r="GLC48" s="382"/>
      <c r="GLD48" s="382"/>
      <c r="GLE48" s="382"/>
      <c r="GLF48" s="382"/>
      <c r="GLG48" s="382"/>
      <c r="GLH48" s="382"/>
      <c r="GLI48" s="382"/>
      <c r="GLJ48" s="382"/>
      <c r="GLK48" s="382"/>
      <c r="GLL48" s="382"/>
      <c r="GLM48" s="382"/>
      <c r="GLN48" s="382"/>
      <c r="GLO48" s="382"/>
      <c r="GLP48" s="382"/>
      <c r="GLQ48" s="382"/>
      <c r="GLR48" s="382"/>
      <c r="GLS48" s="382"/>
      <c r="GLT48" s="382"/>
      <c r="GLU48" s="382"/>
      <c r="GLV48" s="382"/>
      <c r="GLW48" s="382"/>
      <c r="GLX48" s="382"/>
      <c r="GLY48" s="382"/>
      <c r="GLZ48" s="382"/>
      <c r="GMA48" s="382"/>
      <c r="GMB48" s="382"/>
      <c r="GMC48" s="382"/>
      <c r="GMD48" s="382"/>
      <c r="GME48" s="382"/>
      <c r="GMF48" s="382"/>
      <c r="GMG48" s="382"/>
      <c r="GMH48" s="382"/>
      <c r="GMI48" s="382"/>
      <c r="GMJ48" s="382"/>
      <c r="GMK48" s="382"/>
      <c r="GML48" s="382"/>
      <c r="GMM48" s="382"/>
      <c r="GMN48" s="382"/>
      <c r="GMO48" s="382"/>
      <c r="GMP48" s="382"/>
      <c r="GMQ48" s="382"/>
      <c r="GMR48" s="382"/>
      <c r="GMS48" s="382"/>
      <c r="GMT48" s="382"/>
      <c r="GMU48" s="382"/>
      <c r="GMV48" s="382"/>
      <c r="GMW48" s="382"/>
      <c r="GMX48" s="382"/>
      <c r="GMY48" s="382"/>
      <c r="GMZ48" s="382"/>
      <c r="GNA48" s="382"/>
      <c r="GNB48" s="382"/>
      <c r="GNC48" s="382"/>
      <c r="GND48" s="382"/>
      <c r="GNE48" s="382"/>
      <c r="GNF48" s="382"/>
      <c r="GNG48" s="382"/>
      <c r="GNH48" s="382"/>
      <c r="GNI48" s="382"/>
      <c r="GNJ48" s="382"/>
      <c r="GNK48" s="382"/>
      <c r="GNL48" s="382"/>
      <c r="GNM48" s="382"/>
      <c r="GNN48" s="382"/>
      <c r="GNO48" s="382"/>
      <c r="GNP48" s="382"/>
      <c r="GNQ48" s="382"/>
      <c r="GNR48" s="382"/>
      <c r="GNS48" s="382"/>
      <c r="GNT48" s="382"/>
      <c r="GNU48" s="382"/>
      <c r="GNV48" s="382"/>
      <c r="GNW48" s="382"/>
      <c r="GNX48" s="382"/>
      <c r="GNY48" s="382"/>
      <c r="GNZ48" s="382"/>
      <c r="GOA48" s="382"/>
      <c r="GOB48" s="382"/>
      <c r="GOC48" s="382"/>
      <c r="GOD48" s="382"/>
      <c r="GOE48" s="382"/>
      <c r="GOF48" s="382"/>
      <c r="GOG48" s="382"/>
      <c r="GOH48" s="382"/>
      <c r="GOI48" s="382"/>
      <c r="GOJ48" s="382"/>
      <c r="GOK48" s="382"/>
      <c r="GOL48" s="382"/>
      <c r="GOM48" s="382"/>
      <c r="GON48" s="382"/>
      <c r="GOO48" s="382"/>
      <c r="GOP48" s="382"/>
      <c r="GOQ48" s="382"/>
      <c r="GOR48" s="382"/>
      <c r="GOS48" s="382"/>
      <c r="GOT48" s="382"/>
      <c r="GOU48" s="382"/>
      <c r="GOV48" s="382"/>
      <c r="GOW48" s="382"/>
      <c r="GOX48" s="382"/>
      <c r="GOY48" s="382"/>
      <c r="GOZ48" s="382"/>
      <c r="GPA48" s="382"/>
      <c r="GPB48" s="382"/>
      <c r="GPC48" s="382"/>
      <c r="GPD48" s="382"/>
      <c r="GPE48" s="382"/>
      <c r="GPF48" s="382"/>
      <c r="GPG48" s="382"/>
      <c r="GPH48" s="382"/>
      <c r="GPI48" s="382"/>
      <c r="GPJ48" s="382"/>
      <c r="GPK48" s="382"/>
      <c r="GPL48" s="382"/>
      <c r="GPM48" s="382"/>
      <c r="GPN48" s="382"/>
      <c r="GPO48" s="382"/>
      <c r="GPP48" s="382"/>
      <c r="GPQ48" s="382"/>
      <c r="GPR48" s="382"/>
      <c r="GPS48" s="382"/>
      <c r="GPT48" s="382"/>
      <c r="GPU48" s="382"/>
      <c r="GPV48" s="382"/>
      <c r="GPW48" s="382"/>
      <c r="GPX48" s="382"/>
      <c r="GPY48" s="382"/>
      <c r="GPZ48" s="382"/>
      <c r="GQA48" s="382"/>
      <c r="GQB48" s="382"/>
      <c r="GQC48" s="382"/>
      <c r="GQD48" s="382"/>
      <c r="GQE48" s="382"/>
      <c r="GQF48" s="382"/>
      <c r="GQG48" s="382"/>
      <c r="GQH48" s="382"/>
      <c r="GQI48" s="382"/>
      <c r="GQJ48" s="382"/>
      <c r="GQK48" s="382"/>
      <c r="GQL48" s="382"/>
      <c r="GQM48" s="382"/>
      <c r="GQN48" s="382"/>
      <c r="GQO48" s="382"/>
      <c r="GQP48" s="382"/>
      <c r="GQQ48" s="382"/>
      <c r="GQR48" s="382"/>
      <c r="GQS48" s="382"/>
      <c r="GQT48" s="382"/>
      <c r="GQU48" s="382"/>
      <c r="GQV48" s="382"/>
      <c r="GQW48" s="382"/>
      <c r="GQX48" s="382"/>
      <c r="GQY48" s="382"/>
      <c r="GQZ48" s="382"/>
      <c r="GRA48" s="382"/>
      <c r="GRB48" s="382"/>
      <c r="GRC48" s="382"/>
      <c r="GRD48" s="382"/>
      <c r="GRE48" s="382"/>
      <c r="GRF48" s="382"/>
      <c r="GRG48" s="382"/>
      <c r="GRH48" s="382"/>
      <c r="GRI48" s="382"/>
      <c r="GRJ48" s="382"/>
      <c r="GRK48" s="382"/>
      <c r="GRL48" s="382"/>
      <c r="GRM48" s="382"/>
      <c r="GRN48" s="382"/>
      <c r="GRO48" s="382"/>
      <c r="GRP48" s="382"/>
      <c r="GRQ48" s="382"/>
      <c r="GRR48" s="382"/>
      <c r="GRS48" s="382"/>
      <c r="GRT48" s="382"/>
      <c r="GRU48" s="382"/>
      <c r="GRV48" s="382"/>
      <c r="GRW48" s="382"/>
      <c r="GRX48" s="382"/>
      <c r="GRY48" s="382"/>
      <c r="GRZ48" s="382"/>
      <c r="GSA48" s="382"/>
      <c r="GSB48" s="382"/>
      <c r="GSC48" s="382"/>
      <c r="GSD48" s="382"/>
      <c r="GSE48" s="382"/>
      <c r="GSF48" s="382"/>
      <c r="GSG48" s="382"/>
      <c r="GSH48" s="382"/>
      <c r="GSI48" s="382"/>
      <c r="GSJ48" s="382"/>
      <c r="GSK48" s="382"/>
      <c r="GSL48" s="382"/>
      <c r="GSM48" s="382"/>
      <c r="GSN48" s="382"/>
      <c r="GSO48" s="382"/>
      <c r="GSP48" s="382"/>
      <c r="GSQ48" s="382"/>
      <c r="GSR48" s="382"/>
      <c r="GSS48" s="382"/>
      <c r="GST48" s="382"/>
      <c r="GSU48" s="382"/>
      <c r="GSV48" s="382"/>
      <c r="GSW48" s="382"/>
      <c r="GSX48" s="382"/>
      <c r="GSY48" s="382"/>
      <c r="GSZ48" s="382"/>
      <c r="GTA48" s="382"/>
      <c r="GTB48" s="382"/>
      <c r="GTC48" s="382"/>
      <c r="GTD48" s="382"/>
      <c r="GTE48" s="382"/>
      <c r="GTF48" s="382"/>
      <c r="GTG48" s="382"/>
      <c r="GTH48" s="382"/>
      <c r="GTI48" s="382"/>
      <c r="GTJ48" s="382"/>
      <c r="GTK48" s="382"/>
      <c r="GTL48" s="382"/>
      <c r="GTM48" s="382"/>
      <c r="GTN48" s="382"/>
      <c r="GTO48" s="382"/>
      <c r="GTP48" s="382"/>
      <c r="GTQ48" s="382"/>
      <c r="GTR48" s="382"/>
      <c r="GTS48" s="382"/>
      <c r="GTT48" s="382"/>
      <c r="GTU48" s="382"/>
      <c r="GTV48" s="382"/>
      <c r="GTW48" s="382"/>
      <c r="GTX48" s="382"/>
      <c r="GTY48" s="382"/>
      <c r="GTZ48" s="382"/>
      <c r="GUA48" s="382"/>
      <c r="GUB48" s="382"/>
      <c r="GUC48" s="382"/>
      <c r="GUD48" s="382"/>
      <c r="GUE48" s="382"/>
      <c r="GUF48" s="382"/>
      <c r="GUG48" s="382"/>
      <c r="GUH48" s="382"/>
      <c r="GUI48" s="382"/>
      <c r="GUJ48" s="382"/>
      <c r="GUK48" s="382"/>
      <c r="GUL48" s="382"/>
      <c r="GUM48" s="382"/>
      <c r="GUN48" s="382"/>
      <c r="GUO48" s="382"/>
      <c r="GUP48" s="382"/>
      <c r="GUQ48" s="382"/>
      <c r="GUR48" s="382"/>
      <c r="GUS48" s="382"/>
      <c r="GUT48" s="382"/>
      <c r="GUU48" s="382"/>
      <c r="GUV48" s="382"/>
      <c r="GUW48" s="382"/>
      <c r="GUX48" s="382"/>
      <c r="GUY48" s="382"/>
      <c r="GUZ48" s="382"/>
      <c r="GVA48" s="382"/>
      <c r="GVB48" s="382"/>
      <c r="GVC48" s="382"/>
      <c r="GVD48" s="382"/>
      <c r="GVE48" s="382"/>
      <c r="GVF48" s="382"/>
      <c r="GVG48" s="382"/>
      <c r="GVH48" s="382"/>
      <c r="GVI48" s="382"/>
      <c r="GVJ48" s="382"/>
      <c r="GVK48" s="382"/>
      <c r="GVL48" s="382"/>
      <c r="GVM48" s="382"/>
      <c r="GVN48" s="382"/>
      <c r="GVO48" s="382"/>
      <c r="GVP48" s="382"/>
      <c r="GVQ48" s="382"/>
      <c r="GVR48" s="382"/>
      <c r="GVS48" s="382"/>
      <c r="GVT48" s="382"/>
      <c r="GVU48" s="382"/>
      <c r="GVV48" s="382"/>
      <c r="GVW48" s="382"/>
      <c r="GVX48" s="382"/>
      <c r="GVY48" s="382"/>
      <c r="GVZ48" s="382"/>
      <c r="GWA48" s="382"/>
      <c r="GWB48" s="382"/>
      <c r="GWC48" s="382"/>
      <c r="GWD48" s="382"/>
      <c r="GWE48" s="382"/>
      <c r="GWF48" s="382"/>
      <c r="GWG48" s="382"/>
      <c r="GWH48" s="382"/>
      <c r="GWI48" s="382"/>
      <c r="GWJ48" s="382"/>
      <c r="GWK48" s="382"/>
      <c r="GWL48" s="382"/>
      <c r="GWM48" s="382"/>
      <c r="GWN48" s="382"/>
      <c r="GWO48" s="382"/>
      <c r="GWP48" s="382"/>
      <c r="GWQ48" s="382"/>
      <c r="GWR48" s="382"/>
      <c r="GWS48" s="382"/>
      <c r="GWT48" s="382"/>
      <c r="GWU48" s="382"/>
      <c r="GWV48" s="382"/>
      <c r="GWW48" s="382"/>
      <c r="GWX48" s="382"/>
      <c r="GWY48" s="382"/>
      <c r="GWZ48" s="382"/>
      <c r="GXA48" s="382"/>
      <c r="GXB48" s="382"/>
      <c r="GXC48" s="382"/>
      <c r="GXD48" s="382"/>
      <c r="GXE48" s="382"/>
      <c r="GXF48" s="382"/>
      <c r="GXG48" s="382"/>
      <c r="GXH48" s="382"/>
      <c r="GXI48" s="382"/>
      <c r="GXJ48" s="382"/>
      <c r="GXK48" s="382"/>
      <c r="GXL48" s="382"/>
      <c r="GXM48" s="382"/>
      <c r="GXN48" s="382"/>
      <c r="GXO48" s="382"/>
      <c r="GXP48" s="382"/>
      <c r="GXQ48" s="382"/>
      <c r="GXR48" s="382"/>
      <c r="GXS48" s="382"/>
      <c r="GXT48" s="382"/>
      <c r="GXU48" s="382"/>
      <c r="GXV48" s="382"/>
      <c r="GXW48" s="382"/>
      <c r="GXX48" s="382"/>
      <c r="GXY48" s="382"/>
      <c r="GXZ48" s="382"/>
      <c r="GYA48" s="382"/>
      <c r="GYB48" s="382"/>
      <c r="GYC48" s="382"/>
      <c r="GYD48" s="382"/>
      <c r="GYE48" s="382"/>
      <c r="GYF48" s="382"/>
      <c r="GYG48" s="382"/>
      <c r="GYH48" s="382"/>
      <c r="GYI48" s="382"/>
      <c r="GYJ48" s="382"/>
      <c r="GYK48" s="382"/>
      <c r="GYL48" s="382"/>
      <c r="GYM48" s="382"/>
      <c r="GYN48" s="382"/>
      <c r="GYO48" s="382"/>
      <c r="GYP48" s="382"/>
      <c r="GYQ48" s="382"/>
      <c r="GYR48" s="382"/>
      <c r="GYS48" s="382"/>
      <c r="GYT48" s="382"/>
      <c r="GYU48" s="382"/>
      <c r="GYV48" s="382"/>
      <c r="GYW48" s="382"/>
      <c r="GYX48" s="382"/>
      <c r="GYY48" s="382"/>
      <c r="GYZ48" s="382"/>
      <c r="GZA48" s="382"/>
      <c r="GZB48" s="382"/>
      <c r="GZC48" s="382"/>
      <c r="GZD48" s="382"/>
      <c r="GZE48" s="382"/>
      <c r="GZF48" s="382"/>
      <c r="GZG48" s="382"/>
      <c r="GZH48" s="382"/>
      <c r="GZI48" s="382"/>
      <c r="GZJ48" s="382"/>
      <c r="GZK48" s="382"/>
      <c r="GZL48" s="382"/>
      <c r="GZM48" s="382"/>
      <c r="GZN48" s="382"/>
      <c r="GZO48" s="382"/>
      <c r="GZP48" s="382"/>
      <c r="GZQ48" s="382"/>
      <c r="GZR48" s="382"/>
      <c r="GZS48" s="382"/>
      <c r="GZT48" s="382"/>
      <c r="GZU48" s="382"/>
      <c r="GZV48" s="382"/>
      <c r="GZW48" s="382"/>
      <c r="GZX48" s="382"/>
      <c r="GZY48" s="382"/>
      <c r="GZZ48" s="382"/>
      <c r="HAA48" s="382"/>
      <c r="HAB48" s="382"/>
      <c r="HAC48" s="382"/>
      <c r="HAD48" s="382"/>
      <c r="HAE48" s="382"/>
      <c r="HAF48" s="382"/>
      <c r="HAG48" s="382"/>
      <c r="HAH48" s="382"/>
      <c r="HAI48" s="382"/>
      <c r="HAJ48" s="382"/>
      <c r="HAK48" s="382"/>
      <c r="HAL48" s="382"/>
      <c r="HAM48" s="382"/>
      <c r="HAN48" s="382"/>
      <c r="HAO48" s="382"/>
      <c r="HAP48" s="382"/>
      <c r="HAQ48" s="382"/>
      <c r="HAR48" s="382"/>
      <c r="HAS48" s="382"/>
      <c r="HAT48" s="382"/>
      <c r="HAU48" s="382"/>
      <c r="HAV48" s="382"/>
      <c r="HAW48" s="382"/>
      <c r="HAX48" s="382"/>
      <c r="HAY48" s="382"/>
      <c r="HAZ48" s="382"/>
      <c r="HBA48" s="382"/>
      <c r="HBB48" s="382"/>
      <c r="HBC48" s="382"/>
      <c r="HBD48" s="382"/>
      <c r="HBE48" s="382"/>
      <c r="HBF48" s="382"/>
      <c r="HBG48" s="382"/>
      <c r="HBH48" s="382"/>
      <c r="HBI48" s="382"/>
      <c r="HBJ48" s="382"/>
      <c r="HBK48" s="382"/>
      <c r="HBL48" s="382"/>
      <c r="HBM48" s="382"/>
      <c r="HBN48" s="382"/>
      <c r="HBO48" s="382"/>
      <c r="HBP48" s="382"/>
      <c r="HBQ48" s="382"/>
      <c r="HBR48" s="382"/>
      <c r="HBS48" s="382"/>
      <c r="HBT48" s="382"/>
      <c r="HBU48" s="382"/>
      <c r="HBV48" s="382"/>
      <c r="HBW48" s="382"/>
      <c r="HBX48" s="382"/>
      <c r="HBY48" s="382"/>
      <c r="HBZ48" s="382"/>
      <c r="HCA48" s="382"/>
      <c r="HCB48" s="382"/>
      <c r="HCC48" s="382"/>
      <c r="HCD48" s="382"/>
      <c r="HCE48" s="382"/>
      <c r="HCF48" s="382"/>
      <c r="HCG48" s="382"/>
      <c r="HCH48" s="382"/>
      <c r="HCI48" s="382"/>
      <c r="HCJ48" s="382"/>
      <c r="HCK48" s="382"/>
      <c r="HCL48" s="382"/>
      <c r="HCM48" s="382"/>
      <c r="HCN48" s="382"/>
      <c r="HCO48" s="382"/>
      <c r="HCP48" s="382"/>
      <c r="HCQ48" s="382"/>
      <c r="HCR48" s="382"/>
      <c r="HCS48" s="382"/>
      <c r="HCT48" s="382"/>
      <c r="HCU48" s="382"/>
      <c r="HCV48" s="382"/>
      <c r="HCW48" s="382"/>
      <c r="HCX48" s="382"/>
      <c r="HCY48" s="382"/>
      <c r="HCZ48" s="382"/>
      <c r="HDA48" s="382"/>
      <c r="HDB48" s="382"/>
      <c r="HDC48" s="382"/>
      <c r="HDD48" s="382"/>
      <c r="HDE48" s="382"/>
      <c r="HDF48" s="382"/>
      <c r="HDG48" s="382"/>
      <c r="HDH48" s="382"/>
      <c r="HDI48" s="382"/>
      <c r="HDJ48" s="382"/>
      <c r="HDK48" s="382"/>
      <c r="HDL48" s="382"/>
      <c r="HDM48" s="382"/>
      <c r="HDN48" s="382"/>
      <c r="HDO48" s="382"/>
      <c r="HDP48" s="382"/>
      <c r="HDQ48" s="382"/>
      <c r="HDR48" s="382"/>
      <c r="HDS48" s="382"/>
      <c r="HDT48" s="382"/>
      <c r="HDU48" s="382"/>
      <c r="HDV48" s="382"/>
      <c r="HDW48" s="382"/>
      <c r="HDX48" s="382"/>
      <c r="HDY48" s="382"/>
      <c r="HDZ48" s="382"/>
      <c r="HEA48" s="382"/>
      <c r="HEB48" s="382"/>
      <c r="HEC48" s="382"/>
      <c r="HED48" s="382"/>
      <c r="HEE48" s="382"/>
      <c r="HEF48" s="382"/>
      <c r="HEG48" s="382"/>
      <c r="HEH48" s="382"/>
      <c r="HEI48" s="382"/>
      <c r="HEJ48" s="382"/>
      <c r="HEK48" s="382"/>
      <c r="HEL48" s="382"/>
      <c r="HEM48" s="382"/>
      <c r="HEN48" s="382"/>
      <c r="HEO48" s="382"/>
      <c r="HEP48" s="382"/>
      <c r="HEQ48" s="382"/>
      <c r="HER48" s="382"/>
      <c r="HES48" s="382"/>
      <c r="HET48" s="382"/>
      <c r="HEU48" s="382"/>
      <c r="HEV48" s="382"/>
      <c r="HEW48" s="382"/>
      <c r="HEX48" s="382"/>
      <c r="HEY48" s="382"/>
      <c r="HEZ48" s="382"/>
      <c r="HFA48" s="382"/>
      <c r="HFB48" s="382"/>
      <c r="HFC48" s="382"/>
      <c r="HFD48" s="382"/>
      <c r="HFE48" s="382"/>
      <c r="HFF48" s="382"/>
      <c r="HFG48" s="382"/>
      <c r="HFH48" s="382"/>
      <c r="HFI48" s="382"/>
      <c r="HFJ48" s="382"/>
      <c r="HFK48" s="382"/>
      <c r="HFL48" s="382"/>
      <c r="HFM48" s="382"/>
      <c r="HFN48" s="382"/>
      <c r="HFO48" s="382"/>
      <c r="HFP48" s="382"/>
      <c r="HFQ48" s="382"/>
      <c r="HFR48" s="382"/>
      <c r="HFS48" s="382"/>
      <c r="HFT48" s="382"/>
      <c r="HFU48" s="382"/>
      <c r="HFV48" s="382"/>
      <c r="HFW48" s="382"/>
      <c r="HFX48" s="382"/>
      <c r="HFY48" s="382"/>
      <c r="HFZ48" s="382"/>
      <c r="HGA48" s="382"/>
      <c r="HGB48" s="382"/>
      <c r="HGC48" s="382"/>
      <c r="HGD48" s="382"/>
      <c r="HGE48" s="382"/>
      <c r="HGF48" s="382"/>
      <c r="HGG48" s="382"/>
      <c r="HGH48" s="382"/>
      <c r="HGI48" s="382"/>
      <c r="HGJ48" s="382"/>
      <c r="HGK48" s="382"/>
      <c r="HGL48" s="382"/>
      <c r="HGM48" s="382"/>
      <c r="HGN48" s="382"/>
      <c r="HGO48" s="382"/>
      <c r="HGP48" s="382"/>
      <c r="HGQ48" s="382"/>
      <c r="HGR48" s="382"/>
      <c r="HGS48" s="382"/>
      <c r="HGT48" s="382"/>
      <c r="HGU48" s="382"/>
      <c r="HGV48" s="382"/>
      <c r="HGW48" s="382"/>
      <c r="HGX48" s="382"/>
      <c r="HGY48" s="382"/>
      <c r="HGZ48" s="382"/>
      <c r="HHA48" s="382"/>
      <c r="HHB48" s="382"/>
      <c r="HHC48" s="382"/>
      <c r="HHD48" s="382"/>
      <c r="HHE48" s="382"/>
      <c r="HHF48" s="382"/>
      <c r="HHG48" s="382"/>
      <c r="HHH48" s="382"/>
      <c r="HHI48" s="382"/>
      <c r="HHJ48" s="382"/>
      <c r="HHK48" s="382"/>
      <c r="HHL48" s="382"/>
      <c r="HHM48" s="382"/>
      <c r="HHN48" s="382"/>
      <c r="HHO48" s="382"/>
      <c r="HHP48" s="382"/>
      <c r="HHQ48" s="382"/>
      <c r="HHR48" s="382"/>
      <c r="HHS48" s="382"/>
      <c r="HHT48" s="382"/>
      <c r="HHU48" s="382"/>
      <c r="HHV48" s="382"/>
      <c r="HHW48" s="382"/>
      <c r="HHX48" s="382"/>
      <c r="HHY48" s="382"/>
      <c r="HHZ48" s="382"/>
      <c r="HIA48" s="382"/>
      <c r="HIB48" s="382"/>
      <c r="HIC48" s="382"/>
      <c r="HID48" s="382"/>
      <c r="HIE48" s="382"/>
      <c r="HIF48" s="382"/>
      <c r="HIG48" s="382"/>
      <c r="HIH48" s="382"/>
      <c r="HII48" s="382"/>
      <c r="HIJ48" s="382"/>
      <c r="HIK48" s="382"/>
      <c r="HIL48" s="382"/>
      <c r="HIM48" s="382"/>
      <c r="HIN48" s="382"/>
      <c r="HIO48" s="382"/>
      <c r="HIP48" s="382"/>
      <c r="HIQ48" s="382"/>
      <c r="HIR48" s="382"/>
      <c r="HIS48" s="382"/>
      <c r="HIT48" s="382"/>
      <c r="HIU48" s="382"/>
      <c r="HIV48" s="382"/>
      <c r="HIW48" s="382"/>
      <c r="HIX48" s="382"/>
      <c r="HIY48" s="382"/>
      <c r="HIZ48" s="382"/>
      <c r="HJA48" s="382"/>
      <c r="HJB48" s="382"/>
      <c r="HJC48" s="382"/>
      <c r="HJD48" s="382"/>
      <c r="HJE48" s="382"/>
      <c r="HJF48" s="382"/>
      <c r="HJG48" s="382"/>
      <c r="HJH48" s="382"/>
      <c r="HJI48" s="382"/>
      <c r="HJJ48" s="382"/>
      <c r="HJK48" s="382"/>
      <c r="HJL48" s="382"/>
      <c r="HJM48" s="382"/>
      <c r="HJN48" s="382"/>
      <c r="HJO48" s="382"/>
      <c r="HJP48" s="382"/>
      <c r="HJQ48" s="382"/>
      <c r="HJR48" s="382"/>
      <c r="HJS48" s="382"/>
      <c r="HJT48" s="382"/>
      <c r="HJU48" s="382"/>
      <c r="HJV48" s="382"/>
      <c r="HJW48" s="382"/>
      <c r="HJX48" s="382"/>
      <c r="HJY48" s="382"/>
      <c r="HJZ48" s="382"/>
      <c r="HKA48" s="382"/>
      <c r="HKB48" s="382"/>
      <c r="HKC48" s="382"/>
      <c r="HKD48" s="382"/>
      <c r="HKE48" s="382"/>
      <c r="HKF48" s="382"/>
      <c r="HKG48" s="382"/>
      <c r="HKH48" s="382"/>
      <c r="HKI48" s="382"/>
      <c r="HKJ48" s="382"/>
      <c r="HKK48" s="382"/>
      <c r="HKL48" s="382"/>
      <c r="HKM48" s="382"/>
      <c r="HKN48" s="382"/>
      <c r="HKO48" s="382"/>
      <c r="HKP48" s="382"/>
      <c r="HKQ48" s="382"/>
      <c r="HKR48" s="382"/>
      <c r="HKS48" s="382"/>
      <c r="HKT48" s="382"/>
      <c r="HKU48" s="382"/>
      <c r="HKV48" s="382"/>
      <c r="HKW48" s="382"/>
      <c r="HKX48" s="382"/>
      <c r="HKY48" s="382"/>
      <c r="HKZ48" s="382"/>
      <c r="HLA48" s="382"/>
      <c r="HLB48" s="382"/>
      <c r="HLC48" s="382"/>
      <c r="HLD48" s="382"/>
      <c r="HLE48" s="382"/>
      <c r="HLF48" s="382"/>
      <c r="HLG48" s="382"/>
      <c r="HLH48" s="382"/>
      <c r="HLI48" s="382"/>
      <c r="HLJ48" s="382"/>
      <c r="HLK48" s="382"/>
      <c r="HLL48" s="382"/>
      <c r="HLM48" s="382"/>
      <c r="HLN48" s="382"/>
      <c r="HLO48" s="382"/>
      <c r="HLP48" s="382"/>
      <c r="HLQ48" s="382"/>
      <c r="HLR48" s="382"/>
      <c r="HLS48" s="382"/>
      <c r="HLT48" s="382"/>
      <c r="HLU48" s="382"/>
      <c r="HLV48" s="382"/>
      <c r="HLW48" s="382"/>
      <c r="HLX48" s="382"/>
      <c r="HLY48" s="382"/>
      <c r="HLZ48" s="382"/>
      <c r="HMA48" s="382"/>
      <c r="HMB48" s="382"/>
      <c r="HMC48" s="382"/>
      <c r="HMD48" s="382"/>
      <c r="HME48" s="382"/>
      <c r="HMF48" s="382"/>
      <c r="HMG48" s="382"/>
      <c r="HMH48" s="382"/>
      <c r="HMI48" s="382"/>
      <c r="HMJ48" s="382"/>
      <c r="HMK48" s="382"/>
      <c r="HML48" s="382"/>
      <c r="HMM48" s="382"/>
      <c r="HMN48" s="382"/>
      <c r="HMO48" s="382"/>
      <c r="HMP48" s="382"/>
      <c r="HMQ48" s="382"/>
      <c r="HMR48" s="382"/>
      <c r="HMS48" s="382"/>
      <c r="HMT48" s="382"/>
      <c r="HMU48" s="382"/>
      <c r="HMV48" s="382"/>
      <c r="HMW48" s="382"/>
      <c r="HMX48" s="382"/>
      <c r="HMY48" s="382"/>
      <c r="HMZ48" s="382"/>
      <c r="HNA48" s="382"/>
      <c r="HNB48" s="382"/>
      <c r="HNC48" s="382"/>
      <c r="HND48" s="382"/>
      <c r="HNE48" s="382"/>
      <c r="HNF48" s="382"/>
      <c r="HNG48" s="382"/>
      <c r="HNH48" s="382"/>
      <c r="HNI48" s="382"/>
      <c r="HNJ48" s="382"/>
      <c r="HNK48" s="382"/>
      <c r="HNL48" s="382"/>
      <c r="HNM48" s="382"/>
      <c r="HNN48" s="382"/>
      <c r="HNO48" s="382"/>
      <c r="HNP48" s="382"/>
      <c r="HNQ48" s="382"/>
      <c r="HNR48" s="382"/>
      <c r="HNS48" s="382"/>
      <c r="HNT48" s="382"/>
      <c r="HNU48" s="382"/>
      <c r="HNV48" s="382"/>
      <c r="HNW48" s="382"/>
      <c r="HNX48" s="382"/>
      <c r="HNY48" s="382"/>
      <c r="HNZ48" s="382"/>
      <c r="HOA48" s="382"/>
      <c r="HOB48" s="382"/>
      <c r="HOC48" s="382"/>
      <c r="HOD48" s="382"/>
      <c r="HOE48" s="382"/>
      <c r="HOF48" s="382"/>
      <c r="HOG48" s="382"/>
      <c r="HOH48" s="382"/>
      <c r="HOI48" s="382"/>
      <c r="HOJ48" s="382"/>
      <c r="HOK48" s="382"/>
      <c r="HOL48" s="382"/>
      <c r="HOM48" s="382"/>
      <c r="HON48" s="382"/>
      <c r="HOO48" s="382"/>
      <c r="HOP48" s="382"/>
      <c r="HOQ48" s="382"/>
      <c r="HOR48" s="382"/>
      <c r="HOS48" s="382"/>
      <c r="HOT48" s="382"/>
      <c r="HOU48" s="382"/>
      <c r="HOV48" s="382"/>
      <c r="HOW48" s="382"/>
      <c r="HOX48" s="382"/>
      <c r="HOY48" s="382"/>
      <c r="HOZ48" s="382"/>
      <c r="HPA48" s="382"/>
      <c r="HPB48" s="382"/>
      <c r="HPC48" s="382"/>
      <c r="HPD48" s="382"/>
      <c r="HPE48" s="382"/>
      <c r="HPF48" s="382"/>
      <c r="HPG48" s="382"/>
      <c r="HPH48" s="382"/>
      <c r="HPI48" s="382"/>
      <c r="HPJ48" s="382"/>
      <c r="HPK48" s="382"/>
      <c r="HPL48" s="382"/>
      <c r="HPM48" s="382"/>
      <c r="HPN48" s="382"/>
      <c r="HPO48" s="382"/>
      <c r="HPP48" s="382"/>
      <c r="HPQ48" s="382"/>
      <c r="HPR48" s="382"/>
      <c r="HPS48" s="382"/>
      <c r="HPT48" s="382"/>
      <c r="HPU48" s="382"/>
      <c r="HPV48" s="382"/>
      <c r="HPW48" s="382"/>
      <c r="HPX48" s="382"/>
      <c r="HPY48" s="382"/>
      <c r="HPZ48" s="382"/>
      <c r="HQA48" s="382"/>
      <c r="HQB48" s="382"/>
      <c r="HQC48" s="382"/>
      <c r="HQD48" s="382"/>
      <c r="HQE48" s="382"/>
      <c r="HQF48" s="382"/>
      <c r="HQG48" s="382"/>
      <c r="HQH48" s="382"/>
      <c r="HQI48" s="382"/>
      <c r="HQJ48" s="382"/>
      <c r="HQK48" s="382"/>
      <c r="HQL48" s="382"/>
      <c r="HQM48" s="382"/>
      <c r="HQN48" s="382"/>
      <c r="HQO48" s="382"/>
      <c r="HQP48" s="382"/>
      <c r="HQQ48" s="382"/>
      <c r="HQR48" s="382"/>
      <c r="HQS48" s="382"/>
      <c r="HQT48" s="382"/>
      <c r="HQU48" s="382"/>
      <c r="HQV48" s="382"/>
      <c r="HQW48" s="382"/>
      <c r="HQX48" s="382"/>
      <c r="HQY48" s="382"/>
      <c r="HQZ48" s="382"/>
      <c r="HRA48" s="382"/>
      <c r="HRB48" s="382"/>
      <c r="HRC48" s="382"/>
      <c r="HRD48" s="382"/>
      <c r="HRE48" s="382"/>
      <c r="HRF48" s="382"/>
      <c r="HRG48" s="382"/>
      <c r="HRH48" s="382"/>
      <c r="HRI48" s="382"/>
      <c r="HRJ48" s="382"/>
      <c r="HRK48" s="382"/>
      <c r="HRL48" s="382"/>
      <c r="HRM48" s="382"/>
      <c r="HRN48" s="382"/>
      <c r="HRO48" s="382"/>
      <c r="HRP48" s="382"/>
      <c r="HRQ48" s="382"/>
      <c r="HRR48" s="382"/>
      <c r="HRS48" s="382"/>
      <c r="HRT48" s="382"/>
      <c r="HRU48" s="382"/>
      <c r="HRV48" s="382"/>
      <c r="HRW48" s="382"/>
      <c r="HRX48" s="382"/>
      <c r="HRY48" s="382"/>
      <c r="HRZ48" s="382"/>
      <c r="HSA48" s="382"/>
      <c r="HSB48" s="382"/>
      <c r="HSC48" s="382"/>
      <c r="HSD48" s="382"/>
      <c r="HSE48" s="382"/>
      <c r="HSF48" s="382"/>
      <c r="HSG48" s="382"/>
      <c r="HSH48" s="382"/>
      <c r="HSI48" s="382"/>
      <c r="HSJ48" s="382"/>
      <c r="HSK48" s="382"/>
      <c r="HSL48" s="382"/>
      <c r="HSM48" s="382"/>
      <c r="HSN48" s="382"/>
      <c r="HSO48" s="382"/>
      <c r="HSP48" s="382"/>
      <c r="HSQ48" s="382"/>
      <c r="HSR48" s="382"/>
      <c r="HSS48" s="382"/>
      <c r="HST48" s="382"/>
      <c r="HSU48" s="382"/>
      <c r="HSV48" s="382"/>
      <c r="HSW48" s="382"/>
      <c r="HSX48" s="382"/>
      <c r="HSY48" s="382"/>
      <c r="HSZ48" s="382"/>
      <c r="HTA48" s="382"/>
      <c r="HTB48" s="382"/>
      <c r="HTC48" s="382"/>
      <c r="HTD48" s="382"/>
      <c r="HTE48" s="382"/>
      <c r="HTF48" s="382"/>
      <c r="HTG48" s="382"/>
      <c r="HTH48" s="382"/>
      <c r="HTI48" s="382"/>
      <c r="HTJ48" s="382"/>
      <c r="HTK48" s="382"/>
      <c r="HTL48" s="382"/>
      <c r="HTM48" s="382"/>
      <c r="HTN48" s="382"/>
      <c r="HTO48" s="382"/>
      <c r="HTP48" s="382"/>
      <c r="HTQ48" s="382"/>
      <c r="HTR48" s="382"/>
      <c r="HTS48" s="382"/>
      <c r="HTT48" s="382"/>
      <c r="HTU48" s="382"/>
      <c r="HTV48" s="382"/>
      <c r="HTW48" s="382"/>
      <c r="HTX48" s="382"/>
      <c r="HTY48" s="382"/>
      <c r="HTZ48" s="382"/>
      <c r="HUA48" s="382"/>
      <c r="HUB48" s="382"/>
      <c r="HUC48" s="382"/>
      <c r="HUD48" s="382"/>
      <c r="HUE48" s="382"/>
      <c r="HUF48" s="382"/>
      <c r="HUG48" s="382"/>
      <c r="HUH48" s="382"/>
      <c r="HUI48" s="382"/>
      <c r="HUJ48" s="382"/>
      <c r="HUK48" s="382"/>
      <c r="HUL48" s="382"/>
      <c r="HUM48" s="382"/>
      <c r="HUN48" s="382"/>
      <c r="HUO48" s="382"/>
      <c r="HUP48" s="382"/>
      <c r="HUQ48" s="382"/>
      <c r="HUR48" s="382"/>
      <c r="HUS48" s="382"/>
      <c r="HUT48" s="382"/>
      <c r="HUU48" s="382"/>
      <c r="HUV48" s="382"/>
      <c r="HUW48" s="382"/>
      <c r="HUX48" s="382"/>
      <c r="HUY48" s="382"/>
      <c r="HUZ48" s="382"/>
      <c r="HVA48" s="382"/>
      <c r="HVB48" s="382"/>
      <c r="HVC48" s="382"/>
      <c r="HVD48" s="382"/>
      <c r="HVE48" s="382"/>
      <c r="HVF48" s="382"/>
      <c r="HVG48" s="382"/>
      <c r="HVH48" s="382"/>
      <c r="HVI48" s="382"/>
      <c r="HVJ48" s="382"/>
      <c r="HVK48" s="382"/>
      <c r="HVL48" s="382"/>
      <c r="HVM48" s="382"/>
      <c r="HVN48" s="382"/>
      <c r="HVO48" s="382"/>
      <c r="HVP48" s="382"/>
      <c r="HVQ48" s="382"/>
      <c r="HVR48" s="382"/>
      <c r="HVS48" s="382"/>
      <c r="HVT48" s="382"/>
      <c r="HVU48" s="382"/>
      <c r="HVV48" s="382"/>
      <c r="HVW48" s="382"/>
      <c r="HVX48" s="382"/>
      <c r="HVY48" s="382"/>
      <c r="HVZ48" s="382"/>
      <c r="HWA48" s="382"/>
      <c r="HWB48" s="382"/>
      <c r="HWC48" s="382"/>
      <c r="HWD48" s="382"/>
      <c r="HWE48" s="382"/>
      <c r="HWF48" s="382"/>
      <c r="HWG48" s="382"/>
      <c r="HWH48" s="382"/>
      <c r="HWI48" s="382"/>
      <c r="HWJ48" s="382"/>
      <c r="HWK48" s="382"/>
      <c r="HWL48" s="382"/>
      <c r="HWM48" s="382"/>
      <c r="HWN48" s="382"/>
      <c r="HWO48" s="382"/>
      <c r="HWP48" s="382"/>
      <c r="HWQ48" s="382"/>
      <c r="HWR48" s="382"/>
      <c r="HWS48" s="382"/>
      <c r="HWT48" s="382"/>
      <c r="HWU48" s="382"/>
      <c r="HWV48" s="382"/>
      <c r="HWW48" s="382"/>
      <c r="HWX48" s="382"/>
      <c r="HWY48" s="382"/>
      <c r="HWZ48" s="382"/>
      <c r="HXA48" s="382"/>
      <c r="HXB48" s="382"/>
      <c r="HXC48" s="382"/>
      <c r="HXD48" s="382"/>
      <c r="HXE48" s="382"/>
      <c r="HXF48" s="382"/>
      <c r="HXG48" s="382"/>
      <c r="HXH48" s="382"/>
      <c r="HXI48" s="382"/>
      <c r="HXJ48" s="382"/>
      <c r="HXK48" s="382"/>
      <c r="HXL48" s="382"/>
      <c r="HXM48" s="382"/>
      <c r="HXN48" s="382"/>
      <c r="HXO48" s="382"/>
      <c r="HXP48" s="382"/>
      <c r="HXQ48" s="382"/>
      <c r="HXR48" s="382"/>
      <c r="HXS48" s="382"/>
      <c r="HXT48" s="382"/>
      <c r="HXU48" s="382"/>
      <c r="HXV48" s="382"/>
      <c r="HXW48" s="382"/>
      <c r="HXX48" s="382"/>
      <c r="HXY48" s="382"/>
      <c r="HXZ48" s="382"/>
      <c r="HYA48" s="382"/>
      <c r="HYB48" s="382"/>
      <c r="HYC48" s="382"/>
      <c r="HYD48" s="382"/>
      <c r="HYE48" s="382"/>
      <c r="HYF48" s="382"/>
      <c r="HYG48" s="382"/>
      <c r="HYH48" s="382"/>
      <c r="HYI48" s="382"/>
      <c r="HYJ48" s="382"/>
      <c r="HYK48" s="382"/>
      <c r="HYL48" s="382"/>
      <c r="HYM48" s="382"/>
      <c r="HYN48" s="382"/>
      <c r="HYO48" s="382"/>
      <c r="HYP48" s="382"/>
      <c r="HYQ48" s="382"/>
      <c r="HYR48" s="382"/>
      <c r="HYS48" s="382"/>
      <c r="HYT48" s="382"/>
      <c r="HYU48" s="382"/>
      <c r="HYV48" s="382"/>
      <c r="HYW48" s="382"/>
      <c r="HYX48" s="382"/>
      <c r="HYY48" s="382"/>
      <c r="HYZ48" s="382"/>
      <c r="HZA48" s="382"/>
      <c r="HZB48" s="382"/>
      <c r="HZC48" s="382"/>
      <c r="HZD48" s="382"/>
      <c r="HZE48" s="382"/>
      <c r="HZF48" s="382"/>
      <c r="HZG48" s="382"/>
      <c r="HZH48" s="382"/>
      <c r="HZI48" s="382"/>
      <c r="HZJ48" s="382"/>
      <c r="HZK48" s="382"/>
      <c r="HZL48" s="382"/>
      <c r="HZM48" s="382"/>
      <c r="HZN48" s="382"/>
      <c r="HZO48" s="382"/>
      <c r="HZP48" s="382"/>
      <c r="HZQ48" s="382"/>
      <c r="HZR48" s="382"/>
      <c r="HZS48" s="382"/>
      <c r="HZT48" s="382"/>
      <c r="HZU48" s="382"/>
      <c r="HZV48" s="382"/>
      <c r="HZW48" s="382"/>
      <c r="HZX48" s="382"/>
      <c r="HZY48" s="382"/>
      <c r="HZZ48" s="382"/>
      <c r="IAA48" s="382"/>
      <c r="IAB48" s="382"/>
      <c r="IAC48" s="382"/>
      <c r="IAD48" s="382"/>
      <c r="IAE48" s="382"/>
      <c r="IAF48" s="382"/>
      <c r="IAG48" s="382"/>
      <c r="IAH48" s="382"/>
      <c r="IAI48" s="382"/>
      <c r="IAJ48" s="382"/>
      <c r="IAK48" s="382"/>
      <c r="IAL48" s="382"/>
      <c r="IAM48" s="382"/>
      <c r="IAN48" s="382"/>
      <c r="IAO48" s="382"/>
      <c r="IAP48" s="382"/>
      <c r="IAQ48" s="382"/>
      <c r="IAR48" s="382"/>
      <c r="IAS48" s="382"/>
      <c r="IAT48" s="382"/>
      <c r="IAU48" s="382"/>
      <c r="IAV48" s="382"/>
      <c r="IAW48" s="382"/>
      <c r="IAX48" s="382"/>
      <c r="IAY48" s="382"/>
      <c r="IAZ48" s="382"/>
      <c r="IBA48" s="382"/>
      <c r="IBB48" s="382"/>
      <c r="IBC48" s="382"/>
      <c r="IBD48" s="382"/>
      <c r="IBE48" s="382"/>
      <c r="IBF48" s="382"/>
      <c r="IBG48" s="382"/>
      <c r="IBH48" s="382"/>
      <c r="IBI48" s="382"/>
      <c r="IBJ48" s="382"/>
      <c r="IBK48" s="382"/>
      <c r="IBL48" s="382"/>
      <c r="IBM48" s="382"/>
      <c r="IBN48" s="382"/>
      <c r="IBO48" s="382"/>
      <c r="IBP48" s="382"/>
      <c r="IBQ48" s="382"/>
      <c r="IBR48" s="382"/>
      <c r="IBS48" s="382"/>
      <c r="IBT48" s="382"/>
      <c r="IBU48" s="382"/>
      <c r="IBV48" s="382"/>
      <c r="IBW48" s="382"/>
      <c r="IBX48" s="382"/>
      <c r="IBY48" s="382"/>
      <c r="IBZ48" s="382"/>
      <c r="ICA48" s="382"/>
      <c r="ICB48" s="382"/>
      <c r="ICC48" s="382"/>
      <c r="ICD48" s="382"/>
      <c r="ICE48" s="382"/>
      <c r="ICF48" s="382"/>
      <c r="ICG48" s="382"/>
      <c r="ICH48" s="382"/>
      <c r="ICI48" s="382"/>
      <c r="ICJ48" s="382"/>
      <c r="ICK48" s="382"/>
      <c r="ICL48" s="382"/>
      <c r="ICM48" s="382"/>
      <c r="ICN48" s="382"/>
      <c r="ICO48" s="382"/>
      <c r="ICP48" s="382"/>
      <c r="ICQ48" s="382"/>
      <c r="ICR48" s="382"/>
      <c r="ICS48" s="382"/>
      <c r="ICT48" s="382"/>
      <c r="ICU48" s="382"/>
      <c r="ICV48" s="382"/>
      <c r="ICW48" s="382"/>
      <c r="ICX48" s="382"/>
      <c r="ICY48" s="382"/>
      <c r="ICZ48" s="382"/>
      <c r="IDA48" s="382"/>
      <c r="IDB48" s="382"/>
      <c r="IDC48" s="382"/>
      <c r="IDD48" s="382"/>
      <c r="IDE48" s="382"/>
      <c r="IDF48" s="382"/>
      <c r="IDG48" s="382"/>
      <c r="IDH48" s="382"/>
      <c r="IDI48" s="382"/>
      <c r="IDJ48" s="382"/>
      <c r="IDK48" s="382"/>
      <c r="IDL48" s="382"/>
      <c r="IDM48" s="382"/>
      <c r="IDN48" s="382"/>
      <c r="IDO48" s="382"/>
      <c r="IDP48" s="382"/>
      <c r="IDQ48" s="382"/>
      <c r="IDR48" s="382"/>
      <c r="IDS48" s="382"/>
      <c r="IDT48" s="382"/>
      <c r="IDU48" s="382"/>
      <c r="IDV48" s="382"/>
      <c r="IDW48" s="382"/>
      <c r="IDX48" s="382"/>
      <c r="IDY48" s="382"/>
      <c r="IDZ48" s="382"/>
      <c r="IEA48" s="382"/>
      <c r="IEB48" s="382"/>
      <c r="IEC48" s="382"/>
      <c r="IED48" s="382"/>
      <c r="IEE48" s="382"/>
      <c r="IEF48" s="382"/>
      <c r="IEG48" s="382"/>
      <c r="IEH48" s="382"/>
      <c r="IEI48" s="382"/>
      <c r="IEJ48" s="382"/>
      <c r="IEK48" s="382"/>
      <c r="IEL48" s="382"/>
      <c r="IEM48" s="382"/>
      <c r="IEN48" s="382"/>
      <c r="IEO48" s="382"/>
      <c r="IEP48" s="382"/>
      <c r="IEQ48" s="382"/>
      <c r="IER48" s="382"/>
      <c r="IES48" s="382"/>
      <c r="IET48" s="382"/>
      <c r="IEU48" s="382"/>
      <c r="IEV48" s="382"/>
      <c r="IEW48" s="382"/>
      <c r="IEX48" s="382"/>
      <c r="IEY48" s="382"/>
      <c r="IEZ48" s="382"/>
      <c r="IFA48" s="382"/>
      <c r="IFB48" s="382"/>
      <c r="IFC48" s="382"/>
      <c r="IFD48" s="382"/>
      <c r="IFE48" s="382"/>
      <c r="IFF48" s="382"/>
      <c r="IFG48" s="382"/>
      <c r="IFH48" s="382"/>
      <c r="IFI48" s="382"/>
      <c r="IFJ48" s="382"/>
      <c r="IFK48" s="382"/>
      <c r="IFL48" s="382"/>
      <c r="IFM48" s="382"/>
      <c r="IFN48" s="382"/>
      <c r="IFO48" s="382"/>
      <c r="IFP48" s="382"/>
      <c r="IFQ48" s="382"/>
      <c r="IFR48" s="382"/>
      <c r="IFS48" s="382"/>
      <c r="IFT48" s="382"/>
      <c r="IFU48" s="382"/>
      <c r="IFV48" s="382"/>
      <c r="IFW48" s="382"/>
      <c r="IFX48" s="382"/>
      <c r="IFY48" s="382"/>
      <c r="IFZ48" s="382"/>
      <c r="IGA48" s="382"/>
      <c r="IGB48" s="382"/>
      <c r="IGC48" s="382"/>
      <c r="IGD48" s="382"/>
      <c r="IGE48" s="382"/>
      <c r="IGF48" s="382"/>
      <c r="IGG48" s="382"/>
      <c r="IGH48" s="382"/>
      <c r="IGI48" s="382"/>
      <c r="IGJ48" s="382"/>
      <c r="IGK48" s="382"/>
      <c r="IGL48" s="382"/>
      <c r="IGM48" s="382"/>
      <c r="IGN48" s="382"/>
      <c r="IGO48" s="382"/>
      <c r="IGP48" s="382"/>
      <c r="IGQ48" s="382"/>
      <c r="IGR48" s="382"/>
      <c r="IGS48" s="382"/>
      <c r="IGT48" s="382"/>
      <c r="IGU48" s="382"/>
      <c r="IGV48" s="382"/>
      <c r="IGW48" s="382"/>
      <c r="IGX48" s="382"/>
      <c r="IGY48" s="382"/>
      <c r="IGZ48" s="382"/>
      <c r="IHA48" s="382"/>
      <c r="IHB48" s="382"/>
      <c r="IHC48" s="382"/>
      <c r="IHD48" s="382"/>
      <c r="IHE48" s="382"/>
      <c r="IHF48" s="382"/>
      <c r="IHG48" s="382"/>
      <c r="IHH48" s="382"/>
      <c r="IHI48" s="382"/>
      <c r="IHJ48" s="382"/>
      <c r="IHK48" s="382"/>
      <c r="IHL48" s="382"/>
      <c r="IHM48" s="382"/>
      <c r="IHN48" s="382"/>
      <c r="IHO48" s="382"/>
      <c r="IHP48" s="382"/>
      <c r="IHQ48" s="382"/>
      <c r="IHR48" s="382"/>
      <c r="IHS48" s="382"/>
      <c r="IHT48" s="382"/>
      <c r="IHU48" s="382"/>
      <c r="IHV48" s="382"/>
      <c r="IHW48" s="382"/>
      <c r="IHX48" s="382"/>
      <c r="IHY48" s="382"/>
      <c r="IHZ48" s="382"/>
      <c r="IIA48" s="382"/>
      <c r="IIB48" s="382"/>
      <c r="IIC48" s="382"/>
      <c r="IID48" s="382"/>
      <c r="IIE48" s="382"/>
      <c r="IIF48" s="382"/>
      <c r="IIG48" s="382"/>
      <c r="IIH48" s="382"/>
      <c r="III48" s="382"/>
      <c r="IIJ48" s="382"/>
      <c r="IIK48" s="382"/>
      <c r="IIL48" s="382"/>
      <c r="IIM48" s="382"/>
      <c r="IIN48" s="382"/>
      <c r="IIO48" s="382"/>
      <c r="IIP48" s="382"/>
      <c r="IIQ48" s="382"/>
      <c r="IIR48" s="382"/>
      <c r="IIS48" s="382"/>
      <c r="IIT48" s="382"/>
      <c r="IIU48" s="382"/>
      <c r="IIV48" s="382"/>
      <c r="IIW48" s="382"/>
      <c r="IIX48" s="382"/>
      <c r="IIY48" s="382"/>
      <c r="IIZ48" s="382"/>
      <c r="IJA48" s="382"/>
      <c r="IJB48" s="382"/>
      <c r="IJC48" s="382"/>
      <c r="IJD48" s="382"/>
      <c r="IJE48" s="382"/>
      <c r="IJF48" s="382"/>
      <c r="IJG48" s="382"/>
      <c r="IJH48" s="382"/>
      <c r="IJI48" s="382"/>
      <c r="IJJ48" s="382"/>
      <c r="IJK48" s="382"/>
      <c r="IJL48" s="382"/>
      <c r="IJM48" s="382"/>
      <c r="IJN48" s="382"/>
      <c r="IJO48" s="382"/>
      <c r="IJP48" s="382"/>
      <c r="IJQ48" s="382"/>
      <c r="IJR48" s="382"/>
      <c r="IJS48" s="382"/>
      <c r="IJT48" s="382"/>
      <c r="IJU48" s="382"/>
      <c r="IJV48" s="382"/>
      <c r="IJW48" s="382"/>
      <c r="IJX48" s="382"/>
      <c r="IJY48" s="382"/>
      <c r="IJZ48" s="382"/>
      <c r="IKA48" s="382"/>
      <c r="IKB48" s="382"/>
      <c r="IKC48" s="382"/>
      <c r="IKD48" s="382"/>
      <c r="IKE48" s="382"/>
      <c r="IKF48" s="382"/>
      <c r="IKG48" s="382"/>
      <c r="IKH48" s="382"/>
      <c r="IKI48" s="382"/>
      <c r="IKJ48" s="382"/>
      <c r="IKK48" s="382"/>
      <c r="IKL48" s="382"/>
      <c r="IKM48" s="382"/>
      <c r="IKN48" s="382"/>
      <c r="IKO48" s="382"/>
      <c r="IKP48" s="382"/>
      <c r="IKQ48" s="382"/>
      <c r="IKR48" s="382"/>
      <c r="IKS48" s="382"/>
      <c r="IKT48" s="382"/>
      <c r="IKU48" s="382"/>
      <c r="IKV48" s="382"/>
      <c r="IKW48" s="382"/>
      <c r="IKX48" s="382"/>
      <c r="IKY48" s="382"/>
      <c r="IKZ48" s="382"/>
      <c r="ILA48" s="382"/>
      <c r="ILB48" s="382"/>
      <c r="ILC48" s="382"/>
      <c r="ILD48" s="382"/>
      <c r="ILE48" s="382"/>
      <c r="ILF48" s="382"/>
      <c r="ILG48" s="382"/>
      <c r="ILH48" s="382"/>
      <c r="ILI48" s="382"/>
      <c r="ILJ48" s="382"/>
      <c r="ILK48" s="382"/>
      <c r="ILL48" s="382"/>
      <c r="ILM48" s="382"/>
      <c r="ILN48" s="382"/>
      <c r="ILO48" s="382"/>
      <c r="ILP48" s="382"/>
      <c r="ILQ48" s="382"/>
      <c r="ILR48" s="382"/>
      <c r="ILS48" s="382"/>
      <c r="ILT48" s="382"/>
      <c r="ILU48" s="382"/>
      <c r="ILV48" s="382"/>
      <c r="ILW48" s="382"/>
      <c r="ILX48" s="382"/>
      <c r="ILY48" s="382"/>
      <c r="ILZ48" s="382"/>
      <c r="IMA48" s="382"/>
      <c r="IMB48" s="382"/>
      <c r="IMC48" s="382"/>
      <c r="IMD48" s="382"/>
      <c r="IME48" s="382"/>
      <c r="IMF48" s="382"/>
      <c r="IMG48" s="382"/>
      <c r="IMH48" s="382"/>
      <c r="IMI48" s="382"/>
      <c r="IMJ48" s="382"/>
      <c r="IMK48" s="382"/>
      <c r="IML48" s="382"/>
      <c r="IMM48" s="382"/>
      <c r="IMN48" s="382"/>
      <c r="IMO48" s="382"/>
      <c r="IMP48" s="382"/>
      <c r="IMQ48" s="382"/>
      <c r="IMR48" s="382"/>
      <c r="IMS48" s="382"/>
      <c r="IMT48" s="382"/>
      <c r="IMU48" s="382"/>
      <c r="IMV48" s="382"/>
      <c r="IMW48" s="382"/>
      <c r="IMX48" s="382"/>
      <c r="IMY48" s="382"/>
      <c r="IMZ48" s="382"/>
      <c r="INA48" s="382"/>
      <c r="INB48" s="382"/>
      <c r="INC48" s="382"/>
      <c r="IND48" s="382"/>
      <c r="INE48" s="382"/>
      <c r="INF48" s="382"/>
      <c r="ING48" s="382"/>
      <c r="INH48" s="382"/>
      <c r="INI48" s="382"/>
      <c r="INJ48" s="382"/>
      <c r="INK48" s="382"/>
      <c r="INL48" s="382"/>
      <c r="INM48" s="382"/>
      <c r="INN48" s="382"/>
      <c r="INO48" s="382"/>
      <c r="INP48" s="382"/>
      <c r="INQ48" s="382"/>
      <c r="INR48" s="382"/>
      <c r="INS48" s="382"/>
      <c r="INT48" s="382"/>
      <c r="INU48" s="382"/>
      <c r="INV48" s="382"/>
      <c r="INW48" s="382"/>
      <c r="INX48" s="382"/>
      <c r="INY48" s="382"/>
      <c r="INZ48" s="382"/>
      <c r="IOA48" s="382"/>
      <c r="IOB48" s="382"/>
      <c r="IOC48" s="382"/>
      <c r="IOD48" s="382"/>
      <c r="IOE48" s="382"/>
      <c r="IOF48" s="382"/>
      <c r="IOG48" s="382"/>
      <c r="IOH48" s="382"/>
      <c r="IOI48" s="382"/>
      <c r="IOJ48" s="382"/>
      <c r="IOK48" s="382"/>
      <c r="IOL48" s="382"/>
      <c r="IOM48" s="382"/>
      <c r="ION48" s="382"/>
      <c r="IOO48" s="382"/>
      <c r="IOP48" s="382"/>
      <c r="IOQ48" s="382"/>
      <c r="IOR48" s="382"/>
      <c r="IOS48" s="382"/>
      <c r="IOT48" s="382"/>
      <c r="IOU48" s="382"/>
      <c r="IOV48" s="382"/>
      <c r="IOW48" s="382"/>
      <c r="IOX48" s="382"/>
      <c r="IOY48" s="382"/>
      <c r="IOZ48" s="382"/>
      <c r="IPA48" s="382"/>
      <c r="IPB48" s="382"/>
      <c r="IPC48" s="382"/>
      <c r="IPD48" s="382"/>
      <c r="IPE48" s="382"/>
      <c r="IPF48" s="382"/>
      <c r="IPG48" s="382"/>
      <c r="IPH48" s="382"/>
      <c r="IPI48" s="382"/>
      <c r="IPJ48" s="382"/>
      <c r="IPK48" s="382"/>
      <c r="IPL48" s="382"/>
      <c r="IPM48" s="382"/>
      <c r="IPN48" s="382"/>
      <c r="IPO48" s="382"/>
      <c r="IPP48" s="382"/>
      <c r="IPQ48" s="382"/>
      <c r="IPR48" s="382"/>
      <c r="IPS48" s="382"/>
      <c r="IPT48" s="382"/>
      <c r="IPU48" s="382"/>
      <c r="IPV48" s="382"/>
      <c r="IPW48" s="382"/>
      <c r="IPX48" s="382"/>
      <c r="IPY48" s="382"/>
      <c r="IPZ48" s="382"/>
      <c r="IQA48" s="382"/>
      <c r="IQB48" s="382"/>
      <c r="IQC48" s="382"/>
      <c r="IQD48" s="382"/>
      <c r="IQE48" s="382"/>
      <c r="IQF48" s="382"/>
      <c r="IQG48" s="382"/>
      <c r="IQH48" s="382"/>
      <c r="IQI48" s="382"/>
      <c r="IQJ48" s="382"/>
      <c r="IQK48" s="382"/>
      <c r="IQL48" s="382"/>
      <c r="IQM48" s="382"/>
      <c r="IQN48" s="382"/>
      <c r="IQO48" s="382"/>
      <c r="IQP48" s="382"/>
      <c r="IQQ48" s="382"/>
      <c r="IQR48" s="382"/>
      <c r="IQS48" s="382"/>
      <c r="IQT48" s="382"/>
      <c r="IQU48" s="382"/>
      <c r="IQV48" s="382"/>
      <c r="IQW48" s="382"/>
      <c r="IQX48" s="382"/>
      <c r="IQY48" s="382"/>
      <c r="IQZ48" s="382"/>
      <c r="IRA48" s="382"/>
      <c r="IRB48" s="382"/>
      <c r="IRC48" s="382"/>
      <c r="IRD48" s="382"/>
      <c r="IRE48" s="382"/>
      <c r="IRF48" s="382"/>
      <c r="IRG48" s="382"/>
      <c r="IRH48" s="382"/>
      <c r="IRI48" s="382"/>
      <c r="IRJ48" s="382"/>
      <c r="IRK48" s="382"/>
      <c r="IRL48" s="382"/>
      <c r="IRM48" s="382"/>
      <c r="IRN48" s="382"/>
      <c r="IRO48" s="382"/>
      <c r="IRP48" s="382"/>
      <c r="IRQ48" s="382"/>
      <c r="IRR48" s="382"/>
      <c r="IRS48" s="382"/>
      <c r="IRT48" s="382"/>
      <c r="IRU48" s="382"/>
      <c r="IRV48" s="382"/>
      <c r="IRW48" s="382"/>
      <c r="IRX48" s="382"/>
      <c r="IRY48" s="382"/>
      <c r="IRZ48" s="382"/>
      <c r="ISA48" s="382"/>
      <c r="ISB48" s="382"/>
      <c r="ISC48" s="382"/>
      <c r="ISD48" s="382"/>
      <c r="ISE48" s="382"/>
      <c r="ISF48" s="382"/>
      <c r="ISG48" s="382"/>
      <c r="ISH48" s="382"/>
      <c r="ISI48" s="382"/>
      <c r="ISJ48" s="382"/>
      <c r="ISK48" s="382"/>
      <c r="ISL48" s="382"/>
      <c r="ISM48" s="382"/>
      <c r="ISN48" s="382"/>
      <c r="ISO48" s="382"/>
      <c r="ISP48" s="382"/>
      <c r="ISQ48" s="382"/>
      <c r="ISR48" s="382"/>
      <c r="ISS48" s="382"/>
      <c r="IST48" s="382"/>
      <c r="ISU48" s="382"/>
      <c r="ISV48" s="382"/>
      <c r="ISW48" s="382"/>
      <c r="ISX48" s="382"/>
      <c r="ISY48" s="382"/>
      <c r="ISZ48" s="382"/>
      <c r="ITA48" s="382"/>
      <c r="ITB48" s="382"/>
      <c r="ITC48" s="382"/>
      <c r="ITD48" s="382"/>
      <c r="ITE48" s="382"/>
      <c r="ITF48" s="382"/>
      <c r="ITG48" s="382"/>
      <c r="ITH48" s="382"/>
      <c r="ITI48" s="382"/>
      <c r="ITJ48" s="382"/>
      <c r="ITK48" s="382"/>
      <c r="ITL48" s="382"/>
      <c r="ITM48" s="382"/>
      <c r="ITN48" s="382"/>
      <c r="ITO48" s="382"/>
      <c r="ITP48" s="382"/>
      <c r="ITQ48" s="382"/>
      <c r="ITR48" s="382"/>
      <c r="ITS48" s="382"/>
      <c r="ITT48" s="382"/>
      <c r="ITU48" s="382"/>
      <c r="ITV48" s="382"/>
      <c r="ITW48" s="382"/>
      <c r="ITX48" s="382"/>
      <c r="ITY48" s="382"/>
      <c r="ITZ48" s="382"/>
      <c r="IUA48" s="382"/>
      <c r="IUB48" s="382"/>
      <c r="IUC48" s="382"/>
      <c r="IUD48" s="382"/>
      <c r="IUE48" s="382"/>
      <c r="IUF48" s="382"/>
      <c r="IUG48" s="382"/>
      <c r="IUH48" s="382"/>
      <c r="IUI48" s="382"/>
      <c r="IUJ48" s="382"/>
      <c r="IUK48" s="382"/>
      <c r="IUL48" s="382"/>
      <c r="IUM48" s="382"/>
      <c r="IUN48" s="382"/>
      <c r="IUO48" s="382"/>
      <c r="IUP48" s="382"/>
      <c r="IUQ48" s="382"/>
      <c r="IUR48" s="382"/>
      <c r="IUS48" s="382"/>
      <c r="IUT48" s="382"/>
      <c r="IUU48" s="382"/>
      <c r="IUV48" s="382"/>
      <c r="IUW48" s="382"/>
      <c r="IUX48" s="382"/>
      <c r="IUY48" s="382"/>
      <c r="IUZ48" s="382"/>
      <c r="IVA48" s="382"/>
      <c r="IVB48" s="382"/>
      <c r="IVC48" s="382"/>
      <c r="IVD48" s="382"/>
      <c r="IVE48" s="382"/>
      <c r="IVF48" s="382"/>
      <c r="IVG48" s="382"/>
      <c r="IVH48" s="382"/>
      <c r="IVI48" s="382"/>
      <c r="IVJ48" s="382"/>
      <c r="IVK48" s="382"/>
      <c r="IVL48" s="382"/>
      <c r="IVM48" s="382"/>
      <c r="IVN48" s="382"/>
      <c r="IVO48" s="382"/>
      <c r="IVP48" s="382"/>
      <c r="IVQ48" s="382"/>
      <c r="IVR48" s="382"/>
      <c r="IVS48" s="382"/>
      <c r="IVT48" s="382"/>
      <c r="IVU48" s="382"/>
      <c r="IVV48" s="382"/>
      <c r="IVW48" s="382"/>
      <c r="IVX48" s="382"/>
      <c r="IVY48" s="382"/>
      <c r="IVZ48" s="382"/>
      <c r="IWA48" s="382"/>
      <c r="IWB48" s="382"/>
      <c r="IWC48" s="382"/>
      <c r="IWD48" s="382"/>
      <c r="IWE48" s="382"/>
      <c r="IWF48" s="382"/>
      <c r="IWG48" s="382"/>
      <c r="IWH48" s="382"/>
      <c r="IWI48" s="382"/>
      <c r="IWJ48" s="382"/>
      <c r="IWK48" s="382"/>
      <c r="IWL48" s="382"/>
      <c r="IWM48" s="382"/>
      <c r="IWN48" s="382"/>
      <c r="IWO48" s="382"/>
      <c r="IWP48" s="382"/>
      <c r="IWQ48" s="382"/>
      <c r="IWR48" s="382"/>
      <c r="IWS48" s="382"/>
      <c r="IWT48" s="382"/>
      <c r="IWU48" s="382"/>
      <c r="IWV48" s="382"/>
      <c r="IWW48" s="382"/>
      <c r="IWX48" s="382"/>
      <c r="IWY48" s="382"/>
      <c r="IWZ48" s="382"/>
      <c r="IXA48" s="382"/>
      <c r="IXB48" s="382"/>
      <c r="IXC48" s="382"/>
      <c r="IXD48" s="382"/>
      <c r="IXE48" s="382"/>
      <c r="IXF48" s="382"/>
      <c r="IXG48" s="382"/>
      <c r="IXH48" s="382"/>
      <c r="IXI48" s="382"/>
      <c r="IXJ48" s="382"/>
      <c r="IXK48" s="382"/>
      <c r="IXL48" s="382"/>
      <c r="IXM48" s="382"/>
      <c r="IXN48" s="382"/>
      <c r="IXO48" s="382"/>
      <c r="IXP48" s="382"/>
      <c r="IXQ48" s="382"/>
      <c r="IXR48" s="382"/>
      <c r="IXS48" s="382"/>
      <c r="IXT48" s="382"/>
      <c r="IXU48" s="382"/>
      <c r="IXV48" s="382"/>
      <c r="IXW48" s="382"/>
      <c r="IXX48" s="382"/>
      <c r="IXY48" s="382"/>
      <c r="IXZ48" s="382"/>
      <c r="IYA48" s="382"/>
      <c r="IYB48" s="382"/>
      <c r="IYC48" s="382"/>
      <c r="IYD48" s="382"/>
      <c r="IYE48" s="382"/>
      <c r="IYF48" s="382"/>
      <c r="IYG48" s="382"/>
      <c r="IYH48" s="382"/>
      <c r="IYI48" s="382"/>
      <c r="IYJ48" s="382"/>
      <c r="IYK48" s="382"/>
      <c r="IYL48" s="382"/>
      <c r="IYM48" s="382"/>
      <c r="IYN48" s="382"/>
      <c r="IYO48" s="382"/>
      <c r="IYP48" s="382"/>
      <c r="IYQ48" s="382"/>
      <c r="IYR48" s="382"/>
      <c r="IYS48" s="382"/>
      <c r="IYT48" s="382"/>
      <c r="IYU48" s="382"/>
      <c r="IYV48" s="382"/>
      <c r="IYW48" s="382"/>
      <c r="IYX48" s="382"/>
      <c r="IYY48" s="382"/>
      <c r="IYZ48" s="382"/>
      <c r="IZA48" s="382"/>
      <c r="IZB48" s="382"/>
      <c r="IZC48" s="382"/>
      <c r="IZD48" s="382"/>
      <c r="IZE48" s="382"/>
      <c r="IZF48" s="382"/>
      <c r="IZG48" s="382"/>
      <c r="IZH48" s="382"/>
      <c r="IZI48" s="382"/>
      <c r="IZJ48" s="382"/>
      <c r="IZK48" s="382"/>
      <c r="IZL48" s="382"/>
      <c r="IZM48" s="382"/>
      <c r="IZN48" s="382"/>
      <c r="IZO48" s="382"/>
      <c r="IZP48" s="382"/>
      <c r="IZQ48" s="382"/>
      <c r="IZR48" s="382"/>
      <c r="IZS48" s="382"/>
      <c r="IZT48" s="382"/>
      <c r="IZU48" s="382"/>
      <c r="IZV48" s="382"/>
      <c r="IZW48" s="382"/>
      <c r="IZX48" s="382"/>
      <c r="IZY48" s="382"/>
      <c r="IZZ48" s="382"/>
      <c r="JAA48" s="382"/>
      <c r="JAB48" s="382"/>
      <c r="JAC48" s="382"/>
      <c r="JAD48" s="382"/>
      <c r="JAE48" s="382"/>
      <c r="JAF48" s="382"/>
      <c r="JAG48" s="382"/>
      <c r="JAH48" s="382"/>
      <c r="JAI48" s="382"/>
      <c r="JAJ48" s="382"/>
      <c r="JAK48" s="382"/>
      <c r="JAL48" s="382"/>
      <c r="JAM48" s="382"/>
      <c r="JAN48" s="382"/>
      <c r="JAO48" s="382"/>
      <c r="JAP48" s="382"/>
      <c r="JAQ48" s="382"/>
      <c r="JAR48" s="382"/>
      <c r="JAS48" s="382"/>
      <c r="JAT48" s="382"/>
      <c r="JAU48" s="382"/>
      <c r="JAV48" s="382"/>
      <c r="JAW48" s="382"/>
      <c r="JAX48" s="382"/>
      <c r="JAY48" s="382"/>
      <c r="JAZ48" s="382"/>
      <c r="JBA48" s="382"/>
      <c r="JBB48" s="382"/>
      <c r="JBC48" s="382"/>
      <c r="JBD48" s="382"/>
      <c r="JBE48" s="382"/>
      <c r="JBF48" s="382"/>
      <c r="JBG48" s="382"/>
      <c r="JBH48" s="382"/>
      <c r="JBI48" s="382"/>
      <c r="JBJ48" s="382"/>
      <c r="JBK48" s="382"/>
      <c r="JBL48" s="382"/>
      <c r="JBM48" s="382"/>
      <c r="JBN48" s="382"/>
      <c r="JBO48" s="382"/>
      <c r="JBP48" s="382"/>
      <c r="JBQ48" s="382"/>
      <c r="JBR48" s="382"/>
      <c r="JBS48" s="382"/>
      <c r="JBT48" s="382"/>
      <c r="JBU48" s="382"/>
      <c r="JBV48" s="382"/>
      <c r="JBW48" s="382"/>
      <c r="JBX48" s="382"/>
      <c r="JBY48" s="382"/>
      <c r="JBZ48" s="382"/>
      <c r="JCA48" s="382"/>
      <c r="JCB48" s="382"/>
      <c r="JCC48" s="382"/>
      <c r="JCD48" s="382"/>
      <c r="JCE48" s="382"/>
      <c r="JCF48" s="382"/>
      <c r="JCG48" s="382"/>
      <c r="JCH48" s="382"/>
      <c r="JCI48" s="382"/>
      <c r="JCJ48" s="382"/>
      <c r="JCK48" s="382"/>
      <c r="JCL48" s="382"/>
      <c r="JCM48" s="382"/>
      <c r="JCN48" s="382"/>
      <c r="JCO48" s="382"/>
      <c r="JCP48" s="382"/>
      <c r="JCQ48" s="382"/>
      <c r="JCR48" s="382"/>
      <c r="JCS48" s="382"/>
      <c r="JCT48" s="382"/>
      <c r="JCU48" s="382"/>
      <c r="JCV48" s="382"/>
      <c r="JCW48" s="382"/>
      <c r="JCX48" s="382"/>
      <c r="JCY48" s="382"/>
      <c r="JCZ48" s="382"/>
      <c r="JDA48" s="382"/>
      <c r="JDB48" s="382"/>
      <c r="JDC48" s="382"/>
      <c r="JDD48" s="382"/>
      <c r="JDE48" s="382"/>
      <c r="JDF48" s="382"/>
      <c r="JDG48" s="382"/>
      <c r="JDH48" s="382"/>
      <c r="JDI48" s="382"/>
      <c r="JDJ48" s="382"/>
      <c r="JDK48" s="382"/>
      <c r="JDL48" s="382"/>
      <c r="JDM48" s="382"/>
      <c r="JDN48" s="382"/>
      <c r="JDO48" s="382"/>
      <c r="JDP48" s="382"/>
      <c r="JDQ48" s="382"/>
      <c r="JDR48" s="382"/>
      <c r="JDS48" s="382"/>
      <c r="JDT48" s="382"/>
      <c r="JDU48" s="382"/>
      <c r="JDV48" s="382"/>
      <c r="JDW48" s="382"/>
      <c r="JDX48" s="382"/>
      <c r="JDY48" s="382"/>
      <c r="JDZ48" s="382"/>
      <c r="JEA48" s="382"/>
      <c r="JEB48" s="382"/>
      <c r="JEC48" s="382"/>
      <c r="JED48" s="382"/>
      <c r="JEE48" s="382"/>
      <c r="JEF48" s="382"/>
      <c r="JEG48" s="382"/>
      <c r="JEH48" s="382"/>
      <c r="JEI48" s="382"/>
      <c r="JEJ48" s="382"/>
      <c r="JEK48" s="382"/>
      <c r="JEL48" s="382"/>
      <c r="JEM48" s="382"/>
      <c r="JEN48" s="382"/>
      <c r="JEO48" s="382"/>
      <c r="JEP48" s="382"/>
      <c r="JEQ48" s="382"/>
      <c r="JER48" s="382"/>
      <c r="JES48" s="382"/>
      <c r="JET48" s="382"/>
      <c r="JEU48" s="382"/>
      <c r="JEV48" s="382"/>
      <c r="JEW48" s="382"/>
      <c r="JEX48" s="382"/>
      <c r="JEY48" s="382"/>
      <c r="JEZ48" s="382"/>
      <c r="JFA48" s="382"/>
      <c r="JFB48" s="382"/>
      <c r="JFC48" s="382"/>
      <c r="JFD48" s="382"/>
      <c r="JFE48" s="382"/>
      <c r="JFF48" s="382"/>
      <c r="JFG48" s="382"/>
      <c r="JFH48" s="382"/>
      <c r="JFI48" s="382"/>
      <c r="JFJ48" s="382"/>
      <c r="JFK48" s="382"/>
      <c r="JFL48" s="382"/>
      <c r="JFM48" s="382"/>
      <c r="JFN48" s="382"/>
      <c r="JFO48" s="382"/>
      <c r="JFP48" s="382"/>
      <c r="JFQ48" s="382"/>
      <c r="JFR48" s="382"/>
      <c r="JFS48" s="382"/>
      <c r="JFT48" s="382"/>
      <c r="JFU48" s="382"/>
      <c r="JFV48" s="382"/>
      <c r="JFW48" s="382"/>
      <c r="JFX48" s="382"/>
      <c r="JFY48" s="382"/>
      <c r="JFZ48" s="382"/>
      <c r="JGA48" s="382"/>
      <c r="JGB48" s="382"/>
      <c r="JGC48" s="382"/>
      <c r="JGD48" s="382"/>
      <c r="JGE48" s="382"/>
      <c r="JGF48" s="382"/>
      <c r="JGG48" s="382"/>
      <c r="JGH48" s="382"/>
      <c r="JGI48" s="382"/>
      <c r="JGJ48" s="382"/>
      <c r="JGK48" s="382"/>
      <c r="JGL48" s="382"/>
      <c r="JGM48" s="382"/>
      <c r="JGN48" s="382"/>
      <c r="JGO48" s="382"/>
      <c r="JGP48" s="382"/>
      <c r="JGQ48" s="382"/>
      <c r="JGR48" s="382"/>
      <c r="JGS48" s="382"/>
      <c r="JGT48" s="382"/>
      <c r="JGU48" s="382"/>
      <c r="JGV48" s="382"/>
      <c r="JGW48" s="382"/>
      <c r="JGX48" s="382"/>
      <c r="JGY48" s="382"/>
      <c r="JGZ48" s="382"/>
      <c r="JHA48" s="382"/>
      <c r="JHB48" s="382"/>
      <c r="JHC48" s="382"/>
      <c r="JHD48" s="382"/>
      <c r="JHE48" s="382"/>
      <c r="JHF48" s="382"/>
      <c r="JHG48" s="382"/>
      <c r="JHH48" s="382"/>
      <c r="JHI48" s="382"/>
      <c r="JHJ48" s="382"/>
      <c r="JHK48" s="382"/>
      <c r="JHL48" s="382"/>
      <c r="JHM48" s="382"/>
      <c r="JHN48" s="382"/>
      <c r="JHO48" s="382"/>
      <c r="JHP48" s="382"/>
      <c r="JHQ48" s="382"/>
      <c r="JHR48" s="382"/>
      <c r="JHS48" s="382"/>
      <c r="JHT48" s="382"/>
      <c r="JHU48" s="382"/>
      <c r="JHV48" s="382"/>
      <c r="JHW48" s="382"/>
      <c r="JHX48" s="382"/>
      <c r="JHY48" s="382"/>
      <c r="JHZ48" s="382"/>
      <c r="JIA48" s="382"/>
      <c r="JIB48" s="382"/>
      <c r="JIC48" s="382"/>
      <c r="JID48" s="382"/>
      <c r="JIE48" s="382"/>
      <c r="JIF48" s="382"/>
      <c r="JIG48" s="382"/>
      <c r="JIH48" s="382"/>
      <c r="JII48" s="382"/>
      <c r="JIJ48" s="382"/>
      <c r="JIK48" s="382"/>
      <c r="JIL48" s="382"/>
      <c r="JIM48" s="382"/>
      <c r="JIN48" s="382"/>
      <c r="JIO48" s="382"/>
      <c r="JIP48" s="382"/>
      <c r="JIQ48" s="382"/>
      <c r="JIR48" s="382"/>
      <c r="JIS48" s="382"/>
      <c r="JIT48" s="382"/>
      <c r="JIU48" s="382"/>
      <c r="JIV48" s="382"/>
      <c r="JIW48" s="382"/>
      <c r="JIX48" s="382"/>
      <c r="JIY48" s="382"/>
      <c r="JIZ48" s="382"/>
      <c r="JJA48" s="382"/>
      <c r="JJB48" s="382"/>
      <c r="JJC48" s="382"/>
      <c r="JJD48" s="382"/>
      <c r="JJE48" s="382"/>
      <c r="JJF48" s="382"/>
      <c r="JJG48" s="382"/>
      <c r="JJH48" s="382"/>
      <c r="JJI48" s="382"/>
      <c r="JJJ48" s="382"/>
      <c r="JJK48" s="382"/>
      <c r="JJL48" s="382"/>
      <c r="JJM48" s="382"/>
      <c r="JJN48" s="382"/>
      <c r="JJO48" s="382"/>
      <c r="JJP48" s="382"/>
      <c r="JJQ48" s="382"/>
      <c r="JJR48" s="382"/>
      <c r="JJS48" s="382"/>
      <c r="JJT48" s="382"/>
      <c r="JJU48" s="382"/>
      <c r="JJV48" s="382"/>
      <c r="JJW48" s="382"/>
      <c r="JJX48" s="382"/>
      <c r="JJY48" s="382"/>
      <c r="JJZ48" s="382"/>
      <c r="JKA48" s="382"/>
      <c r="JKB48" s="382"/>
      <c r="JKC48" s="382"/>
      <c r="JKD48" s="382"/>
      <c r="JKE48" s="382"/>
      <c r="JKF48" s="382"/>
      <c r="JKG48" s="382"/>
      <c r="JKH48" s="382"/>
      <c r="JKI48" s="382"/>
      <c r="JKJ48" s="382"/>
      <c r="JKK48" s="382"/>
      <c r="JKL48" s="382"/>
      <c r="JKM48" s="382"/>
      <c r="JKN48" s="382"/>
      <c r="JKO48" s="382"/>
      <c r="JKP48" s="382"/>
      <c r="JKQ48" s="382"/>
      <c r="JKR48" s="382"/>
      <c r="JKS48" s="382"/>
      <c r="JKT48" s="382"/>
      <c r="JKU48" s="382"/>
      <c r="JKV48" s="382"/>
      <c r="JKW48" s="382"/>
      <c r="JKX48" s="382"/>
      <c r="JKY48" s="382"/>
      <c r="JKZ48" s="382"/>
      <c r="JLA48" s="382"/>
      <c r="JLB48" s="382"/>
      <c r="JLC48" s="382"/>
      <c r="JLD48" s="382"/>
      <c r="JLE48" s="382"/>
      <c r="JLF48" s="382"/>
      <c r="JLG48" s="382"/>
      <c r="JLH48" s="382"/>
      <c r="JLI48" s="382"/>
      <c r="JLJ48" s="382"/>
      <c r="JLK48" s="382"/>
      <c r="JLL48" s="382"/>
      <c r="JLM48" s="382"/>
      <c r="JLN48" s="382"/>
      <c r="JLO48" s="382"/>
      <c r="JLP48" s="382"/>
      <c r="JLQ48" s="382"/>
      <c r="JLR48" s="382"/>
      <c r="JLS48" s="382"/>
      <c r="JLT48" s="382"/>
      <c r="JLU48" s="382"/>
      <c r="JLV48" s="382"/>
      <c r="JLW48" s="382"/>
      <c r="JLX48" s="382"/>
      <c r="JLY48" s="382"/>
      <c r="JLZ48" s="382"/>
      <c r="JMA48" s="382"/>
      <c r="JMB48" s="382"/>
      <c r="JMC48" s="382"/>
      <c r="JMD48" s="382"/>
      <c r="JME48" s="382"/>
      <c r="JMF48" s="382"/>
      <c r="JMG48" s="382"/>
      <c r="JMH48" s="382"/>
      <c r="JMI48" s="382"/>
      <c r="JMJ48" s="382"/>
      <c r="JMK48" s="382"/>
      <c r="JML48" s="382"/>
      <c r="JMM48" s="382"/>
      <c r="JMN48" s="382"/>
      <c r="JMO48" s="382"/>
      <c r="JMP48" s="382"/>
      <c r="JMQ48" s="382"/>
      <c r="JMR48" s="382"/>
      <c r="JMS48" s="382"/>
      <c r="JMT48" s="382"/>
      <c r="JMU48" s="382"/>
      <c r="JMV48" s="382"/>
      <c r="JMW48" s="382"/>
      <c r="JMX48" s="382"/>
      <c r="JMY48" s="382"/>
      <c r="JMZ48" s="382"/>
      <c r="JNA48" s="382"/>
      <c r="JNB48" s="382"/>
      <c r="JNC48" s="382"/>
      <c r="JND48" s="382"/>
      <c r="JNE48" s="382"/>
      <c r="JNF48" s="382"/>
      <c r="JNG48" s="382"/>
      <c r="JNH48" s="382"/>
      <c r="JNI48" s="382"/>
      <c r="JNJ48" s="382"/>
      <c r="JNK48" s="382"/>
      <c r="JNL48" s="382"/>
      <c r="JNM48" s="382"/>
      <c r="JNN48" s="382"/>
      <c r="JNO48" s="382"/>
      <c r="JNP48" s="382"/>
      <c r="JNQ48" s="382"/>
      <c r="JNR48" s="382"/>
      <c r="JNS48" s="382"/>
      <c r="JNT48" s="382"/>
      <c r="JNU48" s="382"/>
      <c r="JNV48" s="382"/>
      <c r="JNW48" s="382"/>
      <c r="JNX48" s="382"/>
      <c r="JNY48" s="382"/>
      <c r="JNZ48" s="382"/>
      <c r="JOA48" s="382"/>
      <c r="JOB48" s="382"/>
      <c r="JOC48" s="382"/>
      <c r="JOD48" s="382"/>
      <c r="JOE48" s="382"/>
      <c r="JOF48" s="382"/>
      <c r="JOG48" s="382"/>
      <c r="JOH48" s="382"/>
      <c r="JOI48" s="382"/>
      <c r="JOJ48" s="382"/>
      <c r="JOK48" s="382"/>
      <c r="JOL48" s="382"/>
      <c r="JOM48" s="382"/>
      <c r="JON48" s="382"/>
      <c r="JOO48" s="382"/>
      <c r="JOP48" s="382"/>
      <c r="JOQ48" s="382"/>
      <c r="JOR48" s="382"/>
      <c r="JOS48" s="382"/>
      <c r="JOT48" s="382"/>
      <c r="JOU48" s="382"/>
      <c r="JOV48" s="382"/>
      <c r="JOW48" s="382"/>
      <c r="JOX48" s="382"/>
      <c r="JOY48" s="382"/>
      <c r="JOZ48" s="382"/>
      <c r="JPA48" s="382"/>
      <c r="JPB48" s="382"/>
      <c r="JPC48" s="382"/>
      <c r="JPD48" s="382"/>
      <c r="JPE48" s="382"/>
      <c r="JPF48" s="382"/>
      <c r="JPG48" s="382"/>
      <c r="JPH48" s="382"/>
      <c r="JPI48" s="382"/>
      <c r="JPJ48" s="382"/>
      <c r="JPK48" s="382"/>
      <c r="JPL48" s="382"/>
      <c r="JPM48" s="382"/>
      <c r="JPN48" s="382"/>
      <c r="JPO48" s="382"/>
      <c r="JPP48" s="382"/>
      <c r="JPQ48" s="382"/>
      <c r="JPR48" s="382"/>
      <c r="JPS48" s="382"/>
      <c r="JPT48" s="382"/>
      <c r="JPU48" s="382"/>
      <c r="JPV48" s="382"/>
      <c r="JPW48" s="382"/>
      <c r="JPX48" s="382"/>
      <c r="JPY48" s="382"/>
      <c r="JPZ48" s="382"/>
      <c r="JQA48" s="382"/>
      <c r="JQB48" s="382"/>
      <c r="JQC48" s="382"/>
      <c r="JQD48" s="382"/>
      <c r="JQE48" s="382"/>
      <c r="JQF48" s="382"/>
      <c r="JQG48" s="382"/>
      <c r="JQH48" s="382"/>
      <c r="JQI48" s="382"/>
      <c r="JQJ48" s="382"/>
      <c r="JQK48" s="382"/>
      <c r="JQL48" s="382"/>
      <c r="JQM48" s="382"/>
      <c r="JQN48" s="382"/>
      <c r="JQO48" s="382"/>
      <c r="JQP48" s="382"/>
      <c r="JQQ48" s="382"/>
      <c r="JQR48" s="382"/>
      <c r="JQS48" s="382"/>
      <c r="JQT48" s="382"/>
      <c r="JQU48" s="382"/>
      <c r="JQV48" s="382"/>
      <c r="JQW48" s="382"/>
      <c r="JQX48" s="382"/>
      <c r="JQY48" s="382"/>
      <c r="JQZ48" s="382"/>
      <c r="JRA48" s="382"/>
      <c r="JRB48" s="382"/>
      <c r="JRC48" s="382"/>
      <c r="JRD48" s="382"/>
      <c r="JRE48" s="382"/>
      <c r="JRF48" s="382"/>
      <c r="JRG48" s="382"/>
      <c r="JRH48" s="382"/>
      <c r="JRI48" s="382"/>
      <c r="JRJ48" s="382"/>
      <c r="JRK48" s="382"/>
      <c r="JRL48" s="382"/>
      <c r="JRM48" s="382"/>
      <c r="JRN48" s="382"/>
      <c r="JRO48" s="382"/>
      <c r="JRP48" s="382"/>
      <c r="JRQ48" s="382"/>
      <c r="JRR48" s="382"/>
      <c r="JRS48" s="382"/>
      <c r="JRT48" s="382"/>
      <c r="JRU48" s="382"/>
      <c r="JRV48" s="382"/>
      <c r="JRW48" s="382"/>
      <c r="JRX48" s="382"/>
      <c r="JRY48" s="382"/>
      <c r="JRZ48" s="382"/>
      <c r="JSA48" s="382"/>
      <c r="JSB48" s="382"/>
      <c r="JSC48" s="382"/>
      <c r="JSD48" s="382"/>
      <c r="JSE48" s="382"/>
      <c r="JSF48" s="382"/>
      <c r="JSG48" s="382"/>
      <c r="JSH48" s="382"/>
      <c r="JSI48" s="382"/>
      <c r="JSJ48" s="382"/>
      <c r="JSK48" s="382"/>
      <c r="JSL48" s="382"/>
      <c r="JSM48" s="382"/>
      <c r="JSN48" s="382"/>
      <c r="JSO48" s="382"/>
      <c r="JSP48" s="382"/>
      <c r="JSQ48" s="382"/>
      <c r="JSR48" s="382"/>
      <c r="JSS48" s="382"/>
      <c r="JST48" s="382"/>
      <c r="JSU48" s="382"/>
      <c r="JSV48" s="382"/>
      <c r="JSW48" s="382"/>
      <c r="JSX48" s="382"/>
      <c r="JSY48" s="382"/>
      <c r="JSZ48" s="382"/>
      <c r="JTA48" s="382"/>
      <c r="JTB48" s="382"/>
      <c r="JTC48" s="382"/>
      <c r="JTD48" s="382"/>
      <c r="JTE48" s="382"/>
      <c r="JTF48" s="382"/>
      <c r="JTG48" s="382"/>
      <c r="JTH48" s="382"/>
      <c r="JTI48" s="382"/>
      <c r="JTJ48" s="382"/>
      <c r="JTK48" s="382"/>
      <c r="JTL48" s="382"/>
      <c r="JTM48" s="382"/>
      <c r="JTN48" s="382"/>
      <c r="JTO48" s="382"/>
      <c r="JTP48" s="382"/>
      <c r="JTQ48" s="382"/>
      <c r="JTR48" s="382"/>
      <c r="JTS48" s="382"/>
      <c r="JTT48" s="382"/>
      <c r="JTU48" s="382"/>
      <c r="JTV48" s="382"/>
      <c r="JTW48" s="382"/>
      <c r="JTX48" s="382"/>
      <c r="JTY48" s="382"/>
      <c r="JTZ48" s="382"/>
      <c r="JUA48" s="382"/>
      <c r="JUB48" s="382"/>
      <c r="JUC48" s="382"/>
      <c r="JUD48" s="382"/>
      <c r="JUE48" s="382"/>
      <c r="JUF48" s="382"/>
      <c r="JUG48" s="382"/>
      <c r="JUH48" s="382"/>
      <c r="JUI48" s="382"/>
      <c r="JUJ48" s="382"/>
      <c r="JUK48" s="382"/>
      <c r="JUL48" s="382"/>
      <c r="JUM48" s="382"/>
      <c r="JUN48" s="382"/>
      <c r="JUO48" s="382"/>
      <c r="JUP48" s="382"/>
      <c r="JUQ48" s="382"/>
      <c r="JUR48" s="382"/>
      <c r="JUS48" s="382"/>
      <c r="JUT48" s="382"/>
      <c r="JUU48" s="382"/>
      <c r="JUV48" s="382"/>
      <c r="JUW48" s="382"/>
      <c r="JUX48" s="382"/>
      <c r="JUY48" s="382"/>
      <c r="JUZ48" s="382"/>
      <c r="JVA48" s="382"/>
      <c r="JVB48" s="382"/>
      <c r="JVC48" s="382"/>
      <c r="JVD48" s="382"/>
      <c r="JVE48" s="382"/>
      <c r="JVF48" s="382"/>
      <c r="JVG48" s="382"/>
      <c r="JVH48" s="382"/>
      <c r="JVI48" s="382"/>
      <c r="JVJ48" s="382"/>
      <c r="JVK48" s="382"/>
      <c r="JVL48" s="382"/>
      <c r="JVM48" s="382"/>
      <c r="JVN48" s="382"/>
      <c r="JVO48" s="382"/>
      <c r="JVP48" s="382"/>
      <c r="JVQ48" s="382"/>
      <c r="JVR48" s="382"/>
      <c r="JVS48" s="382"/>
      <c r="JVT48" s="382"/>
      <c r="JVU48" s="382"/>
      <c r="JVV48" s="382"/>
      <c r="JVW48" s="382"/>
      <c r="JVX48" s="382"/>
      <c r="JVY48" s="382"/>
      <c r="JVZ48" s="382"/>
      <c r="JWA48" s="382"/>
      <c r="JWB48" s="382"/>
      <c r="JWC48" s="382"/>
      <c r="JWD48" s="382"/>
      <c r="JWE48" s="382"/>
      <c r="JWF48" s="382"/>
      <c r="JWG48" s="382"/>
      <c r="JWH48" s="382"/>
      <c r="JWI48" s="382"/>
      <c r="JWJ48" s="382"/>
      <c r="JWK48" s="382"/>
      <c r="JWL48" s="382"/>
      <c r="JWM48" s="382"/>
      <c r="JWN48" s="382"/>
      <c r="JWO48" s="382"/>
      <c r="JWP48" s="382"/>
      <c r="JWQ48" s="382"/>
      <c r="JWR48" s="382"/>
      <c r="JWS48" s="382"/>
      <c r="JWT48" s="382"/>
      <c r="JWU48" s="382"/>
      <c r="JWV48" s="382"/>
      <c r="JWW48" s="382"/>
      <c r="JWX48" s="382"/>
      <c r="JWY48" s="382"/>
      <c r="JWZ48" s="382"/>
      <c r="JXA48" s="382"/>
      <c r="JXB48" s="382"/>
      <c r="JXC48" s="382"/>
      <c r="JXD48" s="382"/>
      <c r="JXE48" s="382"/>
      <c r="JXF48" s="382"/>
      <c r="JXG48" s="382"/>
      <c r="JXH48" s="382"/>
      <c r="JXI48" s="382"/>
      <c r="JXJ48" s="382"/>
      <c r="JXK48" s="382"/>
      <c r="JXL48" s="382"/>
      <c r="JXM48" s="382"/>
      <c r="JXN48" s="382"/>
      <c r="JXO48" s="382"/>
      <c r="JXP48" s="382"/>
      <c r="JXQ48" s="382"/>
      <c r="JXR48" s="382"/>
      <c r="JXS48" s="382"/>
      <c r="JXT48" s="382"/>
      <c r="JXU48" s="382"/>
      <c r="JXV48" s="382"/>
      <c r="JXW48" s="382"/>
      <c r="JXX48" s="382"/>
      <c r="JXY48" s="382"/>
      <c r="JXZ48" s="382"/>
      <c r="JYA48" s="382"/>
      <c r="JYB48" s="382"/>
      <c r="JYC48" s="382"/>
      <c r="JYD48" s="382"/>
      <c r="JYE48" s="382"/>
      <c r="JYF48" s="382"/>
      <c r="JYG48" s="382"/>
      <c r="JYH48" s="382"/>
      <c r="JYI48" s="382"/>
      <c r="JYJ48" s="382"/>
      <c r="JYK48" s="382"/>
      <c r="JYL48" s="382"/>
      <c r="JYM48" s="382"/>
      <c r="JYN48" s="382"/>
      <c r="JYO48" s="382"/>
      <c r="JYP48" s="382"/>
      <c r="JYQ48" s="382"/>
      <c r="JYR48" s="382"/>
      <c r="JYS48" s="382"/>
      <c r="JYT48" s="382"/>
      <c r="JYU48" s="382"/>
      <c r="JYV48" s="382"/>
      <c r="JYW48" s="382"/>
      <c r="JYX48" s="382"/>
      <c r="JYY48" s="382"/>
      <c r="JYZ48" s="382"/>
      <c r="JZA48" s="382"/>
      <c r="JZB48" s="382"/>
      <c r="JZC48" s="382"/>
      <c r="JZD48" s="382"/>
      <c r="JZE48" s="382"/>
      <c r="JZF48" s="382"/>
      <c r="JZG48" s="382"/>
      <c r="JZH48" s="382"/>
      <c r="JZI48" s="382"/>
      <c r="JZJ48" s="382"/>
      <c r="JZK48" s="382"/>
      <c r="JZL48" s="382"/>
      <c r="JZM48" s="382"/>
      <c r="JZN48" s="382"/>
      <c r="JZO48" s="382"/>
      <c r="JZP48" s="382"/>
      <c r="JZQ48" s="382"/>
      <c r="JZR48" s="382"/>
      <c r="JZS48" s="382"/>
      <c r="JZT48" s="382"/>
      <c r="JZU48" s="382"/>
      <c r="JZV48" s="382"/>
      <c r="JZW48" s="382"/>
      <c r="JZX48" s="382"/>
      <c r="JZY48" s="382"/>
      <c r="JZZ48" s="382"/>
      <c r="KAA48" s="382"/>
      <c r="KAB48" s="382"/>
      <c r="KAC48" s="382"/>
      <c r="KAD48" s="382"/>
      <c r="KAE48" s="382"/>
      <c r="KAF48" s="382"/>
      <c r="KAG48" s="382"/>
      <c r="KAH48" s="382"/>
      <c r="KAI48" s="382"/>
      <c r="KAJ48" s="382"/>
      <c r="KAK48" s="382"/>
      <c r="KAL48" s="382"/>
      <c r="KAM48" s="382"/>
      <c r="KAN48" s="382"/>
      <c r="KAO48" s="382"/>
      <c r="KAP48" s="382"/>
      <c r="KAQ48" s="382"/>
      <c r="KAR48" s="382"/>
      <c r="KAS48" s="382"/>
      <c r="KAT48" s="382"/>
      <c r="KAU48" s="382"/>
      <c r="KAV48" s="382"/>
      <c r="KAW48" s="382"/>
      <c r="KAX48" s="382"/>
      <c r="KAY48" s="382"/>
      <c r="KAZ48" s="382"/>
      <c r="KBA48" s="382"/>
      <c r="KBB48" s="382"/>
      <c r="KBC48" s="382"/>
      <c r="KBD48" s="382"/>
      <c r="KBE48" s="382"/>
      <c r="KBF48" s="382"/>
      <c r="KBG48" s="382"/>
      <c r="KBH48" s="382"/>
      <c r="KBI48" s="382"/>
      <c r="KBJ48" s="382"/>
      <c r="KBK48" s="382"/>
      <c r="KBL48" s="382"/>
      <c r="KBM48" s="382"/>
      <c r="KBN48" s="382"/>
      <c r="KBO48" s="382"/>
      <c r="KBP48" s="382"/>
      <c r="KBQ48" s="382"/>
      <c r="KBR48" s="382"/>
      <c r="KBS48" s="382"/>
      <c r="KBT48" s="382"/>
      <c r="KBU48" s="382"/>
      <c r="KBV48" s="382"/>
      <c r="KBW48" s="382"/>
      <c r="KBX48" s="382"/>
      <c r="KBY48" s="382"/>
      <c r="KBZ48" s="382"/>
      <c r="KCA48" s="382"/>
      <c r="KCB48" s="382"/>
      <c r="KCC48" s="382"/>
      <c r="KCD48" s="382"/>
      <c r="KCE48" s="382"/>
      <c r="KCF48" s="382"/>
      <c r="KCG48" s="382"/>
      <c r="KCH48" s="382"/>
      <c r="KCI48" s="382"/>
      <c r="KCJ48" s="382"/>
      <c r="KCK48" s="382"/>
      <c r="KCL48" s="382"/>
      <c r="KCM48" s="382"/>
      <c r="KCN48" s="382"/>
      <c r="KCO48" s="382"/>
      <c r="KCP48" s="382"/>
      <c r="KCQ48" s="382"/>
      <c r="KCR48" s="382"/>
      <c r="KCS48" s="382"/>
      <c r="KCT48" s="382"/>
      <c r="KCU48" s="382"/>
      <c r="KCV48" s="382"/>
      <c r="KCW48" s="382"/>
      <c r="KCX48" s="382"/>
      <c r="KCY48" s="382"/>
      <c r="KCZ48" s="382"/>
      <c r="KDA48" s="382"/>
      <c r="KDB48" s="382"/>
      <c r="KDC48" s="382"/>
      <c r="KDD48" s="382"/>
      <c r="KDE48" s="382"/>
      <c r="KDF48" s="382"/>
      <c r="KDG48" s="382"/>
      <c r="KDH48" s="382"/>
      <c r="KDI48" s="382"/>
      <c r="KDJ48" s="382"/>
      <c r="KDK48" s="382"/>
      <c r="KDL48" s="382"/>
      <c r="KDM48" s="382"/>
      <c r="KDN48" s="382"/>
      <c r="KDO48" s="382"/>
      <c r="KDP48" s="382"/>
      <c r="KDQ48" s="382"/>
      <c r="KDR48" s="382"/>
      <c r="KDS48" s="382"/>
      <c r="KDT48" s="382"/>
      <c r="KDU48" s="382"/>
      <c r="KDV48" s="382"/>
      <c r="KDW48" s="382"/>
      <c r="KDX48" s="382"/>
      <c r="KDY48" s="382"/>
      <c r="KDZ48" s="382"/>
      <c r="KEA48" s="382"/>
      <c r="KEB48" s="382"/>
      <c r="KEC48" s="382"/>
      <c r="KED48" s="382"/>
      <c r="KEE48" s="382"/>
      <c r="KEF48" s="382"/>
      <c r="KEG48" s="382"/>
      <c r="KEH48" s="382"/>
      <c r="KEI48" s="382"/>
      <c r="KEJ48" s="382"/>
      <c r="KEK48" s="382"/>
      <c r="KEL48" s="382"/>
      <c r="KEM48" s="382"/>
      <c r="KEN48" s="382"/>
      <c r="KEO48" s="382"/>
      <c r="KEP48" s="382"/>
      <c r="KEQ48" s="382"/>
      <c r="KER48" s="382"/>
      <c r="KES48" s="382"/>
      <c r="KET48" s="382"/>
      <c r="KEU48" s="382"/>
      <c r="KEV48" s="382"/>
      <c r="KEW48" s="382"/>
      <c r="KEX48" s="382"/>
      <c r="KEY48" s="382"/>
      <c r="KEZ48" s="382"/>
      <c r="KFA48" s="382"/>
      <c r="KFB48" s="382"/>
      <c r="KFC48" s="382"/>
      <c r="KFD48" s="382"/>
      <c r="KFE48" s="382"/>
      <c r="KFF48" s="382"/>
      <c r="KFG48" s="382"/>
      <c r="KFH48" s="382"/>
      <c r="KFI48" s="382"/>
      <c r="KFJ48" s="382"/>
      <c r="KFK48" s="382"/>
      <c r="KFL48" s="382"/>
      <c r="KFM48" s="382"/>
      <c r="KFN48" s="382"/>
      <c r="KFO48" s="382"/>
      <c r="KFP48" s="382"/>
      <c r="KFQ48" s="382"/>
      <c r="KFR48" s="382"/>
      <c r="KFS48" s="382"/>
      <c r="KFT48" s="382"/>
      <c r="KFU48" s="382"/>
      <c r="KFV48" s="382"/>
      <c r="KFW48" s="382"/>
      <c r="KFX48" s="382"/>
      <c r="KFY48" s="382"/>
      <c r="KFZ48" s="382"/>
      <c r="KGA48" s="382"/>
      <c r="KGB48" s="382"/>
      <c r="KGC48" s="382"/>
      <c r="KGD48" s="382"/>
      <c r="KGE48" s="382"/>
      <c r="KGF48" s="382"/>
      <c r="KGG48" s="382"/>
      <c r="KGH48" s="382"/>
      <c r="KGI48" s="382"/>
      <c r="KGJ48" s="382"/>
      <c r="KGK48" s="382"/>
      <c r="KGL48" s="382"/>
      <c r="KGM48" s="382"/>
      <c r="KGN48" s="382"/>
      <c r="KGO48" s="382"/>
      <c r="KGP48" s="382"/>
      <c r="KGQ48" s="382"/>
      <c r="KGR48" s="382"/>
      <c r="KGS48" s="382"/>
      <c r="KGT48" s="382"/>
      <c r="KGU48" s="382"/>
      <c r="KGV48" s="382"/>
      <c r="KGW48" s="382"/>
      <c r="KGX48" s="382"/>
      <c r="KGY48" s="382"/>
      <c r="KGZ48" s="382"/>
      <c r="KHA48" s="382"/>
      <c r="KHB48" s="382"/>
      <c r="KHC48" s="382"/>
      <c r="KHD48" s="382"/>
      <c r="KHE48" s="382"/>
      <c r="KHF48" s="382"/>
      <c r="KHG48" s="382"/>
      <c r="KHH48" s="382"/>
      <c r="KHI48" s="382"/>
      <c r="KHJ48" s="382"/>
      <c r="KHK48" s="382"/>
      <c r="KHL48" s="382"/>
      <c r="KHM48" s="382"/>
      <c r="KHN48" s="382"/>
      <c r="KHO48" s="382"/>
      <c r="KHP48" s="382"/>
      <c r="KHQ48" s="382"/>
      <c r="KHR48" s="382"/>
      <c r="KHS48" s="382"/>
      <c r="KHT48" s="382"/>
      <c r="KHU48" s="382"/>
      <c r="KHV48" s="382"/>
      <c r="KHW48" s="382"/>
      <c r="KHX48" s="382"/>
      <c r="KHY48" s="382"/>
      <c r="KHZ48" s="382"/>
      <c r="KIA48" s="382"/>
      <c r="KIB48" s="382"/>
      <c r="KIC48" s="382"/>
      <c r="KID48" s="382"/>
      <c r="KIE48" s="382"/>
      <c r="KIF48" s="382"/>
      <c r="KIG48" s="382"/>
      <c r="KIH48" s="382"/>
      <c r="KII48" s="382"/>
      <c r="KIJ48" s="382"/>
      <c r="KIK48" s="382"/>
      <c r="KIL48" s="382"/>
      <c r="KIM48" s="382"/>
      <c r="KIN48" s="382"/>
      <c r="KIO48" s="382"/>
      <c r="KIP48" s="382"/>
      <c r="KIQ48" s="382"/>
      <c r="KIR48" s="382"/>
      <c r="KIS48" s="382"/>
      <c r="KIT48" s="382"/>
      <c r="KIU48" s="382"/>
      <c r="KIV48" s="382"/>
      <c r="KIW48" s="382"/>
      <c r="KIX48" s="382"/>
      <c r="KIY48" s="382"/>
      <c r="KIZ48" s="382"/>
      <c r="KJA48" s="382"/>
      <c r="KJB48" s="382"/>
      <c r="KJC48" s="382"/>
      <c r="KJD48" s="382"/>
      <c r="KJE48" s="382"/>
      <c r="KJF48" s="382"/>
      <c r="KJG48" s="382"/>
      <c r="KJH48" s="382"/>
      <c r="KJI48" s="382"/>
      <c r="KJJ48" s="382"/>
      <c r="KJK48" s="382"/>
      <c r="KJL48" s="382"/>
      <c r="KJM48" s="382"/>
      <c r="KJN48" s="382"/>
      <c r="KJO48" s="382"/>
      <c r="KJP48" s="382"/>
      <c r="KJQ48" s="382"/>
      <c r="KJR48" s="382"/>
      <c r="KJS48" s="382"/>
      <c r="KJT48" s="382"/>
      <c r="KJU48" s="382"/>
      <c r="KJV48" s="382"/>
      <c r="KJW48" s="382"/>
      <c r="KJX48" s="382"/>
      <c r="KJY48" s="382"/>
      <c r="KJZ48" s="382"/>
      <c r="KKA48" s="382"/>
      <c r="KKB48" s="382"/>
      <c r="KKC48" s="382"/>
      <c r="KKD48" s="382"/>
      <c r="KKE48" s="382"/>
      <c r="KKF48" s="382"/>
      <c r="KKG48" s="382"/>
      <c r="KKH48" s="382"/>
      <c r="KKI48" s="382"/>
      <c r="KKJ48" s="382"/>
      <c r="KKK48" s="382"/>
      <c r="KKL48" s="382"/>
      <c r="KKM48" s="382"/>
      <c r="KKN48" s="382"/>
      <c r="KKO48" s="382"/>
      <c r="KKP48" s="382"/>
      <c r="KKQ48" s="382"/>
      <c r="KKR48" s="382"/>
      <c r="KKS48" s="382"/>
      <c r="KKT48" s="382"/>
      <c r="KKU48" s="382"/>
      <c r="KKV48" s="382"/>
      <c r="KKW48" s="382"/>
      <c r="KKX48" s="382"/>
      <c r="KKY48" s="382"/>
      <c r="KKZ48" s="382"/>
      <c r="KLA48" s="382"/>
      <c r="KLB48" s="382"/>
      <c r="KLC48" s="382"/>
      <c r="KLD48" s="382"/>
      <c r="KLE48" s="382"/>
      <c r="KLF48" s="382"/>
      <c r="KLG48" s="382"/>
      <c r="KLH48" s="382"/>
      <c r="KLI48" s="382"/>
      <c r="KLJ48" s="382"/>
      <c r="KLK48" s="382"/>
      <c r="KLL48" s="382"/>
      <c r="KLM48" s="382"/>
      <c r="KLN48" s="382"/>
      <c r="KLO48" s="382"/>
      <c r="KLP48" s="382"/>
      <c r="KLQ48" s="382"/>
      <c r="KLR48" s="382"/>
      <c r="KLS48" s="382"/>
      <c r="KLT48" s="382"/>
      <c r="KLU48" s="382"/>
      <c r="KLV48" s="382"/>
      <c r="KLW48" s="382"/>
      <c r="KLX48" s="382"/>
      <c r="KLY48" s="382"/>
      <c r="KLZ48" s="382"/>
      <c r="KMA48" s="382"/>
      <c r="KMB48" s="382"/>
      <c r="KMC48" s="382"/>
      <c r="KMD48" s="382"/>
      <c r="KME48" s="382"/>
      <c r="KMF48" s="382"/>
      <c r="KMG48" s="382"/>
      <c r="KMH48" s="382"/>
      <c r="KMI48" s="382"/>
      <c r="KMJ48" s="382"/>
      <c r="KMK48" s="382"/>
      <c r="KML48" s="382"/>
      <c r="KMM48" s="382"/>
      <c r="KMN48" s="382"/>
      <c r="KMO48" s="382"/>
      <c r="KMP48" s="382"/>
      <c r="KMQ48" s="382"/>
      <c r="KMR48" s="382"/>
      <c r="KMS48" s="382"/>
      <c r="KMT48" s="382"/>
      <c r="KMU48" s="382"/>
      <c r="KMV48" s="382"/>
      <c r="KMW48" s="382"/>
      <c r="KMX48" s="382"/>
      <c r="KMY48" s="382"/>
      <c r="KMZ48" s="382"/>
      <c r="KNA48" s="382"/>
      <c r="KNB48" s="382"/>
      <c r="KNC48" s="382"/>
      <c r="KND48" s="382"/>
      <c r="KNE48" s="382"/>
      <c r="KNF48" s="382"/>
      <c r="KNG48" s="382"/>
      <c r="KNH48" s="382"/>
      <c r="KNI48" s="382"/>
      <c r="KNJ48" s="382"/>
      <c r="KNK48" s="382"/>
      <c r="KNL48" s="382"/>
      <c r="KNM48" s="382"/>
      <c r="KNN48" s="382"/>
      <c r="KNO48" s="382"/>
      <c r="KNP48" s="382"/>
      <c r="KNQ48" s="382"/>
      <c r="KNR48" s="382"/>
      <c r="KNS48" s="382"/>
      <c r="KNT48" s="382"/>
      <c r="KNU48" s="382"/>
      <c r="KNV48" s="382"/>
      <c r="KNW48" s="382"/>
      <c r="KNX48" s="382"/>
      <c r="KNY48" s="382"/>
      <c r="KNZ48" s="382"/>
      <c r="KOA48" s="382"/>
      <c r="KOB48" s="382"/>
      <c r="KOC48" s="382"/>
      <c r="KOD48" s="382"/>
      <c r="KOE48" s="382"/>
      <c r="KOF48" s="382"/>
      <c r="KOG48" s="382"/>
      <c r="KOH48" s="382"/>
      <c r="KOI48" s="382"/>
      <c r="KOJ48" s="382"/>
      <c r="KOK48" s="382"/>
      <c r="KOL48" s="382"/>
      <c r="KOM48" s="382"/>
      <c r="KON48" s="382"/>
      <c r="KOO48" s="382"/>
      <c r="KOP48" s="382"/>
      <c r="KOQ48" s="382"/>
      <c r="KOR48" s="382"/>
      <c r="KOS48" s="382"/>
      <c r="KOT48" s="382"/>
      <c r="KOU48" s="382"/>
      <c r="KOV48" s="382"/>
      <c r="KOW48" s="382"/>
      <c r="KOX48" s="382"/>
      <c r="KOY48" s="382"/>
      <c r="KOZ48" s="382"/>
      <c r="KPA48" s="382"/>
      <c r="KPB48" s="382"/>
      <c r="KPC48" s="382"/>
      <c r="KPD48" s="382"/>
      <c r="KPE48" s="382"/>
      <c r="KPF48" s="382"/>
      <c r="KPG48" s="382"/>
      <c r="KPH48" s="382"/>
      <c r="KPI48" s="382"/>
      <c r="KPJ48" s="382"/>
      <c r="KPK48" s="382"/>
      <c r="KPL48" s="382"/>
      <c r="KPM48" s="382"/>
      <c r="KPN48" s="382"/>
      <c r="KPO48" s="382"/>
      <c r="KPP48" s="382"/>
      <c r="KPQ48" s="382"/>
      <c r="KPR48" s="382"/>
      <c r="KPS48" s="382"/>
      <c r="KPT48" s="382"/>
      <c r="KPU48" s="382"/>
      <c r="KPV48" s="382"/>
      <c r="KPW48" s="382"/>
      <c r="KPX48" s="382"/>
      <c r="KPY48" s="382"/>
      <c r="KPZ48" s="382"/>
      <c r="KQA48" s="382"/>
      <c r="KQB48" s="382"/>
      <c r="KQC48" s="382"/>
      <c r="KQD48" s="382"/>
      <c r="KQE48" s="382"/>
      <c r="KQF48" s="382"/>
      <c r="KQG48" s="382"/>
      <c r="KQH48" s="382"/>
      <c r="KQI48" s="382"/>
      <c r="KQJ48" s="382"/>
      <c r="KQK48" s="382"/>
      <c r="KQL48" s="382"/>
      <c r="KQM48" s="382"/>
      <c r="KQN48" s="382"/>
      <c r="KQO48" s="382"/>
      <c r="KQP48" s="382"/>
      <c r="KQQ48" s="382"/>
      <c r="KQR48" s="382"/>
      <c r="KQS48" s="382"/>
      <c r="KQT48" s="382"/>
      <c r="KQU48" s="382"/>
      <c r="KQV48" s="382"/>
      <c r="KQW48" s="382"/>
      <c r="KQX48" s="382"/>
      <c r="KQY48" s="382"/>
      <c r="KQZ48" s="382"/>
      <c r="KRA48" s="382"/>
      <c r="KRB48" s="382"/>
      <c r="KRC48" s="382"/>
      <c r="KRD48" s="382"/>
      <c r="KRE48" s="382"/>
      <c r="KRF48" s="382"/>
      <c r="KRG48" s="382"/>
      <c r="KRH48" s="382"/>
      <c r="KRI48" s="382"/>
      <c r="KRJ48" s="382"/>
      <c r="KRK48" s="382"/>
      <c r="KRL48" s="382"/>
      <c r="KRM48" s="382"/>
      <c r="KRN48" s="382"/>
      <c r="KRO48" s="382"/>
      <c r="KRP48" s="382"/>
      <c r="KRQ48" s="382"/>
      <c r="KRR48" s="382"/>
      <c r="KRS48" s="382"/>
      <c r="KRT48" s="382"/>
      <c r="KRU48" s="382"/>
      <c r="KRV48" s="382"/>
      <c r="KRW48" s="382"/>
      <c r="KRX48" s="382"/>
      <c r="KRY48" s="382"/>
      <c r="KRZ48" s="382"/>
      <c r="KSA48" s="382"/>
      <c r="KSB48" s="382"/>
      <c r="KSC48" s="382"/>
      <c r="KSD48" s="382"/>
      <c r="KSE48" s="382"/>
      <c r="KSF48" s="382"/>
      <c r="KSG48" s="382"/>
      <c r="KSH48" s="382"/>
      <c r="KSI48" s="382"/>
      <c r="KSJ48" s="382"/>
      <c r="KSK48" s="382"/>
      <c r="KSL48" s="382"/>
      <c r="KSM48" s="382"/>
      <c r="KSN48" s="382"/>
      <c r="KSO48" s="382"/>
      <c r="KSP48" s="382"/>
      <c r="KSQ48" s="382"/>
      <c r="KSR48" s="382"/>
      <c r="KSS48" s="382"/>
      <c r="KST48" s="382"/>
      <c r="KSU48" s="382"/>
      <c r="KSV48" s="382"/>
      <c r="KSW48" s="382"/>
      <c r="KSX48" s="382"/>
      <c r="KSY48" s="382"/>
      <c r="KSZ48" s="382"/>
      <c r="KTA48" s="382"/>
      <c r="KTB48" s="382"/>
      <c r="KTC48" s="382"/>
      <c r="KTD48" s="382"/>
      <c r="KTE48" s="382"/>
      <c r="KTF48" s="382"/>
      <c r="KTG48" s="382"/>
      <c r="KTH48" s="382"/>
      <c r="KTI48" s="382"/>
      <c r="KTJ48" s="382"/>
      <c r="KTK48" s="382"/>
      <c r="KTL48" s="382"/>
      <c r="KTM48" s="382"/>
      <c r="KTN48" s="382"/>
      <c r="KTO48" s="382"/>
      <c r="KTP48" s="382"/>
      <c r="KTQ48" s="382"/>
      <c r="KTR48" s="382"/>
      <c r="KTS48" s="382"/>
      <c r="KTT48" s="382"/>
      <c r="KTU48" s="382"/>
      <c r="KTV48" s="382"/>
      <c r="KTW48" s="382"/>
      <c r="KTX48" s="382"/>
      <c r="KTY48" s="382"/>
      <c r="KTZ48" s="382"/>
      <c r="KUA48" s="382"/>
      <c r="KUB48" s="382"/>
      <c r="KUC48" s="382"/>
      <c r="KUD48" s="382"/>
      <c r="KUE48" s="382"/>
      <c r="KUF48" s="382"/>
      <c r="KUG48" s="382"/>
      <c r="KUH48" s="382"/>
      <c r="KUI48" s="382"/>
      <c r="KUJ48" s="382"/>
      <c r="KUK48" s="382"/>
      <c r="KUL48" s="382"/>
      <c r="KUM48" s="382"/>
      <c r="KUN48" s="382"/>
      <c r="KUO48" s="382"/>
      <c r="KUP48" s="382"/>
      <c r="KUQ48" s="382"/>
      <c r="KUR48" s="382"/>
      <c r="KUS48" s="382"/>
      <c r="KUT48" s="382"/>
      <c r="KUU48" s="382"/>
      <c r="KUV48" s="382"/>
      <c r="KUW48" s="382"/>
      <c r="KUX48" s="382"/>
      <c r="KUY48" s="382"/>
      <c r="KUZ48" s="382"/>
      <c r="KVA48" s="382"/>
      <c r="KVB48" s="382"/>
      <c r="KVC48" s="382"/>
      <c r="KVD48" s="382"/>
      <c r="KVE48" s="382"/>
      <c r="KVF48" s="382"/>
      <c r="KVG48" s="382"/>
      <c r="KVH48" s="382"/>
      <c r="KVI48" s="382"/>
      <c r="KVJ48" s="382"/>
      <c r="KVK48" s="382"/>
      <c r="KVL48" s="382"/>
      <c r="KVM48" s="382"/>
      <c r="KVN48" s="382"/>
      <c r="KVO48" s="382"/>
      <c r="KVP48" s="382"/>
      <c r="KVQ48" s="382"/>
      <c r="KVR48" s="382"/>
      <c r="KVS48" s="382"/>
      <c r="KVT48" s="382"/>
      <c r="KVU48" s="382"/>
      <c r="KVV48" s="382"/>
      <c r="KVW48" s="382"/>
      <c r="KVX48" s="382"/>
      <c r="KVY48" s="382"/>
      <c r="KVZ48" s="382"/>
      <c r="KWA48" s="382"/>
      <c r="KWB48" s="382"/>
      <c r="KWC48" s="382"/>
      <c r="KWD48" s="382"/>
      <c r="KWE48" s="382"/>
      <c r="KWF48" s="382"/>
      <c r="KWG48" s="382"/>
      <c r="KWH48" s="382"/>
      <c r="KWI48" s="382"/>
      <c r="KWJ48" s="382"/>
      <c r="KWK48" s="382"/>
      <c r="KWL48" s="382"/>
      <c r="KWM48" s="382"/>
      <c r="KWN48" s="382"/>
      <c r="KWO48" s="382"/>
      <c r="KWP48" s="382"/>
      <c r="KWQ48" s="382"/>
      <c r="KWR48" s="382"/>
      <c r="KWS48" s="382"/>
      <c r="KWT48" s="382"/>
      <c r="KWU48" s="382"/>
      <c r="KWV48" s="382"/>
      <c r="KWW48" s="382"/>
      <c r="KWX48" s="382"/>
      <c r="KWY48" s="382"/>
      <c r="KWZ48" s="382"/>
      <c r="KXA48" s="382"/>
      <c r="KXB48" s="382"/>
      <c r="KXC48" s="382"/>
      <c r="KXD48" s="382"/>
      <c r="KXE48" s="382"/>
      <c r="KXF48" s="382"/>
      <c r="KXG48" s="382"/>
      <c r="KXH48" s="382"/>
      <c r="KXI48" s="382"/>
      <c r="KXJ48" s="382"/>
      <c r="KXK48" s="382"/>
      <c r="KXL48" s="382"/>
      <c r="KXM48" s="382"/>
      <c r="KXN48" s="382"/>
      <c r="KXO48" s="382"/>
      <c r="KXP48" s="382"/>
      <c r="KXQ48" s="382"/>
      <c r="KXR48" s="382"/>
      <c r="KXS48" s="382"/>
      <c r="KXT48" s="382"/>
      <c r="KXU48" s="382"/>
      <c r="KXV48" s="382"/>
      <c r="KXW48" s="382"/>
      <c r="KXX48" s="382"/>
      <c r="KXY48" s="382"/>
      <c r="KXZ48" s="382"/>
      <c r="KYA48" s="382"/>
      <c r="KYB48" s="382"/>
      <c r="KYC48" s="382"/>
      <c r="KYD48" s="382"/>
      <c r="KYE48" s="382"/>
      <c r="KYF48" s="382"/>
      <c r="KYG48" s="382"/>
      <c r="KYH48" s="382"/>
      <c r="KYI48" s="382"/>
      <c r="KYJ48" s="382"/>
      <c r="KYK48" s="382"/>
      <c r="KYL48" s="382"/>
      <c r="KYM48" s="382"/>
      <c r="KYN48" s="382"/>
      <c r="KYO48" s="382"/>
      <c r="KYP48" s="382"/>
      <c r="KYQ48" s="382"/>
      <c r="KYR48" s="382"/>
      <c r="KYS48" s="382"/>
      <c r="KYT48" s="382"/>
      <c r="KYU48" s="382"/>
      <c r="KYV48" s="382"/>
      <c r="KYW48" s="382"/>
      <c r="KYX48" s="382"/>
      <c r="KYY48" s="382"/>
      <c r="KYZ48" s="382"/>
      <c r="KZA48" s="382"/>
      <c r="KZB48" s="382"/>
      <c r="KZC48" s="382"/>
      <c r="KZD48" s="382"/>
      <c r="KZE48" s="382"/>
      <c r="KZF48" s="382"/>
      <c r="KZG48" s="382"/>
      <c r="KZH48" s="382"/>
      <c r="KZI48" s="382"/>
      <c r="KZJ48" s="382"/>
      <c r="KZK48" s="382"/>
      <c r="KZL48" s="382"/>
      <c r="KZM48" s="382"/>
      <c r="KZN48" s="382"/>
      <c r="KZO48" s="382"/>
      <c r="KZP48" s="382"/>
      <c r="KZQ48" s="382"/>
      <c r="KZR48" s="382"/>
      <c r="KZS48" s="382"/>
      <c r="KZT48" s="382"/>
      <c r="KZU48" s="382"/>
      <c r="KZV48" s="382"/>
      <c r="KZW48" s="382"/>
      <c r="KZX48" s="382"/>
      <c r="KZY48" s="382"/>
      <c r="KZZ48" s="382"/>
      <c r="LAA48" s="382"/>
      <c r="LAB48" s="382"/>
      <c r="LAC48" s="382"/>
      <c r="LAD48" s="382"/>
      <c r="LAE48" s="382"/>
      <c r="LAF48" s="382"/>
      <c r="LAG48" s="382"/>
      <c r="LAH48" s="382"/>
      <c r="LAI48" s="382"/>
      <c r="LAJ48" s="382"/>
      <c r="LAK48" s="382"/>
      <c r="LAL48" s="382"/>
      <c r="LAM48" s="382"/>
      <c r="LAN48" s="382"/>
      <c r="LAO48" s="382"/>
      <c r="LAP48" s="382"/>
      <c r="LAQ48" s="382"/>
      <c r="LAR48" s="382"/>
      <c r="LAS48" s="382"/>
      <c r="LAT48" s="382"/>
      <c r="LAU48" s="382"/>
      <c r="LAV48" s="382"/>
      <c r="LAW48" s="382"/>
      <c r="LAX48" s="382"/>
      <c r="LAY48" s="382"/>
      <c r="LAZ48" s="382"/>
      <c r="LBA48" s="382"/>
      <c r="LBB48" s="382"/>
      <c r="LBC48" s="382"/>
      <c r="LBD48" s="382"/>
      <c r="LBE48" s="382"/>
      <c r="LBF48" s="382"/>
      <c r="LBG48" s="382"/>
      <c r="LBH48" s="382"/>
      <c r="LBI48" s="382"/>
      <c r="LBJ48" s="382"/>
      <c r="LBK48" s="382"/>
      <c r="LBL48" s="382"/>
      <c r="LBM48" s="382"/>
      <c r="LBN48" s="382"/>
      <c r="LBO48" s="382"/>
      <c r="LBP48" s="382"/>
      <c r="LBQ48" s="382"/>
      <c r="LBR48" s="382"/>
      <c r="LBS48" s="382"/>
      <c r="LBT48" s="382"/>
      <c r="LBU48" s="382"/>
      <c r="LBV48" s="382"/>
      <c r="LBW48" s="382"/>
      <c r="LBX48" s="382"/>
      <c r="LBY48" s="382"/>
      <c r="LBZ48" s="382"/>
      <c r="LCA48" s="382"/>
      <c r="LCB48" s="382"/>
      <c r="LCC48" s="382"/>
      <c r="LCD48" s="382"/>
      <c r="LCE48" s="382"/>
      <c r="LCF48" s="382"/>
      <c r="LCG48" s="382"/>
      <c r="LCH48" s="382"/>
      <c r="LCI48" s="382"/>
      <c r="LCJ48" s="382"/>
      <c r="LCK48" s="382"/>
      <c r="LCL48" s="382"/>
      <c r="LCM48" s="382"/>
      <c r="LCN48" s="382"/>
      <c r="LCO48" s="382"/>
      <c r="LCP48" s="382"/>
      <c r="LCQ48" s="382"/>
      <c r="LCR48" s="382"/>
      <c r="LCS48" s="382"/>
      <c r="LCT48" s="382"/>
      <c r="LCU48" s="382"/>
      <c r="LCV48" s="382"/>
      <c r="LCW48" s="382"/>
      <c r="LCX48" s="382"/>
      <c r="LCY48" s="382"/>
      <c r="LCZ48" s="382"/>
      <c r="LDA48" s="382"/>
      <c r="LDB48" s="382"/>
      <c r="LDC48" s="382"/>
      <c r="LDD48" s="382"/>
      <c r="LDE48" s="382"/>
      <c r="LDF48" s="382"/>
      <c r="LDG48" s="382"/>
      <c r="LDH48" s="382"/>
      <c r="LDI48" s="382"/>
      <c r="LDJ48" s="382"/>
      <c r="LDK48" s="382"/>
      <c r="LDL48" s="382"/>
      <c r="LDM48" s="382"/>
      <c r="LDN48" s="382"/>
      <c r="LDO48" s="382"/>
      <c r="LDP48" s="382"/>
      <c r="LDQ48" s="382"/>
      <c r="LDR48" s="382"/>
      <c r="LDS48" s="382"/>
      <c r="LDT48" s="382"/>
      <c r="LDU48" s="382"/>
      <c r="LDV48" s="382"/>
      <c r="LDW48" s="382"/>
      <c r="LDX48" s="382"/>
      <c r="LDY48" s="382"/>
      <c r="LDZ48" s="382"/>
      <c r="LEA48" s="382"/>
      <c r="LEB48" s="382"/>
      <c r="LEC48" s="382"/>
      <c r="LED48" s="382"/>
      <c r="LEE48" s="382"/>
      <c r="LEF48" s="382"/>
      <c r="LEG48" s="382"/>
      <c r="LEH48" s="382"/>
      <c r="LEI48" s="382"/>
      <c r="LEJ48" s="382"/>
      <c r="LEK48" s="382"/>
      <c r="LEL48" s="382"/>
      <c r="LEM48" s="382"/>
      <c r="LEN48" s="382"/>
      <c r="LEO48" s="382"/>
      <c r="LEP48" s="382"/>
      <c r="LEQ48" s="382"/>
      <c r="LER48" s="382"/>
      <c r="LES48" s="382"/>
      <c r="LET48" s="382"/>
      <c r="LEU48" s="382"/>
      <c r="LEV48" s="382"/>
      <c r="LEW48" s="382"/>
      <c r="LEX48" s="382"/>
      <c r="LEY48" s="382"/>
      <c r="LEZ48" s="382"/>
      <c r="LFA48" s="382"/>
      <c r="LFB48" s="382"/>
      <c r="LFC48" s="382"/>
      <c r="LFD48" s="382"/>
      <c r="LFE48" s="382"/>
      <c r="LFF48" s="382"/>
      <c r="LFG48" s="382"/>
      <c r="LFH48" s="382"/>
      <c r="LFI48" s="382"/>
      <c r="LFJ48" s="382"/>
      <c r="LFK48" s="382"/>
      <c r="LFL48" s="382"/>
      <c r="LFM48" s="382"/>
      <c r="LFN48" s="382"/>
      <c r="LFO48" s="382"/>
      <c r="LFP48" s="382"/>
      <c r="LFQ48" s="382"/>
      <c r="LFR48" s="382"/>
      <c r="LFS48" s="382"/>
      <c r="LFT48" s="382"/>
      <c r="LFU48" s="382"/>
      <c r="LFV48" s="382"/>
      <c r="LFW48" s="382"/>
      <c r="LFX48" s="382"/>
      <c r="LFY48" s="382"/>
      <c r="LFZ48" s="382"/>
      <c r="LGA48" s="382"/>
      <c r="LGB48" s="382"/>
      <c r="LGC48" s="382"/>
      <c r="LGD48" s="382"/>
      <c r="LGE48" s="382"/>
      <c r="LGF48" s="382"/>
      <c r="LGG48" s="382"/>
      <c r="LGH48" s="382"/>
      <c r="LGI48" s="382"/>
      <c r="LGJ48" s="382"/>
      <c r="LGK48" s="382"/>
      <c r="LGL48" s="382"/>
      <c r="LGM48" s="382"/>
      <c r="LGN48" s="382"/>
      <c r="LGO48" s="382"/>
      <c r="LGP48" s="382"/>
      <c r="LGQ48" s="382"/>
      <c r="LGR48" s="382"/>
      <c r="LGS48" s="382"/>
      <c r="LGT48" s="382"/>
      <c r="LGU48" s="382"/>
      <c r="LGV48" s="382"/>
      <c r="LGW48" s="382"/>
      <c r="LGX48" s="382"/>
      <c r="LGY48" s="382"/>
      <c r="LGZ48" s="382"/>
      <c r="LHA48" s="382"/>
      <c r="LHB48" s="382"/>
      <c r="LHC48" s="382"/>
      <c r="LHD48" s="382"/>
      <c r="LHE48" s="382"/>
      <c r="LHF48" s="382"/>
      <c r="LHG48" s="382"/>
      <c r="LHH48" s="382"/>
      <c r="LHI48" s="382"/>
      <c r="LHJ48" s="382"/>
      <c r="LHK48" s="382"/>
      <c r="LHL48" s="382"/>
      <c r="LHM48" s="382"/>
      <c r="LHN48" s="382"/>
      <c r="LHO48" s="382"/>
      <c r="LHP48" s="382"/>
      <c r="LHQ48" s="382"/>
      <c r="LHR48" s="382"/>
      <c r="LHS48" s="382"/>
      <c r="LHT48" s="382"/>
      <c r="LHU48" s="382"/>
      <c r="LHV48" s="382"/>
      <c r="LHW48" s="382"/>
      <c r="LHX48" s="382"/>
      <c r="LHY48" s="382"/>
      <c r="LHZ48" s="382"/>
      <c r="LIA48" s="382"/>
      <c r="LIB48" s="382"/>
      <c r="LIC48" s="382"/>
      <c r="LID48" s="382"/>
      <c r="LIE48" s="382"/>
      <c r="LIF48" s="382"/>
      <c r="LIG48" s="382"/>
      <c r="LIH48" s="382"/>
      <c r="LII48" s="382"/>
      <c r="LIJ48" s="382"/>
      <c r="LIK48" s="382"/>
      <c r="LIL48" s="382"/>
      <c r="LIM48" s="382"/>
      <c r="LIN48" s="382"/>
      <c r="LIO48" s="382"/>
      <c r="LIP48" s="382"/>
      <c r="LIQ48" s="382"/>
      <c r="LIR48" s="382"/>
      <c r="LIS48" s="382"/>
      <c r="LIT48" s="382"/>
      <c r="LIU48" s="382"/>
      <c r="LIV48" s="382"/>
      <c r="LIW48" s="382"/>
      <c r="LIX48" s="382"/>
      <c r="LIY48" s="382"/>
      <c r="LIZ48" s="382"/>
      <c r="LJA48" s="382"/>
      <c r="LJB48" s="382"/>
      <c r="LJC48" s="382"/>
      <c r="LJD48" s="382"/>
      <c r="LJE48" s="382"/>
      <c r="LJF48" s="382"/>
      <c r="LJG48" s="382"/>
      <c r="LJH48" s="382"/>
      <c r="LJI48" s="382"/>
      <c r="LJJ48" s="382"/>
      <c r="LJK48" s="382"/>
      <c r="LJL48" s="382"/>
      <c r="LJM48" s="382"/>
      <c r="LJN48" s="382"/>
      <c r="LJO48" s="382"/>
      <c r="LJP48" s="382"/>
      <c r="LJQ48" s="382"/>
      <c r="LJR48" s="382"/>
      <c r="LJS48" s="382"/>
      <c r="LJT48" s="382"/>
      <c r="LJU48" s="382"/>
      <c r="LJV48" s="382"/>
      <c r="LJW48" s="382"/>
      <c r="LJX48" s="382"/>
      <c r="LJY48" s="382"/>
      <c r="LJZ48" s="382"/>
      <c r="LKA48" s="382"/>
      <c r="LKB48" s="382"/>
      <c r="LKC48" s="382"/>
      <c r="LKD48" s="382"/>
      <c r="LKE48" s="382"/>
      <c r="LKF48" s="382"/>
      <c r="LKG48" s="382"/>
      <c r="LKH48" s="382"/>
      <c r="LKI48" s="382"/>
      <c r="LKJ48" s="382"/>
      <c r="LKK48" s="382"/>
      <c r="LKL48" s="382"/>
      <c r="LKM48" s="382"/>
      <c r="LKN48" s="382"/>
      <c r="LKO48" s="382"/>
      <c r="LKP48" s="382"/>
      <c r="LKQ48" s="382"/>
      <c r="LKR48" s="382"/>
      <c r="LKS48" s="382"/>
      <c r="LKT48" s="382"/>
      <c r="LKU48" s="382"/>
      <c r="LKV48" s="382"/>
      <c r="LKW48" s="382"/>
      <c r="LKX48" s="382"/>
      <c r="LKY48" s="382"/>
      <c r="LKZ48" s="382"/>
      <c r="LLA48" s="382"/>
      <c r="LLB48" s="382"/>
      <c r="LLC48" s="382"/>
      <c r="LLD48" s="382"/>
      <c r="LLE48" s="382"/>
      <c r="LLF48" s="382"/>
      <c r="LLG48" s="382"/>
      <c r="LLH48" s="382"/>
      <c r="LLI48" s="382"/>
      <c r="LLJ48" s="382"/>
      <c r="LLK48" s="382"/>
      <c r="LLL48" s="382"/>
      <c r="LLM48" s="382"/>
      <c r="LLN48" s="382"/>
      <c r="LLO48" s="382"/>
      <c r="LLP48" s="382"/>
      <c r="LLQ48" s="382"/>
      <c r="LLR48" s="382"/>
      <c r="LLS48" s="382"/>
      <c r="LLT48" s="382"/>
      <c r="LLU48" s="382"/>
      <c r="LLV48" s="382"/>
      <c r="LLW48" s="382"/>
      <c r="LLX48" s="382"/>
      <c r="LLY48" s="382"/>
      <c r="LLZ48" s="382"/>
      <c r="LMA48" s="382"/>
      <c r="LMB48" s="382"/>
      <c r="LMC48" s="382"/>
      <c r="LMD48" s="382"/>
      <c r="LME48" s="382"/>
      <c r="LMF48" s="382"/>
      <c r="LMG48" s="382"/>
      <c r="LMH48" s="382"/>
      <c r="LMI48" s="382"/>
      <c r="LMJ48" s="382"/>
      <c r="LMK48" s="382"/>
      <c r="LML48" s="382"/>
      <c r="LMM48" s="382"/>
      <c r="LMN48" s="382"/>
      <c r="LMO48" s="382"/>
      <c r="LMP48" s="382"/>
      <c r="LMQ48" s="382"/>
      <c r="LMR48" s="382"/>
      <c r="LMS48" s="382"/>
      <c r="LMT48" s="382"/>
      <c r="LMU48" s="382"/>
      <c r="LMV48" s="382"/>
      <c r="LMW48" s="382"/>
      <c r="LMX48" s="382"/>
      <c r="LMY48" s="382"/>
      <c r="LMZ48" s="382"/>
      <c r="LNA48" s="382"/>
      <c r="LNB48" s="382"/>
      <c r="LNC48" s="382"/>
      <c r="LND48" s="382"/>
      <c r="LNE48" s="382"/>
      <c r="LNF48" s="382"/>
      <c r="LNG48" s="382"/>
      <c r="LNH48" s="382"/>
      <c r="LNI48" s="382"/>
      <c r="LNJ48" s="382"/>
      <c r="LNK48" s="382"/>
      <c r="LNL48" s="382"/>
      <c r="LNM48" s="382"/>
      <c r="LNN48" s="382"/>
      <c r="LNO48" s="382"/>
      <c r="LNP48" s="382"/>
      <c r="LNQ48" s="382"/>
      <c r="LNR48" s="382"/>
      <c r="LNS48" s="382"/>
      <c r="LNT48" s="382"/>
      <c r="LNU48" s="382"/>
      <c r="LNV48" s="382"/>
      <c r="LNW48" s="382"/>
      <c r="LNX48" s="382"/>
      <c r="LNY48" s="382"/>
      <c r="LNZ48" s="382"/>
      <c r="LOA48" s="382"/>
      <c r="LOB48" s="382"/>
      <c r="LOC48" s="382"/>
      <c r="LOD48" s="382"/>
      <c r="LOE48" s="382"/>
      <c r="LOF48" s="382"/>
      <c r="LOG48" s="382"/>
      <c r="LOH48" s="382"/>
      <c r="LOI48" s="382"/>
      <c r="LOJ48" s="382"/>
      <c r="LOK48" s="382"/>
      <c r="LOL48" s="382"/>
      <c r="LOM48" s="382"/>
      <c r="LON48" s="382"/>
      <c r="LOO48" s="382"/>
      <c r="LOP48" s="382"/>
      <c r="LOQ48" s="382"/>
      <c r="LOR48" s="382"/>
      <c r="LOS48" s="382"/>
      <c r="LOT48" s="382"/>
      <c r="LOU48" s="382"/>
      <c r="LOV48" s="382"/>
      <c r="LOW48" s="382"/>
      <c r="LOX48" s="382"/>
      <c r="LOY48" s="382"/>
      <c r="LOZ48" s="382"/>
      <c r="LPA48" s="382"/>
      <c r="LPB48" s="382"/>
      <c r="LPC48" s="382"/>
      <c r="LPD48" s="382"/>
      <c r="LPE48" s="382"/>
      <c r="LPF48" s="382"/>
      <c r="LPG48" s="382"/>
      <c r="LPH48" s="382"/>
      <c r="LPI48" s="382"/>
      <c r="LPJ48" s="382"/>
      <c r="LPK48" s="382"/>
      <c r="LPL48" s="382"/>
      <c r="LPM48" s="382"/>
      <c r="LPN48" s="382"/>
      <c r="LPO48" s="382"/>
      <c r="LPP48" s="382"/>
      <c r="LPQ48" s="382"/>
      <c r="LPR48" s="382"/>
      <c r="LPS48" s="382"/>
      <c r="LPT48" s="382"/>
      <c r="LPU48" s="382"/>
      <c r="LPV48" s="382"/>
      <c r="LPW48" s="382"/>
      <c r="LPX48" s="382"/>
      <c r="LPY48" s="382"/>
      <c r="LPZ48" s="382"/>
      <c r="LQA48" s="382"/>
      <c r="LQB48" s="382"/>
      <c r="LQC48" s="382"/>
      <c r="LQD48" s="382"/>
      <c r="LQE48" s="382"/>
      <c r="LQF48" s="382"/>
      <c r="LQG48" s="382"/>
      <c r="LQH48" s="382"/>
      <c r="LQI48" s="382"/>
      <c r="LQJ48" s="382"/>
      <c r="LQK48" s="382"/>
      <c r="LQL48" s="382"/>
      <c r="LQM48" s="382"/>
      <c r="LQN48" s="382"/>
      <c r="LQO48" s="382"/>
      <c r="LQP48" s="382"/>
      <c r="LQQ48" s="382"/>
      <c r="LQR48" s="382"/>
      <c r="LQS48" s="382"/>
      <c r="LQT48" s="382"/>
      <c r="LQU48" s="382"/>
      <c r="LQV48" s="382"/>
      <c r="LQW48" s="382"/>
      <c r="LQX48" s="382"/>
      <c r="LQY48" s="382"/>
      <c r="LQZ48" s="382"/>
      <c r="LRA48" s="382"/>
      <c r="LRB48" s="382"/>
      <c r="LRC48" s="382"/>
      <c r="LRD48" s="382"/>
      <c r="LRE48" s="382"/>
      <c r="LRF48" s="382"/>
      <c r="LRG48" s="382"/>
      <c r="LRH48" s="382"/>
      <c r="LRI48" s="382"/>
      <c r="LRJ48" s="382"/>
      <c r="LRK48" s="382"/>
      <c r="LRL48" s="382"/>
      <c r="LRM48" s="382"/>
      <c r="LRN48" s="382"/>
      <c r="LRO48" s="382"/>
      <c r="LRP48" s="382"/>
      <c r="LRQ48" s="382"/>
      <c r="LRR48" s="382"/>
      <c r="LRS48" s="382"/>
      <c r="LRT48" s="382"/>
      <c r="LRU48" s="382"/>
      <c r="LRV48" s="382"/>
      <c r="LRW48" s="382"/>
      <c r="LRX48" s="382"/>
      <c r="LRY48" s="382"/>
      <c r="LRZ48" s="382"/>
      <c r="LSA48" s="382"/>
      <c r="LSB48" s="382"/>
      <c r="LSC48" s="382"/>
      <c r="LSD48" s="382"/>
      <c r="LSE48" s="382"/>
      <c r="LSF48" s="382"/>
      <c r="LSG48" s="382"/>
      <c r="LSH48" s="382"/>
      <c r="LSI48" s="382"/>
      <c r="LSJ48" s="382"/>
      <c r="LSK48" s="382"/>
      <c r="LSL48" s="382"/>
      <c r="LSM48" s="382"/>
      <c r="LSN48" s="382"/>
      <c r="LSO48" s="382"/>
      <c r="LSP48" s="382"/>
      <c r="LSQ48" s="382"/>
      <c r="LSR48" s="382"/>
      <c r="LSS48" s="382"/>
      <c r="LST48" s="382"/>
      <c r="LSU48" s="382"/>
      <c r="LSV48" s="382"/>
      <c r="LSW48" s="382"/>
      <c r="LSX48" s="382"/>
      <c r="LSY48" s="382"/>
      <c r="LSZ48" s="382"/>
      <c r="LTA48" s="382"/>
      <c r="LTB48" s="382"/>
      <c r="LTC48" s="382"/>
      <c r="LTD48" s="382"/>
      <c r="LTE48" s="382"/>
      <c r="LTF48" s="382"/>
      <c r="LTG48" s="382"/>
      <c r="LTH48" s="382"/>
      <c r="LTI48" s="382"/>
      <c r="LTJ48" s="382"/>
      <c r="LTK48" s="382"/>
      <c r="LTL48" s="382"/>
      <c r="LTM48" s="382"/>
      <c r="LTN48" s="382"/>
      <c r="LTO48" s="382"/>
      <c r="LTP48" s="382"/>
      <c r="LTQ48" s="382"/>
      <c r="LTR48" s="382"/>
      <c r="LTS48" s="382"/>
      <c r="LTT48" s="382"/>
      <c r="LTU48" s="382"/>
      <c r="LTV48" s="382"/>
      <c r="LTW48" s="382"/>
      <c r="LTX48" s="382"/>
      <c r="LTY48" s="382"/>
      <c r="LTZ48" s="382"/>
      <c r="LUA48" s="382"/>
      <c r="LUB48" s="382"/>
      <c r="LUC48" s="382"/>
      <c r="LUD48" s="382"/>
      <c r="LUE48" s="382"/>
      <c r="LUF48" s="382"/>
      <c r="LUG48" s="382"/>
      <c r="LUH48" s="382"/>
      <c r="LUI48" s="382"/>
      <c r="LUJ48" s="382"/>
      <c r="LUK48" s="382"/>
      <c r="LUL48" s="382"/>
      <c r="LUM48" s="382"/>
      <c r="LUN48" s="382"/>
      <c r="LUO48" s="382"/>
      <c r="LUP48" s="382"/>
      <c r="LUQ48" s="382"/>
      <c r="LUR48" s="382"/>
      <c r="LUS48" s="382"/>
      <c r="LUT48" s="382"/>
      <c r="LUU48" s="382"/>
      <c r="LUV48" s="382"/>
      <c r="LUW48" s="382"/>
      <c r="LUX48" s="382"/>
      <c r="LUY48" s="382"/>
      <c r="LUZ48" s="382"/>
      <c r="LVA48" s="382"/>
      <c r="LVB48" s="382"/>
      <c r="LVC48" s="382"/>
      <c r="LVD48" s="382"/>
      <c r="LVE48" s="382"/>
      <c r="LVF48" s="382"/>
      <c r="LVG48" s="382"/>
      <c r="LVH48" s="382"/>
      <c r="LVI48" s="382"/>
      <c r="LVJ48" s="382"/>
      <c r="LVK48" s="382"/>
      <c r="LVL48" s="382"/>
      <c r="LVM48" s="382"/>
      <c r="LVN48" s="382"/>
      <c r="LVO48" s="382"/>
      <c r="LVP48" s="382"/>
      <c r="LVQ48" s="382"/>
      <c r="LVR48" s="382"/>
      <c r="LVS48" s="382"/>
      <c r="LVT48" s="382"/>
      <c r="LVU48" s="382"/>
      <c r="LVV48" s="382"/>
      <c r="LVW48" s="382"/>
      <c r="LVX48" s="382"/>
      <c r="LVY48" s="382"/>
      <c r="LVZ48" s="382"/>
      <c r="LWA48" s="382"/>
      <c r="LWB48" s="382"/>
      <c r="LWC48" s="382"/>
      <c r="LWD48" s="382"/>
      <c r="LWE48" s="382"/>
      <c r="LWF48" s="382"/>
      <c r="LWG48" s="382"/>
      <c r="LWH48" s="382"/>
      <c r="LWI48" s="382"/>
      <c r="LWJ48" s="382"/>
      <c r="LWK48" s="382"/>
      <c r="LWL48" s="382"/>
      <c r="LWM48" s="382"/>
      <c r="LWN48" s="382"/>
      <c r="LWO48" s="382"/>
      <c r="LWP48" s="382"/>
      <c r="LWQ48" s="382"/>
      <c r="LWR48" s="382"/>
      <c r="LWS48" s="382"/>
      <c r="LWT48" s="382"/>
      <c r="LWU48" s="382"/>
      <c r="LWV48" s="382"/>
      <c r="LWW48" s="382"/>
      <c r="LWX48" s="382"/>
      <c r="LWY48" s="382"/>
      <c r="LWZ48" s="382"/>
      <c r="LXA48" s="382"/>
      <c r="LXB48" s="382"/>
      <c r="LXC48" s="382"/>
      <c r="LXD48" s="382"/>
      <c r="LXE48" s="382"/>
      <c r="LXF48" s="382"/>
      <c r="LXG48" s="382"/>
      <c r="LXH48" s="382"/>
      <c r="LXI48" s="382"/>
      <c r="LXJ48" s="382"/>
      <c r="LXK48" s="382"/>
      <c r="LXL48" s="382"/>
      <c r="LXM48" s="382"/>
      <c r="LXN48" s="382"/>
      <c r="LXO48" s="382"/>
      <c r="LXP48" s="382"/>
      <c r="LXQ48" s="382"/>
      <c r="LXR48" s="382"/>
      <c r="LXS48" s="382"/>
      <c r="LXT48" s="382"/>
      <c r="LXU48" s="382"/>
      <c r="LXV48" s="382"/>
      <c r="LXW48" s="382"/>
      <c r="LXX48" s="382"/>
      <c r="LXY48" s="382"/>
      <c r="LXZ48" s="382"/>
      <c r="LYA48" s="382"/>
      <c r="LYB48" s="382"/>
      <c r="LYC48" s="382"/>
      <c r="LYD48" s="382"/>
      <c r="LYE48" s="382"/>
      <c r="LYF48" s="382"/>
      <c r="LYG48" s="382"/>
      <c r="LYH48" s="382"/>
      <c r="LYI48" s="382"/>
      <c r="LYJ48" s="382"/>
      <c r="LYK48" s="382"/>
      <c r="LYL48" s="382"/>
      <c r="LYM48" s="382"/>
      <c r="LYN48" s="382"/>
      <c r="LYO48" s="382"/>
      <c r="LYP48" s="382"/>
      <c r="LYQ48" s="382"/>
      <c r="LYR48" s="382"/>
      <c r="LYS48" s="382"/>
      <c r="LYT48" s="382"/>
      <c r="LYU48" s="382"/>
      <c r="LYV48" s="382"/>
      <c r="LYW48" s="382"/>
      <c r="LYX48" s="382"/>
      <c r="LYY48" s="382"/>
      <c r="LYZ48" s="382"/>
      <c r="LZA48" s="382"/>
      <c r="LZB48" s="382"/>
      <c r="LZC48" s="382"/>
      <c r="LZD48" s="382"/>
      <c r="LZE48" s="382"/>
      <c r="LZF48" s="382"/>
      <c r="LZG48" s="382"/>
      <c r="LZH48" s="382"/>
      <c r="LZI48" s="382"/>
      <c r="LZJ48" s="382"/>
      <c r="LZK48" s="382"/>
      <c r="LZL48" s="382"/>
      <c r="LZM48" s="382"/>
      <c r="LZN48" s="382"/>
      <c r="LZO48" s="382"/>
      <c r="LZP48" s="382"/>
      <c r="LZQ48" s="382"/>
      <c r="LZR48" s="382"/>
      <c r="LZS48" s="382"/>
      <c r="LZT48" s="382"/>
      <c r="LZU48" s="382"/>
      <c r="LZV48" s="382"/>
      <c r="LZW48" s="382"/>
      <c r="LZX48" s="382"/>
      <c r="LZY48" s="382"/>
      <c r="LZZ48" s="382"/>
      <c r="MAA48" s="382"/>
      <c r="MAB48" s="382"/>
      <c r="MAC48" s="382"/>
      <c r="MAD48" s="382"/>
      <c r="MAE48" s="382"/>
      <c r="MAF48" s="382"/>
      <c r="MAG48" s="382"/>
      <c r="MAH48" s="382"/>
      <c r="MAI48" s="382"/>
      <c r="MAJ48" s="382"/>
      <c r="MAK48" s="382"/>
      <c r="MAL48" s="382"/>
      <c r="MAM48" s="382"/>
      <c r="MAN48" s="382"/>
      <c r="MAO48" s="382"/>
      <c r="MAP48" s="382"/>
      <c r="MAQ48" s="382"/>
      <c r="MAR48" s="382"/>
      <c r="MAS48" s="382"/>
      <c r="MAT48" s="382"/>
      <c r="MAU48" s="382"/>
      <c r="MAV48" s="382"/>
      <c r="MAW48" s="382"/>
      <c r="MAX48" s="382"/>
      <c r="MAY48" s="382"/>
      <c r="MAZ48" s="382"/>
      <c r="MBA48" s="382"/>
      <c r="MBB48" s="382"/>
      <c r="MBC48" s="382"/>
      <c r="MBD48" s="382"/>
      <c r="MBE48" s="382"/>
      <c r="MBF48" s="382"/>
      <c r="MBG48" s="382"/>
      <c r="MBH48" s="382"/>
      <c r="MBI48" s="382"/>
      <c r="MBJ48" s="382"/>
      <c r="MBK48" s="382"/>
      <c r="MBL48" s="382"/>
      <c r="MBM48" s="382"/>
      <c r="MBN48" s="382"/>
      <c r="MBO48" s="382"/>
      <c r="MBP48" s="382"/>
      <c r="MBQ48" s="382"/>
      <c r="MBR48" s="382"/>
      <c r="MBS48" s="382"/>
      <c r="MBT48" s="382"/>
      <c r="MBU48" s="382"/>
      <c r="MBV48" s="382"/>
      <c r="MBW48" s="382"/>
      <c r="MBX48" s="382"/>
      <c r="MBY48" s="382"/>
      <c r="MBZ48" s="382"/>
      <c r="MCA48" s="382"/>
      <c r="MCB48" s="382"/>
      <c r="MCC48" s="382"/>
      <c r="MCD48" s="382"/>
      <c r="MCE48" s="382"/>
      <c r="MCF48" s="382"/>
      <c r="MCG48" s="382"/>
      <c r="MCH48" s="382"/>
      <c r="MCI48" s="382"/>
      <c r="MCJ48" s="382"/>
      <c r="MCK48" s="382"/>
      <c r="MCL48" s="382"/>
      <c r="MCM48" s="382"/>
      <c r="MCN48" s="382"/>
      <c r="MCO48" s="382"/>
      <c r="MCP48" s="382"/>
      <c r="MCQ48" s="382"/>
      <c r="MCR48" s="382"/>
      <c r="MCS48" s="382"/>
      <c r="MCT48" s="382"/>
      <c r="MCU48" s="382"/>
      <c r="MCV48" s="382"/>
      <c r="MCW48" s="382"/>
      <c r="MCX48" s="382"/>
      <c r="MCY48" s="382"/>
      <c r="MCZ48" s="382"/>
      <c r="MDA48" s="382"/>
      <c r="MDB48" s="382"/>
      <c r="MDC48" s="382"/>
      <c r="MDD48" s="382"/>
      <c r="MDE48" s="382"/>
      <c r="MDF48" s="382"/>
      <c r="MDG48" s="382"/>
      <c r="MDH48" s="382"/>
      <c r="MDI48" s="382"/>
      <c r="MDJ48" s="382"/>
      <c r="MDK48" s="382"/>
      <c r="MDL48" s="382"/>
      <c r="MDM48" s="382"/>
      <c r="MDN48" s="382"/>
      <c r="MDO48" s="382"/>
      <c r="MDP48" s="382"/>
      <c r="MDQ48" s="382"/>
      <c r="MDR48" s="382"/>
      <c r="MDS48" s="382"/>
      <c r="MDT48" s="382"/>
      <c r="MDU48" s="382"/>
      <c r="MDV48" s="382"/>
      <c r="MDW48" s="382"/>
      <c r="MDX48" s="382"/>
      <c r="MDY48" s="382"/>
      <c r="MDZ48" s="382"/>
      <c r="MEA48" s="382"/>
      <c r="MEB48" s="382"/>
      <c r="MEC48" s="382"/>
      <c r="MED48" s="382"/>
      <c r="MEE48" s="382"/>
      <c r="MEF48" s="382"/>
      <c r="MEG48" s="382"/>
      <c r="MEH48" s="382"/>
      <c r="MEI48" s="382"/>
      <c r="MEJ48" s="382"/>
      <c r="MEK48" s="382"/>
      <c r="MEL48" s="382"/>
      <c r="MEM48" s="382"/>
      <c r="MEN48" s="382"/>
      <c r="MEO48" s="382"/>
      <c r="MEP48" s="382"/>
      <c r="MEQ48" s="382"/>
      <c r="MER48" s="382"/>
      <c r="MES48" s="382"/>
      <c r="MET48" s="382"/>
      <c r="MEU48" s="382"/>
      <c r="MEV48" s="382"/>
      <c r="MEW48" s="382"/>
      <c r="MEX48" s="382"/>
      <c r="MEY48" s="382"/>
      <c r="MEZ48" s="382"/>
      <c r="MFA48" s="382"/>
      <c r="MFB48" s="382"/>
      <c r="MFC48" s="382"/>
      <c r="MFD48" s="382"/>
      <c r="MFE48" s="382"/>
      <c r="MFF48" s="382"/>
      <c r="MFG48" s="382"/>
      <c r="MFH48" s="382"/>
      <c r="MFI48" s="382"/>
      <c r="MFJ48" s="382"/>
      <c r="MFK48" s="382"/>
      <c r="MFL48" s="382"/>
      <c r="MFM48" s="382"/>
      <c r="MFN48" s="382"/>
      <c r="MFO48" s="382"/>
      <c r="MFP48" s="382"/>
      <c r="MFQ48" s="382"/>
      <c r="MFR48" s="382"/>
      <c r="MFS48" s="382"/>
      <c r="MFT48" s="382"/>
      <c r="MFU48" s="382"/>
      <c r="MFV48" s="382"/>
      <c r="MFW48" s="382"/>
      <c r="MFX48" s="382"/>
      <c r="MFY48" s="382"/>
      <c r="MFZ48" s="382"/>
      <c r="MGA48" s="382"/>
      <c r="MGB48" s="382"/>
      <c r="MGC48" s="382"/>
      <c r="MGD48" s="382"/>
      <c r="MGE48" s="382"/>
      <c r="MGF48" s="382"/>
      <c r="MGG48" s="382"/>
      <c r="MGH48" s="382"/>
      <c r="MGI48" s="382"/>
      <c r="MGJ48" s="382"/>
      <c r="MGK48" s="382"/>
      <c r="MGL48" s="382"/>
      <c r="MGM48" s="382"/>
      <c r="MGN48" s="382"/>
      <c r="MGO48" s="382"/>
      <c r="MGP48" s="382"/>
      <c r="MGQ48" s="382"/>
      <c r="MGR48" s="382"/>
      <c r="MGS48" s="382"/>
      <c r="MGT48" s="382"/>
      <c r="MGU48" s="382"/>
      <c r="MGV48" s="382"/>
      <c r="MGW48" s="382"/>
      <c r="MGX48" s="382"/>
      <c r="MGY48" s="382"/>
      <c r="MGZ48" s="382"/>
      <c r="MHA48" s="382"/>
      <c r="MHB48" s="382"/>
      <c r="MHC48" s="382"/>
      <c r="MHD48" s="382"/>
      <c r="MHE48" s="382"/>
      <c r="MHF48" s="382"/>
      <c r="MHG48" s="382"/>
      <c r="MHH48" s="382"/>
      <c r="MHI48" s="382"/>
      <c r="MHJ48" s="382"/>
      <c r="MHK48" s="382"/>
      <c r="MHL48" s="382"/>
      <c r="MHM48" s="382"/>
      <c r="MHN48" s="382"/>
      <c r="MHO48" s="382"/>
      <c r="MHP48" s="382"/>
      <c r="MHQ48" s="382"/>
      <c r="MHR48" s="382"/>
      <c r="MHS48" s="382"/>
      <c r="MHT48" s="382"/>
      <c r="MHU48" s="382"/>
      <c r="MHV48" s="382"/>
      <c r="MHW48" s="382"/>
      <c r="MHX48" s="382"/>
      <c r="MHY48" s="382"/>
      <c r="MHZ48" s="382"/>
      <c r="MIA48" s="382"/>
      <c r="MIB48" s="382"/>
      <c r="MIC48" s="382"/>
      <c r="MID48" s="382"/>
      <c r="MIE48" s="382"/>
      <c r="MIF48" s="382"/>
      <c r="MIG48" s="382"/>
      <c r="MIH48" s="382"/>
      <c r="MII48" s="382"/>
      <c r="MIJ48" s="382"/>
      <c r="MIK48" s="382"/>
      <c r="MIL48" s="382"/>
      <c r="MIM48" s="382"/>
      <c r="MIN48" s="382"/>
      <c r="MIO48" s="382"/>
      <c r="MIP48" s="382"/>
      <c r="MIQ48" s="382"/>
      <c r="MIR48" s="382"/>
      <c r="MIS48" s="382"/>
      <c r="MIT48" s="382"/>
      <c r="MIU48" s="382"/>
      <c r="MIV48" s="382"/>
      <c r="MIW48" s="382"/>
      <c r="MIX48" s="382"/>
      <c r="MIY48" s="382"/>
      <c r="MIZ48" s="382"/>
      <c r="MJA48" s="382"/>
      <c r="MJB48" s="382"/>
      <c r="MJC48" s="382"/>
      <c r="MJD48" s="382"/>
      <c r="MJE48" s="382"/>
      <c r="MJF48" s="382"/>
      <c r="MJG48" s="382"/>
      <c r="MJH48" s="382"/>
      <c r="MJI48" s="382"/>
      <c r="MJJ48" s="382"/>
      <c r="MJK48" s="382"/>
      <c r="MJL48" s="382"/>
      <c r="MJM48" s="382"/>
      <c r="MJN48" s="382"/>
      <c r="MJO48" s="382"/>
      <c r="MJP48" s="382"/>
      <c r="MJQ48" s="382"/>
      <c r="MJR48" s="382"/>
      <c r="MJS48" s="382"/>
      <c r="MJT48" s="382"/>
      <c r="MJU48" s="382"/>
      <c r="MJV48" s="382"/>
      <c r="MJW48" s="382"/>
      <c r="MJX48" s="382"/>
      <c r="MJY48" s="382"/>
      <c r="MJZ48" s="382"/>
      <c r="MKA48" s="382"/>
      <c r="MKB48" s="382"/>
      <c r="MKC48" s="382"/>
      <c r="MKD48" s="382"/>
      <c r="MKE48" s="382"/>
      <c r="MKF48" s="382"/>
      <c r="MKG48" s="382"/>
      <c r="MKH48" s="382"/>
      <c r="MKI48" s="382"/>
      <c r="MKJ48" s="382"/>
      <c r="MKK48" s="382"/>
      <c r="MKL48" s="382"/>
      <c r="MKM48" s="382"/>
      <c r="MKN48" s="382"/>
      <c r="MKO48" s="382"/>
      <c r="MKP48" s="382"/>
      <c r="MKQ48" s="382"/>
      <c r="MKR48" s="382"/>
      <c r="MKS48" s="382"/>
      <c r="MKT48" s="382"/>
      <c r="MKU48" s="382"/>
      <c r="MKV48" s="382"/>
      <c r="MKW48" s="382"/>
      <c r="MKX48" s="382"/>
      <c r="MKY48" s="382"/>
      <c r="MKZ48" s="382"/>
      <c r="MLA48" s="382"/>
      <c r="MLB48" s="382"/>
      <c r="MLC48" s="382"/>
      <c r="MLD48" s="382"/>
      <c r="MLE48" s="382"/>
      <c r="MLF48" s="382"/>
      <c r="MLG48" s="382"/>
      <c r="MLH48" s="382"/>
      <c r="MLI48" s="382"/>
      <c r="MLJ48" s="382"/>
      <c r="MLK48" s="382"/>
      <c r="MLL48" s="382"/>
      <c r="MLM48" s="382"/>
      <c r="MLN48" s="382"/>
      <c r="MLO48" s="382"/>
      <c r="MLP48" s="382"/>
      <c r="MLQ48" s="382"/>
      <c r="MLR48" s="382"/>
      <c r="MLS48" s="382"/>
      <c r="MLT48" s="382"/>
      <c r="MLU48" s="382"/>
      <c r="MLV48" s="382"/>
      <c r="MLW48" s="382"/>
      <c r="MLX48" s="382"/>
      <c r="MLY48" s="382"/>
      <c r="MLZ48" s="382"/>
      <c r="MMA48" s="382"/>
      <c r="MMB48" s="382"/>
      <c r="MMC48" s="382"/>
      <c r="MMD48" s="382"/>
      <c r="MME48" s="382"/>
      <c r="MMF48" s="382"/>
      <c r="MMG48" s="382"/>
      <c r="MMH48" s="382"/>
      <c r="MMI48" s="382"/>
      <c r="MMJ48" s="382"/>
      <c r="MMK48" s="382"/>
      <c r="MML48" s="382"/>
      <c r="MMM48" s="382"/>
      <c r="MMN48" s="382"/>
      <c r="MMO48" s="382"/>
      <c r="MMP48" s="382"/>
      <c r="MMQ48" s="382"/>
      <c r="MMR48" s="382"/>
      <c r="MMS48" s="382"/>
      <c r="MMT48" s="382"/>
      <c r="MMU48" s="382"/>
      <c r="MMV48" s="382"/>
      <c r="MMW48" s="382"/>
      <c r="MMX48" s="382"/>
      <c r="MMY48" s="382"/>
      <c r="MMZ48" s="382"/>
      <c r="MNA48" s="382"/>
      <c r="MNB48" s="382"/>
      <c r="MNC48" s="382"/>
      <c r="MND48" s="382"/>
      <c r="MNE48" s="382"/>
      <c r="MNF48" s="382"/>
      <c r="MNG48" s="382"/>
      <c r="MNH48" s="382"/>
      <c r="MNI48" s="382"/>
      <c r="MNJ48" s="382"/>
      <c r="MNK48" s="382"/>
      <c r="MNL48" s="382"/>
      <c r="MNM48" s="382"/>
      <c r="MNN48" s="382"/>
      <c r="MNO48" s="382"/>
      <c r="MNP48" s="382"/>
      <c r="MNQ48" s="382"/>
      <c r="MNR48" s="382"/>
      <c r="MNS48" s="382"/>
      <c r="MNT48" s="382"/>
      <c r="MNU48" s="382"/>
      <c r="MNV48" s="382"/>
      <c r="MNW48" s="382"/>
      <c r="MNX48" s="382"/>
      <c r="MNY48" s="382"/>
      <c r="MNZ48" s="382"/>
      <c r="MOA48" s="382"/>
      <c r="MOB48" s="382"/>
      <c r="MOC48" s="382"/>
      <c r="MOD48" s="382"/>
      <c r="MOE48" s="382"/>
      <c r="MOF48" s="382"/>
      <c r="MOG48" s="382"/>
      <c r="MOH48" s="382"/>
      <c r="MOI48" s="382"/>
      <c r="MOJ48" s="382"/>
      <c r="MOK48" s="382"/>
      <c r="MOL48" s="382"/>
      <c r="MOM48" s="382"/>
      <c r="MON48" s="382"/>
      <c r="MOO48" s="382"/>
      <c r="MOP48" s="382"/>
      <c r="MOQ48" s="382"/>
      <c r="MOR48" s="382"/>
      <c r="MOS48" s="382"/>
      <c r="MOT48" s="382"/>
      <c r="MOU48" s="382"/>
      <c r="MOV48" s="382"/>
      <c r="MOW48" s="382"/>
      <c r="MOX48" s="382"/>
      <c r="MOY48" s="382"/>
      <c r="MOZ48" s="382"/>
      <c r="MPA48" s="382"/>
      <c r="MPB48" s="382"/>
      <c r="MPC48" s="382"/>
      <c r="MPD48" s="382"/>
      <c r="MPE48" s="382"/>
      <c r="MPF48" s="382"/>
      <c r="MPG48" s="382"/>
      <c r="MPH48" s="382"/>
      <c r="MPI48" s="382"/>
      <c r="MPJ48" s="382"/>
      <c r="MPK48" s="382"/>
      <c r="MPL48" s="382"/>
      <c r="MPM48" s="382"/>
      <c r="MPN48" s="382"/>
      <c r="MPO48" s="382"/>
      <c r="MPP48" s="382"/>
      <c r="MPQ48" s="382"/>
      <c r="MPR48" s="382"/>
      <c r="MPS48" s="382"/>
      <c r="MPT48" s="382"/>
      <c r="MPU48" s="382"/>
      <c r="MPV48" s="382"/>
      <c r="MPW48" s="382"/>
      <c r="MPX48" s="382"/>
      <c r="MPY48" s="382"/>
      <c r="MPZ48" s="382"/>
      <c r="MQA48" s="382"/>
      <c r="MQB48" s="382"/>
      <c r="MQC48" s="382"/>
      <c r="MQD48" s="382"/>
      <c r="MQE48" s="382"/>
      <c r="MQF48" s="382"/>
      <c r="MQG48" s="382"/>
      <c r="MQH48" s="382"/>
      <c r="MQI48" s="382"/>
      <c r="MQJ48" s="382"/>
      <c r="MQK48" s="382"/>
      <c r="MQL48" s="382"/>
      <c r="MQM48" s="382"/>
      <c r="MQN48" s="382"/>
      <c r="MQO48" s="382"/>
      <c r="MQP48" s="382"/>
      <c r="MQQ48" s="382"/>
      <c r="MQR48" s="382"/>
      <c r="MQS48" s="382"/>
      <c r="MQT48" s="382"/>
      <c r="MQU48" s="382"/>
      <c r="MQV48" s="382"/>
      <c r="MQW48" s="382"/>
      <c r="MQX48" s="382"/>
      <c r="MQY48" s="382"/>
      <c r="MQZ48" s="382"/>
      <c r="MRA48" s="382"/>
      <c r="MRB48" s="382"/>
      <c r="MRC48" s="382"/>
      <c r="MRD48" s="382"/>
      <c r="MRE48" s="382"/>
      <c r="MRF48" s="382"/>
      <c r="MRG48" s="382"/>
      <c r="MRH48" s="382"/>
      <c r="MRI48" s="382"/>
      <c r="MRJ48" s="382"/>
      <c r="MRK48" s="382"/>
      <c r="MRL48" s="382"/>
      <c r="MRM48" s="382"/>
      <c r="MRN48" s="382"/>
      <c r="MRO48" s="382"/>
      <c r="MRP48" s="382"/>
      <c r="MRQ48" s="382"/>
      <c r="MRR48" s="382"/>
      <c r="MRS48" s="382"/>
      <c r="MRT48" s="382"/>
      <c r="MRU48" s="382"/>
      <c r="MRV48" s="382"/>
      <c r="MRW48" s="382"/>
      <c r="MRX48" s="382"/>
      <c r="MRY48" s="382"/>
      <c r="MRZ48" s="382"/>
      <c r="MSA48" s="382"/>
      <c r="MSB48" s="382"/>
      <c r="MSC48" s="382"/>
      <c r="MSD48" s="382"/>
      <c r="MSE48" s="382"/>
      <c r="MSF48" s="382"/>
      <c r="MSG48" s="382"/>
      <c r="MSH48" s="382"/>
      <c r="MSI48" s="382"/>
      <c r="MSJ48" s="382"/>
      <c r="MSK48" s="382"/>
      <c r="MSL48" s="382"/>
      <c r="MSM48" s="382"/>
      <c r="MSN48" s="382"/>
      <c r="MSO48" s="382"/>
      <c r="MSP48" s="382"/>
      <c r="MSQ48" s="382"/>
      <c r="MSR48" s="382"/>
      <c r="MSS48" s="382"/>
      <c r="MST48" s="382"/>
      <c r="MSU48" s="382"/>
      <c r="MSV48" s="382"/>
      <c r="MSW48" s="382"/>
      <c r="MSX48" s="382"/>
      <c r="MSY48" s="382"/>
      <c r="MSZ48" s="382"/>
      <c r="MTA48" s="382"/>
      <c r="MTB48" s="382"/>
      <c r="MTC48" s="382"/>
      <c r="MTD48" s="382"/>
      <c r="MTE48" s="382"/>
      <c r="MTF48" s="382"/>
      <c r="MTG48" s="382"/>
      <c r="MTH48" s="382"/>
      <c r="MTI48" s="382"/>
      <c r="MTJ48" s="382"/>
      <c r="MTK48" s="382"/>
      <c r="MTL48" s="382"/>
      <c r="MTM48" s="382"/>
      <c r="MTN48" s="382"/>
      <c r="MTO48" s="382"/>
      <c r="MTP48" s="382"/>
      <c r="MTQ48" s="382"/>
      <c r="MTR48" s="382"/>
      <c r="MTS48" s="382"/>
      <c r="MTT48" s="382"/>
      <c r="MTU48" s="382"/>
      <c r="MTV48" s="382"/>
      <c r="MTW48" s="382"/>
      <c r="MTX48" s="382"/>
      <c r="MTY48" s="382"/>
      <c r="MTZ48" s="382"/>
      <c r="MUA48" s="382"/>
      <c r="MUB48" s="382"/>
      <c r="MUC48" s="382"/>
      <c r="MUD48" s="382"/>
      <c r="MUE48" s="382"/>
      <c r="MUF48" s="382"/>
      <c r="MUG48" s="382"/>
      <c r="MUH48" s="382"/>
      <c r="MUI48" s="382"/>
      <c r="MUJ48" s="382"/>
      <c r="MUK48" s="382"/>
      <c r="MUL48" s="382"/>
      <c r="MUM48" s="382"/>
      <c r="MUN48" s="382"/>
      <c r="MUO48" s="382"/>
      <c r="MUP48" s="382"/>
      <c r="MUQ48" s="382"/>
      <c r="MUR48" s="382"/>
      <c r="MUS48" s="382"/>
      <c r="MUT48" s="382"/>
      <c r="MUU48" s="382"/>
      <c r="MUV48" s="382"/>
      <c r="MUW48" s="382"/>
      <c r="MUX48" s="382"/>
      <c r="MUY48" s="382"/>
      <c r="MUZ48" s="382"/>
      <c r="MVA48" s="382"/>
      <c r="MVB48" s="382"/>
      <c r="MVC48" s="382"/>
      <c r="MVD48" s="382"/>
      <c r="MVE48" s="382"/>
      <c r="MVF48" s="382"/>
      <c r="MVG48" s="382"/>
      <c r="MVH48" s="382"/>
      <c r="MVI48" s="382"/>
      <c r="MVJ48" s="382"/>
      <c r="MVK48" s="382"/>
      <c r="MVL48" s="382"/>
      <c r="MVM48" s="382"/>
      <c r="MVN48" s="382"/>
      <c r="MVO48" s="382"/>
      <c r="MVP48" s="382"/>
      <c r="MVQ48" s="382"/>
      <c r="MVR48" s="382"/>
      <c r="MVS48" s="382"/>
      <c r="MVT48" s="382"/>
      <c r="MVU48" s="382"/>
      <c r="MVV48" s="382"/>
      <c r="MVW48" s="382"/>
      <c r="MVX48" s="382"/>
      <c r="MVY48" s="382"/>
      <c r="MVZ48" s="382"/>
      <c r="MWA48" s="382"/>
      <c r="MWB48" s="382"/>
      <c r="MWC48" s="382"/>
      <c r="MWD48" s="382"/>
      <c r="MWE48" s="382"/>
      <c r="MWF48" s="382"/>
      <c r="MWG48" s="382"/>
      <c r="MWH48" s="382"/>
      <c r="MWI48" s="382"/>
      <c r="MWJ48" s="382"/>
      <c r="MWK48" s="382"/>
      <c r="MWL48" s="382"/>
      <c r="MWM48" s="382"/>
      <c r="MWN48" s="382"/>
      <c r="MWO48" s="382"/>
      <c r="MWP48" s="382"/>
      <c r="MWQ48" s="382"/>
      <c r="MWR48" s="382"/>
      <c r="MWS48" s="382"/>
      <c r="MWT48" s="382"/>
      <c r="MWU48" s="382"/>
      <c r="MWV48" s="382"/>
      <c r="MWW48" s="382"/>
      <c r="MWX48" s="382"/>
      <c r="MWY48" s="382"/>
      <c r="MWZ48" s="382"/>
      <c r="MXA48" s="382"/>
      <c r="MXB48" s="382"/>
      <c r="MXC48" s="382"/>
      <c r="MXD48" s="382"/>
      <c r="MXE48" s="382"/>
      <c r="MXF48" s="382"/>
      <c r="MXG48" s="382"/>
      <c r="MXH48" s="382"/>
      <c r="MXI48" s="382"/>
      <c r="MXJ48" s="382"/>
      <c r="MXK48" s="382"/>
      <c r="MXL48" s="382"/>
      <c r="MXM48" s="382"/>
      <c r="MXN48" s="382"/>
      <c r="MXO48" s="382"/>
      <c r="MXP48" s="382"/>
      <c r="MXQ48" s="382"/>
      <c r="MXR48" s="382"/>
      <c r="MXS48" s="382"/>
      <c r="MXT48" s="382"/>
      <c r="MXU48" s="382"/>
      <c r="MXV48" s="382"/>
      <c r="MXW48" s="382"/>
      <c r="MXX48" s="382"/>
      <c r="MXY48" s="382"/>
      <c r="MXZ48" s="382"/>
      <c r="MYA48" s="382"/>
      <c r="MYB48" s="382"/>
      <c r="MYC48" s="382"/>
      <c r="MYD48" s="382"/>
      <c r="MYE48" s="382"/>
      <c r="MYF48" s="382"/>
      <c r="MYG48" s="382"/>
      <c r="MYH48" s="382"/>
      <c r="MYI48" s="382"/>
      <c r="MYJ48" s="382"/>
      <c r="MYK48" s="382"/>
      <c r="MYL48" s="382"/>
      <c r="MYM48" s="382"/>
      <c r="MYN48" s="382"/>
      <c r="MYO48" s="382"/>
      <c r="MYP48" s="382"/>
      <c r="MYQ48" s="382"/>
      <c r="MYR48" s="382"/>
      <c r="MYS48" s="382"/>
      <c r="MYT48" s="382"/>
      <c r="MYU48" s="382"/>
      <c r="MYV48" s="382"/>
      <c r="MYW48" s="382"/>
      <c r="MYX48" s="382"/>
      <c r="MYY48" s="382"/>
      <c r="MYZ48" s="382"/>
      <c r="MZA48" s="382"/>
      <c r="MZB48" s="382"/>
      <c r="MZC48" s="382"/>
      <c r="MZD48" s="382"/>
      <c r="MZE48" s="382"/>
      <c r="MZF48" s="382"/>
      <c r="MZG48" s="382"/>
      <c r="MZH48" s="382"/>
      <c r="MZI48" s="382"/>
      <c r="MZJ48" s="382"/>
      <c r="MZK48" s="382"/>
      <c r="MZL48" s="382"/>
      <c r="MZM48" s="382"/>
      <c r="MZN48" s="382"/>
      <c r="MZO48" s="382"/>
      <c r="MZP48" s="382"/>
      <c r="MZQ48" s="382"/>
      <c r="MZR48" s="382"/>
      <c r="MZS48" s="382"/>
      <c r="MZT48" s="382"/>
      <c r="MZU48" s="382"/>
      <c r="MZV48" s="382"/>
      <c r="MZW48" s="382"/>
      <c r="MZX48" s="382"/>
      <c r="MZY48" s="382"/>
      <c r="MZZ48" s="382"/>
      <c r="NAA48" s="382"/>
      <c r="NAB48" s="382"/>
      <c r="NAC48" s="382"/>
      <c r="NAD48" s="382"/>
      <c r="NAE48" s="382"/>
      <c r="NAF48" s="382"/>
      <c r="NAG48" s="382"/>
      <c r="NAH48" s="382"/>
      <c r="NAI48" s="382"/>
      <c r="NAJ48" s="382"/>
      <c r="NAK48" s="382"/>
      <c r="NAL48" s="382"/>
      <c r="NAM48" s="382"/>
      <c r="NAN48" s="382"/>
      <c r="NAO48" s="382"/>
      <c r="NAP48" s="382"/>
      <c r="NAQ48" s="382"/>
      <c r="NAR48" s="382"/>
      <c r="NAS48" s="382"/>
      <c r="NAT48" s="382"/>
      <c r="NAU48" s="382"/>
      <c r="NAV48" s="382"/>
      <c r="NAW48" s="382"/>
      <c r="NAX48" s="382"/>
      <c r="NAY48" s="382"/>
      <c r="NAZ48" s="382"/>
      <c r="NBA48" s="382"/>
      <c r="NBB48" s="382"/>
      <c r="NBC48" s="382"/>
      <c r="NBD48" s="382"/>
      <c r="NBE48" s="382"/>
      <c r="NBF48" s="382"/>
      <c r="NBG48" s="382"/>
      <c r="NBH48" s="382"/>
      <c r="NBI48" s="382"/>
      <c r="NBJ48" s="382"/>
      <c r="NBK48" s="382"/>
      <c r="NBL48" s="382"/>
      <c r="NBM48" s="382"/>
      <c r="NBN48" s="382"/>
      <c r="NBO48" s="382"/>
      <c r="NBP48" s="382"/>
      <c r="NBQ48" s="382"/>
      <c r="NBR48" s="382"/>
      <c r="NBS48" s="382"/>
      <c r="NBT48" s="382"/>
      <c r="NBU48" s="382"/>
      <c r="NBV48" s="382"/>
      <c r="NBW48" s="382"/>
      <c r="NBX48" s="382"/>
      <c r="NBY48" s="382"/>
      <c r="NBZ48" s="382"/>
      <c r="NCA48" s="382"/>
      <c r="NCB48" s="382"/>
      <c r="NCC48" s="382"/>
      <c r="NCD48" s="382"/>
      <c r="NCE48" s="382"/>
      <c r="NCF48" s="382"/>
      <c r="NCG48" s="382"/>
      <c r="NCH48" s="382"/>
      <c r="NCI48" s="382"/>
      <c r="NCJ48" s="382"/>
      <c r="NCK48" s="382"/>
      <c r="NCL48" s="382"/>
      <c r="NCM48" s="382"/>
      <c r="NCN48" s="382"/>
      <c r="NCO48" s="382"/>
      <c r="NCP48" s="382"/>
      <c r="NCQ48" s="382"/>
      <c r="NCR48" s="382"/>
      <c r="NCS48" s="382"/>
      <c r="NCT48" s="382"/>
      <c r="NCU48" s="382"/>
      <c r="NCV48" s="382"/>
      <c r="NCW48" s="382"/>
      <c r="NCX48" s="382"/>
      <c r="NCY48" s="382"/>
      <c r="NCZ48" s="382"/>
      <c r="NDA48" s="382"/>
      <c r="NDB48" s="382"/>
      <c r="NDC48" s="382"/>
      <c r="NDD48" s="382"/>
      <c r="NDE48" s="382"/>
      <c r="NDF48" s="382"/>
      <c r="NDG48" s="382"/>
      <c r="NDH48" s="382"/>
      <c r="NDI48" s="382"/>
      <c r="NDJ48" s="382"/>
      <c r="NDK48" s="382"/>
      <c r="NDL48" s="382"/>
      <c r="NDM48" s="382"/>
      <c r="NDN48" s="382"/>
      <c r="NDO48" s="382"/>
      <c r="NDP48" s="382"/>
      <c r="NDQ48" s="382"/>
      <c r="NDR48" s="382"/>
      <c r="NDS48" s="382"/>
      <c r="NDT48" s="382"/>
      <c r="NDU48" s="382"/>
      <c r="NDV48" s="382"/>
      <c r="NDW48" s="382"/>
      <c r="NDX48" s="382"/>
      <c r="NDY48" s="382"/>
      <c r="NDZ48" s="382"/>
      <c r="NEA48" s="382"/>
      <c r="NEB48" s="382"/>
      <c r="NEC48" s="382"/>
      <c r="NED48" s="382"/>
      <c r="NEE48" s="382"/>
      <c r="NEF48" s="382"/>
      <c r="NEG48" s="382"/>
      <c r="NEH48" s="382"/>
      <c r="NEI48" s="382"/>
      <c r="NEJ48" s="382"/>
      <c r="NEK48" s="382"/>
      <c r="NEL48" s="382"/>
      <c r="NEM48" s="382"/>
      <c r="NEN48" s="382"/>
      <c r="NEO48" s="382"/>
      <c r="NEP48" s="382"/>
      <c r="NEQ48" s="382"/>
      <c r="NER48" s="382"/>
      <c r="NES48" s="382"/>
      <c r="NET48" s="382"/>
      <c r="NEU48" s="382"/>
      <c r="NEV48" s="382"/>
      <c r="NEW48" s="382"/>
      <c r="NEX48" s="382"/>
      <c r="NEY48" s="382"/>
      <c r="NEZ48" s="382"/>
      <c r="NFA48" s="382"/>
      <c r="NFB48" s="382"/>
      <c r="NFC48" s="382"/>
      <c r="NFD48" s="382"/>
      <c r="NFE48" s="382"/>
      <c r="NFF48" s="382"/>
      <c r="NFG48" s="382"/>
      <c r="NFH48" s="382"/>
      <c r="NFI48" s="382"/>
      <c r="NFJ48" s="382"/>
      <c r="NFK48" s="382"/>
      <c r="NFL48" s="382"/>
      <c r="NFM48" s="382"/>
      <c r="NFN48" s="382"/>
      <c r="NFO48" s="382"/>
      <c r="NFP48" s="382"/>
      <c r="NFQ48" s="382"/>
      <c r="NFR48" s="382"/>
      <c r="NFS48" s="382"/>
      <c r="NFT48" s="382"/>
      <c r="NFU48" s="382"/>
      <c r="NFV48" s="382"/>
      <c r="NFW48" s="382"/>
      <c r="NFX48" s="382"/>
      <c r="NFY48" s="382"/>
      <c r="NFZ48" s="382"/>
      <c r="NGA48" s="382"/>
      <c r="NGB48" s="382"/>
      <c r="NGC48" s="382"/>
      <c r="NGD48" s="382"/>
      <c r="NGE48" s="382"/>
      <c r="NGF48" s="382"/>
      <c r="NGG48" s="382"/>
      <c r="NGH48" s="382"/>
      <c r="NGI48" s="382"/>
      <c r="NGJ48" s="382"/>
      <c r="NGK48" s="382"/>
      <c r="NGL48" s="382"/>
      <c r="NGM48" s="382"/>
      <c r="NGN48" s="382"/>
      <c r="NGO48" s="382"/>
      <c r="NGP48" s="382"/>
      <c r="NGQ48" s="382"/>
      <c r="NGR48" s="382"/>
      <c r="NGS48" s="382"/>
      <c r="NGT48" s="382"/>
      <c r="NGU48" s="382"/>
      <c r="NGV48" s="382"/>
      <c r="NGW48" s="382"/>
      <c r="NGX48" s="382"/>
      <c r="NGY48" s="382"/>
      <c r="NGZ48" s="382"/>
      <c r="NHA48" s="382"/>
      <c r="NHB48" s="382"/>
      <c r="NHC48" s="382"/>
      <c r="NHD48" s="382"/>
      <c r="NHE48" s="382"/>
      <c r="NHF48" s="382"/>
      <c r="NHG48" s="382"/>
      <c r="NHH48" s="382"/>
      <c r="NHI48" s="382"/>
      <c r="NHJ48" s="382"/>
      <c r="NHK48" s="382"/>
      <c r="NHL48" s="382"/>
      <c r="NHM48" s="382"/>
      <c r="NHN48" s="382"/>
      <c r="NHO48" s="382"/>
      <c r="NHP48" s="382"/>
      <c r="NHQ48" s="382"/>
      <c r="NHR48" s="382"/>
      <c r="NHS48" s="382"/>
      <c r="NHT48" s="382"/>
      <c r="NHU48" s="382"/>
      <c r="NHV48" s="382"/>
      <c r="NHW48" s="382"/>
      <c r="NHX48" s="382"/>
      <c r="NHY48" s="382"/>
      <c r="NHZ48" s="382"/>
      <c r="NIA48" s="382"/>
      <c r="NIB48" s="382"/>
      <c r="NIC48" s="382"/>
      <c r="NID48" s="382"/>
      <c r="NIE48" s="382"/>
      <c r="NIF48" s="382"/>
      <c r="NIG48" s="382"/>
      <c r="NIH48" s="382"/>
      <c r="NII48" s="382"/>
      <c r="NIJ48" s="382"/>
      <c r="NIK48" s="382"/>
      <c r="NIL48" s="382"/>
      <c r="NIM48" s="382"/>
      <c r="NIN48" s="382"/>
      <c r="NIO48" s="382"/>
      <c r="NIP48" s="382"/>
      <c r="NIQ48" s="382"/>
      <c r="NIR48" s="382"/>
      <c r="NIS48" s="382"/>
      <c r="NIT48" s="382"/>
      <c r="NIU48" s="382"/>
      <c r="NIV48" s="382"/>
      <c r="NIW48" s="382"/>
      <c r="NIX48" s="382"/>
      <c r="NIY48" s="382"/>
      <c r="NIZ48" s="382"/>
      <c r="NJA48" s="382"/>
      <c r="NJB48" s="382"/>
      <c r="NJC48" s="382"/>
      <c r="NJD48" s="382"/>
      <c r="NJE48" s="382"/>
      <c r="NJF48" s="382"/>
      <c r="NJG48" s="382"/>
      <c r="NJH48" s="382"/>
      <c r="NJI48" s="382"/>
      <c r="NJJ48" s="382"/>
      <c r="NJK48" s="382"/>
      <c r="NJL48" s="382"/>
      <c r="NJM48" s="382"/>
      <c r="NJN48" s="382"/>
      <c r="NJO48" s="382"/>
      <c r="NJP48" s="382"/>
      <c r="NJQ48" s="382"/>
      <c r="NJR48" s="382"/>
      <c r="NJS48" s="382"/>
      <c r="NJT48" s="382"/>
      <c r="NJU48" s="382"/>
      <c r="NJV48" s="382"/>
      <c r="NJW48" s="382"/>
      <c r="NJX48" s="382"/>
      <c r="NJY48" s="382"/>
      <c r="NJZ48" s="382"/>
      <c r="NKA48" s="382"/>
      <c r="NKB48" s="382"/>
      <c r="NKC48" s="382"/>
      <c r="NKD48" s="382"/>
      <c r="NKE48" s="382"/>
      <c r="NKF48" s="382"/>
      <c r="NKG48" s="382"/>
      <c r="NKH48" s="382"/>
      <c r="NKI48" s="382"/>
      <c r="NKJ48" s="382"/>
      <c r="NKK48" s="382"/>
      <c r="NKL48" s="382"/>
      <c r="NKM48" s="382"/>
      <c r="NKN48" s="382"/>
      <c r="NKO48" s="382"/>
      <c r="NKP48" s="382"/>
      <c r="NKQ48" s="382"/>
      <c r="NKR48" s="382"/>
      <c r="NKS48" s="382"/>
      <c r="NKT48" s="382"/>
      <c r="NKU48" s="382"/>
      <c r="NKV48" s="382"/>
      <c r="NKW48" s="382"/>
      <c r="NKX48" s="382"/>
      <c r="NKY48" s="382"/>
      <c r="NKZ48" s="382"/>
      <c r="NLA48" s="382"/>
      <c r="NLB48" s="382"/>
      <c r="NLC48" s="382"/>
      <c r="NLD48" s="382"/>
      <c r="NLE48" s="382"/>
      <c r="NLF48" s="382"/>
      <c r="NLG48" s="382"/>
      <c r="NLH48" s="382"/>
      <c r="NLI48" s="382"/>
      <c r="NLJ48" s="382"/>
      <c r="NLK48" s="382"/>
      <c r="NLL48" s="382"/>
      <c r="NLM48" s="382"/>
      <c r="NLN48" s="382"/>
      <c r="NLO48" s="382"/>
      <c r="NLP48" s="382"/>
      <c r="NLQ48" s="382"/>
      <c r="NLR48" s="382"/>
      <c r="NLS48" s="382"/>
      <c r="NLT48" s="382"/>
      <c r="NLU48" s="382"/>
      <c r="NLV48" s="382"/>
      <c r="NLW48" s="382"/>
      <c r="NLX48" s="382"/>
      <c r="NLY48" s="382"/>
      <c r="NLZ48" s="382"/>
      <c r="NMA48" s="382"/>
      <c r="NMB48" s="382"/>
      <c r="NMC48" s="382"/>
      <c r="NMD48" s="382"/>
      <c r="NME48" s="382"/>
      <c r="NMF48" s="382"/>
      <c r="NMG48" s="382"/>
      <c r="NMH48" s="382"/>
      <c r="NMI48" s="382"/>
      <c r="NMJ48" s="382"/>
      <c r="NMK48" s="382"/>
      <c r="NML48" s="382"/>
      <c r="NMM48" s="382"/>
      <c r="NMN48" s="382"/>
      <c r="NMO48" s="382"/>
      <c r="NMP48" s="382"/>
      <c r="NMQ48" s="382"/>
      <c r="NMR48" s="382"/>
      <c r="NMS48" s="382"/>
      <c r="NMT48" s="382"/>
      <c r="NMU48" s="382"/>
      <c r="NMV48" s="382"/>
      <c r="NMW48" s="382"/>
      <c r="NMX48" s="382"/>
      <c r="NMY48" s="382"/>
      <c r="NMZ48" s="382"/>
      <c r="NNA48" s="382"/>
      <c r="NNB48" s="382"/>
      <c r="NNC48" s="382"/>
      <c r="NND48" s="382"/>
      <c r="NNE48" s="382"/>
      <c r="NNF48" s="382"/>
      <c r="NNG48" s="382"/>
      <c r="NNH48" s="382"/>
      <c r="NNI48" s="382"/>
      <c r="NNJ48" s="382"/>
      <c r="NNK48" s="382"/>
      <c r="NNL48" s="382"/>
      <c r="NNM48" s="382"/>
      <c r="NNN48" s="382"/>
      <c r="NNO48" s="382"/>
      <c r="NNP48" s="382"/>
      <c r="NNQ48" s="382"/>
      <c r="NNR48" s="382"/>
      <c r="NNS48" s="382"/>
      <c r="NNT48" s="382"/>
      <c r="NNU48" s="382"/>
      <c r="NNV48" s="382"/>
      <c r="NNW48" s="382"/>
      <c r="NNX48" s="382"/>
      <c r="NNY48" s="382"/>
      <c r="NNZ48" s="382"/>
      <c r="NOA48" s="382"/>
      <c r="NOB48" s="382"/>
      <c r="NOC48" s="382"/>
      <c r="NOD48" s="382"/>
      <c r="NOE48" s="382"/>
      <c r="NOF48" s="382"/>
      <c r="NOG48" s="382"/>
      <c r="NOH48" s="382"/>
      <c r="NOI48" s="382"/>
      <c r="NOJ48" s="382"/>
      <c r="NOK48" s="382"/>
      <c r="NOL48" s="382"/>
      <c r="NOM48" s="382"/>
      <c r="NON48" s="382"/>
      <c r="NOO48" s="382"/>
      <c r="NOP48" s="382"/>
      <c r="NOQ48" s="382"/>
      <c r="NOR48" s="382"/>
      <c r="NOS48" s="382"/>
      <c r="NOT48" s="382"/>
      <c r="NOU48" s="382"/>
      <c r="NOV48" s="382"/>
      <c r="NOW48" s="382"/>
      <c r="NOX48" s="382"/>
      <c r="NOY48" s="382"/>
      <c r="NOZ48" s="382"/>
      <c r="NPA48" s="382"/>
      <c r="NPB48" s="382"/>
      <c r="NPC48" s="382"/>
      <c r="NPD48" s="382"/>
      <c r="NPE48" s="382"/>
      <c r="NPF48" s="382"/>
      <c r="NPG48" s="382"/>
      <c r="NPH48" s="382"/>
      <c r="NPI48" s="382"/>
      <c r="NPJ48" s="382"/>
      <c r="NPK48" s="382"/>
      <c r="NPL48" s="382"/>
      <c r="NPM48" s="382"/>
      <c r="NPN48" s="382"/>
      <c r="NPO48" s="382"/>
      <c r="NPP48" s="382"/>
      <c r="NPQ48" s="382"/>
      <c r="NPR48" s="382"/>
      <c r="NPS48" s="382"/>
      <c r="NPT48" s="382"/>
      <c r="NPU48" s="382"/>
      <c r="NPV48" s="382"/>
      <c r="NPW48" s="382"/>
      <c r="NPX48" s="382"/>
      <c r="NPY48" s="382"/>
      <c r="NPZ48" s="382"/>
      <c r="NQA48" s="382"/>
      <c r="NQB48" s="382"/>
      <c r="NQC48" s="382"/>
      <c r="NQD48" s="382"/>
      <c r="NQE48" s="382"/>
      <c r="NQF48" s="382"/>
      <c r="NQG48" s="382"/>
      <c r="NQH48" s="382"/>
      <c r="NQI48" s="382"/>
      <c r="NQJ48" s="382"/>
      <c r="NQK48" s="382"/>
      <c r="NQL48" s="382"/>
      <c r="NQM48" s="382"/>
      <c r="NQN48" s="382"/>
      <c r="NQO48" s="382"/>
      <c r="NQP48" s="382"/>
      <c r="NQQ48" s="382"/>
      <c r="NQR48" s="382"/>
      <c r="NQS48" s="382"/>
      <c r="NQT48" s="382"/>
      <c r="NQU48" s="382"/>
      <c r="NQV48" s="382"/>
      <c r="NQW48" s="382"/>
      <c r="NQX48" s="382"/>
      <c r="NQY48" s="382"/>
      <c r="NQZ48" s="382"/>
      <c r="NRA48" s="382"/>
      <c r="NRB48" s="382"/>
      <c r="NRC48" s="382"/>
      <c r="NRD48" s="382"/>
      <c r="NRE48" s="382"/>
      <c r="NRF48" s="382"/>
      <c r="NRG48" s="382"/>
      <c r="NRH48" s="382"/>
      <c r="NRI48" s="382"/>
      <c r="NRJ48" s="382"/>
      <c r="NRK48" s="382"/>
      <c r="NRL48" s="382"/>
      <c r="NRM48" s="382"/>
      <c r="NRN48" s="382"/>
      <c r="NRO48" s="382"/>
      <c r="NRP48" s="382"/>
      <c r="NRQ48" s="382"/>
      <c r="NRR48" s="382"/>
      <c r="NRS48" s="382"/>
      <c r="NRT48" s="382"/>
      <c r="NRU48" s="382"/>
      <c r="NRV48" s="382"/>
      <c r="NRW48" s="382"/>
      <c r="NRX48" s="382"/>
      <c r="NRY48" s="382"/>
      <c r="NRZ48" s="382"/>
      <c r="NSA48" s="382"/>
      <c r="NSB48" s="382"/>
      <c r="NSC48" s="382"/>
      <c r="NSD48" s="382"/>
      <c r="NSE48" s="382"/>
      <c r="NSF48" s="382"/>
      <c r="NSG48" s="382"/>
      <c r="NSH48" s="382"/>
      <c r="NSI48" s="382"/>
      <c r="NSJ48" s="382"/>
      <c r="NSK48" s="382"/>
      <c r="NSL48" s="382"/>
      <c r="NSM48" s="382"/>
      <c r="NSN48" s="382"/>
      <c r="NSO48" s="382"/>
      <c r="NSP48" s="382"/>
      <c r="NSQ48" s="382"/>
      <c r="NSR48" s="382"/>
      <c r="NSS48" s="382"/>
      <c r="NST48" s="382"/>
      <c r="NSU48" s="382"/>
      <c r="NSV48" s="382"/>
      <c r="NSW48" s="382"/>
      <c r="NSX48" s="382"/>
      <c r="NSY48" s="382"/>
      <c r="NSZ48" s="382"/>
      <c r="NTA48" s="382"/>
      <c r="NTB48" s="382"/>
      <c r="NTC48" s="382"/>
      <c r="NTD48" s="382"/>
      <c r="NTE48" s="382"/>
      <c r="NTF48" s="382"/>
      <c r="NTG48" s="382"/>
      <c r="NTH48" s="382"/>
      <c r="NTI48" s="382"/>
      <c r="NTJ48" s="382"/>
      <c r="NTK48" s="382"/>
      <c r="NTL48" s="382"/>
      <c r="NTM48" s="382"/>
      <c r="NTN48" s="382"/>
      <c r="NTO48" s="382"/>
      <c r="NTP48" s="382"/>
      <c r="NTQ48" s="382"/>
      <c r="NTR48" s="382"/>
      <c r="NTS48" s="382"/>
      <c r="NTT48" s="382"/>
      <c r="NTU48" s="382"/>
      <c r="NTV48" s="382"/>
      <c r="NTW48" s="382"/>
      <c r="NTX48" s="382"/>
      <c r="NTY48" s="382"/>
      <c r="NTZ48" s="382"/>
      <c r="NUA48" s="382"/>
      <c r="NUB48" s="382"/>
      <c r="NUC48" s="382"/>
      <c r="NUD48" s="382"/>
      <c r="NUE48" s="382"/>
      <c r="NUF48" s="382"/>
      <c r="NUG48" s="382"/>
      <c r="NUH48" s="382"/>
      <c r="NUI48" s="382"/>
      <c r="NUJ48" s="382"/>
      <c r="NUK48" s="382"/>
      <c r="NUL48" s="382"/>
      <c r="NUM48" s="382"/>
      <c r="NUN48" s="382"/>
      <c r="NUO48" s="382"/>
      <c r="NUP48" s="382"/>
      <c r="NUQ48" s="382"/>
      <c r="NUR48" s="382"/>
      <c r="NUS48" s="382"/>
      <c r="NUT48" s="382"/>
      <c r="NUU48" s="382"/>
      <c r="NUV48" s="382"/>
      <c r="NUW48" s="382"/>
      <c r="NUX48" s="382"/>
      <c r="NUY48" s="382"/>
      <c r="NUZ48" s="382"/>
      <c r="NVA48" s="382"/>
      <c r="NVB48" s="382"/>
      <c r="NVC48" s="382"/>
      <c r="NVD48" s="382"/>
      <c r="NVE48" s="382"/>
      <c r="NVF48" s="382"/>
      <c r="NVG48" s="382"/>
      <c r="NVH48" s="382"/>
      <c r="NVI48" s="382"/>
      <c r="NVJ48" s="382"/>
      <c r="NVK48" s="382"/>
      <c r="NVL48" s="382"/>
      <c r="NVM48" s="382"/>
      <c r="NVN48" s="382"/>
      <c r="NVO48" s="382"/>
      <c r="NVP48" s="382"/>
      <c r="NVQ48" s="382"/>
      <c r="NVR48" s="382"/>
      <c r="NVS48" s="382"/>
      <c r="NVT48" s="382"/>
      <c r="NVU48" s="382"/>
      <c r="NVV48" s="382"/>
      <c r="NVW48" s="382"/>
      <c r="NVX48" s="382"/>
      <c r="NVY48" s="382"/>
      <c r="NVZ48" s="382"/>
      <c r="NWA48" s="382"/>
      <c r="NWB48" s="382"/>
      <c r="NWC48" s="382"/>
      <c r="NWD48" s="382"/>
      <c r="NWE48" s="382"/>
      <c r="NWF48" s="382"/>
      <c r="NWG48" s="382"/>
      <c r="NWH48" s="382"/>
      <c r="NWI48" s="382"/>
      <c r="NWJ48" s="382"/>
      <c r="NWK48" s="382"/>
      <c r="NWL48" s="382"/>
      <c r="NWM48" s="382"/>
      <c r="NWN48" s="382"/>
      <c r="NWO48" s="382"/>
      <c r="NWP48" s="382"/>
      <c r="NWQ48" s="382"/>
      <c r="NWR48" s="382"/>
      <c r="NWS48" s="382"/>
      <c r="NWT48" s="382"/>
      <c r="NWU48" s="382"/>
      <c r="NWV48" s="382"/>
      <c r="NWW48" s="382"/>
      <c r="NWX48" s="382"/>
      <c r="NWY48" s="382"/>
      <c r="NWZ48" s="382"/>
      <c r="NXA48" s="382"/>
      <c r="NXB48" s="382"/>
      <c r="NXC48" s="382"/>
      <c r="NXD48" s="382"/>
      <c r="NXE48" s="382"/>
      <c r="NXF48" s="382"/>
      <c r="NXG48" s="382"/>
      <c r="NXH48" s="382"/>
      <c r="NXI48" s="382"/>
      <c r="NXJ48" s="382"/>
      <c r="NXK48" s="382"/>
      <c r="NXL48" s="382"/>
      <c r="NXM48" s="382"/>
      <c r="NXN48" s="382"/>
      <c r="NXO48" s="382"/>
      <c r="NXP48" s="382"/>
      <c r="NXQ48" s="382"/>
      <c r="NXR48" s="382"/>
      <c r="NXS48" s="382"/>
      <c r="NXT48" s="382"/>
      <c r="NXU48" s="382"/>
      <c r="NXV48" s="382"/>
      <c r="NXW48" s="382"/>
      <c r="NXX48" s="382"/>
      <c r="NXY48" s="382"/>
      <c r="NXZ48" s="382"/>
      <c r="NYA48" s="382"/>
      <c r="NYB48" s="382"/>
      <c r="NYC48" s="382"/>
      <c r="NYD48" s="382"/>
      <c r="NYE48" s="382"/>
      <c r="NYF48" s="382"/>
      <c r="NYG48" s="382"/>
      <c r="NYH48" s="382"/>
      <c r="NYI48" s="382"/>
      <c r="NYJ48" s="382"/>
      <c r="NYK48" s="382"/>
      <c r="NYL48" s="382"/>
      <c r="NYM48" s="382"/>
      <c r="NYN48" s="382"/>
      <c r="NYO48" s="382"/>
      <c r="NYP48" s="382"/>
      <c r="NYQ48" s="382"/>
      <c r="NYR48" s="382"/>
      <c r="NYS48" s="382"/>
      <c r="NYT48" s="382"/>
      <c r="NYU48" s="382"/>
      <c r="NYV48" s="382"/>
      <c r="NYW48" s="382"/>
      <c r="NYX48" s="382"/>
      <c r="NYY48" s="382"/>
      <c r="NYZ48" s="382"/>
      <c r="NZA48" s="382"/>
      <c r="NZB48" s="382"/>
      <c r="NZC48" s="382"/>
      <c r="NZD48" s="382"/>
      <c r="NZE48" s="382"/>
      <c r="NZF48" s="382"/>
      <c r="NZG48" s="382"/>
      <c r="NZH48" s="382"/>
      <c r="NZI48" s="382"/>
      <c r="NZJ48" s="382"/>
      <c r="NZK48" s="382"/>
      <c r="NZL48" s="382"/>
      <c r="NZM48" s="382"/>
      <c r="NZN48" s="382"/>
      <c r="NZO48" s="382"/>
      <c r="NZP48" s="382"/>
      <c r="NZQ48" s="382"/>
      <c r="NZR48" s="382"/>
      <c r="NZS48" s="382"/>
      <c r="NZT48" s="382"/>
      <c r="NZU48" s="382"/>
      <c r="NZV48" s="382"/>
      <c r="NZW48" s="382"/>
      <c r="NZX48" s="382"/>
      <c r="NZY48" s="382"/>
      <c r="NZZ48" s="382"/>
      <c r="OAA48" s="382"/>
      <c r="OAB48" s="382"/>
      <c r="OAC48" s="382"/>
      <c r="OAD48" s="382"/>
      <c r="OAE48" s="382"/>
      <c r="OAF48" s="382"/>
      <c r="OAG48" s="382"/>
      <c r="OAH48" s="382"/>
      <c r="OAI48" s="382"/>
      <c r="OAJ48" s="382"/>
      <c r="OAK48" s="382"/>
      <c r="OAL48" s="382"/>
      <c r="OAM48" s="382"/>
      <c r="OAN48" s="382"/>
      <c r="OAO48" s="382"/>
      <c r="OAP48" s="382"/>
      <c r="OAQ48" s="382"/>
      <c r="OAR48" s="382"/>
      <c r="OAS48" s="382"/>
      <c r="OAT48" s="382"/>
      <c r="OAU48" s="382"/>
      <c r="OAV48" s="382"/>
      <c r="OAW48" s="382"/>
      <c r="OAX48" s="382"/>
      <c r="OAY48" s="382"/>
      <c r="OAZ48" s="382"/>
      <c r="OBA48" s="382"/>
      <c r="OBB48" s="382"/>
      <c r="OBC48" s="382"/>
      <c r="OBD48" s="382"/>
      <c r="OBE48" s="382"/>
      <c r="OBF48" s="382"/>
      <c r="OBG48" s="382"/>
      <c r="OBH48" s="382"/>
      <c r="OBI48" s="382"/>
      <c r="OBJ48" s="382"/>
      <c r="OBK48" s="382"/>
      <c r="OBL48" s="382"/>
      <c r="OBM48" s="382"/>
      <c r="OBN48" s="382"/>
      <c r="OBO48" s="382"/>
      <c r="OBP48" s="382"/>
      <c r="OBQ48" s="382"/>
      <c r="OBR48" s="382"/>
      <c r="OBS48" s="382"/>
      <c r="OBT48" s="382"/>
      <c r="OBU48" s="382"/>
      <c r="OBV48" s="382"/>
      <c r="OBW48" s="382"/>
      <c r="OBX48" s="382"/>
      <c r="OBY48" s="382"/>
      <c r="OBZ48" s="382"/>
      <c r="OCA48" s="382"/>
      <c r="OCB48" s="382"/>
      <c r="OCC48" s="382"/>
      <c r="OCD48" s="382"/>
      <c r="OCE48" s="382"/>
      <c r="OCF48" s="382"/>
      <c r="OCG48" s="382"/>
      <c r="OCH48" s="382"/>
      <c r="OCI48" s="382"/>
      <c r="OCJ48" s="382"/>
      <c r="OCK48" s="382"/>
      <c r="OCL48" s="382"/>
      <c r="OCM48" s="382"/>
      <c r="OCN48" s="382"/>
      <c r="OCO48" s="382"/>
      <c r="OCP48" s="382"/>
      <c r="OCQ48" s="382"/>
      <c r="OCR48" s="382"/>
      <c r="OCS48" s="382"/>
      <c r="OCT48" s="382"/>
      <c r="OCU48" s="382"/>
      <c r="OCV48" s="382"/>
      <c r="OCW48" s="382"/>
      <c r="OCX48" s="382"/>
      <c r="OCY48" s="382"/>
      <c r="OCZ48" s="382"/>
      <c r="ODA48" s="382"/>
      <c r="ODB48" s="382"/>
      <c r="ODC48" s="382"/>
      <c r="ODD48" s="382"/>
      <c r="ODE48" s="382"/>
      <c r="ODF48" s="382"/>
      <c r="ODG48" s="382"/>
      <c r="ODH48" s="382"/>
      <c r="ODI48" s="382"/>
      <c r="ODJ48" s="382"/>
      <c r="ODK48" s="382"/>
      <c r="ODL48" s="382"/>
      <c r="ODM48" s="382"/>
      <c r="ODN48" s="382"/>
      <c r="ODO48" s="382"/>
      <c r="ODP48" s="382"/>
      <c r="ODQ48" s="382"/>
      <c r="ODR48" s="382"/>
      <c r="ODS48" s="382"/>
      <c r="ODT48" s="382"/>
      <c r="ODU48" s="382"/>
      <c r="ODV48" s="382"/>
      <c r="ODW48" s="382"/>
      <c r="ODX48" s="382"/>
      <c r="ODY48" s="382"/>
      <c r="ODZ48" s="382"/>
      <c r="OEA48" s="382"/>
      <c r="OEB48" s="382"/>
      <c r="OEC48" s="382"/>
      <c r="OED48" s="382"/>
      <c r="OEE48" s="382"/>
      <c r="OEF48" s="382"/>
      <c r="OEG48" s="382"/>
      <c r="OEH48" s="382"/>
      <c r="OEI48" s="382"/>
      <c r="OEJ48" s="382"/>
      <c r="OEK48" s="382"/>
      <c r="OEL48" s="382"/>
      <c r="OEM48" s="382"/>
      <c r="OEN48" s="382"/>
      <c r="OEO48" s="382"/>
      <c r="OEP48" s="382"/>
      <c r="OEQ48" s="382"/>
      <c r="OER48" s="382"/>
      <c r="OES48" s="382"/>
      <c r="OET48" s="382"/>
      <c r="OEU48" s="382"/>
      <c r="OEV48" s="382"/>
      <c r="OEW48" s="382"/>
      <c r="OEX48" s="382"/>
      <c r="OEY48" s="382"/>
      <c r="OEZ48" s="382"/>
      <c r="OFA48" s="382"/>
      <c r="OFB48" s="382"/>
      <c r="OFC48" s="382"/>
      <c r="OFD48" s="382"/>
      <c r="OFE48" s="382"/>
      <c r="OFF48" s="382"/>
      <c r="OFG48" s="382"/>
      <c r="OFH48" s="382"/>
      <c r="OFI48" s="382"/>
      <c r="OFJ48" s="382"/>
      <c r="OFK48" s="382"/>
      <c r="OFL48" s="382"/>
      <c r="OFM48" s="382"/>
      <c r="OFN48" s="382"/>
      <c r="OFO48" s="382"/>
      <c r="OFP48" s="382"/>
      <c r="OFQ48" s="382"/>
      <c r="OFR48" s="382"/>
      <c r="OFS48" s="382"/>
      <c r="OFT48" s="382"/>
      <c r="OFU48" s="382"/>
      <c r="OFV48" s="382"/>
      <c r="OFW48" s="382"/>
      <c r="OFX48" s="382"/>
      <c r="OFY48" s="382"/>
      <c r="OFZ48" s="382"/>
      <c r="OGA48" s="382"/>
      <c r="OGB48" s="382"/>
      <c r="OGC48" s="382"/>
      <c r="OGD48" s="382"/>
      <c r="OGE48" s="382"/>
      <c r="OGF48" s="382"/>
      <c r="OGG48" s="382"/>
      <c r="OGH48" s="382"/>
      <c r="OGI48" s="382"/>
      <c r="OGJ48" s="382"/>
      <c r="OGK48" s="382"/>
      <c r="OGL48" s="382"/>
      <c r="OGM48" s="382"/>
      <c r="OGN48" s="382"/>
      <c r="OGO48" s="382"/>
      <c r="OGP48" s="382"/>
      <c r="OGQ48" s="382"/>
      <c r="OGR48" s="382"/>
      <c r="OGS48" s="382"/>
      <c r="OGT48" s="382"/>
      <c r="OGU48" s="382"/>
      <c r="OGV48" s="382"/>
      <c r="OGW48" s="382"/>
      <c r="OGX48" s="382"/>
      <c r="OGY48" s="382"/>
      <c r="OGZ48" s="382"/>
      <c r="OHA48" s="382"/>
      <c r="OHB48" s="382"/>
      <c r="OHC48" s="382"/>
      <c r="OHD48" s="382"/>
      <c r="OHE48" s="382"/>
      <c r="OHF48" s="382"/>
      <c r="OHG48" s="382"/>
      <c r="OHH48" s="382"/>
      <c r="OHI48" s="382"/>
      <c r="OHJ48" s="382"/>
      <c r="OHK48" s="382"/>
      <c r="OHL48" s="382"/>
      <c r="OHM48" s="382"/>
      <c r="OHN48" s="382"/>
      <c r="OHO48" s="382"/>
      <c r="OHP48" s="382"/>
      <c r="OHQ48" s="382"/>
      <c r="OHR48" s="382"/>
      <c r="OHS48" s="382"/>
      <c r="OHT48" s="382"/>
      <c r="OHU48" s="382"/>
      <c r="OHV48" s="382"/>
      <c r="OHW48" s="382"/>
      <c r="OHX48" s="382"/>
      <c r="OHY48" s="382"/>
      <c r="OHZ48" s="382"/>
      <c r="OIA48" s="382"/>
      <c r="OIB48" s="382"/>
      <c r="OIC48" s="382"/>
      <c r="OID48" s="382"/>
      <c r="OIE48" s="382"/>
      <c r="OIF48" s="382"/>
      <c r="OIG48" s="382"/>
      <c r="OIH48" s="382"/>
      <c r="OII48" s="382"/>
      <c r="OIJ48" s="382"/>
      <c r="OIK48" s="382"/>
      <c r="OIL48" s="382"/>
      <c r="OIM48" s="382"/>
      <c r="OIN48" s="382"/>
      <c r="OIO48" s="382"/>
      <c r="OIP48" s="382"/>
      <c r="OIQ48" s="382"/>
      <c r="OIR48" s="382"/>
      <c r="OIS48" s="382"/>
      <c r="OIT48" s="382"/>
      <c r="OIU48" s="382"/>
      <c r="OIV48" s="382"/>
      <c r="OIW48" s="382"/>
      <c r="OIX48" s="382"/>
      <c r="OIY48" s="382"/>
      <c r="OIZ48" s="382"/>
      <c r="OJA48" s="382"/>
      <c r="OJB48" s="382"/>
      <c r="OJC48" s="382"/>
      <c r="OJD48" s="382"/>
      <c r="OJE48" s="382"/>
      <c r="OJF48" s="382"/>
      <c r="OJG48" s="382"/>
      <c r="OJH48" s="382"/>
      <c r="OJI48" s="382"/>
      <c r="OJJ48" s="382"/>
      <c r="OJK48" s="382"/>
      <c r="OJL48" s="382"/>
      <c r="OJM48" s="382"/>
      <c r="OJN48" s="382"/>
      <c r="OJO48" s="382"/>
      <c r="OJP48" s="382"/>
      <c r="OJQ48" s="382"/>
      <c r="OJR48" s="382"/>
      <c r="OJS48" s="382"/>
      <c r="OJT48" s="382"/>
      <c r="OJU48" s="382"/>
      <c r="OJV48" s="382"/>
      <c r="OJW48" s="382"/>
      <c r="OJX48" s="382"/>
      <c r="OJY48" s="382"/>
      <c r="OJZ48" s="382"/>
      <c r="OKA48" s="382"/>
      <c r="OKB48" s="382"/>
      <c r="OKC48" s="382"/>
      <c r="OKD48" s="382"/>
      <c r="OKE48" s="382"/>
      <c r="OKF48" s="382"/>
      <c r="OKG48" s="382"/>
      <c r="OKH48" s="382"/>
      <c r="OKI48" s="382"/>
      <c r="OKJ48" s="382"/>
      <c r="OKK48" s="382"/>
      <c r="OKL48" s="382"/>
      <c r="OKM48" s="382"/>
      <c r="OKN48" s="382"/>
      <c r="OKO48" s="382"/>
      <c r="OKP48" s="382"/>
      <c r="OKQ48" s="382"/>
      <c r="OKR48" s="382"/>
      <c r="OKS48" s="382"/>
      <c r="OKT48" s="382"/>
      <c r="OKU48" s="382"/>
      <c r="OKV48" s="382"/>
      <c r="OKW48" s="382"/>
      <c r="OKX48" s="382"/>
      <c r="OKY48" s="382"/>
      <c r="OKZ48" s="382"/>
      <c r="OLA48" s="382"/>
      <c r="OLB48" s="382"/>
      <c r="OLC48" s="382"/>
      <c r="OLD48" s="382"/>
      <c r="OLE48" s="382"/>
      <c r="OLF48" s="382"/>
      <c r="OLG48" s="382"/>
      <c r="OLH48" s="382"/>
      <c r="OLI48" s="382"/>
      <c r="OLJ48" s="382"/>
      <c r="OLK48" s="382"/>
      <c r="OLL48" s="382"/>
      <c r="OLM48" s="382"/>
      <c r="OLN48" s="382"/>
      <c r="OLO48" s="382"/>
      <c r="OLP48" s="382"/>
      <c r="OLQ48" s="382"/>
      <c r="OLR48" s="382"/>
      <c r="OLS48" s="382"/>
      <c r="OLT48" s="382"/>
      <c r="OLU48" s="382"/>
      <c r="OLV48" s="382"/>
      <c r="OLW48" s="382"/>
      <c r="OLX48" s="382"/>
      <c r="OLY48" s="382"/>
      <c r="OLZ48" s="382"/>
      <c r="OMA48" s="382"/>
      <c r="OMB48" s="382"/>
      <c r="OMC48" s="382"/>
      <c r="OMD48" s="382"/>
      <c r="OME48" s="382"/>
      <c r="OMF48" s="382"/>
      <c r="OMG48" s="382"/>
      <c r="OMH48" s="382"/>
      <c r="OMI48" s="382"/>
      <c r="OMJ48" s="382"/>
      <c r="OMK48" s="382"/>
      <c r="OML48" s="382"/>
      <c r="OMM48" s="382"/>
      <c r="OMN48" s="382"/>
      <c r="OMO48" s="382"/>
      <c r="OMP48" s="382"/>
      <c r="OMQ48" s="382"/>
      <c r="OMR48" s="382"/>
      <c r="OMS48" s="382"/>
      <c r="OMT48" s="382"/>
      <c r="OMU48" s="382"/>
      <c r="OMV48" s="382"/>
      <c r="OMW48" s="382"/>
      <c r="OMX48" s="382"/>
      <c r="OMY48" s="382"/>
      <c r="OMZ48" s="382"/>
      <c r="ONA48" s="382"/>
      <c r="ONB48" s="382"/>
      <c r="ONC48" s="382"/>
      <c r="OND48" s="382"/>
      <c r="ONE48" s="382"/>
      <c r="ONF48" s="382"/>
      <c r="ONG48" s="382"/>
      <c r="ONH48" s="382"/>
      <c r="ONI48" s="382"/>
      <c r="ONJ48" s="382"/>
      <c r="ONK48" s="382"/>
      <c r="ONL48" s="382"/>
      <c r="ONM48" s="382"/>
      <c r="ONN48" s="382"/>
      <c r="ONO48" s="382"/>
      <c r="ONP48" s="382"/>
      <c r="ONQ48" s="382"/>
      <c r="ONR48" s="382"/>
      <c r="ONS48" s="382"/>
      <c r="ONT48" s="382"/>
      <c r="ONU48" s="382"/>
      <c r="ONV48" s="382"/>
      <c r="ONW48" s="382"/>
      <c r="ONX48" s="382"/>
      <c r="ONY48" s="382"/>
      <c r="ONZ48" s="382"/>
      <c r="OOA48" s="382"/>
      <c r="OOB48" s="382"/>
      <c r="OOC48" s="382"/>
      <c r="OOD48" s="382"/>
      <c r="OOE48" s="382"/>
      <c r="OOF48" s="382"/>
      <c r="OOG48" s="382"/>
      <c r="OOH48" s="382"/>
      <c r="OOI48" s="382"/>
      <c r="OOJ48" s="382"/>
      <c r="OOK48" s="382"/>
      <c r="OOL48" s="382"/>
      <c r="OOM48" s="382"/>
      <c r="OON48" s="382"/>
      <c r="OOO48" s="382"/>
      <c r="OOP48" s="382"/>
      <c r="OOQ48" s="382"/>
      <c r="OOR48" s="382"/>
      <c r="OOS48" s="382"/>
      <c r="OOT48" s="382"/>
      <c r="OOU48" s="382"/>
      <c r="OOV48" s="382"/>
      <c r="OOW48" s="382"/>
      <c r="OOX48" s="382"/>
      <c r="OOY48" s="382"/>
      <c r="OOZ48" s="382"/>
      <c r="OPA48" s="382"/>
      <c r="OPB48" s="382"/>
      <c r="OPC48" s="382"/>
      <c r="OPD48" s="382"/>
      <c r="OPE48" s="382"/>
      <c r="OPF48" s="382"/>
      <c r="OPG48" s="382"/>
      <c r="OPH48" s="382"/>
      <c r="OPI48" s="382"/>
      <c r="OPJ48" s="382"/>
      <c r="OPK48" s="382"/>
      <c r="OPL48" s="382"/>
      <c r="OPM48" s="382"/>
      <c r="OPN48" s="382"/>
      <c r="OPO48" s="382"/>
      <c r="OPP48" s="382"/>
      <c r="OPQ48" s="382"/>
      <c r="OPR48" s="382"/>
      <c r="OPS48" s="382"/>
      <c r="OPT48" s="382"/>
      <c r="OPU48" s="382"/>
      <c r="OPV48" s="382"/>
      <c r="OPW48" s="382"/>
      <c r="OPX48" s="382"/>
      <c r="OPY48" s="382"/>
      <c r="OPZ48" s="382"/>
      <c r="OQA48" s="382"/>
      <c r="OQB48" s="382"/>
      <c r="OQC48" s="382"/>
      <c r="OQD48" s="382"/>
      <c r="OQE48" s="382"/>
      <c r="OQF48" s="382"/>
      <c r="OQG48" s="382"/>
      <c r="OQH48" s="382"/>
      <c r="OQI48" s="382"/>
      <c r="OQJ48" s="382"/>
      <c r="OQK48" s="382"/>
      <c r="OQL48" s="382"/>
      <c r="OQM48" s="382"/>
      <c r="OQN48" s="382"/>
      <c r="OQO48" s="382"/>
      <c r="OQP48" s="382"/>
      <c r="OQQ48" s="382"/>
      <c r="OQR48" s="382"/>
      <c r="OQS48" s="382"/>
      <c r="OQT48" s="382"/>
      <c r="OQU48" s="382"/>
      <c r="OQV48" s="382"/>
      <c r="OQW48" s="382"/>
      <c r="OQX48" s="382"/>
      <c r="OQY48" s="382"/>
      <c r="OQZ48" s="382"/>
      <c r="ORA48" s="382"/>
      <c r="ORB48" s="382"/>
      <c r="ORC48" s="382"/>
      <c r="ORD48" s="382"/>
      <c r="ORE48" s="382"/>
      <c r="ORF48" s="382"/>
      <c r="ORG48" s="382"/>
      <c r="ORH48" s="382"/>
      <c r="ORI48" s="382"/>
      <c r="ORJ48" s="382"/>
      <c r="ORK48" s="382"/>
      <c r="ORL48" s="382"/>
      <c r="ORM48" s="382"/>
      <c r="ORN48" s="382"/>
      <c r="ORO48" s="382"/>
      <c r="ORP48" s="382"/>
      <c r="ORQ48" s="382"/>
      <c r="ORR48" s="382"/>
      <c r="ORS48" s="382"/>
      <c r="ORT48" s="382"/>
      <c r="ORU48" s="382"/>
      <c r="ORV48" s="382"/>
      <c r="ORW48" s="382"/>
      <c r="ORX48" s="382"/>
      <c r="ORY48" s="382"/>
      <c r="ORZ48" s="382"/>
      <c r="OSA48" s="382"/>
      <c r="OSB48" s="382"/>
      <c r="OSC48" s="382"/>
      <c r="OSD48" s="382"/>
      <c r="OSE48" s="382"/>
      <c r="OSF48" s="382"/>
      <c r="OSG48" s="382"/>
      <c r="OSH48" s="382"/>
      <c r="OSI48" s="382"/>
      <c r="OSJ48" s="382"/>
      <c r="OSK48" s="382"/>
      <c r="OSL48" s="382"/>
      <c r="OSM48" s="382"/>
      <c r="OSN48" s="382"/>
      <c r="OSO48" s="382"/>
      <c r="OSP48" s="382"/>
      <c r="OSQ48" s="382"/>
      <c r="OSR48" s="382"/>
      <c r="OSS48" s="382"/>
      <c r="OST48" s="382"/>
      <c r="OSU48" s="382"/>
      <c r="OSV48" s="382"/>
      <c r="OSW48" s="382"/>
      <c r="OSX48" s="382"/>
      <c r="OSY48" s="382"/>
      <c r="OSZ48" s="382"/>
      <c r="OTA48" s="382"/>
      <c r="OTB48" s="382"/>
      <c r="OTC48" s="382"/>
      <c r="OTD48" s="382"/>
      <c r="OTE48" s="382"/>
      <c r="OTF48" s="382"/>
      <c r="OTG48" s="382"/>
      <c r="OTH48" s="382"/>
      <c r="OTI48" s="382"/>
      <c r="OTJ48" s="382"/>
      <c r="OTK48" s="382"/>
      <c r="OTL48" s="382"/>
      <c r="OTM48" s="382"/>
      <c r="OTN48" s="382"/>
      <c r="OTO48" s="382"/>
      <c r="OTP48" s="382"/>
      <c r="OTQ48" s="382"/>
      <c r="OTR48" s="382"/>
      <c r="OTS48" s="382"/>
      <c r="OTT48" s="382"/>
      <c r="OTU48" s="382"/>
      <c r="OTV48" s="382"/>
      <c r="OTW48" s="382"/>
      <c r="OTX48" s="382"/>
      <c r="OTY48" s="382"/>
      <c r="OTZ48" s="382"/>
      <c r="OUA48" s="382"/>
      <c r="OUB48" s="382"/>
      <c r="OUC48" s="382"/>
      <c r="OUD48" s="382"/>
      <c r="OUE48" s="382"/>
      <c r="OUF48" s="382"/>
      <c r="OUG48" s="382"/>
      <c r="OUH48" s="382"/>
      <c r="OUI48" s="382"/>
      <c r="OUJ48" s="382"/>
      <c r="OUK48" s="382"/>
      <c r="OUL48" s="382"/>
      <c r="OUM48" s="382"/>
      <c r="OUN48" s="382"/>
      <c r="OUO48" s="382"/>
      <c r="OUP48" s="382"/>
      <c r="OUQ48" s="382"/>
      <c r="OUR48" s="382"/>
      <c r="OUS48" s="382"/>
      <c r="OUT48" s="382"/>
      <c r="OUU48" s="382"/>
      <c r="OUV48" s="382"/>
      <c r="OUW48" s="382"/>
      <c r="OUX48" s="382"/>
      <c r="OUY48" s="382"/>
      <c r="OUZ48" s="382"/>
      <c r="OVA48" s="382"/>
      <c r="OVB48" s="382"/>
      <c r="OVC48" s="382"/>
      <c r="OVD48" s="382"/>
      <c r="OVE48" s="382"/>
      <c r="OVF48" s="382"/>
      <c r="OVG48" s="382"/>
      <c r="OVH48" s="382"/>
      <c r="OVI48" s="382"/>
      <c r="OVJ48" s="382"/>
      <c r="OVK48" s="382"/>
      <c r="OVL48" s="382"/>
      <c r="OVM48" s="382"/>
      <c r="OVN48" s="382"/>
      <c r="OVO48" s="382"/>
      <c r="OVP48" s="382"/>
      <c r="OVQ48" s="382"/>
      <c r="OVR48" s="382"/>
      <c r="OVS48" s="382"/>
      <c r="OVT48" s="382"/>
      <c r="OVU48" s="382"/>
      <c r="OVV48" s="382"/>
      <c r="OVW48" s="382"/>
      <c r="OVX48" s="382"/>
      <c r="OVY48" s="382"/>
      <c r="OVZ48" s="382"/>
      <c r="OWA48" s="382"/>
      <c r="OWB48" s="382"/>
      <c r="OWC48" s="382"/>
      <c r="OWD48" s="382"/>
      <c r="OWE48" s="382"/>
      <c r="OWF48" s="382"/>
      <c r="OWG48" s="382"/>
      <c r="OWH48" s="382"/>
      <c r="OWI48" s="382"/>
      <c r="OWJ48" s="382"/>
      <c r="OWK48" s="382"/>
      <c r="OWL48" s="382"/>
      <c r="OWM48" s="382"/>
      <c r="OWN48" s="382"/>
      <c r="OWO48" s="382"/>
      <c r="OWP48" s="382"/>
      <c r="OWQ48" s="382"/>
      <c r="OWR48" s="382"/>
      <c r="OWS48" s="382"/>
      <c r="OWT48" s="382"/>
      <c r="OWU48" s="382"/>
      <c r="OWV48" s="382"/>
      <c r="OWW48" s="382"/>
      <c r="OWX48" s="382"/>
      <c r="OWY48" s="382"/>
      <c r="OWZ48" s="382"/>
      <c r="OXA48" s="382"/>
      <c r="OXB48" s="382"/>
      <c r="OXC48" s="382"/>
      <c r="OXD48" s="382"/>
      <c r="OXE48" s="382"/>
      <c r="OXF48" s="382"/>
      <c r="OXG48" s="382"/>
      <c r="OXH48" s="382"/>
      <c r="OXI48" s="382"/>
      <c r="OXJ48" s="382"/>
      <c r="OXK48" s="382"/>
      <c r="OXL48" s="382"/>
      <c r="OXM48" s="382"/>
      <c r="OXN48" s="382"/>
      <c r="OXO48" s="382"/>
      <c r="OXP48" s="382"/>
      <c r="OXQ48" s="382"/>
      <c r="OXR48" s="382"/>
      <c r="OXS48" s="382"/>
      <c r="OXT48" s="382"/>
      <c r="OXU48" s="382"/>
      <c r="OXV48" s="382"/>
      <c r="OXW48" s="382"/>
      <c r="OXX48" s="382"/>
      <c r="OXY48" s="382"/>
      <c r="OXZ48" s="382"/>
      <c r="OYA48" s="382"/>
      <c r="OYB48" s="382"/>
      <c r="OYC48" s="382"/>
      <c r="OYD48" s="382"/>
      <c r="OYE48" s="382"/>
      <c r="OYF48" s="382"/>
      <c r="OYG48" s="382"/>
      <c r="OYH48" s="382"/>
      <c r="OYI48" s="382"/>
      <c r="OYJ48" s="382"/>
      <c r="OYK48" s="382"/>
      <c r="OYL48" s="382"/>
      <c r="OYM48" s="382"/>
      <c r="OYN48" s="382"/>
      <c r="OYO48" s="382"/>
      <c r="OYP48" s="382"/>
      <c r="OYQ48" s="382"/>
      <c r="OYR48" s="382"/>
      <c r="OYS48" s="382"/>
      <c r="OYT48" s="382"/>
      <c r="OYU48" s="382"/>
      <c r="OYV48" s="382"/>
      <c r="OYW48" s="382"/>
      <c r="OYX48" s="382"/>
      <c r="OYY48" s="382"/>
      <c r="OYZ48" s="382"/>
      <c r="OZA48" s="382"/>
      <c r="OZB48" s="382"/>
      <c r="OZC48" s="382"/>
      <c r="OZD48" s="382"/>
      <c r="OZE48" s="382"/>
      <c r="OZF48" s="382"/>
      <c r="OZG48" s="382"/>
      <c r="OZH48" s="382"/>
      <c r="OZI48" s="382"/>
      <c r="OZJ48" s="382"/>
      <c r="OZK48" s="382"/>
      <c r="OZL48" s="382"/>
      <c r="OZM48" s="382"/>
      <c r="OZN48" s="382"/>
      <c r="OZO48" s="382"/>
      <c r="OZP48" s="382"/>
      <c r="OZQ48" s="382"/>
      <c r="OZR48" s="382"/>
      <c r="OZS48" s="382"/>
      <c r="OZT48" s="382"/>
      <c r="OZU48" s="382"/>
      <c r="OZV48" s="382"/>
      <c r="OZW48" s="382"/>
      <c r="OZX48" s="382"/>
      <c r="OZY48" s="382"/>
      <c r="OZZ48" s="382"/>
      <c r="PAA48" s="382"/>
      <c r="PAB48" s="382"/>
      <c r="PAC48" s="382"/>
      <c r="PAD48" s="382"/>
      <c r="PAE48" s="382"/>
      <c r="PAF48" s="382"/>
      <c r="PAG48" s="382"/>
      <c r="PAH48" s="382"/>
      <c r="PAI48" s="382"/>
      <c r="PAJ48" s="382"/>
      <c r="PAK48" s="382"/>
      <c r="PAL48" s="382"/>
      <c r="PAM48" s="382"/>
      <c r="PAN48" s="382"/>
      <c r="PAO48" s="382"/>
      <c r="PAP48" s="382"/>
      <c r="PAQ48" s="382"/>
      <c r="PAR48" s="382"/>
      <c r="PAS48" s="382"/>
      <c r="PAT48" s="382"/>
      <c r="PAU48" s="382"/>
      <c r="PAV48" s="382"/>
      <c r="PAW48" s="382"/>
      <c r="PAX48" s="382"/>
      <c r="PAY48" s="382"/>
      <c r="PAZ48" s="382"/>
      <c r="PBA48" s="382"/>
      <c r="PBB48" s="382"/>
      <c r="PBC48" s="382"/>
      <c r="PBD48" s="382"/>
      <c r="PBE48" s="382"/>
      <c r="PBF48" s="382"/>
      <c r="PBG48" s="382"/>
      <c r="PBH48" s="382"/>
      <c r="PBI48" s="382"/>
      <c r="PBJ48" s="382"/>
      <c r="PBK48" s="382"/>
      <c r="PBL48" s="382"/>
      <c r="PBM48" s="382"/>
      <c r="PBN48" s="382"/>
      <c r="PBO48" s="382"/>
      <c r="PBP48" s="382"/>
      <c r="PBQ48" s="382"/>
      <c r="PBR48" s="382"/>
      <c r="PBS48" s="382"/>
      <c r="PBT48" s="382"/>
      <c r="PBU48" s="382"/>
      <c r="PBV48" s="382"/>
      <c r="PBW48" s="382"/>
      <c r="PBX48" s="382"/>
      <c r="PBY48" s="382"/>
      <c r="PBZ48" s="382"/>
      <c r="PCA48" s="382"/>
      <c r="PCB48" s="382"/>
      <c r="PCC48" s="382"/>
      <c r="PCD48" s="382"/>
      <c r="PCE48" s="382"/>
      <c r="PCF48" s="382"/>
      <c r="PCG48" s="382"/>
      <c r="PCH48" s="382"/>
      <c r="PCI48" s="382"/>
      <c r="PCJ48" s="382"/>
      <c r="PCK48" s="382"/>
      <c r="PCL48" s="382"/>
      <c r="PCM48" s="382"/>
      <c r="PCN48" s="382"/>
      <c r="PCO48" s="382"/>
      <c r="PCP48" s="382"/>
      <c r="PCQ48" s="382"/>
      <c r="PCR48" s="382"/>
      <c r="PCS48" s="382"/>
      <c r="PCT48" s="382"/>
      <c r="PCU48" s="382"/>
      <c r="PCV48" s="382"/>
      <c r="PCW48" s="382"/>
      <c r="PCX48" s="382"/>
      <c r="PCY48" s="382"/>
      <c r="PCZ48" s="382"/>
      <c r="PDA48" s="382"/>
      <c r="PDB48" s="382"/>
      <c r="PDC48" s="382"/>
      <c r="PDD48" s="382"/>
      <c r="PDE48" s="382"/>
      <c r="PDF48" s="382"/>
      <c r="PDG48" s="382"/>
      <c r="PDH48" s="382"/>
      <c r="PDI48" s="382"/>
      <c r="PDJ48" s="382"/>
      <c r="PDK48" s="382"/>
      <c r="PDL48" s="382"/>
      <c r="PDM48" s="382"/>
      <c r="PDN48" s="382"/>
      <c r="PDO48" s="382"/>
      <c r="PDP48" s="382"/>
      <c r="PDQ48" s="382"/>
      <c r="PDR48" s="382"/>
      <c r="PDS48" s="382"/>
      <c r="PDT48" s="382"/>
      <c r="PDU48" s="382"/>
      <c r="PDV48" s="382"/>
      <c r="PDW48" s="382"/>
      <c r="PDX48" s="382"/>
      <c r="PDY48" s="382"/>
      <c r="PDZ48" s="382"/>
      <c r="PEA48" s="382"/>
      <c r="PEB48" s="382"/>
      <c r="PEC48" s="382"/>
      <c r="PED48" s="382"/>
      <c r="PEE48" s="382"/>
      <c r="PEF48" s="382"/>
      <c r="PEG48" s="382"/>
      <c r="PEH48" s="382"/>
      <c r="PEI48" s="382"/>
      <c r="PEJ48" s="382"/>
      <c r="PEK48" s="382"/>
      <c r="PEL48" s="382"/>
      <c r="PEM48" s="382"/>
      <c r="PEN48" s="382"/>
      <c r="PEO48" s="382"/>
      <c r="PEP48" s="382"/>
      <c r="PEQ48" s="382"/>
      <c r="PER48" s="382"/>
      <c r="PES48" s="382"/>
      <c r="PET48" s="382"/>
      <c r="PEU48" s="382"/>
      <c r="PEV48" s="382"/>
      <c r="PEW48" s="382"/>
      <c r="PEX48" s="382"/>
      <c r="PEY48" s="382"/>
      <c r="PEZ48" s="382"/>
      <c r="PFA48" s="382"/>
      <c r="PFB48" s="382"/>
      <c r="PFC48" s="382"/>
      <c r="PFD48" s="382"/>
      <c r="PFE48" s="382"/>
      <c r="PFF48" s="382"/>
      <c r="PFG48" s="382"/>
      <c r="PFH48" s="382"/>
      <c r="PFI48" s="382"/>
      <c r="PFJ48" s="382"/>
      <c r="PFK48" s="382"/>
      <c r="PFL48" s="382"/>
      <c r="PFM48" s="382"/>
      <c r="PFN48" s="382"/>
      <c r="PFO48" s="382"/>
      <c r="PFP48" s="382"/>
      <c r="PFQ48" s="382"/>
      <c r="PFR48" s="382"/>
      <c r="PFS48" s="382"/>
      <c r="PFT48" s="382"/>
      <c r="PFU48" s="382"/>
      <c r="PFV48" s="382"/>
      <c r="PFW48" s="382"/>
      <c r="PFX48" s="382"/>
      <c r="PFY48" s="382"/>
      <c r="PFZ48" s="382"/>
      <c r="PGA48" s="382"/>
      <c r="PGB48" s="382"/>
      <c r="PGC48" s="382"/>
      <c r="PGD48" s="382"/>
      <c r="PGE48" s="382"/>
      <c r="PGF48" s="382"/>
      <c r="PGG48" s="382"/>
      <c r="PGH48" s="382"/>
      <c r="PGI48" s="382"/>
      <c r="PGJ48" s="382"/>
      <c r="PGK48" s="382"/>
      <c r="PGL48" s="382"/>
      <c r="PGM48" s="382"/>
      <c r="PGN48" s="382"/>
      <c r="PGO48" s="382"/>
      <c r="PGP48" s="382"/>
      <c r="PGQ48" s="382"/>
      <c r="PGR48" s="382"/>
      <c r="PGS48" s="382"/>
      <c r="PGT48" s="382"/>
      <c r="PGU48" s="382"/>
      <c r="PGV48" s="382"/>
      <c r="PGW48" s="382"/>
      <c r="PGX48" s="382"/>
      <c r="PGY48" s="382"/>
      <c r="PGZ48" s="382"/>
      <c r="PHA48" s="382"/>
      <c r="PHB48" s="382"/>
      <c r="PHC48" s="382"/>
      <c r="PHD48" s="382"/>
      <c r="PHE48" s="382"/>
      <c r="PHF48" s="382"/>
      <c r="PHG48" s="382"/>
      <c r="PHH48" s="382"/>
      <c r="PHI48" s="382"/>
      <c r="PHJ48" s="382"/>
      <c r="PHK48" s="382"/>
      <c r="PHL48" s="382"/>
      <c r="PHM48" s="382"/>
      <c r="PHN48" s="382"/>
      <c r="PHO48" s="382"/>
      <c r="PHP48" s="382"/>
      <c r="PHQ48" s="382"/>
      <c r="PHR48" s="382"/>
      <c r="PHS48" s="382"/>
      <c r="PHT48" s="382"/>
      <c r="PHU48" s="382"/>
      <c r="PHV48" s="382"/>
      <c r="PHW48" s="382"/>
      <c r="PHX48" s="382"/>
      <c r="PHY48" s="382"/>
      <c r="PHZ48" s="382"/>
      <c r="PIA48" s="382"/>
      <c r="PIB48" s="382"/>
      <c r="PIC48" s="382"/>
      <c r="PID48" s="382"/>
      <c r="PIE48" s="382"/>
      <c r="PIF48" s="382"/>
      <c r="PIG48" s="382"/>
      <c r="PIH48" s="382"/>
      <c r="PII48" s="382"/>
      <c r="PIJ48" s="382"/>
      <c r="PIK48" s="382"/>
      <c r="PIL48" s="382"/>
      <c r="PIM48" s="382"/>
      <c r="PIN48" s="382"/>
      <c r="PIO48" s="382"/>
      <c r="PIP48" s="382"/>
      <c r="PIQ48" s="382"/>
      <c r="PIR48" s="382"/>
      <c r="PIS48" s="382"/>
      <c r="PIT48" s="382"/>
      <c r="PIU48" s="382"/>
      <c r="PIV48" s="382"/>
      <c r="PIW48" s="382"/>
      <c r="PIX48" s="382"/>
      <c r="PIY48" s="382"/>
      <c r="PIZ48" s="382"/>
      <c r="PJA48" s="382"/>
      <c r="PJB48" s="382"/>
      <c r="PJC48" s="382"/>
      <c r="PJD48" s="382"/>
      <c r="PJE48" s="382"/>
      <c r="PJF48" s="382"/>
      <c r="PJG48" s="382"/>
      <c r="PJH48" s="382"/>
      <c r="PJI48" s="382"/>
      <c r="PJJ48" s="382"/>
      <c r="PJK48" s="382"/>
      <c r="PJL48" s="382"/>
      <c r="PJM48" s="382"/>
      <c r="PJN48" s="382"/>
      <c r="PJO48" s="382"/>
      <c r="PJP48" s="382"/>
      <c r="PJQ48" s="382"/>
      <c r="PJR48" s="382"/>
      <c r="PJS48" s="382"/>
      <c r="PJT48" s="382"/>
      <c r="PJU48" s="382"/>
      <c r="PJV48" s="382"/>
      <c r="PJW48" s="382"/>
      <c r="PJX48" s="382"/>
      <c r="PJY48" s="382"/>
      <c r="PJZ48" s="382"/>
      <c r="PKA48" s="382"/>
      <c r="PKB48" s="382"/>
      <c r="PKC48" s="382"/>
      <c r="PKD48" s="382"/>
      <c r="PKE48" s="382"/>
      <c r="PKF48" s="382"/>
      <c r="PKG48" s="382"/>
      <c r="PKH48" s="382"/>
      <c r="PKI48" s="382"/>
      <c r="PKJ48" s="382"/>
      <c r="PKK48" s="382"/>
      <c r="PKL48" s="382"/>
      <c r="PKM48" s="382"/>
      <c r="PKN48" s="382"/>
      <c r="PKO48" s="382"/>
      <c r="PKP48" s="382"/>
      <c r="PKQ48" s="382"/>
      <c r="PKR48" s="382"/>
      <c r="PKS48" s="382"/>
      <c r="PKT48" s="382"/>
      <c r="PKU48" s="382"/>
      <c r="PKV48" s="382"/>
      <c r="PKW48" s="382"/>
      <c r="PKX48" s="382"/>
      <c r="PKY48" s="382"/>
      <c r="PKZ48" s="382"/>
      <c r="PLA48" s="382"/>
      <c r="PLB48" s="382"/>
      <c r="PLC48" s="382"/>
      <c r="PLD48" s="382"/>
      <c r="PLE48" s="382"/>
      <c r="PLF48" s="382"/>
      <c r="PLG48" s="382"/>
      <c r="PLH48" s="382"/>
      <c r="PLI48" s="382"/>
      <c r="PLJ48" s="382"/>
      <c r="PLK48" s="382"/>
      <c r="PLL48" s="382"/>
      <c r="PLM48" s="382"/>
      <c r="PLN48" s="382"/>
      <c r="PLO48" s="382"/>
      <c r="PLP48" s="382"/>
      <c r="PLQ48" s="382"/>
      <c r="PLR48" s="382"/>
      <c r="PLS48" s="382"/>
      <c r="PLT48" s="382"/>
      <c r="PLU48" s="382"/>
      <c r="PLV48" s="382"/>
      <c r="PLW48" s="382"/>
      <c r="PLX48" s="382"/>
      <c r="PLY48" s="382"/>
      <c r="PLZ48" s="382"/>
      <c r="PMA48" s="382"/>
      <c r="PMB48" s="382"/>
      <c r="PMC48" s="382"/>
      <c r="PMD48" s="382"/>
      <c r="PME48" s="382"/>
      <c r="PMF48" s="382"/>
      <c r="PMG48" s="382"/>
      <c r="PMH48" s="382"/>
      <c r="PMI48" s="382"/>
      <c r="PMJ48" s="382"/>
      <c r="PMK48" s="382"/>
      <c r="PML48" s="382"/>
      <c r="PMM48" s="382"/>
      <c r="PMN48" s="382"/>
      <c r="PMO48" s="382"/>
      <c r="PMP48" s="382"/>
      <c r="PMQ48" s="382"/>
      <c r="PMR48" s="382"/>
      <c r="PMS48" s="382"/>
      <c r="PMT48" s="382"/>
      <c r="PMU48" s="382"/>
      <c r="PMV48" s="382"/>
      <c r="PMW48" s="382"/>
      <c r="PMX48" s="382"/>
      <c r="PMY48" s="382"/>
      <c r="PMZ48" s="382"/>
      <c r="PNA48" s="382"/>
      <c r="PNB48" s="382"/>
      <c r="PNC48" s="382"/>
      <c r="PND48" s="382"/>
      <c r="PNE48" s="382"/>
      <c r="PNF48" s="382"/>
      <c r="PNG48" s="382"/>
      <c r="PNH48" s="382"/>
      <c r="PNI48" s="382"/>
      <c r="PNJ48" s="382"/>
      <c r="PNK48" s="382"/>
      <c r="PNL48" s="382"/>
      <c r="PNM48" s="382"/>
      <c r="PNN48" s="382"/>
      <c r="PNO48" s="382"/>
      <c r="PNP48" s="382"/>
      <c r="PNQ48" s="382"/>
      <c r="PNR48" s="382"/>
      <c r="PNS48" s="382"/>
      <c r="PNT48" s="382"/>
      <c r="PNU48" s="382"/>
      <c r="PNV48" s="382"/>
      <c r="PNW48" s="382"/>
      <c r="PNX48" s="382"/>
      <c r="PNY48" s="382"/>
      <c r="PNZ48" s="382"/>
      <c r="POA48" s="382"/>
      <c r="POB48" s="382"/>
      <c r="POC48" s="382"/>
      <c r="POD48" s="382"/>
      <c r="POE48" s="382"/>
      <c r="POF48" s="382"/>
      <c r="POG48" s="382"/>
      <c r="POH48" s="382"/>
      <c r="POI48" s="382"/>
      <c r="POJ48" s="382"/>
      <c r="POK48" s="382"/>
      <c r="POL48" s="382"/>
      <c r="POM48" s="382"/>
      <c r="PON48" s="382"/>
      <c r="POO48" s="382"/>
      <c r="POP48" s="382"/>
      <c r="POQ48" s="382"/>
      <c r="POR48" s="382"/>
      <c r="POS48" s="382"/>
      <c r="POT48" s="382"/>
      <c r="POU48" s="382"/>
      <c r="POV48" s="382"/>
      <c r="POW48" s="382"/>
      <c r="POX48" s="382"/>
      <c r="POY48" s="382"/>
      <c r="POZ48" s="382"/>
      <c r="PPA48" s="382"/>
      <c r="PPB48" s="382"/>
      <c r="PPC48" s="382"/>
      <c r="PPD48" s="382"/>
      <c r="PPE48" s="382"/>
      <c r="PPF48" s="382"/>
      <c r="PPG48" s="382"/>
      <c r="PPH48" s="382"/>
      <c r="PPI48" s="382"/>
      <c r="PPJ48" s="382"/>
      <c r="PPK48" s="382"/>
      <c r="PPL48" s="382"/>
      <c r="PPM48" s="382"/>
      <c r="PPN48" s="382"/>
      <c r="PPO48" s="382"/>
      <c r="PPP48" s="382"/>
      <c r="PPQ48" s="382"/>
      <c r="PPR48" s="382"/>
      <c r="PPS48" s="382"/>
      <c r="PPT48" s="382"/>
      <c r="PPU48" s="382"/>
      <c r="PPV48" s="382"/>
      <c r="PPW48" s="382"/>
      <c r="PPX48" s="382"/>
      <c r="PPY48" s="382"/>
      <c r="PPZ48" s="382"/>
      <c r="PQA48" s="382"/>
      <c r="PQB48" s="382"/>
      <c r="PQC48" s="382"/>
      <c r="PQD48" s="382"/>
      <c r="PQE48" s="382"/>
      <c r="PQF48" s="382"/>
      <c r="PQG48" s="382"/>
      <c r="PQH48" s="382"/>
      <c r="PQI48" s="382"/>
      <c r="PQJ48" s="382"/>
      <c r="PQK48" s="382"/>
      <c r="PQL48" s="382"/>
      <c r="PQM48" s="382"/>
      <c r="PQN48" s="382"/>
      <c r="PQO48" s="382"/>
      <c r="PQP48" s="382"/>
      <c r="PQQ48" s="382"/>
      <c r="PQR48" s="382"/>
      <c r="PQS48" s="382"/>
      <c r="PQT48" s="382"/>
      <c r="PQU48" s="382"/>
      <c r="PQV48" s="382"/>
      <c r="PQW48" s="382"/>
      <c r="PQX48" s="382"/>
      <c r="PQY48" s="382"/>
      <c r="PQZ48" s="382"/>
      <c r="PRA48" s="382"/>
      <c r="PRB48" s="382"/>
      <c r="PRC48" s="382"/>
      <c r="PRD48" s="382"/>
      <c r="PRE48" s="382"/>
      <c r="PRF48" s="382"/>
      <c r="PRG48" s="382"/>
      <c r="PRH48" s="382"/>
      <c r="PRI48" s="382"/>
      <c r="PRJ48" s="382"/>
      <c r="PRK48" s="382"/>
      <c r="PRL48" s="382"/>
      <c r="PRM48" s="382"/>
      <c r="PRN48" s="382"/>
      <c r="PRO48" s="382"/>
      <c r="PRP48" s="382"/>
      <c r="PRQ48" s="382"/>
      <c r="PRR48" s="382"/>
      <c r="PRS48" s="382"/>
      <c r="PRT48" s="382"/>
      <c r="PRU48" s="382"/>
      <c r="PRV48" s="382"/>
      <c r="PRW48" s="382"/>
      <c r="PRX48" s="382"/>
      <c r="PRY48" s="382"/>
      <c r="PRZ48" s="382"/>
      <c r="PSA48" s="382"/>
      <c r="PSB48" s="382"/>
      <c r="PSC48" s="382"/>
      <c r="PSD48" s="382"/>
      <c r="PSE48" s="382"/>
      <c r="PSF48" s="382"/>
      <c r="PSG48" s="382"/>
      <c r="PSH48" s="382"/>
      <c r="PSI48" s="382"/>
      <c r="PSJ48" s="382"/>
      <c r="PSK48" s="382"/>
      <c r="PSL48" s="382"/>
      <c r="PSM48" s="382"/>
      <c r="PSN48" s="382"/>
      <c r="PSO48" s="382"/>
      <c r="PSP48" s="382"/>
      <c r="PSQ48" s="382"/>
      <c r="PSR48" s="382"/>
      <c r="PSS48" s="382"/>
      <c r="PST48" s="382"/>
      <c r="PSU48" s="382"/>
      <c r="PSV48" s="382"/>
      <c r="PSW48" s="382"/>
      <c r="PSX48" s="382"/>
      <c r="PSY48" s="382"/>
      <c r="PSZ48" s="382"/>
      <c r="PTA48" s="382"/>
      <c r="PTB48" s="382"/>
      <c r="PTC48" s="382"/>
      <c r="PTD48" s="382"/>
      <c r="PTE48" s="382"/>
      <c r="PTF48" s="382"/>
      <c r="PTG48" s="382"/>
      <c r="PTH48" s="382"/>
      <c r="PTI48" s="382"/>
      <c r="PTJ48" s="382"/>
      <c r="PTK48" s="382"/>
      <c r="PTL48" s="382"/>
      <c r="PTM48" s="382"/>
      <c r="PTN48" s="382"/>
      <c r="PTO48" s="382"/>
      <c r="PTP48" s="382"/>
      <c r="PTQ48" s="382"/>
      <c r="PTR48" s="382"/>
      <c r="PTS48" s="382"/>
      <c r="PTT48" s="382"/>
      <c r="PTU48" s="382"/>
      <c r="PTV48" s="382"/>
      <c r="PTW48" s="382"/>
      <c r="PTX48" s="382"/>
      <c r="PTY48" s="382"/>
      <c r="PTZ48" s="382"/>
      <c r="PUA48" s="382"/>
      <c r="PUB48" s="382"/>
      <c r="PUC48" s="382"/>
      <c r="PUD48" s="382"/>
      <c r="PUE48" s="382"/>
      <c r="PUF48" s="382"/>
      <c r="PUG48" s="382"/>
      <c r="PUH48" s="382"/>
      <c r="PUI48" s="382"/>
      <c r="PUJ48" s="382"/>
      <c r="PUK48" s="382"/>
      <c r="PUL48" s="382"/>
      <c r="PUM48" s="382"/>
      <c r="PUN48" s="382"/>
      <c r="PUO48" s="382"/>
      <c r="PUP48" s="382"/>
      <c r="PUQ48" s="382"/>
      <c r="PUR48" s="382"/>
      <c r="PUS48" s="382"/>
      <c r="PUT48" s="382"/>
      <c r="PUU48" s="382"/>
      <c r="PUV48" s="382"/>
      <c r="PUW48" s="382"/>
      <c r="PUX48" s="382"/>
      <c r="PUY48" s="382"/>
      <c r="PUZ48" s="382"/>
      <c r="PVA48" s="382"/>
      <c r="PVB48" s="382"/>
      <c r="PVC48" s="382"/>
      <c r="PVD48" s="382"/>
      <c r="PVE48" s="382"/>
      <c r="PVF48" s="382"/>
      <c r="PVG48" s="382"/>
      <c r="PVH48" s="382"/>
      <c r="PVI48" s="382"/>
      <c r="PVJ48" s="382"/>
      <c r="PVK48" s="382"/>
      <c r="PVL48" s="382"/>
      <c r="PVM48" s="382"/>
      <c r="PVN48" s="382"/>
      <c r="PVO48" s="382"/>
      <c r="PVP48" s="382"/>
      <c r="PVQ48" s="382"/>
      <c r="PVR48" s="382"/>
      <c r="PVS48" s="382"/>
      <c r="PVT48" s="382"/>
      <c r="PVU48" s="382"/>
      <c r="PVV48" s="382"/>
      <c r="PVW48" s="382"/>
      <c r="PVX48" s="382"/>
      <c r="PVY48" s="382"/>
      <c r="PVZ48" s="382"/>
      <c r="PWA48" s="382"/>
      <c r="PWB48" s="382"/>
      <c r="PWC48" s="382"/>
      <c r="PWD48" s="382"/>
      <c r="PWE48" s="382"/>
      <c r="PWF48" s="382"/>
      <c r="PWG48" s="382"/>
      <c r="PWH48" s="382"/>
      <c r="PWI48" s="382"/>
      <c r="PWJ48" s="382"/>
      <c r="PWK48" s="382"/>
      <c r="PWL48" s="382"/>
      <c r="PWM48" s="382"/>
      <c r="PWN48" s="382"/>
      <c r="PWO48" s="382"/>
      <c r="PWP48" s="382"/>
      <c r="PWQ48" s="382"/>
      <c r="PWR48" s="382"/>
      <c r="PWS48" s="382"/>
      <c r="PWT48" s="382"/>
      <c r="PWU48" s="382"/>
      <c r="PWV48" s="382"/>
      <c r="PWW48" s="382"/>
      <c r="PWX48" s="382"/>
      <c r="PWY48" s="382"/>
      <c r="PWZ48" s="382"/>
      <c r="PXA48" s="382"/>
      <c r="PXB48" s="382"/>
      <c r="PXC48" s="382"/>
      <c r="PXD48" s="382"/>
      <c r="PXE48" s="382"/>
      <c r="PXF48" s="382"/>
      <c r="PXG48" s="382"/>
      <c r="PXH48" s="382"/>
      <c r="PXI48" s="382"/>
      <c r="PXJ48" s="382"/>
      <c r="PXK48" s="382"/>
      <c r="PXL48" s="382"/>
      <c r="PXM48" s="382"/>
      <c r="PXN48" s="382"/>
      <c r="PXO48" s="382"/>
      <c r="PXP48" s="382"/>
      <c r="PXQ48" s="382"/>
      <c r="PXR48" s="382"/>
      <c r="PXS48" s="382"/>
      <c r="PXT48" s="382"/>
      <c r="PXU48" s="382"/>
      <c r="PXV48" s="382"/>
      <c r="PXW48" s="382"/>
      <c r="PXX48" s="382"/>
      <c r="PXY48" s="382"/>
      <c r="PXZ48" s="382"/>
      <c r="PYA48" s="382"/>
      <c r="PYB48" s="382"/>
      <c r="PYC48" s="382"/>
      <c r="PYD48" s="382"/>
      <c r="PYE48" s="382"/>
      <c r="PYF48" s="382"/>
      <c r="PYG48" s="382"/>
      <c r="PYH48" s="382"/>
      <c r="PYI48" s="382"/>
      <c r="PYJ48" s="382"/>
      <c r="PYK48" s="382"/>
      <c r="PYL48" s="382"/>
      <c r="PYM48" s="382"/>
      <c r="PYN48" s="382"/>
      <c r="PYO48" s="382"/>
      <c r="PYP48" s="382"/>
      <c r="PYQ48" s="382"/>
      <c r="PYR48" s="382"/>
      <c r="PYS48" s="382"/>
      <c r="PYT48" s="382"/>
      <c r="PYU48" s="382"/>
      <c r="PYV48" s="382"/>
      <c r="PYW48" s="382"/>
      <c r="PYX48" s="382"/>
      <c r="PYY48" s="382"/>
      <c r="PYZ48" s="382"/>
      <c r="PZA48" s="382"/>
      <c r="PZB48" s="382"/>
      <c r="PZC48" s="382"/>
      <c r="PZD48" s="382"/>
      <c r="PZE48" s="382"/>
      <c r="PZF48" s="382"/>
      <c r="PZG48" s="382"/>
      <c r="PZH48" s="382"/>
      <c r="PZI48" s="382"/>
      <c r="PZJ48" s="382"/>
      <c r="PZK48" s="382"/>
      <c r="PZL48" s="382"/>
      <c r="PZM48" s="382"/>
      <c r="PZN48" s="382"/>
      <c r="PZO48" s="382"/>
      <c r="PZP48" s="382"/>
      <c r="PZQ48" s="382"/>
      <c r="PZR48" s="382"/>
      <c r="PZS48" s="382"/>
      <c r="PZT48" s="382"/>
      <c r="PZU48" s="382"/>
      <c r="PZV48" s="382"/>
      <c r="PZW48" s="382"/>
      <c r="PZX48" s="382"/>
      <c r="PZY48" s="382"/>
      <c r="PZZ48" s="382"/>
      <c r="QAA48" s="382"/>
      <c r="QAB48" s="382"/>
      <c r="QAC48" s="382"/>
      <c r="QAD48" s="382"/>
      <c r="QAE48" s="382"/>
      <c r="QAF48" s="382"/>
      <c r="QAG48" s="382"/>
      <c r="QAH48" s="382"/>
      <c r="QAI48" s="382"/>
      <c r="QAJ48" s="382"/>
      <c r="QAK48" s="382"/>
      <c r="QAL48" s="382"/>
      <c r="QAM48" s="382"/>
      <c r="QAN48" s="382"/>
      <c r="QAO48" s="382"/>
      <c r="QAP48" s="382"/>
      <c r="QAQ48" s="382"/>
      <c r="QAR48" s="382"/>
      <c r="QAS48" s="382"/>
      <c r="QAT48" s="382"/>
      <c r="QAU48" s="382"/>
      <c r="QAV48" s="382"/>
      <c r="QAW48" s="382"/>
      <c r="QAX48" s="382"/>
      <c r="QAY48" s="382"/>
      <c r="QAZ48" s="382"/>
      <c r="QBA48" s="382"/>
      <c r="QBB48" s="382"/>
      <c r="QBC48" s="382"/>
      <c r="QBD48" s="382"/>
      <c r="QBE48" s="382"/>
      <c r="QBF48" s="382"/>
      <c r="QBG48" s="382"/>
      <c r="QBH48" s="382"/>
      <c r="QBI48" s="382"/>
      <c r="QBJ48" s="382"/>
      <c r="QBK48" s="382"/>
      <c r="QBL48" s="382"/>
      <c r="QBM48" s="382"/>
      <c r="QBN48" s="382"/>
      <c r="QBO48" s="382"/>
      <c r="QBP48" s="382"/>
      <c r="QBQ48" s="382"/>
      <c r="QBR48" s="382"/>
      <c r="QBS48" s="382"/>
      <c r="QBT48" s="382"/>
      <c r="QBU48" s="382"/>
      <c r="QBV48" s="382"/>
      <c r="QBW48" s="382"/>
      <c r="QBX48" s="382"/>
      <c r="QBY48" s="382"/>
      <c r="QBZ48" s="382"/>
      <c r="QCA48" s="382"/>
      <c r="QCB48" s="382"/>
      <c r="QCC48" s="382"/>
      <c r="QCD48" s="382"/>
      <c r="QCE48" s="382"/>
      <c r="QCF48" s="382"/>
      <c r="QCG48" s="382"/>
      <c r="QCH48" s="382"/>
      <c r="QCI48" s="382"/>
      <c r="QCJ48" s="382"/>
      <c r="QCK48" s="382"/>
      <c r="QCL48" s="382"/>
      <c r="QCM48" s="382"/>
      <c r="QCN48" s="382"/>
      <c r="QCO48" s="382"/>
      <c r="QCP48" s="382"/>
      <c r="QCQ48" s="382"/>
      <c r="QCR48" s="382"/>
      <c r="QCS48" s="382"/>
      <c r="QCT48" s="382"/>
      <c r="QCU48" s="382"/>
      <c r="QCV48" s="382"/>
      <c r="QCW48" s="382"/>
      <c r="QCX48" s="382"/>
      <c r="QCY48" s="382"/>
      <c r="QCZ48" s="382"/>
      <c r="QDA48" s="382"/>
      <c r="QDB48" s="382"/>
      <c r="QDC48" s="382"/>
      <c r="QDD48" s="382"/>
      <c r="QDE48" s="382"/>
      <c r="QDF48" s="382"/>
      <c r="QDG48" s="382"/>
      <c r="QDH48" s="382"/>
      <c r="QDI48" s="382"/>
      <c r="QDJ48" s="382"/>
      <c r="QDK48" s="382"/>
      <c r="QDL48" s="382"/>
      <c r="QDM48" s="382"/>
      <c r="QDN48" s="382"/>
      <c r="QDO48" s="382"/>
      <c r="QDP48" s="382"/>
      <c r="QDQ48" s="382"/>
      <c r="QDR48" s="382"/>
      <c r="QDS48" s="382"/>
      <c r="QDT48" s="382"/>
      <c r="QDU48" s="382"/>
      <c r="QDV48" s="382"/>
      <c r="QDW48" s="382"/>
      <c r="QDX48" s="382"/>
      <c r="QDY48" s="382"/>
      <c r="QDZ48" s="382"/>
      <c r="QEA48" s="382"/>
      <c r="QEB48" s="382"/>
      <c r="QEC48" s="382"/>
      <c r="QED48" s="382"/>
      <c r="QEE48" s="382"/>
      <c r="QEF48" s="382"/>
      <c r="QEG48" s="382"/>
      <c r="QEH48" s="382"/>
      <c r="QEI48" s="382"/>
      <c r="QEJ48" s="382"/>
      <c r="QEK48" s="382"/>
      <c r="QEL48" s="382"/>
      <c r="QEM48" s="382"/>
      <c r="QEN48" s="382"/>
      <c r="QEO48" s="382"/>
      <c r="QEP48" s="382"/>
      <c r="QEQ48" s="382"/>
      <c r="QER48" s="382"/>
      <c r="QES48" s="382"/>
      <c r="QET48" s="382"/>
      <c r="QEU48" s="382"/>
      <c r="QEV48" s="382"/>
      <c r="QEW48" s="382"/>
      <c r="QEX48" s="382"/>
      <c r="QEY48" s="382"/>
      <c r="QEZ48" s="382"/>
      <c r="QFA48" s="382"/>
      <c r="QFB48" s="382"/>
      <c r="QFC48" s="382"/>
      <c r="QFD48" s="382"/>
      <c r="QFE48" s="382"/>
      <c r="QFF48" s="382"/>
      <c r="QFG48" s="382"/>
      <c r="QFH48" s="382"/>
      <c r="QFI48" s="382"/>
      <c r="QFJ48" s="382"/>
      <c r="QFK48" s="382"/>
      <c r="QFL48" s="382"/>
      <c r="QFM48" s="382"/>
      <c r="QFN48" s="382"/>
      <c r="QFO48" s="382"/>
      <c r="QFP48" s="382"/>
      <c r="QFQ48" s="382"/>
      <c r="QFR48" s="382"/>
      <c r="QFS48" s="382"/>
      <c r="QFT48" s="382"/>
      <c r="QFU48" s="382"/>
      <c r="QFV48" s="382"/>
      <c r="QFW48" s="382"/>
      <c r="QFX48" s="382"/>
      <c r="QFY48" s="382"/>
      <c r="QFZ48" s="382"/>
      <c r="QGA48" s="382"/>
      <c r="QGB48" s="382"/>
      <c r="QGC48" s="382"/>
      <c r="QGD48" s="382"/>
      <c r="QGE48" s="382"/>
      <c r="QGF48" s="382"/>
      <c r="QGG48" s="382"/>
      <c r="QGH48" s="382"/>
      <c r="QGI48" s="382"/>
      <c r="QGJ48" s="382"/>
      <c r="QGK48" s="382"/>
      <c r="QGL48" s="382"/>
      <c r="QGM48" s="382"/>
      <c r="QGN48" s="382"/>
      <c r="QGO48" s="382"/>
      <c r="QGP48" s="382"/>
      <c r="QGQ48" s="382"/>
      <c r="QGR48" s="382"/>
      <c r="QGS48" s="382"/>
      <c r="QGT48" s="382"/>
      <c r="QGU48" s="382"/>
      <c r="QGV48" s="382"/>
      <c r="QGW48" s="382"/>
      <c r="QGX48" s="382"/>
      <c r="QGY48" s="382"/>
      <c r="QGZ48" s="382"/>
      <c r="QHA48" s="382"/>
      <c r="QHB48" s="382"/>
      <c r="QHC48" s="382"/>
      <c r="QHD48" s="382"/>
      <c r="QHE48" s="382"/>
      <c r="QHF48" s="382"/>
      <c r="QHG48" s="382"/>
      <c r="QHH48" s="382"/>
      <c r="QHI48" s="382"/>
      <c r="QHJ48" s="382"/>
      <c r="QHK48" s="382"/>
      <c r="QHL48" s="382"/>
      <c r="QHM48" s="382"/>
      <c r="QHN48" s="382"/>
      <c r="QHO48" s="382"/>
      <c r="QHP48" s="382"/>
      <c r="QHQ48" s="382"/>
      <c r="QHR48" s="382"/>
      <c r="QHS48" s="382"/>
      <c r="QHT48" s="382"/>
      <c r="QHU48" s="382"/>
      <c r="QHV48" s="382"/>
      <c r="QHW48" s="382"/>
      <c r="QHX48" s="382"/>
      <c r="QHY48" s="382"/>
      <c r="QHZ48" s="382"/>
      <c r="QIA48" s="382"/>
      <c r="QIB48" s="382"/>
      <c r="QIC48" s="382"/>
      <c r="QID48" s="382"/>
      <c r="QIE48" s="382"/>
      <c r="QIF48" s="382"/>
      <c r="QIG48" s="382"/>
      <c r="QIH48" s="382"/>
      <c r="QII48" s="382"/>
      <c r="QIJ48" s="382"/>
      <c r="QIK48" s="382"/>
      <c r="QIL48" s="382"/>
      <c r="QIM48" s="382"/>
      <c r="QIN48" s="382"/>
      <c r="QIO48" s="382"/>
      <c r="QIP48" s="382"/>
      <c r="QIQ48" s="382"/>
      <c r="QIR48" s="382"/>
      <c r="QIS48" s="382"/>
      <c r="QIT48" s="382"/>
      <c r="QIU48" s="382"/>
      <c r="QIV48" s="382"/>
      <c r="QIW48" s="382"/>
      <c r="QIX48" s="382"/>
      <c r="QIY48" s="382"/>
      <c r="QIZ48" s="382"/>
      <c r="QJA48" s="382"/>
      <c r="QJB48" s="382"/>
      <c r="QJC48" s="382"/>
      <c r="QJD48" s="382"/>
      <c r="QJE48" s="382"/>
      <c r="QJF48" s="382"/>
      <c r="QJG48" s="382"/>
      <c r="QJH48" s="382"/>
      <c r="QJI48" s="382"/>
      <c r="QJJ48" s="382"/>
      <c r="QJK48" s="382"/>
      <c r="QJL48" s="382"/>
      <c r="QJM48" s="382"/>
      <c r="QJN48" s="382"/>
      <c r="QJO48" s="382"/>
      <c r="QJP48" s="382"/>
      <c r="QJQ48" s="382"/>
      <c r="QJR48" s="382"/>
      <c r="QJS48" s="382"/>
      <c r="QJT48" s="382"/>
      <c r="QJU48" s="382"/>
      <c r="QJV48" s="382"/>
      <c r="QJW48" s="382"/>
      <c r="QJX48" s="382"/>
      <c r="QJY48" s="382"/>
      <c r="QJZ48" s="382"/>
      <c r="QKA48" s="382"/>
      <c r="QKB48" s="382"/>
      <c r="QKC48" s="382"/>
      <c r="QKD48" s="382"/>
      <c r="QKE48" s="382"/>
      <c r="QKF48" s="382"/>
      <c r="QKG48" s="382"/>
      <c r="QKH48" s="382"/>
      <c r="QKI48" s="382"/>
      <c r="QKJ48" s="382"/>
      <c r="QKK48" s="382"/>
      <c r="QKL48" s="382"/>
      <c r="QKM48" s="382"/>
      <c r="QKN48" s="382"/>
      <c r="QKO48" s="382"/>
      <c r="QKP48" s="382"/>
      <c r="QKQ48" s="382"/>
      <c r="QKR48" s="382"/>
      <c r="QKS48" s="382"/>
      <c r="QKT48" s="382"/>
      <c r="QKU48" s="382"/>
      <c r="QKV48" s="382"/>
      <c r="QKW48" s="382"/>
      <c r="QKX48" s="382"/>
      <c r="QKY48" s="382"/>
      <c r="QKZ48" s="382"/>
      <c r="QLA48" s="382"/>
      <c r="QLB48" s="382"/>
      <c r="QLC48" s="382"/>
      <c r="QLD48" s="382"/>
      <c r="QLE48" s="382"/>
      <c r="QLF48" s="382"/>
      <c r="QLG48" s="382"/>
      <c r="QLH48" s="382"/>
      <c r="QLI48" s="382"/>
      <c r="QLJ48" s="382"/>
      <c r="QLK48" s="382"/>
      <c r="QLL48" s="382"/>
      <c r="QLM48" s="382"/>
      <c r="QLN48" s="382"/>
      <c r="QLO48" s="382"/>
      <c r="QLP48" s="382"/>
      <c r="QLQ48" s="382"/>
      <c r="QLR48" s="382"/>
      <c r="QLS48" s="382"/>
      <c r="QLT48" s="382"/>
      <c r="QLU48" s="382"/>
      <c r="QLV48" s="382"/>
      <c r="QLW48" s="382"/>
      <c r="QLX48" s="382"/>
      <c r="QLY48" s="382"/>
      <c r="QLZ48" s="382"/>
      <c r="QMA48" s="382"/>
      <c r="QMB48" s="382"/>
      <c r="QMC48" s="382"/>
      <c r="QMD48" s="382"/>
      <c r="QME48" s="382"/>
      <c r="QMF48" s="382"/>
      <c r="QMG48" s="382"/>
      <c r="QMH48" s="382"/>
      <c r="QMI48" s="382"/>
      <c r="QMJ48" s="382"/>
      <c r="QMK48" s="382"/>
      <c r="QML48" s="382"/>
      <c r="QMM48" s="382"/>
      <c r="QMN48" s="382"/>
      <c r="QMO48" s="382"/>
      <c r="QMP48" s="382"/>
      <c r="QMQ48" s="382"/>
      <c r="QMR48" s="382"/>
      <c r="QMS48" s="382"/>
      <c r="QMT48" s="382"/>
      <c r="QMU48" s="382"/>
      <c r="QMV48" s="382"/>
      <c r="QMW48" s="382"/>
      <c r="QMX48" s="382"/>
      <c r="QMY48" s="382"/>
      <c r="QMZ48" s="382"/>
      <c r="QNA48" s="382"/>
      <c r="QNB48" s="382"/>
      <c r="QNC48" s="382"/>
      <c r="QND48" s="382"/>
      <c r="QNE48" s="382"/>
      <c r="QNF48" s="382"/>
      <c r="QNG48" s="382"/>
      <c r="QNH48" s="382"/>
      <c r="QNI48" s="382"/>
      <c r="QNJ48" s="382"/>
      <c r="QNK48" s="382"/>
      <c r="QNL48" s="382"/>
      <c r="QNM48" s="382"/>
      <c r="QNN48" s="382"/>
      <c r="QNO48" s="382"/>
      <c r="QNP48" s="382"/>
      <c r="QNQ48" s="382"/>
      <c r="QNR48" s="382"/>
      <c r="QNS48" s="382"/>
      <c r="QNT48" s="382"/>
      <c r="QNU48" s="382"/>
      <c r="QNV48" s="382"/>
      <c r="QNW48" s="382"/>
      <c r="QNX48" s="382"/>
      <c r="QNY48" s="382"/>
      <c r="QNZ48" s="382"/>
      <c r="QOA48" s="382"/>
      <c r="QOB48" s="382"/>
      <c r="QOC48" s="382"/>
      <c r="QOD48" s="382"/>
      <c r="QOE48" s="382"/>
      <c r="QOF48" s="382"/>
      <c r="QOG48" s="382"/>
      <c r="QOH48" s="382"/>
      <c r="QOI48" s="382"/>
      <c r="QOJ48" s="382"/>
      <c r="QOK48" s="382"/>
      <c r="QOL48" s="382"/>
      <c r="QOM48" s="382"/>
      <c r="QON48" s="382"/>
      <c r="QOO48" s="382"/>
      <c r="QOP48" s="382"/>
      <c r="QOQ48" s="382"/>
      <c r="QOR48" s="382"/>
      <c r="QOS48" s="382"/>
      <c r="QOT48" s="382"/>
      <c r="QOU48" s="382"/>
      <c r="QOV48" s="382"/>
      <c r="QOW48" s="382"/>
      <c r="QOX48" s="382"/>
      <c r="QOY48" s="382"/>
      <c r="QOZ48" s="382"/>
      <c r="QPA48" s="382"/>
      <c r="QPB48" s="382"/>
      <c r="QPC48" s="382"/>
      <c r="QPD48" s="382"/>
      <c r="QPE48" s="382"/>
      <c r="QPF48" s="382"/>
      <c r="QPG48" s="382"/>
      <c r="QPH48" s="382"/>
      <c r="QPI48" s="382"/>
      <c r="QPJ48" s="382"/>
      <c r="QPK48" s="382"/>
      <c r="QPL48" s="382"/>
      <c r="QPM48" s="382"/>
      <c r="QPN48" s="382"/>
      <c r="QPO48" s="382"/>
      <c r="QPP48" s="382"/>
      <c r="QPQ48" s="382"/>
      <c r="QPR48" s="382"/>
      <c r="QPS48" s="382"/>
      <c r="QPT48" s="382"/>
      <c r="QPU48" s="382"/>
      <c r="QPV48" s="382"/>
      <c r="QPW48" s="382"/>
      <c r="QPX48" s="382"/>
      <c r="QPY48" s="382"/>
      <c r="QPZ48" s="382"/>
      <c r="QQA48" s="382"/>
      <c r="QQB48" s="382"/>
      <c r="QQC48" s="382"/>
      <c r="QQD48" s="382"/>
      <c r="QQE48" s="382"/>
      <c r="QQF48" s="382"/>
      <c r="QQG48" s="382"/>
      <c r="QQH48" s="382"/>
      <c r="QQI48" s="382"/>
      <c r="QQJ48" s="382"/>
      <c r="QQK48" s="382"/>
      <c r="QQL48" s="382"/>
      <c r="QQM48" s="382"/>
      <c r="QQN48" s="382"/>
      <c r="QQO48" s="382"/>
      <c r="QQP48" s="382"/>
      <c r="QQQ48" s="382"/>
      <c r="QQR48" s="382"/>
      <c r="QQS48" s="382"/>
      <c r="QQT48" s="382"/>
      <c r="QQU48" s="382"/>
      <c r="QQV48" s="382"/>
      <c r="QQW48" s="382"/>
      <c r="QQX48" s="382"/>
      <c r="QQY48" s="382"/>
      <c r="QQZ48" s="382"/>
      <c r="QRA48" s="382"/>
      <c r="QRB48" s="382"/>
      <c r="QRC48" s="382"/>
      <c r="QRD48" s="382"/>
      <c r="QRE48" s="382"/>
      <c r="QRF48" s="382"/>
      <c r="QRG48" s="382"/>
      <c r="QRH48" s="382"/>
      <c r="QRI48" s="382"/>
      <c r="QRJ48" s="382"/>
      <c r="QRK48" s="382"/>
      <c r="QRL48" s="382"/>
      <c r="QRM48" s="382"/>
      <c r="QRN48" s="382"/>
      <c r="QRO48" s="382"/>
      <c r="QRP48" s="382"/>
      <c r="QRQ48" s="382"/>
      <c r="QRR48" s="382"/>
      <c r="QRS48" s="382"/>
      <c r="QRT48" s="382"/>
      <c r="QRU48" s="382"/>
      <c r="QRV48" s="382"/>
      <c r="QRW48" s="382"/>
      <c r="QRX48" s="382"/>
      <c r="QRY48" s="382"/>
      <c r="QRZ48" s="382"/>
      <c r="QSA48" s="382"/>
      <c r="QSB48" s="382"/>
      <c r="QSC48" s="382"/>
      <c r="QSD48" s="382"/>
      <c r="QSE48" s="382"/>
      <c r="QSF48" s="382"/>
      <c r="QSG48" s="382"/>
      <c r="QSH48" s="382"/>
      <c r="QSI48" s="382"/>
      <c r="QSJ48" s="382"/>
      <c r="QSK48" s="382"/>
      <c r="QSL48" s="382"/>
      <c r="QSM48" s="382"/>
      <c r="QSN48" s="382"/>
      <c r="QSO48" s="382"/>
      <c r="QSP48" s="382"/>
      <c r="QSQ48" s="382"/>
      <c r="QSR48" s="382"/>
      <c r="QSS48" s="382"/>
      <c r="QST48" s="382"/>
      <c r="QSU48" s="382"/>
      <c r="QSV48" s="382"/>
      <c r="QSW48" s="382"/>
      <c r="QSX48" s="382"/>
      <c r="QSY48" s="382"/>
      <c r="QSZ48" s="382"/>
      <c r="QTA48" s="382"/>
      <c r="QTB48" s="382"/>
      <c r="QTC48" s="382"/>
      <c r="QTD48" s="382"/>
      <c r="QTE48" s="382"/>
      <c r="QTF48" s="382"/>
      <c r="QTG48" s="382"/>
      <c r="QTH48" s="382"/>
      <c r="QTI48" s="382"/>
      <c r="QTJ48" s="382"/>
      <c r="QTK48" s="382"/>
      <c r="QTL48" s="382"/>
      <c r="QTM48" s="382"/>
      <c r="QTN48" s="382"/>
      <c r="QTO48" s="382"/>
      <c r="QTP48" s="382"/>
      <c r="QTQ48" s="382"/>
      <c r="QTR48" s="382"/>
      <c r="QTS48" s="382"/>
      <c r="QTT48" s="382"/>
      <c r="QTU48" s="382"/>
      <c r="QTV48" s="382"/>
      <c r="QTW48" s="382"/>
      <c r="QTX48" s="382"/>
      <c r="QTY48" s="382"/>
      <c r="QTZ48" s="382"/>
      <c r="QUA48" s="382"/>
      <c r="QUB48" s="382"/>
      <c r="QUC48" s="382"/>
      <c r="QUD48" s="382"/>
      <c r="QUE48" s="382"/>
      <c r="QUF48" s="382"/>
      <c r="QUG48" s="382"/>
      <c r="QUH48" s="382"/>
      <c r="QUI48" s="382"/>
      <c r="QUJ48" s="382"/>
      <c r="QUK48" s="382"/>
      <c r="QUL48" s="382"/>
      <c r="QUM48" s="382"/>
      <c r="QUN48" s="382"/>
      <c r="QUO48" s="382"/>
      <c r="QUP48" s="382"/>
      <c r="QUQ48" s="382"/>
      <c r="QUR48" s="382"/>
      <c r="QUS48" s="382"/>
      <c r="QUT48" s="382"/>
      <c r="QUU48" s="382"/>
      <c r="QUV48" s="382"/>
      <c r="QUW48" s="382"/>
      <c r="QUX48" s="382"/>
      <c r="QUY48" s="382"/>
      <c r="QUZ48" s="382"/>
      <c r="QVA48" s="382"/>
      <c r="QVB48" s="382"/>
      <c r="QVC48" s="382"/>
      <c r="QVD48" s="382"/>
      <c r="QVE48" s="382"/>
      <c r="QVF48" s="382"/>
      <c r="QVG48" s="382"/>
      <c r="QVH48" s="382"/>
      <c r="QVI48" s="382"/>
      <c r="QVJ48" s="382"/>
      <c r="QVK48" s="382"/>
      <c r="QVL48" s="382"/>
      <c r="QVM48" s="382"/>
      <c r="QVN48" s="382"/>
      <c r="QVO48" s="382"/>
      <c r="QVP48" s="382"/>
      <c r="QVQ48" s="382"/>
      <c r="QVR48" s="382"/>
      <c r="QVS48" s="382"/>
      <c r="QVT48" s="382"/>
      <c r="QVU48" s="382"/>
      <c r="QVV48" s="382"/>
      <c r="QVW48" s="382"/>
      <c r="QVX48" s="382"/>
      <c r="QVY48" s="382"/>
      <c r="QVZ48" s="382"/>
      <c r="QWA48" s="382"/>
      <c r="QWB48" s="382"/>
      <c r="QWC48" s="382"/>
      <c r="QWD48" s="382"/>
      <c r="QWE48" s="382"/>
      <c r="QWF48" s="382"/>
      <c r="QWG48" s="382"/>
      <c r="QWH48" s="382"/>
      <c r="QWI48" s="382"/>
      <c r="QWJ48" s="382"/>
      <c r="QWK48" s="382"/>
      <c r="QWL48" s="382"/>
      <c r="QWM48" s="382"/>
      <c r="QWN48" s="382"/>
      <c r="QWO48" s="382"/>
      <c r="QWP48" s="382"/>
      <c r="QWQ48" s="382"/>
      <c r="QWR48" s="382"/>
      <c r="QWS48" s="382"/>
      <c r="QWT48" s="382"/>
      <c r="QWU48" s="382"/>
      <c r="QWV48" s="382"/>
      <c r="QWW48" s="382"/>
      <c r="QWX48" s="382"/>
      <c r="QWY48" s="382"/>
      <c r="QWZ48" s="382"/>
      <c r="QXA48" s="382"/>
      <c r="QXB48" s="382"/>
      <c r="QXC48" s="382"/>
      <c r="QXD48" s="382"/>
      <c r="QXE48" s="382"/>
      <c r="QXF48" s="382"/>
      <c r="QXG48" s="382"/>
      <c r="QXH48" s="382"/>
      <c r="QXI48" s="382"/>
      <c r="QXJ48" s="382"/>
      <c r="QXK48" s="382"/>
      <c r="QXL48" s="382"/>
      <c r="QXM48" s="382"/>
      <c r="QXN48" s="382"/>
      <c r="QXO48" s="382"/>
      <c r="QXP48" s="382"/>
      <c r="QXQ48" s="382"/>
      <c r="QXR48" s="382"/>
      <c r="QXS48" s="382"/>
      <c r="QXT48" s="382"/>
      <c r="QXU48" s="382"/>
      <c r="QXV48" s="382"/>
      <c r="QXW48" s="382"/>
      <c r="QXX48" s="382"/>
      <c r="QXY48" s="382"/>
      <c r="QXZ48" s="382"/>
      <c r="QYA48" s="382"/>
      <c r="QYB48" s="382"/>
      <c r="QYC48" s="382"/>
      <c r="QYD48" s="382"/>
      <c r="QYE48" s="382"/>
      <c r="QYF48" s="382"/>
      <c r="QYG48" s="382"/>
      <c r="QYH48" s="382"/>
      <c r="QYI48" s="382"/>
      <c r="QYJ48" s="382"/>
      <c r="QYK48" s="382"/>
      <c r="QYL48" s="382"/>
      <c r="QYM48" s="382"/>
      <c r="QYN48" s="382"/>
      <c r="QYO48" s="382"/>
      <c r="QYP48" s="382"/>
      <c r="QYQ48" s="382"/>
      <c r="QYR48" s="382"/>
      <c r="QYS48" s="382"/>
      <c r="QYT48" s="382"/>
      <c r="QYU48" s="382"/>
      <c r="QYV48" s="382"/>
      <c r="QYW48" s="382"/>
      <c r="QYX48" s="382"/>
      <c r="QYY48" s="382"/>
      <c r="QYZ48" s="382"/>
      <c r="QZA48" s="382"/>
      <c r="QZB48" s="382"/>
      <c r="QZC48" s="382"/>
      <c r="QZD48" s="382"/>
      <c r="QZE48" s="382"/>
      <c r="QZF48" s="382"/>
      <c r="QZG48" s="382"/>
      <c r="QZH48" s="382"/>
      <c r="QZI48" s="382"/>
      <c r="QZJ48" s="382"/>
      <c r="QZK48" s="382"/>
      <c r="QZL48" s="382"/>
      <c r="QZM48" s="382"/>
      <c r="QZN48" s="382"/>
      <c r="QZO48" s="382"/>
      <c r="QZP48" s="382"/>
      <c r="QZQ48" s="382"/>
      <c r="QZR48" s="382"/>
      <c r="QZS48" s="382"/>
      <c r="QZT48" s="382"/>
      <c r="QZU48" s="382"/>
      <c r="QZV48" s="382"/>
      <c r="QZW48" s="382"/>
      <c r="QZX48" s="382"/>
      <c r="QZY48" s="382"/>
      <c r="QZZ48" s="382"/>
      <c r="RAA48" s="382"/>
      <c r="RAB48" s="382"/>
      <c r="RAC48" s="382"/>
      <c r="RAD48" s="382"/>
      <c r="RAE48" s="382"/>
      <c r="RAF48" s="382"/>
      <c r="RAG48" s="382"/>
      <c r="RAH48" s="382"/>
      <c r="RAI48" s="382"/>
      <c r="RAJ48" s="382"/>
      <c r="RAK48" s="382"/>
      <c r="RAL48" s="382"/>
      <c r="RAM48" s="382"/>
      <c r="RAN48" s="382"/>
      <c r="RAO48" s="382"/>
      <c r="RAP48" s="382"/>
      <c r="RAQ48" s="382"/>
      <c r="RAR48" s="382"/>
      <c r="RAS48" s="382"/>
      <c r="RAT48" s="382"/>
      <c r="RAU48" s="382"/>
      <c r="RAV48" s="382"/>
      <c r="RAW48" s="382"/>
      <c r="RAX48" s="382"/>
      <c r="RAY48" s="382"/>
      <c r="RAZ48" s="382"/>
      <c r="RBA48" s="382"/>
      <c r="RBB48" s="382"/>
      <c r="RBC48" s="382"/>
      <c r="RBD48" s="382"/>
      <c r="RBE48" s="382"/>
      <c r="RBF48" s="382"/>
      <c r="RBG48" s="382"/>
      <c r="RBH48" s="382"/>
      <c r="RBI48" s="382"/>
      <c r="RBJ48" s="382"/>
      <c r="RBK48" s="382"/>
      <c r="RBL48" s="382"/>
      <c r="RBM48" s="382"/>
      <c r="RBN48" s="382"/>
      <c r="RBO48" s="382"/>
      <c r="RBP48" s="382"/>
      <c r="RBQ48" s="382"/>
      <c r="RBR48" s="382"/>
      <c r="RBS48" s="382"/>
      <c r="RBT48" s="382"/>
      <c r="RBU48" s="382"/>
      <c r="RBV48" s="382"/>
      <c r="RBW48" s="382"/>
      <c r="RBX48" s="382"/>
      <c r="RBY48" s="382"/>
      <c r="RBZ48" s="382"/>
      <c r="RCA48" s="382"/>
      <c r="RCB48" s="382"/>
      <c r="RCC48" s="382"/>
      <c r="RCD48" s="382"/>
      <c r="RCE48" s="382"/>
      <c r="RCF48" s="382"/>
      <c r="RCG48" s="382"/>
      <c r="RCH48" s="382"/>
      <c r="RCI48" s="382"/>
      <c r="RCJ48" s="382"/>
      <c r="RCK48" s="382"/>
      <c r="RCL48" s="382"/>
      <c r="RCM48" s="382"/>
      <c r="RCN48" s="382"/>
      <c r="RCO48" s="382"/>
      <c r="RCP48" s="382"/>
      <c r="RCQ48" s="382"/>
      <c r="RCR48" s="382"/>
      <c r="RCS48" s="382"/>
      <c r="RCT48" s="382"/>
      <c r="RCU48" s="382"/>
      <c r="RCV48" s="382"/>
      <c r="RCW48" s="382"/>
      <c r="RCX48" s="382"/>
      <c r="RCY48" s="382"/>
      <c r="RCZ48" s="382"/>
      <c r="RDA48" s="382"/>
      <c r="RDB48" s="382"/>
      <c r="RDC48" s="382"/>
      <c r="RDD48" s="382"/>
      <c r="RDE48" s="382"/>
      <c r="RDF48" s="382"/>
      <c r="RDG48" s="382"/>
      <c r="RDH48" s="382"/>
      <c r="RDI48" s="382"/>
      <c r="RDJ48" s="382"/>
      <c r="RDK48" s="382"/>
      <c r="RDL48" s="382"/>
      <c r="RDM48" s="382"/>
      <c r="RDN48" s="382"/>
      <c r="RDO48" s="382"/>
      <c r="RDP48" s="382"/>
      <c r="RDQ48" s="382"/>
      <c r="RDR48" s="382"/>
      <c r="RDS48" s="382"/>
      <c r="RDT48" s="382"/>
      <c r="RDU48" s="382"/>
      <c r="RDV48" s="382"/>
      <c r="RDW48" s="382"/>
      <c r="RDX48" s="382"/>
      <c r="RDY48" s="382"/>
      <c r="RDZ48" s="382"/>
      <c r="REA48" s="382"/>
      <c r="REB48" s="382"/>
      <c r="REC48" s="382"/>
      <c r="RED48" s="382"/>
      <c r="REE48" s="382"/>
      <c r="REF48" s="382"/>
      <c r="REG48" s="382"/>
      <c r="REH48" s="382"/>
      <c r="REI48" s="382"/>
      <c r="REJ48" s="382"/>
      <c r="REK48" s="382"/>
      <c r="REL48" s="382"/>
      <c r="REM48" s="382"/>
      <c r="REN48" s="382"/>
      <c r="REO48" s="382"/>
      <c r="REP48" s="382"/>
      <c r="REQ48" s="382"/>
      <c r="RER48" s="382"/>
      <c r="RES48" s="382"/>
      <c r="RET48" s="382"/>
      <c r="REU48" s="382"/>
      <c r="REV48" s="382"/>
      <c r="REW48" s="382"/>
      <c r="REX48" s="382"/>
      <c r="REY48" s="382"/>
      <c r="REZ48" s="382"/>
      <c r="RFA48" s="382"/>
      <c r="RFB48" s="382"/>
      <c r="RFC48" s="382"/>
      <c r="RFD48" s="382"/>
      <c r="RFE48" s="382"/>
      <c r="RFF48" s="382"/>
      <c r="RFG48" s="382"/>
      <c r="RFH48" s="382"/>
      <c r="RFI48" s="382"/>
      <c r="RFJ48" s="382"/>
      <c r="RFK48" s="382"/>
      <c r="RFL48" s="382"/>
      <c r="RFM48" s="382"/>
      <c r="RFN48" s="382"/>
      <c r="RFO48" s="382"/>
      <c r="RFP48" s="382"/>
      <c r="RFQ48" s="382"/>
      <c r="RFR48" s="382"/>
      <c r="RFS48" s="382"/>
      <c r="RFT48" s="382"/>
      <c r="RFU48" s="382"/>
      <c r="RFV48" s="382"/>
      <c r="RFW48" s="382"/>
      <c r="RFX48" s="382"/>
      <c r="RFY48" s="382"/>
      <c r="RFZ48" s="382"/>
      <c r="RGA48" s="382"/>
      <c r="RGB48" s="382"/>
      <c r="RGC48" s="382"/>
      <c r="RGD48" s="382"/>
      <c r="RGE48" s="382"/>
      <c r="RGF48" s="382"/>
      <c r="RGG48" s="382"/>
      <c r="RGH48" s="382"/>
      <c r="RGI48" s="382"/>
      <c r="RGJ48" s="382"/>
      <c r="RGK48" s="382"/>
      <c r="RGL48" s="382"/>
      <c r="RGM48" s="382"/>
      <c r="RGN48" s="382"/>
      <c r="RGO48" s="382"/>
      <c r="RGP48" s="382"/>
      <c r="RGQ48" s="382"/>
      <c r="RGR48" s="382"/>
      <c r="RGS48" s="382"/>
      <c r="RGT48" s="382"/>
      <c r="RGU48" s="382"/>
      <c r="RGV48" s="382"/>
      <c r="RGW48" s="382"/>
      <c r="RGX48" s="382"/>
      <c r="RGY48" s="382"/>
      <c r="RGZ48" s="382"/>
      <c r="RHA48" s="382"/>
      <c r="RHB48" s="382"/>
      <c r="RHC48" s="382"/>
      <c r="RHD48" s="382"/>
      <c r="RHE48" s="382"/>
      <c r="RHF48" s="382"/>
      <c r="RHG48" s="382"/>
      <c r="RHH48" s="382"/>
      <c r="RHI48" s="382"/>
      <c r="RHJ48" s="382"/>
      <c r="RHK48" s="382"/>
      <c r="RHL48" s="382"/>
      <c r="RHM48" s="382"/>
      <c r="RHN48" s="382"/>
      <c r="RHO48" s="382"/>
      <c r="RHP48" s="382"/>
      <c r="RHQ48" s="382"/>
      <c r="RHR48" s="382"/>
      <c r="RHS48" s="382"/>
      <c r="RHT48" s="382"/>
      <c r="RHU48" s="382"/>
      <c r="RHV48" s="382"/>
      <c r="RHW48" s="382"/>
      <c r="RHX48" s="382"/>
      <c r="RHY48" s="382"/>
      <c r="RHZ48" s="382"/>
      <c r="RIA48" s="382"/>
      <c r="RIB48" s="382"/>
      <c r="RIC48" s="382"/>
      <c r="RID48" s="382"/>
      <c r="RIE48" s="382"/>
      <c r="RIF48" s="382"/>
      <c r="RIG48" s="382"/>
      <c r="RIH48" s="382"/>
      <c r="RII48" s="382"/>
      <c r="RIJ48" s="382"/>
      <c r="RIK48" s="382"/>
      <c r="RIL48" s="382"/>
      <c r="RIM48" s="382"/>
      <c r="RIN48" s="382"/>
      <c r="RIO48" s="382"/>
      <c r="RIP48" s="382"/>
      <c r="RIQ48" s="382"/>
      <c r="RIR48" s="382"/>
      <c r="RIS48" s="382"/>
      <c r="RIT48" s="382"/>
      <c r="RIU48" s="382"/>
      <c r="RIV48" s="382"/>
      <c r="RIW48" s="382"/>
      <c r="RIX48" s="382"/>
      <c r="RIY48" s="382"/>
      <c r="RIZ48" s="382"/>
      <c r="RJA48" s="382"/>
      <c r="RJB48" s="382"/>
      <c r="RJC48" s="382"/>
      <c r="RJD48" s="382"/>
      <c r="RJE48" s="382"/>
      <c r="RJF48" s="382"/>
      <c r="RJG48" s="382"/>
      <c r="RJH48" s="382"/>
      <c r="RJI48" s="382"/>
      <c r="RJJ48" s="382"/>
      <c r="RJK48" s="382"/>
      <c r="RJL48" s="382"/>
      <c r="RJM48" s="382"/>
      <c r="RJN48" s="382"/>
      <c r="RJO48" s="382"/>
      <c r="RJP48" s="382"/>
      <c r="RJQ48" s="382"/>
      <c r="RJR48" s="382"/>
      <c r="RJS48" s="382"/>
      <c r="RJT48" s="382"/>
      <c r="RJU48" s="382"/>
      <c r="RJV48" s="382"/>
      <c r="RJW48" s="382"/>
      <c r="RJX48" s="382"/>
      <c r="RJY48" s="382"/>
      <c r="RJZ48" s="382"/>
      <c r="RKA48" s="382"/>
      <c r="RKB48" s="382"/>
      <c r="RKC48" s="382"/>
      <c r="RKD48" s="382"/>
      <c r="RKE48" s="382"/>
      <c r="RKF48" s="382"/>
      <c r="RKG48" s="382"/>
      <c r="RKH48" s="382"/>
      <c r="RKI48" s="382"/>
      <c r="RKJ48" s="382"/>
      <c r="RKK48" s="382"/>
      <c r="RKL48" s="382"/>
      <c r="RKM48" s="382"/>
      <c r="RKN48" s="382"/>
      <c r="RKO48" s="382"/>
      <c r="RKP48" s="382"/>
      <c r="RKQ48" s="382"/>
      <c r="RKR48" s="382"/>
      <c r="RKS48" s="382"/>
      <c r="RKT48" s="382"/>
      <c r="RKU48" s="382"/>
      <c r="RKV48" s="382"/>
      <c r="RKW48" s="382"/>
      <c r="RKX48" s="382"/>
      <c r="RKY48" s="382"/>
      <c r="RKZ48" s="382"/>
      <c r="RLA48" s="382"/>
      <c r="RLB48" s="382"/>
      <c r="RLC48" s="382"/>
      <c r="RLD48" s="382"/>
      <c r="RLE48" s="382"/>
      <c r="RLF48" s="382"/>
      <c r="RLG48" s="382"/>
      <c r="RLH48" s="382"/>
      <c r="RLI48" s="382"/>
      <c r="RLJ48" s="382"/>
      <c r="RLK48" s="382"/>
      <c r="RLL48" s="382"/>
      <c r="RLM48" s="382"/>
      <c r="RLN48" s="382"/>
      <c r="RLO48" s="382"/>
      <c r="RLP48" s="382"/>
      <c r="RLQ48" s="382"/>
      <c r="RLR48" s="382"/>
      <c r="RLS48" s="382"/>
      <c r="RLT48" s="382"/>
      <c r="RLU48" s="382"/>
      <c r="RLV48" s="382"/>
      <c r="RLW48" s="382"/>
      <c r="RLX48" s="382"/>
      <c r="RLY48" s="382"/>
      <c r="RLZ48" s="382"/>
      <c r="RMA48" s="382"/>
      <c r="RMB48" s="382"/>
      <c r="RMC48" s="382"/>
      <c r="RMD48" s="382"/>
      <c r="RME48" s="382"/>
      <c r="RMF48" s="382"/>
      <c r="RMG48" s="382"/>
      <c r="RMH48" s="382"/>
      <c r="RMI48" s="382"/>
      <c r="RMJ48" s="382"/>
      <c r="RMK48" s="382"/>
      <c r="RML48" s="382"/>
      <c r="RMM48" s="382"/>
      <c r="RMN48" s="382"/>
      <c r="RMO48" s="382"/>
      <c r="RMP48" s="382"/>
      <c r="RMQ48" s="382"/>
      <c r="RMR48" s="382"/>
      <c r="RMS48" s="382"/>
      <c r="RMT48" s="382"/>
      <c r="RMU48" s="382"/>
      <c r="RMV48" s="382"/>
      <c r="RMW48" s="382"/>
      <c r="RMX48" s="382"/>
      <c r="RMY48" s="382"/>
      <c r="RMZ48" s="382"/>
      <c r="RNA48" s="382"/>
      <c r="RNB48" s="382"/>
      <c r="RNC48" s="382"/>
      <c r="RND48" s="382"/>
      <c r="RNE48" s="382"/>
      <c r="RNF48" s="382"/>
      <c r="RNG48" s="382"/>
      <c r="RNH48" s="382"/>
      <c r="RNI48" s="382"/>
      <c r="RNJ48" s="382"/>
      <c r="RNK48" s="382"/>
      <c r="RNL48" s="382"/>
      <c r="RNM48" s="382"/>
      <c r="RNN48" s="382"/>
      <c r="RNO48" s="382"/>
      <c r="RNP48" s="382"/>
      <c r="RNQ48" s="382"/>
      <c r="RNR48" s="382"/>
      <c r="RNS48" s="382"/>
      <c r="RNT48" s="382"/>
      <c r="RNU48" s="382"/>
      <c r="RNV48" s="382"/>
      <c r="RNW48" s="382"/>
      <c r="RNX48" s="382"/>
      <c r="RNY48" s="382"/>
      <c r="RNZ48" s="382"/>
      <c r="ROA48" s="382"/>
      <c r="ROB48" s="382"/>
      <c r="ROC48" s="382"/>
      <c r="ROD48" s="382"/>
      <c r="ROE48" s="382"/>
      <c r="ROF48" s="382"/>
      <c r="ROG48" s="382"/>
      <c r="ROH48" s="382"/>
      <c r="ROI48" s="382"/>
      <c r="ROJ48" s="382"/>
      <c r="ROK48" s="382"/>
      <c r="ROL48" s="382"/>
      <c r="ROM48" s="382"/>
      <c r="RON48" s="382"/>
      <c r="ROO48" s="382"/>
      <c r="ROP48" s="382"/>
      <c r="ROQ48" s="382"/>
      <c r="ROR48" s="382"/>
      <c r="ROS48" s="382"/>
      <c r="ROT48" s="382"/>
      <c r="ROU48" s="382"/>
      <c r="ROV48" s="382"/>
      <c r="ROW48" s="382"/>
      <c r="ROX48" s="382"/>
      <c r="ROY48" s="382"/>
      <c r="ROZ48" s="382"/>
      <c r="RPA48" s="382"/>
      <c r="RPB48" s="382"/>
      <c r="RPC48" s="382"/>
      <c r="RPD48" s="382"/>
      <c r="RPE48" s="382"/>
      <c r="RPF48" s="382"/>
      <c r="RPG48" s="382"/>
      <c r="RPH48" s="382"/>
      <c r="RPI48" s="382"/>
      <c r="RPJ48" s="382"/>
      <c r="RPK48" s="382"/>
      <c r="RPL48" s="382"/>
      <c r="RPM48" s="382"/>
      <c r="RPN48" s="382"/>
      <c r="RPO48" s="382"/>
      <c r="RPP48" s="382"/>
      <c r="RPQ48" s="382"/>
      <c r="RPR48" s="382"/>
      <c r="RPS48" s="382"/>
      <c r="RPT48" s="382"/>
      <c r="RPU48" s="382"/>
      <c r="RPV48" s="382"/>
      <c r="RPW48" s="382"/>
      <c r="RPX48" s="382"/>
      <c r="RPY48" s="382"/>
      <c r="RPZ48" s="382"/>
      <c r="RQA48" s="382"/>
      <c r="RQB48" s="382"/>
      <c r="RQC48" s="382"/>
      <c r="RQD48" s="382"/>
      <c r="RQE48" s="382"/>
      <c r="RQF48" s="382"/>
      <c r="RQG48" s="382"/>
      <c r="RQH48" s="382"/>
      <c r="RQI48" s="382"/>
      <c r="RQJ48" s="382"/>
      <c r="RQK48" s="382"/>
      <c r="RQL48" s="382"/>
      <c r="RQM48" s="382"/>
      <c r="RQN48" s="382"/>
      <c r="RQO48" s="382"/>
      <c r="RQP48" s="382"/>
      <c r="RQQ48" s="382"/>
      <c r="RQR48" s="382"/>
      <c r="RQS48" s="382"/>
      <c r="RQT48" s="382"/>
      <c r="RQU48" s="382"/>
      <c r="RQV48" s="382"/>
      <c r="RQW48" s="382"/>
      <c r="RQX48" s="382"/>
      <c r="RQY48" s="382"/>
      <c r="RQZ48" s="382"/>
      <c r="RRA48" s="382"/>
      <c r="RRB48" s="382"/>
      <c r="RRC48" s="382"/>
      <c r="RRD48" s="382"/>
      <c r="RRE48" s="382"/>
      <c r="RRF48" s="382"/>
      <c r="RRG48" s="382"/>
      <c r="RRH48" s="382"/>
      <c r="RRI48" s="382"/>
      <c r="RRJ48" s="382"/>
      <c r="RRK48" s="382"/>
      <c r="RRL48" s="382"/>
      <c r="RRM48" s="382"/>
      <c r="RRN48" s="382"/>
      <c r="RRO48" s="382"/>
      <c r="RRP48" s="382"/>
      <c r="RRQ48" s="382"/>
      <c r="RRR48" s="382"/>
      <c r="RRS48" s="382"/>
      <c r="RRT48" s="382"/>
      <c r="RRU48" s="382"/>
      <c r="RRV48" s="382"/>
      <c r="RRW48" s="382"/>
      <c r="RRX48" s="382"/>
      <c r="RRY48" s="382"/>
      <c r="RRZ48" s="382"/>
      <c r="RSA48" s="382"/>
      <c r="RSB48" s="382"/>
      <c r="RSC48" s="382"/>
      <c r="RSD48" s="382"/>
      <c r="RSE48" s="382"/>
      <c r="RSF48" s="382"/>
      <c r="RSG48" s="382"/>
      <c r="RSH48" s="382"/>
      <c r="RSI48" s="382"/>
      <c r="RSJ48" s="382"/>
      <c r="RSK48" s="382"/>
      <c r="RSL48" s="382"/>
      <c r="RSM48" s="382"/>
      <c r="RSN48" s="382"/>
      <c r="RSO48" s="382"/>
      <c r="RSP48" s="382"/>
      <c r="RSQ48" s="382"/>
      <c r="RSR48" s="382"/>
      <c r="RSS48" s="382"/>
      <c r="RST48" s="382"/>
      <c r="RSU48" s="382"/>
      <c r="RSV48" s="382"/>
      <c r="RSW48" s="382"/>
      <c r="RSX48" s="382"/>
      <c r="RSY48" s="382"/>
      <c r="RSZ48" s="382"/>
      <c r="RTA48" s="382"/>
      <c r="RTB48" s="382"/>
      <c r="RTC48" s="382"/>
      <c r="RTD48" s="382"/>
      <c r="RTE48" s="382"/>
      <c r="RTF48" s="382"/>
      <c r="RTG48" s="382"/>
      <c r="RTH48" s="382"/>
      <c r="RTI48" s="382"/>
      <c r="RTJ48" s="382"/>
      <c r="RTK48" s="382"/>
      <c r="RTL48" s="382"/>
      <c r="RTM48" s="382"/>
      <c r="RTN48" s="382"/>
      <c r="RTO48" s="382"/>
      <c r="RTP48" s="382"/>
      <c r="RTQ48" s="382"/>
      <c r="RTR48" s="382"/>
      <c r="RTS48" s="382"/>
      <c r="RTT48" s="382"/>
      <c r="RTU48" s="382"/>
      <c r="RTV48" s="382"/>
      <c r="RTW48" s="382"/>
      <c r="RTX48" s="382"/>
      <c r="RTY48" s="382"/>
      <c r="RTZ48" s="382"/>
      <c r="RUA48" s="382"/>
      <c r="RUB48" s="382"/>
      <c r="RUC48" s="382"/>
      <c r="RUD48" s="382"/>
      <c r="RUE48" s="382"/>
      <c r="RUF48" s="382"/>
      <c r="RUG48" s="382"/>
      <c r="RUH48" s="382"/>
      <c r="RUI48" s="382"/>
      <c r="RUJ48" s="382"/>
      <c r="RUK48" s="382"/>
      <c r="RUL48" s="382"/>
      <c r="RUM48" s="382"/>
      <c r="RUN48" s="382"/>
      <c r="RUO48" s="382"/>
      <c r="RUP48" s="382"/>
      <c r="RUQ48" s="382"/>
      <c r="RUR48" s="382"/>
      <c r="RUS48" s="382"/>
      <c r="RUT48" s="382"/>
      <c r="RUU48" s="382"/>
      <c r="RUV48" s="382"/>
      <c r="RUW48" s="382"/>
      <c r="RUX48" s="382"/>
      <c r="RUY48" s="382"/>
      <c r="RUZ48" s="382"/>
      <c r="RVA48" s="382"/>
      <c r="RVB48" s="382"/>
      <c r="RVC48" s="382"/>
      <c r="RVD48" s="382"/>
      <c r="RVE48" s="382"/>
      <c r="RVF48" s="382"/>
      <c r="RVG48" s="382"/>
      <c r="RVH48" s="382"/>
      <c r="RVI48" s="382"/>
      <c r="RVJ48" s="382"/>
      <c r="RVK48" s="382"/>
      <c r="RVL48" s="382"/>
      <c r="RVM48" s="382"/>
      <c r="RVN48" s="382"/>
      <c r="RVO48" s="382"/>
      <c r="RVP48" s="382"/>
      <c r="RVQ48" s="382"/>
      <c r="RVR48" s="382"/>
      <c r="RVS48" s="382"/>
      <c r="RVT48" s="382"/>
      <c r="RVU48" s="382"/>
      <c r="RVV48" s="382"/>
      <c r="RVW48" s="382"/>
      <c r="RVX48" s="382"/>
      <c r="RVY48" s="382"/>
      <c r="RVZ48" s="382"/>
      <c r="RWA48" s="382"/>
      <c r="RWB48" s="382"/>
      <c r="RWC48" s="382"/>
      <c r="RWD48" s="382"/>
      <c r="RWE48" s="382"/>
      <c r="RWF48" s="382"/>
      <c r="RWG48" s="382"/>
      <c r="RWH48" s="382"/>
      <c r="RWI48" s="382"/>
      <c r="RWJ48" s="382"/>
      <c r="RWK48" s="382"/>
      <c r="RWL48" s="382"/>
      <c r="RWM48" s="382"/>
      <c r="RWN48" s="382"/>
      <c r="RWO48" s="382"/>
      <c r="RWP48" s="382"/>
      <c r="RWQ48" s="382"/>
      <c r="RWR48" s="382"/>
      <c r="RWS48" s="382"/>
      <c r="RWT48" s="382"/>
      <c r="RWU48" s="382"/>
      <c r="RWV48" s="382"/>
      <c r="RWW48" s="382"/>
      <c r="RWX48" s="382"/>
      <c r="RWY48" s="382"/>
      <c r="RWZ48" s="382"/>
      <c r="RXA48" s="382"/>
      <c r="RXB48" s="382"/>
      <c r="RXC48" s="382"/>
      <c r="RXD48" s="382"/>
      <c r="RXE48" s="382"/>
      <c r="RXF48" s="382"/>
      <c r="RXG48" s="382"/>
      <c r="RXH48" s="382"/>
      <c r="RXI48" s="382"/>
      <c r="RXJ48" s="382"/>
      <c r="RXK48" s="382"/>
      <c r="RXL48" s="382"/>
      <c r="RXM48" s="382"/>
      <c r="RXN48" s="382"/>
      <c r="RXO48" s="382"/>
      <c r="RXP48" s="382"/>
      <c r="RXQ48" s="382"/>
      <c r="RXR48" s="382"/>
      <c r="RXS48" s="382"/>
      <c r="RXT48" s="382"/>
      <c r="RXU48" s="382"/>
      <c r="RXV48" s="382"/>
      <c r="RXW48" s="382"/>
      <c r="RXX48" s="382"/>
      <c r="RXY48" s="382"/>
      <c r="RXZ48" s="382"/>
      <c r="RYA48" s="382"/>
      <c r="RYB48" s="382"/>
      <c r="RYC48" s="382"/>
      <c r="RYD48" s="382"/>
      <c r="RYE48" s="382"/>
      <c r="RYF48" s="382"/>
      <c r="RYG48" s="382"/>
      <c r="RYH48" s="382"/>
      <c r="RYI48" s="382"/>
      <c r="RYJ48" s="382"/>
      <c r="RYK48" s="382"/>
      <c r="RYL48" s="382"/>
      <c r="RYM48" s="382"/>
      <c r="RYN48" s="382"/>
      <c r="RYO48" s="382"/>
      <c r="RYP48" s="382"/>
      <c r="RYQ48" s="382"/>
      <c r="RYR48" s="382"/>
      <c r="RYS48" s="382"/>
      <c r="RYT48" s="382"/>
      <c r="RYU48" s="382"/>
      <c r="RYV48" s="382"/>
      <c r="RYW48" s="382"/>
      <c r="RYX48" s="382"/>
      <c r="RYY48" s="382"/>
      <c r="RYZ48" s="382"/>
      <c r="RZA48" s="382"/>
      <c r="RZB48" s="382"/>
      <c r="RZC48" s="382"/>
      <c r="RZD48" s="382"/>
      <c r="RZE48" s="382"/>
      <c r="RZF48" s="382"/>
      <c r="RZG48" s="382"/>
      <c r="RZH48" s="382"/>
      <c r="RZI48" s="382"/>
      <c r="RZJ48" s="382"/>
      <c r="RZK48" s="382"/>
      <c r="RZL48" s="382"/>
      <c r="RZM48" s="382"/>
      <c r="RZN48" s="382"/>
      <c r="RZO48" s="382"/>
      <c r="RZP48" s="382"/>
      <c r="RZQ48" s="382"/>
      <c r="RZR48" s="382"/>
      <c r="RZS48" s="382"/>
      <c r="RZT48" s="382"/>
      <c r="RZU48" s="382"/>
      <c r="RZV48" s="382"/>
      <c r="RZW48" s="382"/>
      <c r="RZX48" s="382"/>
      <c r="RZY48" s="382"/>
      <c r="RZZ48" s="382"/>
      <c r="SAA48" s="382"/>
      <c r="SAB48" s="382"/>
      <c r="SAC48" s="382"/>
      <c r="SAD48" s="382"/>
      <c r="SAE48" s="382"/>
      <c r="SAF48" s="382"/>
      <c r="SAG48" s="382"/>
      <c r="SAH48" s="382"/>
      <c r="SAI48" s="382"/>
      <c r="SAJ48" s="382"/>
      <c r="SAK48" s="382"/>
      <c r="SAL48" s="382"/>
      <c r="SAM48" s="382"/>
      <c r="SAN48" s="382"/>
      <c r="SAO48" s="382"/>
      <c r="SAP48" s="382"/>
      <c r="SAQ48" s="382"/>
      <c r="SAR48" s="382"/>
      <c r="SAS48" s="382"/>
      <c r="SAT48" s="382"/>
      <c r="SAU48" s="382"/>
      <c r="SAV48" s="382"/>
      <c r="SAW48" s="382"/>
      <c r="SAX48" s="382"/>
      <c r="SAY48" s="382"/>
      <c r="SAZ48" s="382"/>
      <c r="SBA48" s="382"/>
      <c r="SBB48" s="382"/>
      <c r="SBC48" s="382"/>
      <c r="SBD48" s="382"/>
      <c r="SBE48" s="382"/>
      <c r="SBF48" s="382"/>
      <c r="SBG48" s="382"/>
      <c r="SBH48" s="382"/>
      <c r="SBI48" s="382"/>
      <c r="SBJ48" s="382"/>
      <c r="SBK48" s="382"/>
      <c r="SBL48" s="382"/>
      <c r="SBM48" s="382"/>
      <c r="SBN48" s="382"/>
      <c r="SBO48" s="382"/>
      <c r="SBP48" s="382"/>
      <c r="SBQ48" s="382"/>
      <c r="SBR48" s="382"/>
      <c r="SBS48" s="382"/>
      <c r="SBT48" s="382"/>
      <c r="SBU48" s="382"/>
      <c r="SBV48" s="382"/>
      <c r="SBW48" s="382"/>
      <c r="SBX48" s="382"/>
      <c r="SBY48" s="382"/>
      <c r="SBZ48" s="382"/>
      <c r="SCA48" s="382"/>
      <c r="SCB48" s="382"/>
      <c r="SCC48" s="382"/>
      <c r="SCD48" s="382"/>
      <c r="SCE48" s="382"/>
      <c r="SCF48" s="382"/>
      <c r="SCG48" s="382"/>
      <c r="SCH48" s="382"/>
      <c r="SCI48" s="382"/>
      <c r="SCJ48" s="382"/>
      <c r="SCK48" s="382"/>
      <c r="SCL48" s="382"/>
      <c r="SCM48" s="382"/>
      <c r="SCN48" s="382"/>
      <c r="SCO48" s="382"/>
      <c r="SCP48" s="382"/>
      <c r="SCQ48" s="382"/>
      <c r="SCR48" s="382"/>
      <c r="SCS48" s="382"/>
      <c r="SCT48" s="382"/>
      <c r="SCU48" s="382"/>
      <c r="SCV48" s="382"/>
      <c r="SCW48" s="382"/>
      <c r="SCX48" s="382"/>
      <c r="SCY48" s="382"/>
      <c r="SCZ48" s="382"/>
      <c r="SDA48" s="382"/>
      <c r="SDB48" s="382"/>
      <c r="SDC48" s="382"/>
      <c r="SDD48" s="382"/>
      <c r="SDE48" s="382"/>
      <c r="SDF48" s="382"/>
      <c r="SDG48" s="382"/>
      <c r="SDH48" s="382"/>
      <c r="SDI48" s="382"/>
      <c r="SDJ48" s="382"/>
      <c r="SDK48" s="382"/>
      <c r="SDL48" s="382"/>
      <c r="SDM48" s="382"/>
      <c r="SDN48" s="382"/>
      <c r="SDO48" s="382"/>
      <c r="SDP48" s="382"/>
      <c r="SDQ48" s="382"/>
      <c r="SDR48" s="382"/>
      <c r="SDS48" s="382"/>
      <c r="SDT48" s="382"/>
      <c r="SDU48" s="382"/>
      <c r="SDV48" s="382"/>
      <c r="SDW48" s="382"/>
      <c r="SDX48" s="382"/>
      <c r="SDY48" s="382"/>
      <c r="SDZ48" s="382"/>
      <c r="SEA48" s="382"/>
      <c r="SEB48" s="382"/>
      <c r="SEC48" s="382"/>
      <c r="SED48" s="382"/>
      <c r="SEE48" s="382"/>
      <c r="SEF48" s="382"/>
      <c r="SEG48" s="382"/>
      <c r="SEH48" s="382"/>
      <c r="SEI48" s="382"/>
      <c r="SEJ48" s="382"/>
      <c r="SEK48" s="382"/>
      <c r="SEL48" s="382"/>
      <c r="SEM48" s="382"/>
      <c r="SEN48" s="382"/>
      <c r="SEO48" s="382"/>
      <c r="SEP48" s="382"/>
      <c r="SEQ48" s="382"/>
      <c r="SER48" s="382"/>
      <c r="SES48" s="382"/>
      <c r="SET48" s="382"/>
      <c r="SEU48" s="382"/>
      <c r="SEV48" s="382"/>
      <c r="SEW48" s="382"/>
      <c r="SEX48" s="382"/>
      <c r="SEY48" s="382"/>
      <c r="SEZ48" s="382"/>
      <c r="SFA48" s="382"/>
      <c r="SFB48" s="382"/>
      <c r="SFC48" s="382"/>
      <c r="SFD48" s="382"/>
      <c r="SFE48" s="382"/>
      <c r="SFF48" s="382"/>
      <c r="SFG48" s="382"/>
      <c r="SFH48" s="382"/>
      <c r="SFI48" s="382"/>
      <c r="SFJ48" s="382"/>
      <c r="SFK48" s="382"/>
      <c r="SFL48" s="382"/>
      <c r="SFM48" s="382"/>
      <c r="SFN48" s="382"/>
      <c r="SFO48" s="382"/>
      <c r="SFP48" s="382"/>
      <c r="SFQ48" s="382"/>
      <c r="SFR48" s="382"/>
      <c r="SFS48" s="382"/>
      <c r="SFT48" s="382"/>
      <c r="SFU48" s="382"/>
      <c r="SFV48" s="382"/>
      <c r="SFW48" s="382"/>
      <c r="SFX48" s="382"/>
      <c r="SFY48" s="382"/>
      <c r="SFZ48" s="382"/>
      <c r="SGA48" s="382"/>
      <c r="SGB48" s="382"/>
      <c r="SGC48" s="382"/>
      <c r="SGD48" s="382"/>
      <c r="SGE48" s="382"/>
      <c r="SGF48" s="382"/>
      <c r="SGG48" s="382"/>
      <c r="SGH48" s="382"/>
      <c r="SGI48" s="382"/>
      <c r="SGJ48" s="382"/>
      <c r="SGK48" s="382"/>
      <c r="SGL48" s="382"/>
      <c r="SGM48" s="382"/>
      <c r="SGN48" s="382"/>
      <c r="SGO48" s="382"/>
      <c r="SGP48" s="382"/>
      <c r="SGQ48" s="382"/>
      <c r="SGR48" s="382"/>
      <c r="SGS48" s="382"/>
      <c r="SGT48" s="382"/>
      <c r="SGU48" s="382"/>
      <c r="SGV48" s="382"/>
      <c r="SGW48" s="382"/>
      <c r="SGX48" s="382"/>
      <c r="SGY48" s="382"/>
      <c r="SGZ48" s="382"/>
      <c r="SHA48" s="382"/>
      <c r="SHB48" s="382"/>
      <c r="SHC48" s="382"/>
      <c r="SHD48" s="382"/>
      <c r="SHE48" s="382"/>
      <c r="SHF48" s="382"/>
      <c r="SHG48" s="382"/>
      <c r="SHH48" s="382"/>
      <c r="SHI48" s="382"/>
      <c r="SHJ48" s="382"/>
      <c r="SHK48" s="382"/>
      <c r="SHL48" s="382"/>
      <c r="SHM48" s="382"/>
      <c r="SHN48" s="382"/>
      <c r="SHO48" s="382"/>
      <c r="SHP48" s="382"/>
      <c r="SHQ48" s="382"/>
      <c r="SHR48" s="382"/>
      <c r="SHS48" s="382"/>
      <c r="SHT48" s="382"/>
      <c r="SHU48" s="382"/>
      <c r="SHV48" s="382"/>
      <c r="SHW48" s="382"/>
      <c r="SHX48" s="382"/>
      <c r="SHY48" s="382"/>
      <c r="SHZ48" s="382"/>
      <c r="SIA48" s="382"/>
      <c r="SIB48" s="382"/>
      <c r="SIC48" s="382"/>
      <c r="SID48" s="382"/>
      <c r="SIE48" s="382"/>
      <c r="SIF48" s="382"/>
      <c r="SIG48" s="382"/>
      <c r="SIH48" s="382"/>
      <c r="SII48" s="382"/>
      <c r="SIJ48" s="382"/>
      <c r="SIK48" s="382"/>
      <c r="SIL48" s="382"/>
      <c r="SIM48" s="382"/>
      <c r="SIN48" s="382"/>
      <c r="SIO48" s="382"/>
      <c r="SIP48" s="382"/>
      <c r="SIQ48" s="382"/>
      <c r="SIR48" s="382"/>
      <c r="SIS48" s="382"/>
      <c r="SIT48" s="382"/>
      <c r="SIU48" s="382"/>
      <c r="SIV48" s="382"/>
      <c r="SIW48" s="382"/>
      <c r="SIX48" s="382"/>
      <c r="SIY48" s="382"/>
      <c r="SIZ48" s="382"/>
      <c r="SJA48" s="382"/>
      <c r="SJB48" s="382"/>
      <c r="SJC48" s="382"/>
      <c r="SJD48" s="382"/>
      <c r="SJE48" s="382"/>
      <c r="SJF48" s="382"/>
      <c r="SJG48" s="382"/>
      <c r="SJH48" s="382"/>
      <c r="SJI48" s="382"/>
      <c r="SJJ48" s="382"/>
      <c r="SJK48" s="382"/>
      <c r="SJL48" s="382"/>
      <c r="SJM48" s="382"/>
      <c r="SJN48" s="382"/>
      <c r="SJO48" s="382"/>
      <c r="SJP48" s="382"/>
      <c r="SJQ48" s="382"/>
      <c r="SJR48" s="382"/>
      <c r="SJS48" s="382"/>
      <c r="SJT48" s="382"/>
      <c r="SJU48" s="382"/>
      <c r="SJV48" s="382"/>
      <c r="SJW48" s="382"/>
      <c r="SJX48" s="382"/>
      <c r="SJY48" s="382"/>
      <c r="SJZ48" s="382"/>
      <c r="SKA48" s="382"/>
      <c r="SKB48" s="382"/>
      <c r="SKC48" s="382"/>
      <c r="SKD48" s="382"/>
      <c r="SKE48" s="382"/>
      <c r="SKF48" s="382"/>
      <c r="SKG48" s="382"/>
      <c r="SKH48" s="382"/>
      <c r="SKI48" s="382"/>
      <c r="SKJ48" s="382"/>
      <c r="SKK48" s="382"/>
      <c r="SKL48" s="382"/>
      <c r="SKM48" s="382"/>
      <c r="SKN48" s="382"/>
      <c r="SKO48" s="382"/>
      <c r="SKP48" s="382"/>
      <c r="SKQ48" s="382"/>
      <c r="SKR48" s="382"/>
      <c r="SKS48" s="382"/>
      <c r="SKT48" s="382"/>
      <c r="SKU48" s="382"/>
      <c r="SKV48" s="382"/>
      <c r="SKW48" s="382"/>
      <c r="SKX48" s="382"/>
      <c r="SKY48" s="382"/>
      <c r="SKZ48" s="382"/>
      <c r="SLA48" s="382"/>
      <c r="SLB48" s="382"/>
      <c r="SLC48" s="382"/>
      <c r="SLD48" s="382"/>
      <c r="SLE48" s="382"/>
      <c r="SLF48" s="382"/>
      <c r="SLG48" s="382"/>
      <c r="SLH48" s="382"/>
      <c r="SLI48" s="382"/>
      <c r="SLJ48" s="382"/>
      <c r="SLK48" s="382"/>
      <c r="SLL48" s="382"/>
      <c r="SLM48" s="382"/>
      <c r="SLN48" s="382"/>
      <c r="SLO48" s="382"/>
      <c r="SLP48" s="382"/>
      <c r="SLQ48" s="382"/>
      <c r="SLR48" s="382"/>
      <c r="SLS48" s="382"/>
      <c r="SLT48" s="382"/>
      <c r="SLU48" s="382"/>
      <c r="SLV48" s="382"/>
      <c r="SLW48" s="382"/>
      <c r="SLX48" s="382"/>
      <c r="SLY48" s="382"/>
      <c r="SLZ48" s="382"/>
      <c r="SMA48" s="382"/>
      <c r="SMB48" s="382"/>
      <c r="SMC48" s="382"/>
      <c r="SMD48" s="382"/>
      <c r="SME48" s="382"/>
      <c r="SMF48" s="382"/>
      <c r="SMG48" s="382"/>
      <c r="SMH48" s="382"/>
      <c r="SMI48" s="382"/>
      <c r="SMJ48" s="382"/>
      <c r="SMK48" s="382"/>
      <c r="SML48" s="382"/>
      <c r="SMM48" s="382"/>
      <c r="SMN48" s="382"/>
      <c r="SMO48" s="382"/>
      <c r="SMP48" s="382"/>
      <c r="SMQ48" s="382"/>
      <c r="SMR48" s="382"/>
      <c r="SMS48" s="382"/>
      <c r="SMT48" s="382"/>
      <c r="SMU48" s="382"/>
      <c r="SMV48" s="382"/>
      <c r="SMW48" s="382"/>
      <c r="SMX48" s="382"/>
      <c r="SMY48" s="382"/>
      <c r="SMZ48" s="382"/>
      <c r="SNA48" s="382"/>
      <c r="SNB48" s="382"/>
      <c r="SNC48" s="382"/>
      <c r="SND48" s="382"/>
      <c r="SNE48" s="382"/>
      <c r="SNF48" s="382"/>
      <c r="SNG48" s="382"/>
      <c r="SNH48" s="382"/>
      <c r="SNI48" s="382"/>
      <c r="SNJ48" s="382"/>
      <c r="SNK48" s="382"/>
      <c r="SNL48" s="382"/>
      <c r="SNM48" s="382"/>
      <c r="SNN48" s="382"/>
      <c r="SNO48" s="382"/>
      <c r="SNP48" s="382"/>
      <c r="SNQ48" s="382"/>
      <c r="SNR48" s="382"/>
      <c r="SNS48" s="382"/>
      <c r="SNT48" s="382"/>
      <c r="SNU48" s="382"/>
      <c r="SNV48" s="382"/>
      <c r="SNW48" s="382"/>
      <c r="SNX48" s="382"/>
      <c r="SNY48" s="382"/>
      <c r="SNZ48" s="382"/>
      <c r="SOA48" s="382"/>
      <c r="SOB48" s="382"/>
      <c r="SOC48" s="382"/>
      <c r="SOD48" s="382"/>
      <c r="SOE48" s="382"/>
      <c r="SOF48" s="382"/>
      <c r="SOG48" s="382"/>
      <c r="SOH48" s="382"/>
      <c r="SOI48" s="382"/>
      <c r="SOJ48" s="382"/>
      <c r="SOK48" s="382"/>
      <c r="SOL48" s="382"/>
      <c r="SOM48" s="382"/>
      <c r="SON48" s="382"/>
      <c r="SOO48" s="382"/>
      <c r="SOP48" s="382"/>
      <c r="SOQ48" s="382"/>
      <c r="SOR48" s="382"/>
      <c r="SOS48" s="382"/>
      <c r="SOT48" s="382"/>
      <c r="SOU48" s="382"/>
      <c r="SOV48" s="382"/>
      <c r="SOW48" s="382"/>
      <c r="SOX48" s="382"/>
      <c r="SOY48" s="382"/>
      <c r="SOZ48" s="382"/>
      <c r="SPA48" s="382"/>
      <c r="SPB48" s="382"/>
      <c r="SPC48" s="382"/>
      <c r="SPD48" s="382"/>
      <c r="SPE48" s="382"/>
      <c r="SPF48" s="382"/>
      <c r="SPG48" s="382"/>
      <c r="SPH48" s="382"/>
      <c r="SPI48" s="382"/>
      <c r="SPJ48" s="382"/>
      <c r="SPK48" s="382"/>
      <c r="SPL48" s="382"/>
      <c r="SPM48" s="382"/>
      <c r="SPN48" s="382"/>
      <c r="SPO48" s="382"/>
      <c r="SPP48" s="382"/>
      <c r="SPQ48" s="382"/>
      <c r="SPR48" s="382"/>
      <c r="SPS48" s="382"/>
      <c r="SPT48" s="382"/>
      <c r="SPU48" s="382"/>
      <c r="SPV48" s="382"/>
      <c r="SPW48" s="382"/>
      <c r="SPX48" s="382"/>
      <c r="SPY48" s="382"/>
      <c r="SPZ48" s="382"/>
      <c r="SQA48" s="382"/>
      <c r="SQB48" s="382"/>
      <c r="SQC48" s="382"/>
      <c r="SQD48" s="382"/>
      <c r="SQE48" s="382"/>
      <c r="SQF48" s="382"/>
      <c r="SQG48" s="382"/>
      <c r="SQH48" s="382"/>
      <c r="SQI48" s="382"/>
      <c r="SQJ48" s="382"/>
      <c r="SQK48" s="382"/>
      <c r="SQL48" s="382"/>
      <c r="SQM48" s="382"/>
      <c r="SQN48" s="382"/>
      <c r="SQO48" s="382"/>
      <c r="SQP48" s="382"/>
      <c r="SQQ48" s="382"/>
      <c r="SQR48" s="382"/>
      <c r="SQS48" s="382"/>
      <c r="SQT48" s="382"/>
      <c r="SQU48" s="382"/>
      <c r="SQV48" s="382"/>
      <c r="SQW48" s="382"/>
      <c r="SQX48" s="382"/>
      <c r="SQY48" s="382"/>
      <c r="SQZ48" s="382"/>
      <c r="SRA48" s="382"/>
      <c r="SRB48" s="382"/>
      <c r="SRC48" s="382"/>
      <c r="SRD48" s="382"/>
      <c r="SRE48" s="382"/>
      <c r="SRF48" s="382"/>
      <c r="SRG48" s="382"/>
      <c r="SRH48" s="382"/>
      <c r="SRI48" s="382"/>
      <c r="SRJ48" s="382"/>
      <c r="SRK48" s="382"/>
      <c r="SRL48" s="382"/>
      <c r="SRM48" s="382"/>
      <c r="SRN48" s="382"/>
      <c r="SRO48" s="382"/>
      <c r="SRP48" s="382"/>
      <c r="SRQ48" s="382"/>
      <c r="SRR48" s="382"/>
      <c r="SRS48" s="382"/>
      <c r="SRT48" s="382"/>
      <c r="SRU48" s="382"/>
      <c r="SRV48" s="382"/>
      <c r="SRW48" s="382"/>
      <c r="SRX48" s="382"/>
      <c r="SRY48" s="382"/>
      <c r="SRZ48" s="382"/>
      <c r="SSA48" s="382"/>
      <c r="SSB48" s="382"/>
      <c r="SSC48" s="382"/>
      <c r="SSD48" s="382"/>
      <c r="SSE48" s="382"/>
      <c r="SSF48" s="382"/>
      <c r="SSG48" s="382"/>
      <c r="SSH48" s="382"/>
      <c r="SSI48" s="382"/>
      <c r="SSJ48" s="382"/>
      <c r="SSK48" s="382"/>
      <c r="SSL48" s="382"/>
      <c r="SSM48" s="382"/>
      <c r="SSN48" s="382"/>
      <c r="SSO48" s="382"/>
      <c r="SSP48" s="382"/>
      <c r="SSQ48" s="382"/>
      <c r="SSR48" s="382"/>
      <c r="SSS48" s="382"/>
      <c r="SST48" s="382"/>
      <c r="SSU48" s="382"/>
      <c r="SSV48" s="382"/>
      <c r="SSW48" s="382"/>
      <c r="SSX48" s="382"/>
      <c r="SSY48" s="382"/>
      <c r="SSZ48" s="382"/>
      <c r="STA48" s="382"/>
      <c r="STB48" s="382"/>
      <c r="STC48" s="382"/>
      <c r="STD48" s="382"/>
      <c r="STE48" s="382"/>
      <c r="STF48" s="382"/>
      <c r="STG48" s="382"/>
      <c r="STH48" s="382"/>
      <c r="STI48" s="382"/>
      <c r="STJ48" s="382"/>
      <c r="STK48" s="382"/>
      <c r="STL48" s="382"/>
      <c r="STM48" s="382"/>
      <c r="STN48" s="382"/>
      <c r="STO48" s="382"/>
      <c r="STP48" s="382"/>
      <c r="STQ48" s="382"/>
      <c r="STR48" s="382"/>
      <c r="STS48" s="382"/>
      <c r="STT48" s="382"/>
      <c r="STU48" s="382"/>
      <c r="STV48" s="382"/>
      <c r="STW48" s="382"/>
      <c r="STX48" s="382"/>
      <c r="STY48" s="382"/>
      <c r="STZ48" s="382"/>
      <c r="SUA48" s="382"/>
      <c r="SUB48" s="382"/>
      <c r="SUC48" s="382"/>
      <c r="SUD48" s="382"/>
      <c r="SUE48" s="382"/>
      <c r="SUF48" s="382"/>
      <c r="SUG48" s="382"/>
      <c r="SUH48" s="382"/>
      <c r="SUI48" s="382"/>
      <c r="SUJ48" s="382"/>
      <c r="SUK48" s="382"/>
      <c r="SUL48" s="382"/>
      <c r="SUM48" s="382"/>
      <c r="SUN48" s="382"/>
      <c r="SUO48" s="382"/>
      <c r="SUP48" s="382"/>
      <c r="SUQ48" s="382"/>
      <c r="SUR48" s="382"/>
      <c r="SUS48" s="382"/>
      <c r="SUT48" s="382"/>
      <c r="SUU48" s="382"/>
      <c r="SUV48" s="382"/>
      <c r="SUW48" s="382"/>
      <c r="SUX48" s="382"/>
      <c r="SUY48" s="382"/>
      <c r="SUZ48" s="382"/>
      <c r="SVA48" s="382"/>
      <c r="SVB48" s="382"/>
      <c r="SVC48" s="382"/>
      <c r="SVD48" s="382"/>
      <c r="SVE48" s="382"/>
      <c r="SVF48" s="382"/>
      <c r="SVG48" s="382"/>
      <c r="SVH48" s="382"/>
      <c r="SVI48" s="382"/>
      <c r="SVJ48" s="382"/>
      <c r="SVK48" s="382"/>
      <c r="SVL48" s="382"/>
      <c r="SVM48" s="382"/>
      <c r="SVN48" s="382"/>
      <c r="SVO48" s="382"/>
      <c r="SVP48" s="382"/>
      <c r="SVQ48" s="382"/>
      <c r="SVR48" s="382"/>
      <c r="SVS48" s="382"/>
      <c r="SVT48" s="382"/>
      <c r="SVU48" s="382"/>
      <c r="SVV48" s="382"/>
      <c r="SVW48" s="382"/>
      <c r="SVX48" s="382"/>
      <c r="SVY48" s="382"/>
      <c r="SVZ48" s="382"/>
      <c r="SWA48" s="382"/>
      <c r="SWB48" s="382"/>
      <c r="SWC48" s="382"/>
      <c r="SWD48" s="382"/>
      <c r="SWE48" s="382"/>
      <c r="SWF48" s="382"/>
      <c r="SWG48" s="382"/>
      <c r="SWH48" s="382"/>
      <c r="SWI48" s="382"/>
      <c r="SWJ48" s="382"/>
      <c r="SWK48" s="382"/>
      <c r="SWL48" s="382"/>
      <c r="SWM48" s="382"/>
      <c r="SWN48" s="382"/>
      <c r="SWO48" s="382"/>
      <c r="SWP48" s="382"/>
      <c r="SWQ48" s="382"/>
      <c r="SWR48" s="382"/>
      <c r="SWS48" s="382"/>
      <c r="SWT48" s="382"/>
      <c r="SWU48" s="382"/>
      <c r="SWV48" s="382"/>
      <c r="SWW48" s="382"/>
      <c r="SWX48" s="382"/>
      <c r="SWY48" s="382"/>
      <c r="SWZ48" s="382"/>
      <c r="SXA48" s="382"/>
      <c r="SXB48" s="382"/>
      <c r="SXC48" s="382"/>
      <c r="SXD48" s="382"/>
      <c r="SXE48" s="382"/>
      <c r="SXF48" s="382"/>
      <c r="SXG48" s="382"/>
      <c r="SXH48" s="382"/>
      <c r="SXI48" s="382"/>
      <c r="SXJ48" s="382"/>
      <c r="SXK48" s="382"/>
      <c r="SXL48" s="382"/>
      <c r="SXM48" s="382"/>
      <c r="SXN48" s="382"/>
      <c r="SXO48" s="382"/>
      <c r="SXP48" s="382"/>
      <c r="SXQ48" s="382"/>
      <c r="SXR48" s="382"/>
      <c r="SXS48" s="382"/>
      <c r="SXT48" s="382"/>
      <c r="SXU48" s="382"/>
      <c r="SXV48" s="382"/>
      <c r="SXW48" s="382"/>
      <c r="SXX48" s="382"/>
      <c r="SXY48" s="382"/>
      <c r="SXZ48" s="382"/>
      <c r="SYA48" s="382"/>
      <c r="SYB48" s="382"/>
      <c r="SYC48" s="382"/>
      <c r="SYD48" s="382"/>
      <c r="SYE48" s="382"/>
      <c r="SYF48" s="382"/>
      <c r="SYG48" s="382"/>
      <c r="SYH48" s="382"/>
      <c r="SYI48" s="382"/>
      <c r="SYJ48" s="382"/>
      <c r="SYK48" s="382"/>
      <c r="SYL48" s="382"/>
      <c r="SYM48" s="382"/>
      <c r="SYN48" s="382"/>
      <c r="SYO48" s="382"/>
      <c r="SYP48" s="382"/>
      <c r="SYQ48" s="382"/>
      <c r="SYR48" s="382"/>
      <c r="SYS48" s="382"/>
      <c r="SYT48" s="382"/>
      <c r="SYU48" s="382"/>
      <c r="SYV48" s="382"/>
      <c r="SYW48" s="382"/>
      <c r="SYX48" s="382"/>
      <c r="SYY48" s="382"/>
      <c r="SYZ48" s="382"/>
      <c r="SZA48" s="382"/>
      <c r="SZB48" s="382"/>
      <c r="SZC48" s="382"/>
      <c r="SZD48" s="382"/>
      <c r="SZE48" s="382"/>
      <c r="SZF48" s="382"/>
      <c r="SZG48" s="382"/>
      <c r="SZH48" s="382"/>
      <c r="SZI48" s="382"/>
      <c r="SZJ48" s="382"/>
      <c r="SZK48" s="382"/>
      <c r="SZL48" s="382"/>
      <c r="SZM48" s="382"/>
      <c r="SZN48" s="382"/>
      <c r="SZO48" s="382"/>
      <c r="SZP48" s="382"/>
      <c r="SZQ48" s="382"/>
      <c r="SZR48" s="382"/>
      <c r="SZS48" s="382"/>
      <c r="SZT48" s="382"/>
      <c r="SZU48" s="382"/>
      <c r="SZV48" s="382"/>
      <c r="SZW48" s="382"/>
      <c r="SZX48" s="382"/>
      <c r="SZY48" s="382"/>
      <c r="SZZ48" s="382"/>
      <c r="TAA48" s="382"/>
      <c r="TAB48" s="382"/>
      <c r="TAC48" s="382"/>
      <c r="TAD48" s="382"/>
      <c r="TAE48" s="382"/>
      <c r="TAF48" s="382"/>
      <c r="TAG48" s="382"/>
      <c r="TAH48" s="382"/>
      <c r="TAI48" s="382"/>
      <c r="TAJ48" s="382"/>
      <c r="TAK48" s="382"/>
      <c r="TAL48" s="382"/>
      <c r="TAM48" s="382"/>
      <c r="TAN48" s="382"/>
      <c r="TAO48" s="382"/>
      <c r="TAP48" s="382"/>
      <c r="TAQ48" s="382"/>
      <c r="TAR48" s="382"/>
      <c r="TAS48" s="382"/>
      <c r="TAT48" s="382"/>
      <c r="TAU48" s="382"/>
      <c r="TAV48" s="382"/>
      <c r="TAW48" s="382"/>
      <c r="TAX48" s="382"/>
      <c r="TAY48" s="382"/>
      <c r="TAZ48" s="382"/>
      <c r="TBA48" s="382"/>
      <c r="TBB48" s="382"/>
      <c r="TBC48" s="382"/>
      <c r="TBD48" s="382"/>
      <c r="TBE48" s="382"/>
      <c r="TBF48" s="382"/>
      <c r="TBG48" s="382"/>
      <c r="TBH48" s="382"/>
      <c r="TBI48" s="382"/>
      <c r="TBJ48" s="382"/>
      <c r="TBK48" s="382"/>
      <c r="TBL48" s="382"/>
      <c r="TBM48" s="382"/>
      <c r="TBN48" s="382"/>
      <c r="TBO48" s="382"/>
      <c r="TBP48" s="382"/>
      <c r="TBQ48" s="382"/>
      <c r="TBR48" s="382"/>
      <c r="TBS48" s="382"/>
      <c r="TBT48" s="382"/>
      <c r="TBU48" s="382"/>
      <c r="TBV48" s="382"/>
      <c r="TBW48" s="382"/>
      <c r="TBX48" s="382"/>
      <c r="TBY48" s="382"/>
      <c r="TBZ48" s="382"/>
      <c r="TCA48" s="382"/>
      <c r="TCB48" s="382"/>
      <c r="TCC48" s="382"/>
      <c r="TCD48" s="382"/>
      <c r="TCE48" s="382"/>
      <c r="TCF48" s="382"/>
      <c r="TCG48" s="382"/>
      <c r="TCH48" s="382"/>
      <c r="TCI48" s="382"/>
      <c r="TCJ48" s="382"/>
      <c r="TCK48" s="382"/>
      <c r="TCL48" s="382"/>
      <c r="TCM48" s="382"/>
      <c r="TCN48" s="382"/>
      <c r="TCO48" s="382"/>
      <c r="TCP48" s="382"/>
      <c r="TCQ48" s="382"/>
      <c r="TCR48" s="382"/>
      <c r="TCS48" s="382"/>
      <c r="TCT48" s="382"/>
      <c r="TCU48" s="382"/>
      <c r="TCV48" s="382"/>
      <c r="TCW48" s="382"/>
      <c r="TCX48" s="382"/>
      <c r="TCY48" s="382"/>
      <c r="TCZ48" s="382"/>
      <c r="TDA48" s="382"/>
      <c r="TDB48" s="382"/>
      <c r="TDC48" s="382"/>
      <c r="TDD48" s="382"/>
      <c r="TDE48" s="382"/>
      <c r="TDF48" s="382"/>
      <c r="TDG48" s="382"/>
      <c r="TDH48" s="382"/>
      <c r="TDI48" s="382"/>
      <c r="TDJ48" s="382"/>
      <c r="TDK48" s="382"/>
      <c r="TDL48" s="382"/>
      <c r="TDM48" s="382"/>
      <c r="TDN48" s="382"/>
      <c r="TDO48" s="382"/>
      <c r="TDP48" s="382"/>
      <c r="TDQ48" s="382"/>
      <c r="TDR48" s="382"/>
      <c r="TDS48" s="382"/>
      <c r="TDT48" s="382"/>
      <c r="TDU48" s="382"/>
      <c r="TDV48" s="382"/>
      <c r="TDW48" s="382"/>
      <c r="TDX48" s="382"/>
      <c r="TDY48" s="382"/>
      <c r="TDZ48" s="382"/>
      <c r="TEA48" s="382"/>
      <c r="TEB48" s="382"/>
      <c r="TEC48" s="382"/>
      <c r="TED48" s="382"/>
      <c r="TEE48" s="382"/>
      <c r="TEF48" s="382"/>
      <c r="TEG48" s="382"/>
      <c r="TEH48" s="382"/>
      <c r="TEI48" s="382"/>
      <c r="TEJ48" s="382"/>
      <c r="TEK48" s="382"/>
      <c r="TEL48" s="382"/>
      <c r="TEM48" s="382"/>
      <c r="TEN48" s="382"/>
      <c r="TEO48" s="382"/>
      <c r="TEP48" s="382"/>
      <c r="TEQ48" s="382"/>
      <c r="TER48" s="382"/>
      <c r="TES48" s="382"/>
      <c r="TET48" s="382"/>
      <c r="TEU48" s="382"/>
      <c r="TEV48" s="382"/>
      <c r="TEW48" s="382"/>
      <c r="TEX48" s="382"/>
      <c r="TEY48" s="382"/>
      <c r="TEZ48" s="382"/>
      <c r="TFA48" s="382"/>
      <c r="TFB48" s="382"/>
      <c r="TFC48" s="382"/>
      <c r="TFD48" s="382"/>
      <c r="TFE48" s="382"/>
      <c r="TFF48" s="382"/>
      <c r="TFG48" s="382"/>
      <c r="TFH48" s="382"/>
      <c r="TFI48" s="382"/>
      <c r="TFJ48" s="382"/>
      <c r="TFK48" s="382"/>
      <c r="TFL48" s="382"/>
      <c r="TFM48" s="382"/>
      <c r="TFN48" s="382"/>
      <c r="TFO48" s="382"/>
      <c r="TFP48" s="382"/>
      <c r="TFQ48" s="382"/>
      <c r="TFR48" s="382"/>
      <c r="TFS48" s="382"/>
      <c r="TFT48" s="382"/>
      <c r="TFU48" s="382"/>
      <c r="TFV48" s="382"/>
      <c r="TFW48" s="382"/>
      <c r="TFX48" s="382"/>
      <c r="TFY48" s="382"/>
      <c r="TFZ48" s="382"/>
      <c r="TGA48" s="382"/>
      <c r="TGB48" s="382"/>
      <c r="TGC48" s="382"/>
      <c r="TGD48" s="382"/>
      <c r="TGE48" s="382"/>
      <c r="TGF48" s="382"/>
      <c r="TGG48" s="382"/>
      <c r="TGH48" s="382"/>
      <c r="TGI48" s="382"/>
      <c r="TGJ48" s="382"/>
      <c r="TGK48" s="382"/>
      <c r="TGL48" s="382"/>
      <c r="TGM48" s="382"/>
      <c r="TGN48" s="382"/>
      <c r="TGO48" s="382"/>
      <c r="TGP48" s="382"/>
      <c r="TGQ48" s="382"/>
      <c r="TGR48" s="382"/>
      <c r="TGS48" s="382"/>
      <c r="TGT48" s="382"/>
      <c r="TGU48" s="382"/>
      <c r="TGV48" s="382"/>
      <c r="TGW48" s="382"/>
      <c r="TGX48" s="382"/>
      <c r="TGY48" s="382"/>
      <c r="TGZ48" s="382"/>
      <c r="THA48" s="382"/>
      <c r="THB48" s="382"/>
      <c r="THC48" s="382"/>
      <c r="THD48" s="382"/>
      <c r="THE48" s="382"/>
      <c r="THF48" s="382"/>
      <c r="THG48" s="382"/>
      <c r="THH48" s="382"/>
      <c r="THI48" s="382"/>
      <c r="THJ48" s="382"/>
      <c r="THK48" s="382"/>
      <c r="THL48" s="382"/>
      <c r="THM48" s="382"/>
      <c r="THN48" s="382"/>
      <c r="THO48" s="382"/>
      <c r="THP48" s="382"/>
      <c r="THQ48" s="382"/>
      <c r="THR48" s="382"/>
      <c r="THS48" s="382"/>
      <c r="THT48" s="382"/>
      <c r="THU48" s="382"/>
      <c r="THV48" s="382"/>
      <c r="THW48" s="382"/>
      <c r="THX48" s="382"/>
      <c r="THY48" s="382"/>
      <c r="THZ48" s="382"/>
      <c r="TIA48" s="382"/>
      <c r="TIB48" s="382"/>
      <c r="TIC48" s="382"/>
      <c r="TID48" s="382"/>
      <c r="TIE48" s="382"/>
      <c r="TIF48" s="382"/>
      <c r="TIG48" s="382"/>
      <c r="TIH48" s="382"/>
      <c r="TII48" s="382"/>
      <c r="TIJ48" s="382"/>
      <c r="TIK48" s="382"/>
      <c r="TIL48" s="382"/>
      <c r="TIM48" s="382"/>
      <c r="TIN48" s="382"/>
      <c r="TIO48" s="382"/>
      <c r="TIP48" s="382"/>
      <c r="TIQ48" s="382"/>
      <c r="TIR48" s="382"/>
      <c r="TIS48" s="382"/>
      <c r="TIT48" s="382"/>
      <c r="TIU48" s="382"/>
      <c r="TIV48" s="382"/>
      <c r="TIW48" s="382"/>
      <c r="TIX48" s="382"/>
      <c r="TIY48" s="382"/>
      <c r="TIZ48" s="382"/>
      <c r="TJA48" s="382"/>
      <c r="TJB48" s="382"/>
      <c r="TJC48" s="382"/>
      <c r="TJD48" s="382"/>
      <c r="TJE48" s="382"/>
      <c r="TJF48" s="382"/>
      <c r="TJG48" s="382"/>
      <c r="TJH48" s="382"/>
      <c r="TJI48" s="382"/>
      <c r="TJJ48" s="382"/>
      <c r="TJK48" s="382"/>
      <c r="TJL48" s="382"/>
      <c r="TJM48" s="382"/>
      <c r="TJN48" s="382"/>
      <c r="TJO48" s="382"/>
      <c r="TJP48" s="382"/>
      <c r="TJQ48" s="382"/>
      <c r="TJR48" s="382"/>
      <c r="TJS48" s="382"/>
      <c r="TJT48" s="382"/>
      <c r="TJU48" s="382"/>
      <c r="TJV48" s="382"/>
      <c r="TJW48" s="382"/>
      <c r="TJX48" s="382"/>
      <c r="TJY48" s="382"/>
      <c r="TJZ48" s="382"/>
      <c r="TKA48" s="382"/>
      <c r="TKB48" s="382"/>
      <c r="TKC48" s="382"/>
      <c r="TKD48" s="382"/>
      <c r="TKE48" s="382"/>
      <c r="TKF48" s="382"/>
      <c r="TKG48" s="382"/>
      <c r="TKH48" s="382"/>
      <c r="TKI48" s="382"/>
      <c r="TKJ48" s="382"/>
      <c r="TKK48" s="382"/>
      <c r="TKL48" s="382"/>
      <c r="TKM48" s="382"/>
      <c r="TKN48" s="382"/>
      <c r="TKO48" s="382"/>
      <c r="TKP48" s="382"/>
      <c r="TKQ48" s="382"/>
      <c r="TKR48" s="382"/>
      <c r="TKS48" s="382"/>
      <c r="TKT48" s="382"/>
      <c r="TKU48" s="382"/>
      <c r="TKV48" s="382"/>
      <c r="TKW48" s="382"/>
      <c r="TKX48" s="382"/>
      <c r="TKY48" s="382"/>
      <c r="TKZ48" s="382"/>
      <c r="TLA48" s="382"/>
      <c r="TLB48" s="382"/>
      <c r="TLC48" s="382"/>
      <c r="TLD48" s="382"/>
      <c r="TLE48" s="382"/>
      <c r="TLF48" s="382"/>
      <c r="TLG48" s="382"/>
      <c r="TLH48" s="382"/>
      <c r="TLI48" s="382"/>
      <c r="TLJ48" s="382"/>
      <c r="TLK48" s="382"/>
      <c r="TLL48" s="382"/>
      <c r="TLM48" s="382"/>
      <c r="TLN48" s="382"/>
      <c r="TLO48" s="382"/>
      <c r="TLP48" s="382"/>
      <c r="TLQ48" s="382"/>
      <c r="TLR48" s="382"/>
      <c r="TLS48" s="382"/>
      <c r="TLT48" s="382"/>
      <c r="TLU48" s="382"/>
      <c r="TLV48" s="382"/>
      <c r="TLW48" s="382"/>
      <c r="TLX48" s="382"/>
      <c r="TLY48" s="382"/>
      <c r="TLZ48" s="382"/>
      <c r="TMA48" s="382"/>
      <c r="TMB48" s="382"/>
      <c r="TMC48" s="382"/>
      <c r="TMD48" s="382"/>
      <c r="TME48" s="382"/>
      <c r="TMF48" s="382"/>
      <c r="TMG48" s="382"/>
      <c r="TMH48" s="382"/>
      <c r="TMI48" s="382"/>
      <c r="TMJ48" s="382"/>
      <c r="TMK48" s="382"/>
      <c r="TML48" s="382"/>
      <c r="TMM48" s="382"/>
      <c r="TMN48" s="382"/>
      <c r="TMO48" s="382"/>
      <c r="TMP48" s="382"/>
      <c r="TMQ48" s="382"/>
      <c r="TMR48" s="382"/>
      <c r="TMS48" s="382"/>
      <c r="TMT48" s="382"/>
      <c r="TMU48" s="382"/>
      <c r="TMV48" s="382"/>
      <c r="TMW48" s="382"/>
      <c r="TMX48" s="382"/>
      <c r="TMY48" s="382"/>
      <c r="TMZ48" s="382"/>
      <c r="TNA48" s="382"/>
      <c r="TNB48" s="382"/>
      <c r="TNC48" s="382"/>
      <c r="TND48" s="382"/>
      <c r="TNE48" s="382"/>
      <c r="TNF48" s="382"/>
      <c r="TNG48" s="382"/>
      <c r="TNH48" s="382"/>
      <c r="TNI48" s="382"/>
      <c r="TNJ48" s="382"/>
      <c r="TNK48" s="382"/>
      <c r="TNL48" s="382"/>
      <c r="TNM48" s="382"/>
      <c r="TNN48" s="382"/>
      <c r="TNO48" s="382"/>
      <c r="TNP48" s="382"/>
      <c r="TNQ48" s="382"/>
      <c r="TNR48" s="382"/>
      <c r="TNS48" s="382"/>
      <c r="TNT48" s="382"/>
      <c r="TNU48" s="382"/>
      <c r="TNV48" s="382"/>
      <c r="TNW48" s="382"/>
      <c r="TNX48" s="382"/>
      <c r="TNY48" s="382"/>
      <c r="TNZ48" s="382"/>
      <c r="TOA48" s="382"/>
      <c r="TOB48" s="382"/>
      <c r="TOC48" s="382"/>
      <c r="TOD48" s="382"/>
      <c r="TOE48" s="382"/>
      <c r="TOF48" s="382"/>
      <c r="TOG48" s="382"/>
      <c r="TOH48" s="382"/>
      <c r="TOI48" s="382"/>
      <c r="TOJ48" s="382"/>
      <c r="TOK48" s="382"/>
      <c r="TOL48" s="382"/>
      <c r="TOM48" s="382"/>
      <c r="TON48" s="382"/>
      <c r="TOO48" s="382"/>
      <c r="TOP48" s="382"/>
      <c r="TOQ48" s="382"/>
      <c r="TOR48" s="382"/>
      <c r="TOS48" s="382"/>
      <c r="TOT48" s="382"/>
      <c r="TOU48" s="382"/>
      <c r="TOV48" s="382"/>
      <c r="TOW48" s="382"/>
      <c r="TOX48" s="382"/>
      <c r="TOY48" s="382"/>
      <c r="TOZ48" s="382"/>
      <c r="TPA48" s="382"/>
      <c r="TPB48" s="382"/>
      <c r="TPC48" s="382"/>
      <c r="TPD48" s="382"/>
      <c r="TPE48" s="382"/>
      <c r="TPF48" s="382"/>
      <c r="TPG48" s="382"/>
      <c r="TPH48" s="382"/>
      <c r="TPI48" s="382"/>
      <c r="TPJ48" s="382"/>
      <c r="TPK48" s="382"/>
      <c r="TPL48" s="382"/>
      <c r="TPM48" s="382"/>
      <c r="TPN48" s="382"/>
      <c r="TPO48" s="382"/>
      <c r="TPP48" s="382"/>
      <c r="TPQ48" s="382"/>
      <c r="TPR48" s="382"/>
      <c r="TPS48" s="382"/>
      <c r="TPT48" s="382"/>
      <c r="TPU48" s="382"/>
      <c r="TPV48" s="382"/>
      <c r="TPW48" s="382"/>
      <c r="TPX48" s="382"/>
      <c r="TPY48" s="382"/>
      <c r="TPZ48" s="382"/>
      <c r="TQA48" s="382"/>
      <c r="TQB48" s="382"/>
      <c r="TQC48" s="382"/>
      <c r="TQD48" s="382"/>
      <c r="TQE48" s="382"/>
      <c r="TQF48" s="382"/>
      <c r="TQG48" s="382"/>
      <c r="TQH48" s="382"/>
      <c r="TQI48" s="382"/>
      <c r="TQJ48" s="382"/>
      <c r="TQK48" s="382"/>
      <c r="TQL48" s="382"/>
      <c r="TQM48" s="382"/>
      <c r="TQN48" s="382"/>
      <c r="TQO48" s="382"/>
      <c r="TQP48" s="382"/>
      <c r="TQQ48" s="382"/>
      <c r="TQR48" s="382"/>
      <c r="TQS48" s="382"/>
      <c r="TQT48" s="382"/>
      <c r="TQU48" s="382"/>
      <c r="TQV48" s="382"/>
      <c r="TQW48" s="382"/>
      <c r="TQX48" s="382"/>
      <c r="TQY48" s="382"/>
      <c r="TQZ48" s="382"/>
      <c r="TRA48" s="382"/>
      <c r="TRB48" s="382"/>
      <c r="TRC48" s="382"/>
      <c r="TRD48" s="382"/>
      <c r="TRE48" s="382"/>
      <c r="TRF48" s="382"/>
      <c r="TRG48" s="382"/>
      <c r="TRH48" s="382"/>
      <c r="TRI48" s="382"/>
      <c r="TRJ48" s="382"/>
      <c r="TRK48" s="382"/>
      <c r="TRL48" s="382"/>
      <c r="TRM48" s="382"/>
      <c r="TRN48" s="382"/>
      <c r="TRO48" s="382"/>
      <c r="TRP48" s="382"/>
      <c r="TRQ48" s="382"/>
      <c r="TRR48" s="382"/>
      <c r="TRS48" s="382"/>
      <c r="TRT48" s="382"/>
      <c r="TRU48" s="382"/>
      <c r="TRV48" s="382"/>
      <c r="TRW48" s="382"/>
      <c r="TRX48" s="382"/>
      <c r="TRY48" s="382"/>
      <c r="TRZ48" s="382"/>
      <c r="TSA48" s="382"/>
      <c r="TSB48" s="382"/>
      <c r="TSC48" s="382"/>
      <c r="TSD48" s="382"/>
      <c r="TSE48" s="382"/>
      <c r="TSF48" s="382"/>
      <c r="TSG48" s="382"/>
      <c r="TSH48" s="382"/>
      <c r="TSI48" s="382"/>
      <c r="TSJ48" s="382"/>
      <c r="TSK48" s="382"/>
      <c r="TSL48" s="382"/>
      <c r="TSM48" s="382"/>
      <c r="TSN48" s="382"/>
      <c r="TSO48" s="382"/>
      <c r="TSP48" s="382"/>
      <c r="TSQ48" s="382"/>
      <c r="TSR48" s="382"/>
      <c r="TSS48" s="382"/>
      <c r="TST48" s="382"/>
      <c r="TSU48" s="382"/>
      <c r="TSV48" s="382"/>
      <c r="TSW48" s="382"/>
      <c r="TSX48" s="382"/>
      <c r="TSY48" s="382"/>
      <c r="TSZ48" s="382"/>
      <c r="TTA48" s="382"/>
      <c r="TTB48" s="382"/>
      <c r="TTC48" s="382"/>
      <c r="TTD48" s="382"/>
      <c r="TTE48" s="382"/>
      <c r="TTF48" s="382"/>
      <c r="TTG48" s="382"/>
      <c r="TTH48" s="382"/>
      <c r="TTI48" s="382"/>
      <c r="TTJ48" s="382"/>
      <c r="TTK48" s="382"/>
      <c r="TTL48" s="382"/>
      <c r="TTM48" s="382"/>
      <c r="TTN48" s="382"/>
      <c r="TTO48" s="382"/>
      <c r="TTP48" s="382"/>
      <c r="TTQ48" s="382"/>
      <c r="TTR48" s="382"/>
      <c r="TTS48" s="382"/>
      <c r="TTT48" s="382"/>
      <c r="TTU48" s="382"/>
      <c r="TTV48" s="382"/>
      <c r="TTW48" s="382"/>
      <c r="TTX48" s="382"/>
      <c r="TTY48" s="382"/>
      <c r="TTZ48" s="382"/>
      <c r="TUA48" s="382"/>
      <c r="TUB48" s="382"/>
      <c r="TUC48" s="382"/>
      <c r="TUD48" s="382"/>
      <c r="TUE48" s="382"/>
      <c r="TUF48" s="382"/>
      <c r="TUG48" s="382"/>
      <c r="TUH48" s="382"/>
      <c r="TUI48" s="382"/>
      <c r="TUJ48" s="382"/>
      <c r="TUK48" s="382"/>
      <c r="TUL48" s="382"/>
      <c r="TUM48" s="382"/>
      <c r="TUN48" s="382"/>
      <c r="TUO48" s="382"/>
      <c r="TUP48" s="382"/>
      <c r="TUQ48" s="382"/>
      <c r="TUR48" s="382"/>
      <c r="TUS48" s="382"/>
      <c r="TUT48" s="382"/>
      <c r="TUU48" s="382"/>
      <c r="TUV48" s="382"/>
      <c r="TUW48" s="382"/>
      <c r="TUX48" s="382"/>
      <c r="TUY48" s="382"/>
      <c r="TUZ48" s="382"/>
      <c r="TVA48" s="382"/>
      <c r="TVB48" s="382"/>
      <c r="TVC48" s="382"/>
      <c r="TVD48" s="382"/>
      <c r="TVE48" s="382"/>
      <c r="TVF48" s="382"/>
      <c r="TVG48" s="382"/>
      <c r="TVH48" s="382"/>
      <c r="TVI48" s="382"/>
      <c r="TVJ48" s="382"/>
      <c r="TVK48" s="382"/>
      <c r="TVL48" s="382"/>
      <c r="TVM48" s="382"/>
      <c r="TVN48" s="382"/>
      <c r="TVO48" s="382"/>
      <c r="TVP48" s="382"/>
      <c r="TVQ48" s="382"/>
      <c r="TVR48" s="382"/>
      <c r="TVS48" s="382"/>
      <c r="TVT48" s="382"/>
      <c r="TVU48" s="382"/>
      <c r="TVV48" s="382"/>
      <c r="TVW48" s="382"/>
      <c r="TVX48" s="382"/>
      <c r="TVY48" s="382"/>
      <c r="TVZ48" s="382"/>
      <c r="TWA48" s="382"/>
      <c r="TWB48" s="382"/>
      <c r="TWC48" s="382"/>
      <c r="TWD48" s="382"/>
      <c r="TWE48" s="382"/>
      <c r="TWF48" s="382"/>
      <c r="TWG48" s="382"/>
      <c r="TWH48" s="382"/>
      <c r="TWI48" s="382"/>
      <c r="TWJ48" s="382"/>
      <c r="TWK48" s="382"/>
      <c r="TWL48" s="382"/>
      <c r="TWM48" s="382"/>
      <c r="TWN48" s="382"/>
      <c r="TWO48" s="382"/>
      <c r="TWP48" s="382"/>
      <c r="TWQ48" s="382"/>
      <c r="TWR48" s="382"/>
      <c r="TWS48" s="382"/>
      <c r="TWT48" s="382"/>
      <c r="TWU48" s="382"/>
      <c r="TWV48" s="382"/>
      <c r="TWW48" s="382"/>
      <c r="TWX48" s="382"/>
      <c r="TWY48" s="382"/>
      <c r="TWZ48" s="382"/>
      <c r="TXA48" s="382"/>
      <c r="TXB48" s="382"/>
      <c r="TXC48" s="382"/>
      <c r="TXD48" s="382"/>
      <c r="TXE48" s="382"/>
      <c r="TXF48" s="382"/>
      <c r="TXG48" s="382"/>
      <c r="TXH48" s="382"/>
      <c r="TXI48" s="382"/>
      <c r="TXJ48" s="382"/>
      <c r="TXK48" s="382"/>
      <c r="TXL48" s="382"/>
      <c r="TXM48" s="382"/>
      <c r="TXN48" s="382"/>
      <c r="TXO48" s="382"/>
      <c r="TXP48" s="382"/>
      <c r="TXQ48" s="382"/>
      <c r="TXR48" s="382"/>
      <c r="TXS48" s="382"/>
      <c r="TXT48" s="382"/>
      <c r="TXU48" s="382"/>
      <c r="TXV48" s="382"/>
      <c r="TXW48" s="382"/>
      <c r="TXX48" s="382"/>
      <c r="TXY48" s="382"/>
      <c r="TXZ48" s="382"/>
      <c r="TYA48" s="382"/>
      <c r="TYB48" s="382"/>
      <c r="TYC48" s="382"/>
      <c r="TYD48" s="382"/>
      <c r="TYE48" s="382"/>
      <c r="TYF48" s="382"/>
      <c r="TYG48" s="382"/>
      <c r="TYH48" s="382"/>
      <c r="TYI48" s="382"/>
      <c r="TYJ48" s="382"/>
      <c r="TYK48" s="382"/>
      <c r="TYL48" s="382"/>
      <c r="TYM48" s="382"/>
      <c r="TYN48" s="382"/>
      <c r="TYO48" s="382"/>
      <c r="TYP48" s="382"/>
      <c r="TYQ48" s="382"/>
      <c r="TYR48" s="382"/>
      <c r="TYS48" s="382"/>
      <c r="TYT48" s="382"/>
      <c r="TYU48" s="382"/>
      <c r="TYV48" s="382"/>
      <c r="TYW48" s="382"/>
      <c r="TYX48" s="382"/>
      <c r="TYY48" s="382"/>
      <c r="TYZ48" s="382"/>
      <c r="TZA48" s="382"/>
      <c r="TZB48" s="382"/>
      <c r="TZC48" s="382"/>
      <c r="TZD48" s="382"/>
      <c r="TZE48" s="382"/>
      <c r="TZF48" s="382"/>
      <c r="TZG48" s="382"/>
      <c r="TZH48" s="382"/>
      <c r="TZI48" s="382"/>
      <c r="TZJ48" s="382"/>
      <c r="TZK48" s="382"/>
      <c r="TZL48" s="382"/>
      <c r="TZM48" s="382"/>
      <c r="TZN48" s="382"/>
      <c r="TZO48" s="382"/>
      <c r="TZP48" s="382"/>
      <c r="TZQ48" s="382"/>
      <c r="TZR48" s="382"/>
      <c r="TZS48" s="382"/>
      <c r="TZT48" s="382"/>
      <c r="TZU48" s="382"/>
      <c r="TZV48" s="382"/>
      <c r="TZW48" s="382"/>
      <c r="TZX48" s="382"/>
      <c r="TZY48" s="382"/>
      <c r="TZZ48" s="382"/>
      <c r="UAA48" s="382"/>
      <c r="UAB48" s="382"/>
      <c r="UAC48" s="382"/>
      <c r="UAD48" s="382"/>
      <c r="UAE48" s="382"/>
      <c r="UAF48" s="382"/>
      <c r="UAG48" s="382"/>
      <c r="UAH48" s="382"/>
      <c r="UAI48" s="382"/>
      <c r="UAJ48" s="382"/>
      <c r="UAK48" s="382"/>
      <c r="UAL48" s="382"/>
      <c r="UAM48" s="382"/>
      <c r="UAN48" s="382"/>
      <c r="UAO48" s="382"/>
      <c r="UAP48" s="382"/>
      <c r="UAQ48" s="382"/>
      <c r="UAR48" s="382"/>
      <c r="UAS48" s="382"/>
      <c r="UAT48" s="382"/>
      <c r="UAU48" s="382"/>
      <c r="UAV48" s="382"/>
      <c r="UAW48" s="382"/>
      <c r="UAX48" s="382"/>
      <c r="UAY48" s="382"/>
      <c r="UAZ48" s="382"/>
      <c r="UBA48" s="382"/>
      <c r="UBB48" s="382"/>
      <c r="UBC48" s="382"/>
      <c r="UBD48" s="382"/>
      <c r="UBE48" s="382"/>
      <c r="UBF48" s="382"/>
      <c r="UBG48" s="382"/>
      <c r="UBH48" s="382"/>
      <c r="UBI48" s="382"/>
      <c r="UBJ48" s="382"/>
      <c r="UBK48" s="382"/>
      <c r="UBL48" s="382"/>
      <c r="UBM48" s="382"/>
      <c r="UBN48" s="382"/>
      <c r="UBO48" s="382"/>
      <c r="UBP48" s="382"/>
      <c r="UBQ48" s="382"/>
      <c r="UBR48" s="382"/>
      <c r="UBS48" s="382"/>
      <c r="UBT48" s="382"/>
      <c r="UBU48" s="382"/>
      <c r="UBV48" s="382"/>
      <c r="UBW48" s="382"/>
      <c r="UBX48" s="382"/>
      <c r="UBY48" s="382"/>
      <c r="UBZ48" s="382"/>
      <c r="UCA48" s="382"/>
      <c r="UCB48" s="382"/>
      <c r="UCC48" s="382"/>
      <c r="UCD48" s="382"/>
      <c r="UCE48" s="382"/>
      <c r="UCF48" s="382"/>
      <c r="UCG48" s="382"/>
      <c r="UCH48" s="382"/>
      <c r="UCI48" s="382"/>
      <c r="UCJ48" s="382"/>
      <c r="UCK48" s="382"/>
      <c r="UCL48" s="382"/>
      <c r="UCM48" s="382"/>
      <c r="UCN48" s="382"/>
      <c r="UCO48" s="382"/>
      <c r="UCP48" s="382"/>
      <c r="UCQ48" s="382"/>
      <c r="UCR48" s="382"/>
      <c r="UCS48" s="382"/>
      <c r="UCT48" s="382"/>
      <c r="UCU48" s="382"/>
      <c r="UCV48" s="382"/>
      <c r="UCW48" s="382"/>
      <c r="UCX48" s="382"/>
      <c r="UCY48" s="382"/>
      <c r="UCZ48" s="382"/>
      <c r="UDA48" s="382"/>
      <c r="UDB48" s="382"/>
      <c r="UDC48" s="382"/>
      <c r="UDD48" s="382"/>
      <c r="UDE48" s="382"/>
      <c r="UDF48" s="382"/>
      <c r="UDG48" s="382"/>
      <c r="UDH48" s="382"/>
      <c r="UDI48" s="382"/>
      <c r="UDJ48" s="382"/>
      <c r="UDK48" s="382"/>
      <c r="UDL48" s="382"/>
      <c r="UDM48" s="382"/>
      <c r="UDN48" s="382"/>
      <c r="UDO48" s="382"/>
      <c r="UDP48" s="382"/>
      <c r="UDQ48" s="382"/>
      <c r="UDR48" s="382"/>
      <c r="UDS48" s="382"/>
      <c r="UDT48" s="382"/>
      <c r="UDU48" s="382"/>
      <c r="UDV48" s="382"/>
      <c r="UDW48" s="382"/>
      <c r="UDX48" s="382"/>
      <c r="UDY48" s="382"/>
      <c r="UDZ48" s="382"/>
      <c r="UEA48" s="382"/>
      <c r="UEB48" s="382"/>
      <c r="UEC48" s="382"/>
      <c r="UED48" s="382"/>
      <c r="UEE48" s="382"/>
      <c r="UEF48" s="382"/>
      <c r="UEG48" s="382"/>
      <c r="UEH48" s="382"/>
      <c r="UEI48" s="382"/>
      <c r="UEJ48" s="382"/>
      <c r="UEK48" s="382"/>
      <c r="UEL48" s="382"/>
      <c r="UEM48" s="382"/>
      <c r="UEN48" s="382"/>
      <c r="UEO48" s="382"/>
      <c r="UEP48" s="382"/>
      <c r="UEQ48" s="382"/>
      <c r="UER48" s="382"/>
      <c r="UES48" s="382"/>
      <c r="UET48" s="382"/>
      <c r="UEU48" s="382"/>
      <c r="UEV48" s="382"/>
      <c r="UEW48" s="382"/>
      <c r="UEX48" s="382"/>
      <c r="UEY48" s="382"/>
      <c r="UEZ48" s="382"/>
      <c r="UFA48" s="382"/>
      <c r="UFB48" s="382"/>
      <c r="UFC48" s="382"/>
      <c r="UFD48" s="382"/>
      <c r="UFE48" s="382"/>
      <c r="UFF48" s="382"/>
      <c r="UFG48" s="382"/>
      <c r="UFH48" s="382"/>
      <c r="UFI48" s="382"/>
      <c r="UFJ48" s="382"/>
      <c r="UFK48" s="382"/>
      <c r="UFL48" s="382"/>
      <c r="UFM48" s="382"/>
      <c r="UFN48" s="382"/>
      <c r="UFO48" s="382"/>
      <c r="UFP48" s="382"/>
      <c r="UFQ48" s="382"/>
      <c r="UFR48" s="382"/>
      <c r="UFS48" s="382"/>
      <c r="UFT48" s="382"/>
      <c r="UFU48" s="382"/>
      <c r="UFV48" s="382"/>
      <c r="UFW48" s="382"/>
      <c r="UFX48" s="382"/>
      <c r="UFY48" s="382"/>
      <c r="UFZ48" s="382"/>
      <c r="UGA48" s="382"/>
      <c r="UGB48" s="382"/>
      <c r="UGC48" s="382"/>
      <c r="UGD48" s="382"/>
      <c r="UGE48" s="382"/>
      <c r="UGF48" s="382"/>
      <c r="UGG48" s="382"/>
      <c r="UGH48" s="382"/>
      <c r="UGI48" s="382"/>
      <c r="UGJ48" s="382"/>
      <c r="UGK48" s="382"/>
      <c r="UGL48" s="382"/>
      <c r="UGM48" s="382"/>
      <c r="UGN48" s="382"/>
      <c r="UGO48" s="382"/>
      <c r="UGP48" s="382"/>
      <c r="UGQ48" s="382"/>
      <c r="UGR48" s="382"/>
      <c r="UGS48" s="382"/>
      <c r="UGT48" s="382"/>
      <c r="UGU48" s="382"/>
      <c r="UGV48" s="382"/>
      <c r="UGW48" s="382"/>
      <c r="UGX48" s="382"/>
      <c r="UGY48" s="382"/>
      <c r="UGZ48" s="382"/>
      <c r="UHA48" s="382"/>
      <c r="UHB48" s="382"/>
      <c r="UHC48" s="382"/>
      <c r="UHD48" s="382"/>
      <c r="UHE48" s="382"/>
      <c r="UHF48" s="382"/>
      <c r="UHG48" s="382"/>
      <c r="UHH48" s="382"/>
      <c r="UHI48" s="382"/>
      <c r="UHJ48" s="382"/>
      <c r="UHK48" s="382"/>
      <c r="UHL48" s="382"/>
      <c r="UHM48" s="382"/>
      <c r="UHN48" s="382"/>
      <c r="UHO48" s="382"/>
      <c r="UHP48" s="382"/>
      <c r="UHQ48" s="382"/>
      <c r="UHR48" s="382"/>
      <c r="UHS48" s="382"/>
      <c r="UHT48" s="382"/>
      <c r="UHU48" s="382"/>
      <c r="UHV48" s="382"/>
      <c r="UHW48" s="382"/>
      <c r="UHX48" s="382"/>
      <c r="UHY48" s="382"/>
      <c r="UHZ48" s="382"/>
      <c r="UIA48" s="382"/>
      <c r="UIB48" s="382"/>
      <c r="UIC48" s="382"/>
      <c r="UID48" s="382"/>
      <c r="UIE48" s="382"/>
      <c r="UIF48" s="382"/>
      <c r="UIG48" s="382"/>
      <c r="UIH48" s="382"/>
      <c r="UII48" s="382"/>
      <c r="UIJ48" s="382"/>
      <c r="UIK48" s="382"/>
      <c r="UIL48" s="382"/>
      <c r="UIM48" s="382"/>
      <c r="UIN48" s="382"/>
      <c r="UIO48" s="382"/>
      <c r="UIP48" s="382"/>
      <c r="UIQ48" s="382"/>
      <c r="UIR48" s="382"/>
      <c r="UIS48" s="382"/>
      <c r="UIT48" s="382"/>
      <c r="UIU48" s="382"/>
      <c r="UIV48" s="382"/>
      <c r="UIW48" s="382"/>
      <c r="UIX48" s="382"/>
      <c r="UIY48" s="382"/>
      <c r="UIZ48" s="382"/>
      <c r="UJA48" s="382"/>
      <c r="UJB48" s="382"/>
      <c r="UJC48" s="382"/>
      <c r="UJD48" s="382"/>
      <c r="UJE48" s="382"/>
      <c r="UJF48" s="382"/>
      <c r="UJG48" s="382"/>
      <c r="UJH48" s="382"/>
      <c r="UJI48" s="382"/>
      <c r="UJJ48" s="382"/>
      <c r="UJK48" s="382"/>
      <c r="UJL48" s="382"/>
      <c r="UJM48" s="382"/>
      <c r="UJN48" s="382"/>
      <c r="UJO48" s="382"/>
      <c r="UJP48" s="382"/>
      <c r="UJQ48" s="382"/>
      <c r="UJR48" s="382"/>
      <c r="UJS48" s="382"/>
      <c r="UJT48" s="382"/>
      <c r="UJU48" s="382"/>
      <c r="UJV48" s="382"/>
      <c r="UJW48" s="382"/>
      <c r="UJX48" s="382"/>
      <c r="UJY48" s="382"/>
      <c r="UJZ48" s="382"/>
      <c r="UKA48" s="382"/>
      <c r="UKB48" s="382"/>
      <c r="UKC48" s="382"/>
      <c r="UKD48" s="382"/>
      <c r="UKE48" s="382"/>
      <c r="UKF48" s="382"/>
      <c r="UKG48" s="382"/>
      <c r="UKH48" s="382"/>
      <c r="UKI48" s="382"/>
      <c r="UKJ48" s="382"/>
      <c r="UKK48" s="382"/>
      <c r="UKL48" s="382"/>
      <c r="UKM48" s="382"/>
      <c r="UKN48" s="382"/>
      <c r="UKO48" s="382"/>
      <c r="UKP48" s="382"/>
      <c r="UKQ48" s="382"/>
      <c r="UKR48" s="382"/>
      <c r="UKS48" s="382"/>
      <c r="UKT48" s="382"/>
      <c r="UKU48" s="382"/>
      <c r="UKV48" s="382"/>
      <c r="UKW48" s="382"/>
      <c r="UKX48" s="382"/>
      <c r="UKY48" s="382"/>
      <c r="UKZ48" s="382"/>
      <c r="ULA48" s="382"/>
      <c r="ULB48" s="382"/>
      <c r="ULC48" s="382"/>
      <c r="ULD48" s="382"/>
      <c r="ULE48" s="382"/>
      <c r="ULF48" s="382"/>
      <c r="ULG48" s="382"/>
      <c r="ULH48" s="382"/>
      <c r="ULI48" s="382"/>
      <c r="ULJ48" s="382"/>
      <c r="ULK48" s="382"/>
      <c r="ULL48" s="382"/>
      <c r="ULM48" s="382"/>
      <c r="ULN48" s="382"/>
      <c r="ULO48" s="382"/>
      <c r="ULP48" s="382"/>
      <c r="ULQ48" s="382"/>
      <c r="ULR48" s="382"/>
      <c r="ULS48" s="382"/>
      <c r="ULT48" s="382"/>
      <c r="ULU48" s="382"/>
      <c r="ULV48" s="382"/>
      <c r="ULW48" s="382"/>
      <c r="ULX48" s="382"/>
      <c r="ULY48" s="382"/>
      <c r="ULZ48" s="382"/>
      <c r="UMA48" s="382"/>
      <c r="UMB48" s="382"/>
      <c r="UMC48" s="382"/>
      <c r="UMD48" s="382"/>
      <c r="UME48" s="382"/>
      <c r="UMF48" s="382"/>
      <c r="UMG48" s="382"/>
      <c r="UMH48" s="382"/>
      <c r="UMI48" s="382"/>
      <c r="UMJ48" s="382"/>
      <c r="UMK48" s="382"/>
      <c r="UML48" s="382"/>
      <c r="UMM48" s="382"/>
      <c r="UMN48" s="382"/>
      <c r="UMO48" s="382"/>
      <c r="UMP48" s="382"/>
      <c r="UMQ48" s="382"/>
      <c r="UMR48" s="382"/>
      <c r="UMS48" s="382"/>
      <c r="UMT48" s="382"/>
      <c r="UMU48" s="382"/>
      <c r="UMV48" s="382"/>
      <c r="UMW48" s="382"/>
      <c r="UMX48" s="382"/>
      <c r="UMY48" s="382"/>
      <c r="UMZ48" s="382"/>
      <c r="UNA48" s="382"/>
      <c r="UNB48" s="382"/>
      <c r="UNC48" s="382"/>
      <c r="UND48" s="382"/>
      <c r="UNE48" s="382"/>
      <c r="UNF48" s="382"/>
      <c r="UNG48" s="382"/>
      <c r="UNH48" s="382"/>
      <c r="UNI48" s="382"/>
      <c r="UNJ48" s="382"/>
      <c r="UNK48" s="382"/>
      <c r="UNL48" s="382"/>
      <c r="UNM48" s="382"/>
      <c r="UNN48" s="382"/>
      <c r="UNO48" s="382"/>
      <c r="UNP48" s="382"/>
      <c r="UNQ48" s="382"/>
      <c r="UNR48" s="382"/>
      <c r="UNS48" s="382"/>
      <c r="UNT48" s="382"/>
      <c r="UNU48" s="382"/>
      <c r="UNV48" s="382"/>
      <c r="UNW48" s="382"/>
      <c r="UNX48" s="382"/>
      <c r="UNY48" s="382"/>
      <c r="UNZ48" s="382"/>
      <c r="UOA48" s="382"/>
      <c r="UOB48" s="382"/>
      <c r="UOC48" s="382"/>
      <c r="UOD48" s="382"/>
      <c r="UOE48" s="382"/>
      <c r="UOF48" s="382"/>
      <c r="UOG48" s="382"/>
      <c r="UOH48" s="382"/>
      <c r="UOI48" s="382"/>
      <c r="UOJ48" s="382"/>
      <c r="UOK48" s="382"/>
      <c r="UOL48" s="382"/>
      <c r="UOM48" s="382"/>
      <c r="UON48" s="382"/>
      <c r="UOO48" s="382"/>
      <c r="UOP48" s="382"/>
      <c r="UOQ48" s="382"/>
      <c r="UOR48" s="382"/>
      <c r="UOS48" s="382"/>
      <c r="UOT48" s="382"/>
      <c r="UOU48" s="382"/>
      <c r="UOV48" s="382"/>
      <c r="UOW48" s="382"/>
      <c r="UOX48" s="382"/>
      <c r="UOY48" s="382"/>
      <c r="UOZ48" s="382"/>
      <c r="UPA48" s="382"/>
      <c r="UPB48" s="382"/>
      <c r="UPC48" s="382"/>
      <c r="UPD48" s="382"/>
      <c r="UPE48" s="382"/>
      <c r="UPF48" s="382"/>
      <c r="UPG48" s="382"/>
      <c r="UPH48" s="382"/>
      <c r="UPI48" s="382"/>
      <c r="UPJ48" s="382"/>
      <c r="UPK48" s="382"/>
      <c r="UPL48" s="382"/>
      <c r="UPM48" s="382"/>
      <c r="UPN48" s="382"/>
      <c r="UPO48" s="382"/>
      <c r="UPP48" s="382"/>
      <c r="UPQ48" s="382"/>
      <c r="UPR48" s="382"/>
      <c r="UPS48" s="382"/>
      <c r="UPT48" s="382"/>
      <c r="UPU48" s="382"/>
      <c r="UPV48" s="382"/>
      <c r="UPW48" s="382"/>
      <c r="UPX48" s="382"/>
      <c r="UPY48" s="382"/>
      <c r="UPZ48" s="382"/>
      <c r="UQA48" s="382"/>
      <c r="UQB48" s="382"/>
      <c r="UQC48" s="382"/>
      <c r="UQD48" s="382"/>
      <c r="UQE48" s="382"/>
      <c r="UQF48" s="382"/>
      <c r="UQG48" s="382"/>
      <c r="UQH48" s="382"/>
      <c r="UQI48" s="382"/>
      <c r="UQJ48" s="382"/>
      <c r="UQK48" s="382"/>
      <c r="UQL48" s="382"/>
      <c r="UQM48" s="382"/>
      <c r="UQN48" s="382"/>
      <c r="UQO48" s="382"/>
      <c r="UQP48" s="382"/>
      <c r="UQQ48" s="382"/>
      <c r="UQR48" s="382"/>
      <c r="UQS48" s="382"/>
      <c r="UQT48" s="382"/>
      <c r="UQU48" s="382"/>
      <c r="UQV48" s="382"/>
      <c r="UQW48" s="382"/>
      <c r="UQX48" s="382"/>
      <c r="UQY48" s="382"/>
      <c r="UQZ48" s="382"/>
      <c r="URA48" s="382"/>
      <c r="URB48" s="382"/>
      <c r="URC48" s="382"/>
      <c r="URD48" s="382"/>
      <c r="URE48" s="382"/>
      <c r="URF48" s="382"/>
      <c r="URG48" s="382"/>
      <c r="URH48" s="382"/>
      <c r="URI48" s="382"/>
      <c r="URJ48" s="382"/>
      <c r="URK48" s="382"/>
      <c r="URL48" s="382"/>
      <c r="URM48" s="382"/>
      <c r="URN48" s="382"/>
      <c r="URO48" s="382"/>
      <c r="URP48" s="382"/>
      <c r="URQ48" s="382"/>
      <c r="URR48" s="382"/>
      <c r="URS48" s="382"/>
      <c r="URT48" s="382"/>
      <c r="URU48" s="382"/>
      <c r="URV48" s="382"/>
      <c r="URW48" s="382"/>
      <c r="URX48" s="382"/>
      <c r="URY48" s="382"/>
      <c r="URZ48" s="382"/>
      <c r="USA48" s="382"/>
      <c r="USB48" s="382"/>
      <c r="USC48" s="382"/>
      <c r="USD48" s="382"/>
      <c r="USE48" s="382"/>
      <c r="USF48" s="382"/>
      <c r="USG48" s="382"/>
      <c r="USH48" s="382"/>
      <c r="USI48" s="382"/>
      <c r="USJ48" s="382"/>
      <c r="USK48" s="382"/>
      <c r="USL48" s="382"/>
      <c r="USM48" s="382"/>
      <c r="USN48" s="382"/>
      <c r="USO48" s="382"/>
      <c r="USP48" s="382"/>
      <c r="USQ48" s="382"/>
      <c r="USR48" s="382"/>
      <c r="USS48" s="382"/>
      <c r="UST48" s="382"/>
      <c r="USU48" s="382"/>
      <c r="USV48" s="382"/>
      <c r="USW48" s="382"/>
      <c r="USX48" s="382"/>
      <c r="USY48" s="382"/>
      <c r="USZ48" s="382"/>
      <c r="UTA48" s="382"/>
      <c r="UTB48" s="382"/>
      <c r="UTC48" s="382"/>
      <c r="UTD48" s="382"/>
      <c r="UTE48" s="382"/>
      <c r="UTF48" s="382"/>
      <c r="UTG48" s="382"/>
      <c r="UTH48" s="382"/>
      <c r="UTI48" s="382"/>
      <c r="UTJ48" s="382"/>
      <c r="UTK48" s="382"/>
      <c r="UTL48" s="382"/>
      <c r="UTM48" s="382"/>
      <c r="UTN48" s="382"/>
      <c r="UTO48" s="382"/>
      <c r="UTP48" s="382"/>
      <c r="UTQ48" s="382"/>
      <c r="UTR48" s="382"/>
      <c r="UTS48" s="382"/>
      <c r="UTT48" s="382"/>
      <c r="UTU48" s="382"/>
      <c r="UTV48" s="382"/>
      <c r="UTW48" s="382"/>
      <c r="UTX48" s="382"/>
      <c r="UTY48" s="382"/>
      <c r="UTZ48" s="382"/>
      <c r="UUA48" s="382"/>
      <c r="UUB48" s="382"/>
      <c r="UUC48" s="382"/>
      <c r="UUD48" s="382"/>
      <c r="UUE48" s="382"/>
      <c r="UUF48" s="382"/>
      <c r="UUG48" s="382"/>
      <c r="UUH48" s="382"/>
      <c r="UUI48" s="382"/>
      <c r="UUJ48" s="382"/>
      <c r="UUK48" s="382"/>
      <c r="UUL48" s="382"/>
      <c r="UUM48" s="382"/>
      <c r="UUN48" s="382"/>
      <c r="UUO48" s="382"/>
      <c r="UUP48" s="382"/>
      <c r="UUQ48" s="382"/>
      <c r="UUR48" s="382"/>
      <c r="UUS48" s="382"/>
      <c r="UUT48" s="382"/>
      <c r="UUU48" s="382"/>
      <c r="UUV48" s="382"/>
      <c r="UUW48" s="382"/>
      <c r="UUX48" s="382"/>
      <c r="UUY48" s="382"/>
      <c r="UUZ48" s="382"/>
      <c r="UVA48" s="382"/>
      <c r="UVB48" s="382"/>
      <c r="UVC48" s="382"/>
      <c r="UVD48" s="382"/>
      <c r="UVE48" s="382"/>
      <c r="UVF48" s="382"/>
      <c r="UVG48" s="382"/>
      <c r="UVH48" s="382"/>
      <c r="UVI48" s="382"/>
      <c r="UVJ48" s="382"/>
      <c r="UVK48" s="382"/>
      <c r="UVL48" s="382"/>
      <c r="UVM48" s="382"/>
      <c r="UVN48" s="382"/>
      <c r="UVO48" s="382"/>
      <c r="UVP48" s="382"/>
      <c r="UVQ48" s="382"/>
      <c r="UVR48" s="382"/>
      <c r="UVS48" s="382"/>
      <c r="UVT48" s="382"/>
      <c r="UVU48" s="382"/>
      <c r="UVV48" s="382"/>
      <c r="UVW48" s="382"/>
      <c r="UVX48" s="382"/>
      <c r="UVY48" s="382"/>
      <c r="UVZ48" s="382"/>
      <c r="UWA48" s="382"/>
      <c r="UWB48" s="382"/>
      <c r="UWC48" s="382"/>
      <c r="UWD48" s="382"/>
      <c r="UWE48" s="382"/>
      <c r="UWF48" s="382"/>
      <c r="UWG48" s="382"/>
      <c r="UWH48" s="382"/>
      <c r="UWI48" s="382"/>
      <c r="UWJ48" s="382"/>
      <c r="UWK48" s="382"/>
      <c r="UWL48" s="382"/>
      <c r="UWM48" s="382"/>
      <c r="UWN48" s="382"/>
      <c r="UWO48" s="382"/>
      <c r="UWP48" s="382"/>
      <c r="UWQ48" s="382"/>
      <c r="UWR48" s="382"/>
      <c r="UWS48" s="382"/>
      <c r="UWT48" s="382"/>
      <c r="UWU48" s="382"/>
      <c r="UWV48" s="382"/>
      <c r="UWW48" s="382"/>
      <c r="UWX48" s="382"/>
      <c r="UWY48" s="382"/>
      <c r="UWZ48" s="382"/>
      <c r="UXA48" s="382"/>
      <c r="UXB48" s="382"/>
      <c r="UXC48" s="382"/>
      <c r="UXD48" s="382"/>
      <c r="UXE48" s="382"/>
      <c r="UXF48" s="382"/>
      <c r="UXG48" s="382"/>
      <c r="UXH48" s="382"/>
      <c r="UXI48" s="382"/>
      <c r="UXJ48" s="382"/>
      <c r="UXK48" s="382"/>
      <c r="UXL48" s="382"/>
      <c r="UXM48" s="382"/>
      <c r="UXN48" s="382"/>
      <c r="UXO48" s="382"/>
      <c r="UXP48" s="382"/>
      <c r="UXQ48" s="382"/>
      <c r="UXR48" s="382"/>
      <c r="UXS48" s="382"/>
      <c r="UXT48" s="382"/>
      <c r="UXU48" s="382"/>
      <c r="UXV48" s="382"/>
      <c r="UXW48" s="382"/>
      <c r="UXX48" s="382"/>
      <c r="UXY48" s="382"/>
      <c r="UXZ48" s="382"/>
      <c r="UYA48" s="382"/>
      <c r="UYB48" s="382"/>
      <c r="UYC48" s="382"/>
      <c r="UYD48" s="382"/>
      <c r="UYE48" s="382"/>
      <c r="UYF48" s="382"/>
      <c r="UYG48" s="382"/>
      <c r="UYH48" s="382"/>
      <c r="UYI48" s="382"/>
      <c r="UYJ48" s="382"/>
      <c r="UYK48" s="382"/>
      <c r="UYL48" s="382"/>
      <c r="UYM48" s="382"/>
      <c r="UYN48" s="382"/>
      <c r="UYO48" s="382"/>
      <c r="UYP48" s="382"/>
      <c r="UYQ48" s="382"/>
      <c r="UYR48" s="382"/>
      <c r="UYS48" s="382"/>
      <c r="UYT48" s="382"/>
      <c r="UYU48" s="382"/>
      <c r="UYV48" s="382"/>
      <c r="UYW48" s="382"/>
      <c r="UYX48" s="382"/>
      <c r="UYY48" s="382"/>
      <c r="UYZ48" s="382"/>
      <c r="UZA48" s="382"/>
      <c r="UZB48" s="382"/>
      <c r="UZC48" s="382"/>
      <c r="UZD48" s="382"/>
      <c r="UZE48" s="382"/>
      <c r="UZF48" s="382"/>
      <c r="UZG48" s="382"/>
      <c r="UZH48" s="382"/>
      <c r="UZI48" s="382"/>
      <c r="UZJ48" s="382"/>
      <c r="UZK48" s="382"/>
      <c r="UZL48" s="382"/>
      <c r="UZM48" s="382"/>
      <c r="UZN48" s="382"/>
      <c r="UZO48" s="382"/>
      <c r="UZP48" s="382"/>
      <c r="UZQ48" s="382"/>
      <c r="UZR48" s="382"/>
      <c r="UZS48" s="382"/>
      <c r="UZT48" s="382"/>
      <c r="UZU48" s="382"/>
      <c r="UZV48" s="382"/>
      <c r="UZW48" s="382"/>
      <c r="UZX48" s="382"/>
      <c r="UZY48" s="382"/>
      <c r="UZZ48" s="382"/>
      <c r="VAA48" s="382"/>
      <c r="VAB48" s="382"/>
      <c r="VAC48" s="382"/>
      <c r="VAD48" s="382"/>
      <c r="VAE48" s="382"/>
      <c r="VAF48" s="382"/>
      <c r="VAG48" s="382"/>
      <c r="VAH48" s="382"/>
      <c r="VAI48" s="382"/>
      <c r="VAJ48" s="382"/>
      <c r="VAK48" s="382"/>
      <c r="VAL48" s="382"/>
      <c r="VAM48" s="382"/>
      <c r="VAN48" s="382"/>
      <c r="VAO48" s="382"/>
      <c r="VAP48" s="382"/>
      <c r="VAQ48" s="382"/>
      <c r="VAR48" s="382"/>
      <c r="VAS48" s="382"/>
      <c r="VAT48" s="382"/>
      <c r="VAU48" s="382"/>
      <c r="VAV48" s="382"/>
      <c r="VAW48" s="382"/>
      <c r="VAX48" s="382"/>
      <c r="VAY48" s="382"/>
      <c r="VAZ48" s="382"/>
      <c r="VBA48" s="382"/>
      <c r="VBB48" s="382"/>
      <c r="VBC48" s="382"/>
      <c r="VBD48" s="382"/>
      <c r="VBE48" s="382"/>
      <c r="VBF48" s="382"/>
      <c r="VBG48" s="382"/>
      <c r="VBH48" s="382"/>
      <c r="VBI48" s="382"/>
      <c r="VBJ48" s="382"/>
      <c r="VBK48" s="382"/>
      <c r="VBL48" s="382"/>
      <c r="VBM48" s="382"/>
      <c r="VBN48" s="382"/>
      <c r="VBO48" s="382"/>
      <c r="VBP48" s="382"/>
      <c r="VBQ48" s="382"/>
      <c r="VBR48" s="382"/>
      <c r="VBS48" s="382"/>
      <c r="VBT48" s="382"/>
      <c r="VBU48" s="382"/>
      <c r="VBV48" s="382"/>
      <c r="VBW48" s="382"/>
      <c r="VBX48" s="382"/>
      <c r="VBY48" s="382"/>
      <c r="VBZ48" s="382"/>
      <c r="VCA48" s="382"/>
      <c r="VCB48" s="382"/>
      <c r="VCC48" s="382"/>
      <c r="VCD48" s="382"/>
      <c r="VCE48" s="382"/>
      <c r="VCF48" s="382"/>
      <c r="VCG48" s="382"/>
      <c r="VCH48" s="382"/>
      <c r="VCI48" s="382"/>
      <c r="VCJ48" s="382"/>
      <c r="VCK48" s="382"/>
      <c r="VCL48" s="382"/>
      <c r="VCM48" s="382"/>
      <c r="VCN48" s="382"/>
      <c r="VCO48" s="382"/>
      <c r="VCP48" s="382"/>
      <c r="VCQ48" s="382"/>
      <c r="VCR48" s="382"/>
      <c r="VCS48" s="382"/>
      <c r="VCT48" s="382"/>
      <c r="VCU48" s="382"/>
      <c r="VCV48" s="382"/>
      <c r="VCW48" s="382"/>
      <c r="VCX48" s="382"/>
      <c r="VCY48" s="382"/>
      <c r="VCZ48" s="382"/>
      <c r="VDA48" s="382"/>
      <c r="VDB48" s="382"/>
      <c r="VDC48" s="382"/>
      <c r="VDD48" s="382"/>
      <c r="VDE48" s="382"/>
      <c r="VDF48" s="382"/>
      <c r="VDG48" s="382"/>
      <c r="VDH48" s="382"/>
      <c r="VDI48" s="382"/>
      <c r="VDJ48" s="382"/>
      <c r="VDK48" s="382"/>
      <c r="VDL48" s="382"/>
      <c r="VDM48" s="382"/>
      <c r="VDN48" s="382"/>
      <c r="VDO48" s="382"/>
      <c r="VDP48" s="382"/>
      <c r="VDQ48" s="382"/>
      <c r="VDR48" s="382"/>
      <c r="VDS48" s="382"/>
      <c r="VDT48" s="382"/>
      <c r="VDU48" s="382"/>
      <c r="VDV48" s="382"/>
      <c r="VDW48" s="382"/>
      <c r="VDX48" s="382"/>
      <c r="VDY48" s="382"/>
      <c r="VDZ48" s="382"/>
      <c r="VEA48" s="382"/>
      <c r="VEB48" s="382"/>
      <c r="VEC48" s="382"/>
      <c r="VED48" s="382"/>
      <c r="VEE48" s="382"/>
      <c r="VEF48" s="382"/>
      <c r="VEG48" s="382"/>
      <c r="VEH48" s="382"/>
      <c r="VEI48" s="382"/>
      <c r="VEJ48" s="382"/>
      <c r="VEK48" s="382"/>
      <c r="VEL48" s="382"/>
      <c r="VEM48" s="382"/>
      <c r="VEN48" s="382"/>
      <c r="VEO48" s="382"/>
      <c r="VEP48" s="382"/>
      <c r="VEQ48" s="382"/>
      <c r="VER48" s="382"/>
      <c r="VES48" s="382"/>
      <c r="VET48" s="382"/>
      <c r="VEU48" s="382"/>
      <c r="VEV48" s="382"/>
      <c r="VEW48" s="382"/>
      <c r="VEX48" s="382"/>
      <c r="VEY48" s="382"/>
      <c r="VEZ48" s="382"/>
      <c r="VFA48" s="382"/>
      <c r="VFB48" s="382"/>
      <c r="VFC48" s="382"/>
      <c r="VFD48" s="382"/>
      <c r="VFE48" s="382"/>
      <c r="VFF48" s="382"/>
      <c r="VFG48" s="382"/>
      <c r="VFH48" s="382"/>
      <c r="VFI48" s="382"/>
      <c r="VFJ48" s="382"/>
      <c r="VFK48" s="382"/>
      <c r="VFL48" s="382"/>
      <c r="VFM48" s="382"/>
      <c r="VFN48" s="382"/>
      <c r="VFO48" s="382"/>
      <c r="VFP48" s="382"/>
      <c r="VFQ48" s="382"/>
      <c r="VFR48" s="382"/>
      <c r="VFS48" s="382"/>
      <c r="VFT48" s="382"/>
      <c r="VFU48" s="382"/>
      <c r="VFV48" s="382"/>
      <c r="VFW48" s="382"/>
      <c r="VFX48" s="382"/>
      <c r="VFY48" s="382"/>
      <c r="VFZ48" s="382"/>
      <c r="VGA48" s="382"/>
      <c r="VGB48" s="382"/>
      <c r="VGC48" s="382"/>
      <c r="VGD48" s="382"/>
      <c r="VGE48" s="382"/>
      <c r="VGF48" s="382"/>
      <c r="VGG48" s="382"/>
      <c r="VGH48" s="382"/>
      <c r="VGI48" s="382"/>
      <c r="VGJ48" s="382"/>
      <c r="VGK48" s="382"/>
      <c r="VGL48" s="382"/>
      <c r="VGM48" s="382"/>
      <c r="VGN48" s="382"/>
      <c r="VGO48" s="382"/>
      <c r="VGP48" s="382"/>
      <c r="VGQ48" s="382"/>
      <c r="VGR48" s="382"/>
      <c r="VGS48" s="382"/>
      <c r="VGT48" s="382"/>
      <c r="VGU48" s="382"/>
      <c r="VGV48" s="382"/>
      <c r="VGW48" s="382"/>
      <c r="VGX48" s="382"/>
      <c r="VGY48" s="382"/>
      <c r="VGZ48" s="382"/>
      <c r="VHA48" s="382"/>
      <c r="VHB48" s="382"/>
      <c r="VHC48" s="382"/>
      <c r="VHD48" s="382"/>
      <c r="VHE48" s="382"/>
      <c r="VHF48" s="382"/>
      <c r="VHG48" s="382"/>
      <c r="VHH48" s="382"/>
      <c r="VHI48" s="382"/>
      <c r="VHJ48" s="382"/>
      <c r="VHK48" s="382"/>
      <c r="VHL48" s="382"/>
      <c r="VHM48" s="382"/>
      <c r="VHN48" s="382"/>
      <c r="VHO48" s="382"/>
      <c r="VHP48" s="382"/>
      <c r="VHQ48" s="382"/>
      <c r="VHR48" s="382"/>
      <c r="VHS48" s="382"/>
      <c r="VHT48" s="382"/>
      <c r="VHU48" s="382"/>
      <c r="VHV48" s="382"/>
      <c r="VHW48" s="382"/>
      <c r="VHX48" s="382"/>
      <c r="VHY48" s="382"/>
      <c r="VHZ48" s="382"/>
      <c r="VIA48" s="382"/>
      <c r="VIB48" s="382"/>
      <c r="VIC48" s="382"/>
      <c r="VID48" s="382"/>
      <c r="VIE48" s="382"/>
      <c r="VIF48" s="382"/>
      <c r="VIG48" s="382"/>
      <c r="VIH48" s="382"/>
      <c r="VII48" s="382"/>
      <c r="VIJ48" s="382"/>
      <c r="VIK48" s="382"/>
      <c r="VIL48" s="382"/>
      <c r="VIM48" s="382"/>
      <c r="VIN48" s="382"/>
      <c r="VIO48" s="382"/>
      <c r="VIP48" s="382"/>
      <c r="VIQ48" s="382"/>
      <c r="VIR48" s="382"/>
      <c r="VIS48" s="382"/>
      <c r="VIT48" s="382"/>
      <c r="VIU48" s="382"/>
      <c r="VIV48" s="382"/>
      <c r="VIW48" s="382"/>
      <c r="VIX48" s="382"/>
      <c r="VIY48" s="382"/>
      <c r="VIZ48" s="382"/>
      <c r="VJA48" s="382"/>
      <c r="VJB48" s="382"/>
      <c r="VJC48" s="382"/>
      <c r="VJD48" s="382"/>
      <c r="VJE48" s="382"/>
      <c r="VJF48" s="382"/>
      <c r="VJG48" s="382"/>
      <c r="VJH48" s="382"/>
      <c r="VJI48" s="382"/>
      <c r="VJJ48" s="382"/>
      <c r="VJK48" s="382"/>
      <c r="VJL48" s="382"/>
      <c r="VJM48" s="382"/>
      <c r="VJN48" s="382"/>
      <c r="VJO48" s="382"/>
      <c r="VJP48" s="382"/>
      <c r="VJQ48" s="382"/>
      <c r="VJR48" s="382"/>
      <c r="VJS48" s="382"/>
      <c r="VJT48" s="382"/>
      <c r="VJU48" s="382"/>
      <c r="VJV48" s="382"/>
      <c r="VJW48" s="382"/>
      <c r="VJX48" s="382"/>
      <c r="VJY48" s="382"/>
      <c r="VJZ48" s="382"/>
      <c r="VKA48" s="382"/>
      <c r="VKB48" s="382"/>
      <c r="VKC48" s="382"/>
      <c r="VKD48" s="382"/>
      <c r="VKE48" s="382"/>
      <c r="VKF48" s="382"/>
      <c r="VKG48" s="382"/>
      <c r="VKH48" s="382"/>
      <c r="VKI48" s="382"/>
      <c r="VKJ48" s="382"/>
      <c r="VKK48" s="382"/>
      <c r="VKL48" s="382"/>
      <c r="VKM48" s="382"/>
      <c r="VKN48" s="382"/>
      <c r="VKO48" s="382"/>
      <c r="VKP48" s="382"/>
      <c r="VKQ48" s="382"/>
      <c r="VKR48" s="382"/>
      <c r="VKS48" s="382"/>
      <c r="VKT48" s="382"/>
      <c r="VKU48" s="382"/>
      <c r="VKV48" s="382"/>
      <c r="VKW48" s="382"/>
      <c r="VKX48" s="382"/>
      <c r="VKY48" s="382"/>
      <c r="VKZ48" s="382"/>
      <c r="VLA48" s="382"/>
      <c r="VLB48" s="382"/>
      <c r="VLC48" s="382"/>
      <c r="VLD48" s="382"/>
      <c r="VLE48" s="382"/>
      <c r="VLF48" s="382"/>
      <c r="VLG48" s="382"/>
      <c r="VLH48" s="382"/>
      <c r="VLI48" s="382"/>
      <c r="VLJ48" s="382"/>
      <c r="VLK48" s="382"/>
      <c r="VLL48" s="382"/>
      <c r="VLM48" s="382"/>
      <c r="VLN48" s="382"/>
      <c r="VLO48" s="382"/>
      <c r="VLP48" s="382"/>
      <c r="VLQ48" s="382"/>
      <c r="VLR48" s="382"/>
      <c r="VLS48" s="382"/>
      <c r="VLT48" s="382"/>
      <c r="VLU48" s="382"/>
      <c r="VLV48" s="382"/>
      <c r="VLW48" s="382"/>
      <c r="VLX48" s="382"/>
      <c r="VLY48" s="382"/>
      <c r="VLZ48" s="382"/>
      <c r="VMA48" s="382"/>
      <c r="VMB48" s="382"/>
      <c r="VMC48" s="382"/>
      <c r="VMD48" s="382"/>
      <c r="VME48" s="382"/>
      <c r="VMF48" s="382"/>
      <c r="VMG48" s="382"/>
      <c r="VMH48" s="382"/>
      <c r="VMI48" s="382"/>
      <c r="VMJ48" s="382"/>
      <c r="VMK48" s="382"/>
      <c r="VML48" s="382"/>
      <c r="VMM48" s="382"/>
      <c r="VMN48" s="382"/>
      <c r="VMO48" s="382"/>
      <c r="VMP48" s="382"/>
      <c r="VMQ48" s="382"/>
      <c r="VMR48" s="382"/>
      <c r="VMS48" s="382"/>
      <c r="VMT48" s="382"/>
      <c r="VMU48" s="382"/>
      <c r="VMV48" s="382"/>
      <c r="VMW48" s="382"/>
      <c r="VMX48" s="382"/>
      <c r="VMY48" s="382"/>
      <c r="VMZ48" s="382"/>
      <c r="VNA48" s="382"/>
      <c r="VNB48" s="382"/>
      <c r="VNC48" s="382"/>
      <c r="VND48" s="382"/>
      <c r="VNE48" s="382"/>
      <c r="VNF48" s="382"/>
      <c r="VNG48" s="382"/>
      <c r="VNH48" s="382"/>
      <c r="VNI48" s="382"/>
      <c r="VNJ48" s="382"/>
      <c r="VNK48" s="382"/>
      <c r="VNL48" s="382"/>
      <c r="VNM48" s="382"/>
      <c r="VNN48" s="382"/>
      <c r="VNO48" s="382"/>
      <c r="VNP48" s="382"/>
      <c r="VNQ48" s="382"/>
      <c r="VNR48" s="382"/>
      <c r="VNS48" s="382"/>
      <c r="VNT48" s="382"/>
      <c r="VNU48" s="382"/>
      <c r="VNV48" s="382"/>
      <c r="VNW48" s="382"/>
      <c r="VNX48" s="382"/>
      <c r="VNY48" s="382"/>
      <c r="VNZ48" s="382"/>
      <c r="VOA48" s="382"/>
      <c r="VOB48" s="382"/>
      <c r="VOC48" s="382"/>
      <c r="VOD48" s="382"/>
      <c r="VOE48" s="382"/>
      <c r="VOF48" s="382"/>
      <c r="VOG48" s="382"/>
      <c r="VOH48" s="382"/>
      <c r="VOI48" s="382"/>
      <c r="VOJ48" s="382"/>
      <c r="VOK48" s="382"/>
      <c r="VOL48" s="382"/>
      <c r="VOM48" s="382"/>
      <c r="VON48" s="382"/>
      <c r="VOO48" s="382"/>
      <c r="VOP48" s="382"/>
      <c r="VOQ48" s="382"/>
      <c r="VOR48" s="382"/>
      <c r="VOS48" s="382"/>
      <c r="VOT48" s="382"/>
      <c r="VOU48" s="382"/>
      <c r="VOV48" s="382"/>
      <c r="VOW48" s="382"/>
      <c r="VOX48" s="382"/>
      <c r="VOY48" s="382"/>
      <c r="VOZ48" s="382"/>
      <c r="VPA48" s="382"/>
      <c r="VPB48" s="382"/>
      <c r="VPC48" s="382"/>
      <c r="VPD48" s="382"/>
      <c r="VPE48" s="382"/>
      <c r="VPF48" s="382"/>
      <c r="VPG48" s="382"/>
      <c r="VPH48" s="382"/>
      <c r="VPI48" s="382"/>
      <c r="VPJ48" s="382"/>
      <c r="VPK48" s="382"/>
      <c r="VPL48" s="382"/>
      <c r="VPM48" s="382"/>
      <c r="VPN48" s="382"/>
      <c r="VPO48" s="382"/>
      <c r="VPP48" s="382"/>
      <c r="VPQ48" s="382"/>
      <c r="VPR48" s="382"/>
      <c r="VPS48" s="382"/>
      <c r="VPT48" s="382"/>
      <c r="VPU48" s="382"/>
      <c r="VPV48" s="382"/>
      <c r="VPW48" s="382"/>
      <c r="VPX48" s="382"/>
      <c r="VPY48" s="382"/>
      <c r="VPZ48" s="382"/>
      <c r="VQA48" s="382"/>
      <c r="VQB48" s="382"/>
      <c r="VQC48" s="382"/>
      <c r="VQD48" s="382"/>
      <c r="VQE48" s="382"/>
      <c r="VQF48" s="382"/>
      <c r="VQG48" s="382"/>
      <c r="VQH48" s="382"/>
      <c r="VQI48" s="382"/>
      <c r="VQJ48" s="382"/>
      <c r="VQK48" s="382"/>
      <c r="VQL48" s="382"/>
      <c r="VQM48" s="382"/>
      <c r="VQN48" s="382"/>
      <c r="VQO48" s="382"/>
      <c r="VQP48" s="382"/>
      <c r="VQQ48" s="382"/>
      <c r="VQR48" s="382"/>
      <c r="VQS48" s="382"/>
      <c r="VQT48" s="382"/>
      <c r="VQU48" s="382"/>
      <c r="VQV48" s="382"/>
      <c r="VQW48" s="382"/>
      <c r="VQX48" s="382"/>
      <c r="VQY48" s="382"/>
      <c r="VQZ48" s="382"/>
      <c r="VRA48" s="382"/>
      <c r="VRB48" s="382"/>
      <c r="VRC48" s="382"/>
      <c r="VRD48" s="382"/>
      <c r="VRE48" s="382"/>
      <c r="VRF48" s="382"/>
      <c r="VRG48" s="382"/>
      <c r="VRH48" s="382"/>
      <c r="VRI48" s="382"/>
      <c r="VRJ48" s="382"/>
      <c r="VRK48" s="382"/>
      <c r="VRL48" s="382"/>
      <c r="VRM48" s="382"/>
      <c r="VRN48" s="382"/>
      <c r="VRO48" s="382"/>
      <c r="VRP48" s="382"/>
      <c r="VRQ48" s="382"/>
      <c r="VRR48" s="382"/>
      <c r="VRS48" s="382"/>
      <c r="VRT48" s="382"/>
      <c r="VRU48" s="382"/>
      <c r="VRV48" s="382"/>
      <c r="VRW48" s="382"/>
      <c r="VRX48" s="382"/>
      <c r="VRY48" s="382"/>
      <c r="VRZ48" s="382"/>
      <c r="VSA48" s="382"/>
      <c r="VSB48" s="382"/>
      <c r="VSC48" s="382"/>
      <c r="VSD48" s="382"/>
      <c r="VSE48" s="382"/>
      <c r="VSF48" s="382"/>
      <c r="VSG48" s="382"/>
      <c r="VSH48" s="382"/>
      <c r="VSI48" s="382"/>
      <c r="VSJ48" s="382"/>
      <c r="VSK48" s="382"/>
      <c r="VSL48" s="382"/>
      <c r="VSM48" s="382"/>
      <c r="VSN48" s="382"/>
      <c r="VSO48" s="382"/>
      <c r="VSP48" s="382"/>
      <c r="VSQ48" s="382"/>
      <c r="VSR48" s="382"/>
      <c r="VSS48" s="382"/>
      <c r="VST48" s="382"/>
      <c r="VSU48" s="382"/>
      <c r="VSV48" s="382"/>
      <c r="VSW48" s="382"/>
      <c r="VSX48" s="382"/>
      <c r="VSY48" s="382"/>
      <c r="VSZ48" s="382"/>
      <c r="VTA48" s="382"/>
      <c r="VTB48" s="382"/>
      <c r="VTC48" s="382"/>
      <c r="VTD48" s="382"/>
      <c r="VTE48" s="382"/>
      <c r="VTF48" s="382"/>
      <c r="VTG48" s="382"/>
      <c r="VTH48" s="382"/>
      <c r="VTI48" s="382"/>
      <c r="VTJ48" s="382"/>
      <c r="VTK48" s="382"/>
      <c r="VTL48" s="382"/>
      <c r="VTM48" s="382"/>
      <c r="VTN48" s="382"/>
      <c r="VTO48" s="382"/>
      <c r="VTP48" s="382"/>
      <c r="VTQ48" s="382"/>
      <c r="VTR48" s="382"/>
      <c r="VTS48" s="382"/>
      <c r="VTT48" s="382"/>
      <c r="VTU48" s="382"/>
      <c r="VTV48" s="382"/>
      <c r="VTW48" s="382"/>
      <c r="VTX48" s="382"/>
      <c r="VTY48" s="382"/>
      <c r="VTZ48" s="382"/>
      <c r="VUA48" s="382"/>
      <c r="VUB48" s="382"/>
      <c r="VUC48" s="382"/>
      <c r="VUD48" s="382"/>
      <c r="VUE48" s="382"/>
      <c r="VUF48" s="382"/>
      <c r="VUG48" s="382"/>
      <c r="VUH48" s="382"/>
      <c r="VUI48" s="382"/>
      <c r="VUJ48" s="382"/>
      <c r="VUK48" s="382"/>
      <c r="VUL48" s="382"/>
      <c r="VUM48" s="382"/>
      <c r="VUN48" s="382"/>
      <c r="VUO48" s="382"/>
      <c r="VUP48" s="382"/>
      <c r="VUQ48" s="382"/>
      <c r="VUR48" s="382"/>
      <c r="VUS48" s="382"/>
      <c r="VUT48" s="382"/>
      <c r="VUU48" s="382"/>
      <c r="VUV48" s="382"/>
      <c r="VUW48" s="382"/>
      <c r="VUX48" s="382"/>
      <c r="VUY48" s="382"/>
      <c r="VUZ48" s="382"/>
      <c r="VVA48" s="382"/>
      <c r="VVB48" s="382"/>
      <c r="VVC48" s="382"/>
      <c r="VVD48" s="382"/>
      <c r="VVE48" s="382"/>
      <c r="VVF48" s="382"/>
      <c r="VVG48" s="382"/>
      <c r="VVH48" s="382"/>
      <c r="VVI48" s="382"/>
      <c r="VVJ48" s="382"/>
      <c r="VVK48" s="382"/>
      <c r="VVL48" s="382"/>
      <c r="VVM48" s="382"/>
      <c r="VVN48" s="382"/>
      <c r="VVO48" s="382"/>
      <c r="VVP48" s="382"/>
      <c r="VVQ48" s="382"/>
      <c r="VVR48" s="382"/>
      <c r="VVS48" s="382"/>
      <c r="VVT48" s="382"/>
      <c r="VVU48" s="382"/>
      <c r="VVV48" s="382"/>
      <c r="VVW48" s="382"/>
      <c r="VVX48" s="382"/>
      <c r="VVY48" s="382"/>
      <c r="VVZ48" s="382"/>
      <c r="VWA48" s="382"/>
      <c r="VWB48" s="382"/>
      <c r="VWC48" s="382"/>
      <c r="VWD48" s="382"/>
      <c r="VWE48" s="382"/>
      <c r="VWF48" s="382"/>
      <c r="VWG48" s="382"/>
      <c r="VWH48" s="382"/>
      <c r="VWI48" s="382"/>
      <c r="VWJ48" s="382"/>
      <c r="VWK48" s="382"/>
      <c r="VWL48" s="382"/>
      <c r="VWM48" s="382"/>
      <c r="VWN48" s="382"/>
      <c r="VWO48" s="382"/>
      <c r="VWP48" s="382"/>
      <c r="VWQ48" s="382"/>
      <c r="VWR48" s="382"/>
      <c r="VWS48" s="382"/>
      <c r="VWT48" s="382"/>
      <c r="VWU48" s="382"/>
      <c r="VWV48" s="382"/>
      <c r="VWW48" s="382"/>
      <c r="VWX48" s="382"/>
      <c r="VWY48" s="382"/>
      <c r="VWZ48" s="382"/>
      <c r="VXA48" s="382"/>
      <c r="VXB48" s="382"/>
      <c r="VXC48" s="382"/>
      <c r="VXD48" s="382"/>
      <c r="VXE48" s="382"/>
      <c r="VXF48" s="382"/>
      <c r="VXG48" s="382"/>
      <c r="VXH48" s="382"/>
      <c r="VXI48" s="382"/>
      <c r="VXJ48" s="382"/>
      <c r="VXK48" s="382"/>
      <c r="VXL48" s="382"/>
      <c r="VXM48" s="382"/>
      <c r="VXN48" s="382"/>
      <c r="VXO48" s="382"/>
      <c r="VXP48" s="382"/>
      <c r="VXQ48" s="382"/>
      <c r="VXR48" s="382"/>
      <c r="VXS48" s="382"/>
      <c r="VXT48" s="382"/>
      <c r="VXU48" s="382"/>
      <c r="VXV48" s="382"/>
      <c r="VXW48" s="382"/>
      <c r="VXX48" s="382"/>
      <c r="VXY48" s="382"/>
      <c r="VXZ48" s="382"/>
      <c r="VYA48" s="382"/>
      <c r="VYB48" s="382"/>
      <c r="VYC48" s="382"/>
      <c r="VYD48" s="382"/>
      <c r="VYE48" s="382"/>
      <c r="VYF48" s="382"/>
      <c r="VYG48" s="382"/>
      <c r="VYH48" s="382"/>
      <c r="VYI48" s="382"/>
      <c r="VYJ48" s="382"/>
      <c r="VYK48" s="382"/>
      <c r="VYL48" s="382"/>
      <c r="VYM48" s="382"/>
      <c r="VYN48" s="382"/>
      <c r="VYO48" s="382"/>
      <c r="VYP48" s="382"/>
      <c r="VYQ48" s="382"/>
      <c r="VYR48" s="382"/>
      <c r="VYS48" s="382"/>
      <c r="VYT48" s="382"/>
      <c r="VYU48" s="382"/>
      <c r="VYV48" s="382"/>
      <c r="VYW48" s="382"/>
      <c r="VYX48" s="382"/>
      <c r="VYY48" s="382"/>
      <c r="VYZ48" s="382"/>
      <c r="VZA48" s="382"/>
      <c r="VZB48" s="382"/>
      <c r="VZC48" s="382"/>
      <c r="VZD48" s="382"/>
      <c r="VZE48" s="382"/>
      <c r="VZF48" s="382"/>
      <c r="VZG48" s="382"/>
      <c r="VZH48" s="382"/>
      <c r="VZI48" s="382"/>
      <c r="VZJ48" s="382"/>
      <c r="VZK48" s="382"/>
      <c r="VZL48" s="382"/>
      <c r="VZM48" s="382"/>
      <c r="VZN48" s="382"/>
      <c r="VZO48" s="382"/>
      <c r="VZP48" s="382"/>
      <c r="VZQ48" s="382"/>
      <c r="VZR48" s="382"/>
      <c r="VZS48" s="382"/>
      <c r="VZT48" s="382"/>
      <c r="VZU48" s="382"/>
      <c r="VZV48" s="382"/>
      <c r="VZW48" s="382"/>
      <c r="VZX48" s="382"/>
      <c r="VZY48" s="382"/>
      <c r="VZZ48" s="382"/>
      <c r="WAA48" s="382"/>
      <c r="WAB48" s="382"/>
      <c r="WAC48" s="382"/>
      <c r="WAD48" s="382"/>
      <c r="WAE48" s="382"/>
      <c r="WAF48" s="382"/>
      <c r="WAG48" s="382"/>
      <c r="WAH48" s="382"/>
      <c r="WAI48" s="382"/>
      <c r="WAJ48" s="382"/>
      <c r="WAK48" s="382"/>
      <c r="WAL48" s="382"/>
      <c r="WAM48" s="382"/>
      <c r="WAN48" s="382"/>
      <c r="WAO48" s="382"/>
      <c r="WAP48" s="382"/>
      <c r="WAQ48" s="382"/>
      <c r="WAR48" s="382"/>
      <c r="WAS48" s="382"/>
      <c r="WAT48" s="382"/>
      <c r="WAU48" s="382"/>
      <c r="WAV48" s="382"/>
      <c r="WAW48" s="382"/>
      <c r="WAX48" s="382"/>
      <c r="WAY48" s="382"/>
      <c r="WAZ48" s="382"/>
      <c r="WBA48" s="382"/>
      <c r="WBB48" s="382"/>
      <c r="WBC48" s="382"/>
      <c r="WBD48" s="382"/>
      <c r="WBE48" s="382"/>
      <c r="WBF48" s="382"/>
      <c r="WBG48" s="382"/>
      <c r="WBH48" s="382"/>
      <c r="WBI48" s="382"/>
      <c r="WBJ48" s="382"/>
      <c r="WBK48" s="382"/>
      <c r="WBL48" s="382"/>
      <c r="WBM48" s="382"/>
      <c r="WBN48" s="382"/>
      <c r="WBO48" s="382"/>
      <c r="WBP48" s="382"/>
      <c r="WBQ48" s="382"/>
      <c r="WBR48" s="382"/>
      <c r="WBS48" s="382"/>
      <c r="WBT48" s="382"/>
      <c r="WBU48" s="382"/>
      <c r="WBV48" s="382"/>
      <c r="WBW48" s="382"/>
      <c r="WBX48" s="382"/>
      <c r="WBY48" s="382"/>
      <c r="WBZ48" s="382"/>
      <c r="WCA48" s="382"/>
      <c r="WCB48" s="382"/>
      <c r="WCC48" s="382"/>
      <c r="WCD48" s="382"/>
      <c r="WCE48" s="382"/>
      <c r="WCF48" s="382"/>
      <c r="WCG48" s="382"/>
      <c r="WCH48" s="382"/>
      <c r="WCI48" s="382"/>
      <c r="WCJ48" s="382"/>
      <c r="WCK48" s="382"/>
      <c r="WCL48" s="382"/>
      <c r="WCM48" s="382"/>
      <c r="WCN48" s="382"/>
      <c r="WCO48" s="382"/>
      <c r="WCP48" s="382"/>
      <c r="WCQ48" s="382"/>
      <c r="WCR48" s="382"/>
      <c r="WCS48" s="382"/>
      <c r="WCT48" s="382"/>
      <c r="WCU48" s="382"/>
      <c r="WCV48" s="382"/>
      <c r="WCW48" s="382"/>
      <c r="WCX48" s="382"/>
      <c r="WCY48" s="382"/>
      <c r="WCZ48" s="382"/>
      <c r="WDA48" s="382"/>
      <c r="WDB48" s="382"/>
      <c r="WDC48" s="382"/>
      <c r="WDD48" s="382"/>
      <c r="WDE48" s="382"/>
      <c r="WDF48" s="382"/>
      <c r="WDG48" s="382"/>
      <c r="WDH48" s="382"/>
      <c r="WDI48" s="382"/>
      <c r="WDJ48" s="382"/>
      <c r="WDK48" s="382"/>
      <c r="WDL48" s="382"/>
      <c r="WDM48" s="382"/>
      <c r="WDN48" s="382"/>
      <c r="WDO48" s="382"/>
      <c r="WDP48" s="382"/>
      <c r="WDQ48" s="382"/>
      <c r="WDR48" s="382"/>
      <c r="WDS48" s="382"/>
      <c r="WDT48" s="382"/>
      <c r="WDU48" s="382"/>
      <c r="WDV48" s="382"/>
      <c r="WDW48" s="382"/>
      <c r="WDX48" s="382"/>
      <c r="WDY48" s="382"/>
      <c r="WDZ48" s="382"/>
      <c r="WEA48" s="382"/>
      <c r="WEB48" s="382"/>
      <c r="WEC48" s="382"/>
      <c r="WED48" s="382"/>
      <c r="WEE48" s="382"/>
      <c r="WEF48" s="382"/>
      <c r="WEG48" s="382"/>
      <c r="WEH48" s="382"/>
      <c r="WEI48" s="382"/>
      <c r="WEJ48" s="382"/>
      <c r="WEK48" s="382"/>
      <c r="WEL48" s="382"/>
      <c r="WEM48" s="382"/>
      <c r="WEN48" s="382"/>
      <c r="WEO48" s="382"/>
      <c r="WEP48" s="382"/>
      <c r="WEQ48" s="382"/>
      <c r="WER48" s="382"/>
      <c r="WES48" s="382"/>
      <c r="WET48" s="382"/>
      <c r="WEU48" s="382"/>
      <c r="WEV48" s="382"/>
      <c r="WEW48" s="382"/>
      <c r="WEX48" s="382"/>
      <c r="WEY48" s="382"/>
      <c r="WEZ48" s="382"/>
      <c r="WFA48" s="382"/>
      <c r="WFB48" s="382"/>
      <c r="WFC48" s="382"/>
      <c r="WFD48" s="382"/>
      <c r="WFE48" s="382"/>
      <c r="WFF48" s="382"/>
      <c r="WFG48" s="382"/>
      <c r="WFH48" s="382"/>
      <c r="WFI48" s="382"/>
      <c r="WFJ48" s="382"/>
      <c r="WFK48" s="382"/>
      <c r="WFL48" s="382"/>
      <c r="WFM48" s="382"/>
      <c r="WFN48" s="382"/>
      <c r="WFO48" s="382"/>
      <c r="WFP48" s="382"/>
      <c r="WFQ48" s="382"/>
      <c r="WFR48" s="382"/>
      <c r="WFS48" s="382"/>
      <c r="WFT48" s="382"/>
      <c r="WFU48" s="382"/>
      <c r="WFV48" s="382"/>
      <c r="WFW48" s="382"/>
      <c r="WFX48" s="382"/>
      <c r="WFY48" s="382"/>
      <c r="WFZ48" s="382"/>
      <c r="WGA48" s="382"/>
      <c r="WGB48" s="382"/>
      <c r="WGC48" s="382"/>
      <c r="WGD48" s="382"/>
      <c r="WGE48" s="382"/>
      <c r="WGF48" s="382"/>
      <c r="WGG48" s="382"/>
      <c r="WGH48" s="382"/>
      <c r="WGI48" s="382"/>
      <c r="WGJ48" s="382"/>
      <c r="WGK48" s="382"/>
      <c r="WGL48" s="382"/>
      <c r="WGM48" s="382"/>
      <c r="WGN48" s="382"/>
      <c r="WGO48" s="382"/>
      <c r="WGP48" s="382"/>
      <c r="WGQ48" s="382"/>
      <c r="WGR48" s="382"/>
      <c r="WGS48" s="382"/>
      <c r="WGT48" s="382"/>
      <c r="WGU48" s="382"/>
      <c r="WGV48" s="382"/>
      <c r="WGW48" s="382"/>
      <c r="WGX48" s="382"/>
      <c r="WGY48" s="382"/>
      <c r="WGZ48" s="382"/>
      <c r="WHA48" s="382"/>
      <c r="WHB48" s="382"/>
      <c r="WHC48" s="382"/>
      <c r="WHD48" s="382"/>
      <c r="WHE48" s="382"/>
      <c r="WHF48" s="382"/>
      <c r="WHG48" s="382"/>
      <c r="WHH48" s="382"/>
      <c r="WHI48" s="382"/>
      <c r="WHJ48" s="382"/>
      <c r="WHK48" s="382"/>
      <c r="WHL48" s="382"/>
      <c r="WHM48" s="382"/>
      <c r="WHN48" s="382"/>
      <c r="WHO48" s="382"/>
      <c r="WHP48" s="382"/>
      <c r="WHQ48" s="382"/>
      <c r="WHR48" s="382"/>
      <c r="WHS48" s="382"/>
      <c r="WHT48" s="382"/>
      <c r="WHU48" s="382"/>
      <c r="WHV48" s="382"/>
      <c r="WHW48" s="382"/>
      <c r="WHX48" s="382"/>
      <c r="WHY48" s="382"/>
      <c r="WHZ48" s="382"/>
      <c r="WIA48" s="382"/>
      <c r="WIB48" s="382"/>
      <c r="WIC48" s="382"/>
      <c r="WID48" s="382"/>
      <c r="WIE48" s="382"/>
      <c r="WIF48" s="382"/>
      <c r="WIG48" s="382"/>
      <c r="WIH48" s="382"/>
      <c r="WII48" s="382"/>
      <c r="WIJ48" s="382"/>
      <c r="WIK48" s="382"/>
      <c r="WIL48" s="382"/>
      <c r="WIM48" s="382"/>
      <c r="WIN48" s="382"/>
      <c r="WIO48" s="382"/>
      <c r="WIP48" s="382"/>
      <c r="WIQ48" s="382"/>
      <c r="WIR48" s="382"/>
      <c r="WIS48" s="382"/>
      <c r="WIT48" s="382"/>
      <c r="WIU48" s="382"/>
      <c r="WIV48" s="382"/>
      <c r="WIW48" s="382"/>
      <c r="WIX48" s="382"/>
      <c r="WIY48" s="382"/>
      <c r="WIZ48" s="382"/>
      <c r="WJA48" s="382"/>
      <c r="WJB48" s="382"/>
      <c r="WJC48" s="382"/>
      <c r="WJD48" s="382"/>
      <c r="WJE48" s="382"/>
      <c r="WJF48" s="382"/>
      <c r="WJG48" s="382"/>
      <c r="WJH48" s="382"/>
      <c r="WJI48" s="382"/>
      <c r="WJJ48" s="382"/>
      <c r="WJK48" s="382"/>
      <c r="WJL48" s="382"/>
      <c r="WJM48" s="382"/>
      <c r="WJN48" s="382"/>
      <c r="WJO48" s="382"/>
      <c r="WJP48" s="382"/>
      <c r="WJQ48" s="382"/>
      <c r="WJR48" s="382"/>
      <c r="WJS48" s="382"/>
      <c r="WJT48" s="382"/>
      <c r="WJU48" s="382"/>
      <c r="WJV48" s="382"/>
      <c r="WJW48" s="382"/>
      <c r="WJX48" s="382"/>
      <c r="WJY48" s="382"/>
      <c r="WJZ48" s="382"/>
      <c r="WKA48" s="382"/>
      <c r="WKB48" s="382"/>
      <c r="WKC48" s="382"/>
      <c r="WKD48" s="382"/>
      <c r="WKE48" s="382"/>
      <c r="WKF48" s="382"/>
      <c r="WKG48" s="382"/>
      <c r="WKH48" s="382"/>
      <c r="WKI48" s="382"/>
      <c r="WKJ48" s="382"/>
      <c r="WKK48" s="382"/>
      <c r="WKL48" s="382"/>
      <c r="WKM48" s="382"/>
      <c r="WKN48" s="382"/>
      <c r="WKO48" s="382"/>
      <c r="WKP48" s="382"/>
      <c r="WKQ48" s="382"/>
      <c r="WKR48" s="382"/>
      <c r="WKS48" s="382"/>
      <c r="WKT48" s="382"/>
      <c r="WKU48" s="382"/>
      <c r="WKV48" s="382"/>
      <c r="WKW48" s="382"/>
      <c r="WKX48" s="382"/>
      <c r="WKY48" s="382"/>
      <c r="WKZ48" s="382"/>
      <c r="WLA48" s="382"/>
      <c r="WLB48" s="382"/>
      <c r="WLC48" s="382"/>
      <c r="WLD48" s="382"/>
      <c r="WLE48" s="382"/>
      <c r="WLF48" s="382"/>
      <c r="WLG48" s="382"/>
      <c r="WLH48" s="382"/>
      <c r="WLI48" s="382"/>
      <c r="WLJ48" s="382"/>
      <c r="WLK48" s="382"/>
      <c r="WLL48" s="382"/>
      <c r="WLM48" s="382"/>
      <c r="WLN48" s="382"/>
      <c r="WLO48" s="382"/>
      <c r="WLP48" s="382"/>
      <c r="WLQ48" s="382"/>
      <c r="WLR48" s="382"/>
      <c r="WLS48" s="382"/>
      <c r="WLT48" s="382"/>
      <c r="WLU48" s="382"/>
      <c r="WLV48" s="382"/>
      <c r="WLW48" s="382"/>
      <c r="WLX48" s="382"/>
      <c r="WLY48" s="382"/>
      <c r="WLZ48" s="382"/>
      <c r="WMA48" s="382"/>
      <c r="WMB48" s="382"/>
      <c r="WMC48" s="382"/>
      <c r="WMD48" s="382"/>
      <c r="WME48" s="382"/>
      <c r="WMF48" s="382"/>
      <c r="WMG48" s="382"/>
      <c r="WMH48" s="382"/>
      <c r="WMI48" s="382"/>
      <c r="WMJ48" s="382"/>
      <c r="WMK48" s="382"/>
      <c r="WML48" s="382"/>
      <c r="WMM48" s="382"/>
      <c r="WMN48" s="382"/>
      <c r="WMO48" s="382"/>
      <c r="WMP48" s="382"/>
      <c r="WMQ48" s="382"/>
      <c r="WMR48" s="382"/>
      <c r="WMS48" s="382"/>
      <c r="WMT48" s="382"/>
      <c r="WMU48" s="382"/>
      <c r="WMV48" s="382"/>
      <c r="WMW48" s="382"/>
      <c r="WMX48" s="382"/>
      <c r="WMY48" s="382"/>
      <c r="WMZ48" s="382"/>
      <c r="WNA48" s="382"/>
      <c r="WNB48" s="382"/>
      <c r="WNC48" s="382"/>
      <c r="WND48" s="382"/>
      <c r="WNE48" s="382"/>
      <c r="WNF48" s="382"/>
      <c r="WNG48" s="382"/>
      <c r="WNH48" s="382"/>
      <c r="WNI48" s="382"/>
      <c r="WNJ48" s="382"/>
      <c r="WNK48" s="382"/>
      <c r="WNL48" s="382"/>
      <c r="WNM48" s="382"/>
      <c r="WNN48" s="382"/>
      <c r="WNO48" s="382"/>
      <c r="WNP48" s="382"/>
      <c r="WNQ48" s="382"/>
      <c r="WNR48" s="382"/>
      <c r="WNS48" s="382"/>
      <c r="WNT48" s="382"/>
      <c r="WNU48" s="382"/>
      <c r="WNV48" s="382"/>
      <c r="WNW48" s="382"/>
      <c r="WNX48" s="382"/>
      <c r="WNY48" s="382"/>
      <c r="WNZ48" s="382"/>
      <c r="WOA48" s="382"/>
      <c r="WOB48" s="382"/>
      <c r="WOC48" s="382"/>
      <c r="WOD48" s="382"/>
      <c r="WOE48" s="382"/>
      <c r="WOF48" s="382"/>
      <c r="WOG48" s="382"/>
      <c r="WOH48" s="382"/>
      <c r="WOI48" s="382"/>
      <c r="WOJ48" s="382"/>
      <c r="WOK48" s="382"/>
      <c r="WOL48" s="382"/>
      <c r="WOM48" s="382"/>
      <c r="WON48" s="382"/>
      <c r="WOO48" s="382"/>
      <c r="WOP48" s="382"/>
      <c r="WOQ48" s="382"/>
      <c r="WOR48" s="382"/>
      <c r="WOS48" s="382"/>
      <c r="WOT48" s="382"/>
      <c r="WOU48" s="382"/>
      <c r="WOV48" s="382"/>
      <c r="WOW48" s="382"/>
      <c r="WOX48" s="382"/>
      <c r="WOY48" s="382"/>
      <c r="WOZ48" s="382"/>
      <c r="WPA48" s="382"/>
      <c r="WPB48" s="382"/>
      <c r="WPC48" s="382"/>
      <c r="WPD48" s="382"/>
      <c r="WPE48" s="382"/>
      <c r="WPF48" s="382"/>
      <c r="WPG48" s="382"/>
      <c r="WPH48" s="382"/>
      <c r="WPI48" s="382"/>
      <c r="WPJ48" s="382"/>
      <c r="WPK48" s="382"/>
      <c r="WPL48" s="382"/>
      <c r="WPM48" s="382"/>
      <c r="WPN48" s="382"/>
      <c r="WPO48" s="382"/>
      <c r="WPP48" s="382"/>
      <c r="WPQ48" s="382"/>
      <c r="WPR48" s="382"/>
      <c r="WPS48" s="382"/>
      <c r="WPT48" s="382"/>
      <c r="WPU48" s="382"/>
      <c r="WPV48" s="382"/>
      <c r="WPW48" s="382"/>
      <c r="WPX48" s="382"/>
      <c r="WPY48" s="382"/>
      <c r="WPZ48" s="382"/>
      <c r="WQA48" s="382"/>
      <c r="WQB48" s="382"/>
      <c r="WQC48" s="382"/>
      <c r="WQD48" s="382"/>
      <c r="WQE48" s="382"/>
      <c r="WQF48" s="382"/>
      <c r="WQG48" s="382"/>
      <c r="WQH48" s="382"/>
      <c r="WQI48" s="382"/>
      <c r="WQJ48" s="382"/>
      <c r="WQK48" s="382"/>
      <c r="WQL48" s="382"/>
      <c r="WQM48" s="382"/>
      <c r="WQN48" s="382"/>
      <c r="WQO48" s="382"/>
      <c r="WQP48" s="382"/>
      <c r="WQQ48" s="382"/>
      <c r="WQR48" s="382"/>
      <c r="WQS48" s="382"/>
      <c r="WQT48" s="382"/>
      <c r="WQU48" s="382"/>
      <c r="WQV48" s="382"/>
      <c r="WQW48" s="382"/>
      <c r="WQX48" s="382"/>
      <c r="WQY48" s="382"/>
      <c r="WQZ48" s="382"/>
      <c r="WRA48" s="382"/>
      <c r="WRB48" s="382"/>
      <c r="WRC48" s="382"/>
      <c r="WRD48" s="382"/>
      <c r="WRE48" s="382"/>
      <c r="WRF48" s="382"/>
      <c r="WRG48" s="382"/>
      <c r="WRH48" s="382"/>
      <c r="WRI48" s="382"/>
      <c r="WRJ48" s="382"/>
      <c r="WRK48" s="382"/>
      <c r="WRL48" s="382"/>
      <c r="WRM48" s="382"/>
      <c r="WRN48" s="382"/>
      <c r="WRO48" s="382"/>
      <c r="WRP48" s="382"/>
      <c r="WRQ48" s="382"/>
      <c r="WRR48" s="382"/>
      <c r="WRS48" s="382"/>
      <c r="WRT48" s="382"/>
      <c r="WRU48" s="382"/>
      <c r="WRV48" s="382"/>
      <c r="WRW48" s="382"/>
      <c r="WRX48" s="382"/>
      <c r="WRY48" s="382"/>
      <c r="WRZ48" s="382"/>
      <c r="WSA48" s="382"/>
      <c r="WSB48" s="382"/>
      <c r="WSC48" s="382"/>
      <c r="WSD48" s="382"/>
      <c r="WSE48" s="382"/>
      <c r="WSF48" s="382"/>
      <c r="WSG48" s="382"/>
      <c r="WSH48" s="382"/>
      <c r="WSI48" s="382"/>
      <c r="WSJ48" s="382"/>
      <c r="WSK48" s="382"/>
      <c r="WSL48" s="382"/>
      <c r="WSM48" s="382"/>
      <c r="WSN48" s="382"/>
      <c r="WSO48" s="382"/>
      <c r="WSP48" s="382"/>
      <c r="WSQ48" s="382"/>
      <c r="WSR48" s="382"/>
      <c r="WSS48" s="382"/>
      <c r="WST48" s="382"/>
      <c r="WSU48" s="382"/>
      <c r="WSV48" s="382"/>
      <c r="WSW48" s="382"/>
      <c r="WSX48" s="382"/>
      <c r="WSY48" s="382"/>
      <c r="WSZ48" s="382"/>
      <c r="WTA48" s="382"/>
      <c r="WTB48" s="382"/>
      <c r="WTC48" s="382"/>
      <c r="WTD48" s="382"/>
      <c r="WTE48" s="382"/>
      <c r="WTF48" s="382"/>
      <c r="WTG48" s="382"/>
      <c r="WTH48" s="382"/>
      <c r="WTI48" s="382"/>
      <c r="WTJ48" s="382"/>
      <c r="WTK48" s="382"/>
      <c r="WTL48" s="382"/>
      <c r="WTM48" s="382"/>
      <c r="WTN48" s="382"/>
      <c r="WTO48" s="382"/>
      <c r="WTP48" s="382"/>
      <c r="WTQ48" s="382"/>
      <c r="WTR48" s="382"/>
      <c r="WTS48" s="382"/>
      <c r="WTT48" s="382"/>
      <c r="WTU48" s="382"/>
      <c r="WTV48" s="382"/>
      <c r="WTW48" s="382"/>
      <c r="WTX48" s="382"/>
      <c r="WTY48" s="382"/>
      <c r="WTZ48" s="382"/>
      <c r="WUA48" s="382"/>
      <c r="WUB48" s="382"/>
      <c r="WUC48" s="382"/>
      <c r="WUD48" s="382"/>
      <c r="WUE48" s="382"/>
      <c r="WUF48" s="382"/>
      <c r="WUG48" s="382"/>
      <c r="WUH48" s="382"/>
      <c r="WUI48" s="382"/>
      <c r="WUJ48" s="382"/>
      <c r="WUK48" s="382"/>
      <c r="WUL48" s="382"/>
      <c r="WUM48" s="382"/>
      <c r="WUN48" s="382"/>
      <c r="WUO48" s="382"/>
      <c r="WUP48" s="382"/>
      <c r="WUQ48" s="382"/>
      <c r="WUR48" s="382"/>
      <c r="WUS48" s="382"/>
      <c r="WUT48" s="382"/>
      <c r="WUU48" s="382"/>
      <c r="WUV48" s="382"/>
      <c r="WUW48" s="382"/>
      <c r="WUX48" s="382"/>
      <c r="WUY48" s="382"/>
      <c r="WUZ48" s="382"/>
      <c r="WVA48" s="382"/>
      <c r="WVB48" s="382"/>
      <c r="WVC48" s="382"/>
      <c r="WVD48" s="382"/>
      <c r="WVE48" s="382"/>
      <c r="WVF48" s="382"/>
      <c r="WVG48" s="382"/>
      <c r="WVH48" s="382"/>
      <c r="WVI48" s="382"/>
      <c r="WVJ48" s="382"/>
      <c r="WVK48" s="382"/>
      <c r="WVL48" s="382"/>
      <c r="WVM48" s="382"/>
      <c r="WVN48" s="382"/>
      <c r="WVO48" s="382"/>
      <c r="WVP48" s="382"/>
      <c r="WVQ48" s="382"/>
      <c r="WVR48" s="382"/>
      <c r="WVS48" s="382"/>
      <c r="WVT48" s="382"/>
      <c r="WVU48" s="382"/>
      <c r="WVV48" s="382"/>
      <c r="WVW48" s="382"/>
      <c r="WVX48" s="382"/>
      <c r="WVY48" s="382"/>
      <c r="WVZ48" s="382"/>
      <c r="WWA48" s="382"/>
      <c r="WWB48" s="382"/>
      <c r="WWC48" s="382"/>
      <c r="WWD48" s="382"/>
      <c r="WWE48" s="382"/>
      <c r="WWF48" s="382"/>
      <c r="WWG48" s="382"/>
      <c r="WWH48" s="382"/>
      <c r="WWI48" s="382"/>
      <c r="WWJ48" s="382"/>
      <c r="WWK48" s="382"/>
      <c r="WWL48" s="382"/>
      <c r="WWM48" s="382"/>
      <c r="WWN48" s="382"/>
      <c r="WWO48" s="382"/>
      <c r="WWP48" s="382"/>
      <c r="WWQ48" s="382"/>
      <c r="WWR48" s="382"/>
      <c r="WWS48" s="382"/>
      <c r="WWT48" s="382"/>
      <c r="WWU48" s="382"/>
      <c r="WWV48" s="382"/>
      <c r="WWW48" s="382"/>
      <c r="WWX48" s="382"/>
      <c r="WWY48" s="382"/>
      <c r="WWZ48" s="382"/>
      <c r="WXA48" s="382"/>
      <c r="WXB48" s="382"/>
      <c r="WXC48" s="382"/>
      <c r="WXD48" s="382"/>
      <c r="WXE48" s="382"/>
      <c r="WXF48" s="382"/>
      <c r="WXG48" s="382"/>
      <c r="WXH48" s="382"/>
      <c r="WXI48" s="382"/>
      <c r="WXJ48" s="382"/>
      <c r="WXK48" s="382"/>
      <c r="WXL48" s="382"/>
      <c r="WXM48" s="382"/>
      <c r="WXN48" s="382"/>
      <c r="WXO48" s="382"/>
      <c r="WXP48" s="382"/>
      <c r="WXQ48" s="382"/>
      <c r="WXR48" s="382"/>
      <c r="WXS48" s="382"/>
      <c r="WXT48" s="382"/>
      <c r="WXU48" s="382"/>
      <c r="WXV48" s="382"/>
      <c r="WXW48" s="382"/>
      <c r="WXX48" s="382"/>
      <c r="WXY48" s="382"/>
      <c r="WXZ48" s="382"/>
      <c r="WYA48" s="382"/>
      <c r="WYB48" s="382"/>
      <c r="WYC48" s="382"/>
      <c r="WYD48" s="382"/>
      <c r="WYE48" s="382"/>
      <c r="WYF48" s="382"/>
      <c r="WYG48" s="382"/>
      <c r="WYH48" s="382"/>
      <c r="WYI48" s="382"/>
      <c r="WYJ48" s="382"/>
      <c r="WYK48" s="382"/>
      <c r="WYL48" s="382"/>
      <c r="WYM48" s="382"/>
      <c r="WYN48" s="382"/>
      <c r="WYO48" s="382"/>
      <c r="WYP48" s="382"/>
      <c r="WYQ48" s="382"/>
      <c r="WYR48" s="382"/>
      <c r="WYS48" s="382"/>
      <c r="WYT48" s="382"/>
      <c r="WYU48" s="382"/>
      <c r="WYV48" s="382"/>
      <c r="WYW48" s="382"/>
      <c r="WYX48" s="382"/>
      <c r="WYY48" s="382"/>
      <c r="WYZ48" s="382"/>
      <c r="WZA48" s="382"/>
      <c r="WZB48" s="382"/>
      <c r="WZC48" s="382"/>
      <c r="WZD48" s="382"/>
      <c r="WZE48" s="382"/>
      <c r="WZF48" s="382"/>
      <c r="WZG48" s="382"/>
      <c r="WZH48" s="382"/>
      <c r="WZI48" s="382"/>
      <c r="WZJ48" s="382"/>
      <c r="WZK48" s="382"/>
      <c r="WZL48" s="382"/>
      <c r="WZM48" s="382"/>
      <c r="WZN48" s="382"/>
      <c r="WZO48" s="382"/>
      <c r="WZP48" s="382"/>
      <c r="WZQ48" s="382"/>
      <c r="WZR48" s="382"/>
      <c r="WZS48" s="382"/>
      <c r="WZT48" s="382"/>
      <c r="WZU48" s="382"/>
      <c r="WZV48" s="382"/>
      <c r="WZW48" s="382"/>
      <c r="WZX48" s="382"/>
      <c r="WZY48" s="382"/>
      <c r="WZZ48" s="382"/>
      <c r="XAA48" s="382"/>
      <c r="XAB48" s="382"/>
      <c r="XAC48" s="382"/>
      <c r="XAD48" s="382"/>
      <c r="XAE48" s="382"/>
      <c r="XAF48" s="382"/>
      <c r="XAG48" s="382"/>
      <c r="XAH48" s="382"/>
      <c r="XAI48" s="382"/>
      <c r="XAJ48" s="382"/>
      <c r="XAK48" s="382"/>
      <c r="XAL48" s="382"/>
      <c r="XAM48" s="382"/>
      <c r="XAN48" s="382"/>
      <c r="XAO48" s="382"/>
      <c r="XAP48" s="382"/>
      <c r="XAQ48" s="382"/>
      <c r="XAR48" s="382"/>
      <c r="XAS48" s="382"/>
      <c r="XAT48" s="382"/>
      <c r="XAU48" s="382"/>
      <c r="XAV48" s="382"/>
      <c r="XAW48" s="382"/>
      <c r="XAX48" s="382"/>
      <c r="XAY48" s="382"/>
      <c r="XAZ48" s="382"/>
      <c r="XBA48" s="382"/>
      <c r="XBB48" s="382"/>
      <c r="XBC48" s="382"/>
      <c r="XBD48" s="382"/>
      <c r="XBE48" s="382"/>
      <c r="XBF48" s="382"/>
      <c r="XBG48" s="382"/>
      <c r="XBH48" s="382"/>
      <c r="XBI48" s="382"/>
      <c r="XBJ48" s="382"/>
      <c r="XBK48" s="382"/>
      <c r="XBL48" s="382"/>
      <c r="XBM48" s="382"/>
      <c r="XBN48" s="382"/>
      <c r="XBO48" s="382"/>
      <c r="XBP48" s="382"/>
      <c r="XBQ48" s="382"/>
      <c r="XBR48" s="382"/>
      <c r="XBS48" s="382"/>
      <c r="XBT48" s="382"/>
      <c r="XBU48" s="382"/>
      <c r="XBV48" s="382"/>
      <c r="XBW48" s="382"/>
      <c r="XBX48" s="382"/>
      <c r="XBY48" s="382"/>
      <c r="XBZ48" s="382"/>
      <c r="XCA48" s="382"/>
      <c r="XCB48" s="382"/>
      <c r="XCC48" s="382"/>
      <c r="XCD48" s="382"/>
      <c r="XCE48" s="382"/>
      <c r="XCF48" s="382"/>
      <c r="XCG48" s="382"/>
      <c r="XCH48" s="382"/>
      <c r="XCI48" s="382"/>
      <c r="XCJ48" s="382"/>
      <c r="XCK48" s="382"/>
      <c r="XCL48" s="382"/>
      <c r="XCM48" s="382"/>
      <c r="XCN48" s="382"/>
      <c r="XCO48" s="382"/>
      <c r="XCP48" s="382"/>
      <c r="XCQ48" s="382"/>
      <c r="XCR48" s="382"/>
      <c r="XCS48" s="382"/>
      <c r="XCT48" s="382"/>
      <c r="XCU48" s="382"/>
      <c r="XCV48" s="382"/>
      <c r="XCW48" s="382"/>
      <c r="XCX48" s="382"/>
      <c r="XCY48" s="382"/>
      <c r="XCZ48" s="382"/>
      <c r="XDA48" s="382"/>
      <c r="XDB48" s="382"/>
      <c r="XDC48" s="382"/>
      <c r="XDD48" s="382"/>
      <c r="XDE48" s="382"/>
      <c r="XDF48" s="382"/>
      <c r="XDG48" s="382"/>
      <c r="XDH48" s="382"/>
      <c r="XDI48" s="382"/>
      <c r="XDJ48" s="382"/>
      <c r="XDK48" s="382"/>
      <c r="XDL48" s="382"/>
      <c r="XDM48" s="382"/>
      <c r="XDN48" s="382"/>
      <c r="XDO48" s="382"/>
      <c r="XDP48" s="382"/>
      <c r="XDQ48" s="382"/>
      <c r="XDR48" s="382"/>
      <c r="XDS48" s="382"/>
      <c r="XDT48" s="382"/>
      <c r="XDU48" s="382"/>
      <c r="XDV48" s="382"/>
      <c r="XDW48" s="382"/>
      <c r="XDX48" s="382"/>
      <c r="XDY48" s="382"/>
      <c r="XDZ48" s="382"/>
      <c r="XEA48" s="382"/>
      <c r="XEB48" s="382"/>
      <c r="XEC48" s="382"/>
      <c r="XED48" s="382"/>
      <c r="XEE48" s="382"/>
      <c r="XEF48" s="382"/>
      <c r="XEG48" s="382"/>
      <c r="XEH48" s="382"/>
      <c r="XEI48" s="382"/>
      <c r="XEJ48" s="382"/>
      <c r="XEK48" s="382"/>
      <c r="XEL48" s="382"/>
      <c r="XEM48" s="382"/>
      <c r="XEN48" s="382"/>
      <c r="XEO48" s="382"/>
      <c r="XEP48" s="382"/>
      <c r="XEQ48" s="382"/>
      <c r="XER48" s="382"/>
      <c r="XES48" s="382"/>
      <c r="XET48" s="382"/>
      <c r="XEU48" s="382"/>
      <c r="XEV48" s="382"/>
      <c r="XEW48" s="382"/>
      <c r="XEX48" s="382"/>
      <c r="XEY48" s="382"/>
      <c r="XEZ48" s="382"/>
      <c r="XFA48" s="382"/>
      <c r="XFB48" s="382"/>
      <c r="XFC48" s="382"/>
      <c r="XFD48" s="382"/>
    </row>
    <row r="49" spans="1:17" s="131" customFormat="1" ht="112.5" hidden="1" customHeight="1">
      <c r="A49" s="168">
        <v>1</v>
      </c>
      <c r="B49" s="307" t="str">
        <f>B46</f>
        <v>MA 061-MESH 100% POLYESTER 230GSM</v>
      </c>
      <c r="C49" s="307"/>
      <c r="D49" s="169" t="s">
        <v>143</v>
      </c>
      <c r="E49" s="169" t="s">
        <v>178</v>
      </c>
      <c r="F49" s="168" t="s">
        <v>10</v>
      </c>
      <c r="G49" s="170">
        <f>$Q$30</f>
        <v>0</v>
      </c>
      <c r="H49" s="171">
        <v>1.05</v>
      </c>
      <c r="I49" s="172">
        <f t="shared" ref="I49:I50" si="19">G49*H49</f>
        <v>0</v>
      </c>
      <c r="J49" s="173">
        <f>I49*3.9%+(I49/50)*0.5</f>
        <v>0</v>
      </c>
      <c r="K49" s="173">
        <v>2</v>
      </c>
      <c r="L49" s="173">
        <v>0</v>
      </c>
      <c r="M49" s="249">
        <f>SUM(I49:K49)</f>
        <v>2</v>
      </c>
      <c r="N49" s="376" t="s">
        <v>270</v>
      </c>
      <c r="O49" s="376"/>
      <c r="P49" s="376"/>
      <c r="Q49" s="376"/>
    </row>
    <row r="50" spans="1:17" s="131" customFormat="1" ht="236.25" hidden="1" customHeight="1">
      <c r="A50" s="168">
        <v>2</v>
      </c>
      <c r="B50" s="307" t="str">
        <f>B47</f>
        <v>SD POLY YOKO (FLAT KNIT RIB) - L (55CM) X H(9CM)</v>
      </c>
      <c r="C50" s="307"/>
      <c r="D50" s="169" t="s">
        <v>155</v>
      </c>
      <c r="E50" s="169" t="str">
        <f>E49</f>
        <v>NATURAL 12-6204 TCX</v>
      </c>
      <c r="F50" s="168" t="s">
        <v>10</v>
      </c>
      <c r="G50" s="170">
        <f t="shared" ref="G50" si="20">$Q$30</f>
        <v>0</v>
      </c>
      <c r="H50" s="171">
        <v>1</v>
      </c>
      <c r="I50" s="172">
        <f t="shared" si="19"/>
        <v>0</v>
      </c>
      <c r="J50" s="173">
        <f>I50*0.7%+(I50/50)*0.5+2</f>
        <v>2</v>
      </c>
      <c r="K50" s="173">
        <v>0</v>
      </c>
      <c r="L50" s="173">
        <v>0</v>
      </c>
      <c r="M50" s="249">
        <f t="shared" ref="M50" si="21">SUM(I50:K50)</f>
        <v>2</v>
      </c>
      <c r="N50" s="308" t="s">
        <v>293</v>
      </c>
      <c r="O50" s="308"/>
      <c r="P50" s="308"/>
      <c r="Q50" s="308"/>
    </row>
    <row r="51" spans="1:17" s="7" customFormat="1" ht="51.75" hidden="1" customHeight="1">
      <c r="A51" s="388" t="str">
        <f>D33</f>
        <v>LIME</v>
      </c>
      <c r="B51" s="388"/>
      <c r="C51" s="388"/>
      <c r="D51" s="388"/>
      <c r="E51" s="388"/>
      <c r="F51" s="388"/>
      <c r="G51" s="388"/>
      <c r="H51" s="388"/>
      <c r="I51" s="388"/>
      <c r="J51" s="388"/>
      <c r="K51" s="388"/>
      <c r="L51" s="388"/>
      <c r="M51" s="388"/>
      <c r="N51" s="388"/>
      <c r="O51" s="388"/>
      <c r="P51" s="388"/>
      <c r="Q51" s="388"/>
    </row>
    <row r="52" spans="1:17" s="45" customFormat="1" ht="96.75" hidden="1" customHeight="1">
      <c r="A52" s="46">
        <v>1</v>
      </c>
      <c r="B52" s="380" t="e">
        <f>#REF!</f>
        <v>#REF!</v>
      </c>
      <c r="C52" s="380"/>
      <c r="D52" s="63" t="s">
        <v>143</v>
      </c>
      <c r="E52" s="63" t="str">
        <f>A51</f>
        <v>LIME</v>
      </c>
      <c r="F52" s="46" t="s">
        <v>10</v>
      </c>
      <c r="G52" s="64">
        <f>$Q$20</f>
        <v>3</v>
      </c>
      <c r="H52" s="65">
        <v>1.5</v>
      </c>
      <c r="I52" s="52">
        <f t="shared" ref="I52:I54" si="22">G52*H52</f>
        <v>4.5</v>
      </c>
      <c r="J52" s="57">
        <f>I52*2.8%+(I52/50)*0.5</f>
        <v>0.17099999999999999</v>
      </c>
      <c r="K52" s="57">
        <v>0</v>
      </c>
      <c r="L52" s="57">
        <v>2</v>
      </c>
      <c r="M52" s="58">
        <f>SUM(I52:L52)</f>
        <v>6.6710000000000003</v>
      </c>
      <c r="N52" s="385"/>
      <c r="O52" s="385"/>
      <c r="P52" s="385"/>
      <c r="Q52" s="385"/>
    </row>
    <row r="53" spans="1:17" s="45" customFormat="1" ht="70.5" hidden="1" customHeight="1">
      <c r="A53" s="46">
        <v>2</v>
      </c>
      <c r="B53" s="380" t="s">
        <v>154</v>
      </c>
      <c r="C53" s="380"/>
      <c r="D53" s="63" t="s">
        <v>155</v>
      </c>
      <c r="E53" s="63" t="str">
        <f>E52</f>
        <v>LIME</v>
      </c>
      <c r="F53" s="46" t="s">
        <v>10</v>
      </c>
      <c r="G53" s="64">
        <f>$Q$20</f>
        <v>3</v>
      </c>
      <c r="H53" s="65">
        <v>0.3</v>
      </c>
      <c r="I53" s="52">
        <f t="shared" si="22"/>
        <v>0.89999999999999991</v>
      </c>
      <c r="J53" s="57">
        <f>I53*0.7%+(I53/50)*0.5+2</f>
        <v>2.0152999999999999</v>
      </c>
      <c r="K53" s="57">
        <v>0</v>
      </c>
      <c r="L53" s="57">
        <v>0</v>
      </c>
      <c r="M53" s="58">
        <f t="shared" ref="M53:M54" si="23">SUM(I53:L53)</f>
        <v>2.9152999999999998</v>
      </c>
      <c r="N53" s="385"/>
      <c r="O53" s="385"/>
      <c r="P53" s="385"/>
      <c r="Q53" s="385"/>
    </row>
    <row r="54" spans="1:17" s="45" customFormat="1" ht="125.25" hidden="1" customHeight="1">
      <c r="A54" s="46">
        <v>3</v>
      </c>
      <c r="B54" s="381" t="s">
        <v>147</v>
      </c>
      <c r="C54" s="381"/>
      <c r="D54" s="63" t="s">
        <v>144</v>
      </c>
      <c r="E54" s="63" t="str">
        <f>E53</f>
        <v>LIME</v>
      </c>
      <c r="F54" s="46" t="s">
        <v>10</v>
      </c>
      <c r="G54" s="64">
        <f t="shared" ref="G54" si="24">$Q$20</f>
        <v>3</v>
      </c>
      <c r="H54" s="65">
        <v>0.3</v>
      </c>
      <c r="I54" s="52">
        <f t="shared" si="22"/>
        <v>0.89999999999999991</v>
      </c>
      <c r="J54" s="57">
        <f>I54*0.7%+(I54/50)*0.5+1</f>
        <v>1.0153000000000001</v>
      </c>
      <c r="K54" s="57">
        <v>0</v>
      </c>
      <c r="L54" s="57">
        <v>0</v>
      </c>
      <c r="M54" s="58">
        <f t="shared" si="23"/>
        <v>1.9153</v>
      </c>
      <c r="N54" s="385"/>
      <c r="O54" s="385"/>
      <c r="P54" s="385"/>
      <c r="Q54" s="385"/>
    </row>
    <row r="55" spans="1:17" s="167" customFormat="1" ht="21.75" hidden="1" customHeight="1">
      <c r="A55" s="382"/>
      <c r="B55" s="382"/>
      <c r="C55" s="382"/>
      <c r="D55" s="382"/>
      <c r="E55" s="382"/>
      <c r="F55" s="382"/>
      <c r="G55" s="382"/>
      <c r="H55" s="382"/>
      <c r="I55" s="382"/>
      <c r="J55" s="382"/>
      <c r="K55" s="382"/>
      <c r="L55" s="382"/>
      <c r="M55" s="382"/>
      <c r="N55" s="382"/>
      <c r="O55" s="382"/>
      <c r="P55" s="382"/>
      <c r="Q55" s="382"/>
    </row>
    <row r="56" spans="1:17" s="132" customFormat="1" ht="37.049999999999997" customHeight="1" thickBot="1">
      <c r="B56" s="163" t="s">
        <v>21</v>
      </c>
      <c r="C56" s="164"/>
      <c r="D56" s="164"/>
      <c r="E56" s="164"/>
      <c r="G56" s="135"/>
      <c r="Q56" s="159"/>
    </row>
    <row r="57" spans="1:17" s="167" customFormat="1" ht="55.5" customHeight="1">
      <c r="A57" s="377" t="s">
        <v>22</v>
      </c>
      <c r="B57" s="378"/>
      <c r="C57" s="378"/>
      <c r="D57" s="378"/>
      <c r="E57" s="379"/>
      <c r="F57" s="174" t="s">
        <v>45</v>
      </c>
      <c r="G57" s="174" t="s">
        <v>23</v>
      </c>
      <c r="H57" s="383" t="s">
        <v>40</v>
      </c>
      <c r="I57" s="384"/>
      <c r="J57" s="176" t="s">
        <v>18</v>
      </c>
      <c r="K57" s="174" t="s">
        <v>46</v>
      </c>
      <c r="L57" s="174" t="s">
        <v>24</v>
      </c>
      <c r="M57" s="175" t="s">
        <v>25</v>
      </c>
      <c r="N57" s="175" t="s">
        <v>26</v>
      </c>
      <c r="O57" s="175" t="s">
        <v>27</v>
      </c>
      <c r="P57" s="322" t="s">
        <v>28</v>
      </c>
      <c r="Q57" s="323"/>
    </row>
    <row r="58" spans="1:17" s="131" customFormat="1" ht="59.55" customHeight="1">
      <c r="A58" s="177">
        <v>1</v>
      </c>
      <c r="B58" s="355" t="s">
        <v>39</v>
      </c>
      <c r="C58" s="355"/>
      <c r="D58" s="355"/>
      <c r="E58" s="355"/>
      <c r="F58" s="178" t="str">
        <f>H58</f>
        <v>SILVER</v>
      </c>
      <c r="G58" s="179"/>
      <c r="H58" s="351" t="str">
        <f>$D$20</f>
        <v>SILVER</v>
      </c>
      <c r="I58" s="352" t="str">
        <f t="shared" ref="I58:I77" si="25">$E$42</f>
        <v>SILVER</v>
      </c>
      <c r="J58" s="180" t="s">
        <v>29</v>
      </c>
      <c r="K58" s="180">
        <f>$Q$20</f>
        <v>3</v>
      </c>
      <c r="L58" s="181">
        <f>210/4500</f>
        <v>4.6666666666666669E-2</v>
      </c>
      <c r="M58" s="182">
        <f t="shared" ref="M58:M61" si="26">K58*L58</f>
        <v>0.14000000000000001</v>
      </c>
      <c r="N58" s="182"/>
      <c r="O58" s="183">
        <f t="shared" ref="O58" si="27">ROUNDUP(N58+M58,0)</f>
        <v>1</v>
      </c>
      <c r="P58" s="311"/>
      <c r="Q58" s="312"/>
    </row>
    <row r="59" spans="1:17" s="131" customFormat="1" ht="59.55" hidden="1" customHeight="1">
      <c r="A59" s="177">
        <v>1</v>
      </c>
      <c r="B59" s="355" t="s">
        <v>39</v>
      </c>
      <c r="C59" s="355"/>
      <c r="D59" s="355"/>
      <c r="E59" s="355"/>
      <c r="F59" s="178" t="str">
        <f t="shared" ref="F59:F61" si="28">H59</f>
        <v>GREEN</v>
      </c>
      <c r="G59" s="179" t="s">
        <v>179</v>
      </c>
      <c r="H59" s="351" t="str">
        <f t="shared" ref="H59" si="29">$D$25</f>
        <v>GREEN</v>
      </c>
      <c r="I59" s="352"/>
      <c r="J59" s="180" t="s">
        <v>29</v>
      </c>
      <c r="K59" s="180">
        <f>$Q$25</f>
        <v>0</v>
      </c>
      <c r="L59" s="181">
        <f t="shared" ref="L59:L61" si="30">210/4500</f>
        <v>4.6666666666666669E-2</v>
      </c>
      <c r="M59" s="182">
        <f t="shared" si="26"/>
        <v>0</v>
      </c>
      <c r="N59" s="182"/>
      <c r="O59" s="183">
        <f t="shared" ref="O59" si="31">ROUNDUP(N59+M59,0)</f>
        <v>0</v>
      </c>
      <c r="P59" s="311"/>
      <c r="Q59" s="312"/>
    </row>
    <row r="60" spans="1:17" s="131" customFormat="1" ht="59.55" hidden="1" customHeight="1">
      <c r="A60" s="177">
        <v>1</v>
      </c>
      <c r="B60" s="355" t="s">
        <v>39</v>
      </c>
      <c r="C60" s="355"/>
      <c r="D60" s="355"/>
      <c r="E60" s="355"/>
      <c r="F60" s="178" t="str">
        <f t="shared" si="28"/>
        <v>NATURAL</v>
      </c>
      <c r="G60" s="179" t="s">
        <v>180</v>
      </c>
      <c r="H60" s="351" t="str">
        <f>$D$30</f>
        <v>NATURAL</v>
      </c>
      <c r="I60" s="352" t="str">
        <f t="shared" si="25"/>
        <v>SILVER</v>
      </c>
      <c r="J60" s="180" t="s">
        <v>29</v>
      </c>
      <c r="K60" s="180">
        <f>$Q$30</f>
        <v>0</v>
      </c>
      <c r="L60" s="181">
        <f t="shared" si="30"/>
        <v>4.6666666666666669E-2</v>
      </c>
      <c r="M60" s="182">
        <f t="shared" si="26"/>
        <v>0</v>
      </c>
      <c r="N60" s="182"/>
      <c r="O60" s="183">
        <f t="shared" ref="O60:O61" si="32">ROUNDUP(N60+M60,0)</f>
        <v>0</v>
      </c>
      <c r="P60" s="311"/>
      <c r="Q60" s="312"/>
    </row>
    <row r="61" spans="1:17" s="4" customFormat="1" ht="59.55" hidden="1" customHeight="1">
      <c r="A61" s="37">
        <v>1</v>
      </c>
      <c r="B61" s="357" t="s">
        <v>39</v>
      </c>
      <c r="C61" s="357"/>
      <c r="D61" s="357"/>
      <c r="E61" s="357"/>
      <c r="F61" s="38" t="str">
        <f t="shared" si="28"/>
        <v>LIME</v>
      </c>
      <c r="G61" s="43"/>
      <c r="H61" s="386" t="str">
        <f>$D$35</f>
        <v>LIME</v>
      </c>
      <c r="I61" s="387" t="str">
        <f t="shared" si="25"/>
        <v>SILVER</v>
      </c>
      <c r="J61" s="39" t="s">
        <v>29</v>
      </c>
      <c r="K61" s="39">
        <f>$Q$35</f>
        <v>0</v>
      </c>
      <c r="L61" s="47">
        <f t="shared" si="30"/>
        <v>4.6666666666666669E-2</v>
      </c>
      <c r="M61" s="40">
        <f t="shared" si="26"/>
        <v>0</v>
      </c>
      <c r="N61" s="40"/>
      <c r="O61" s="6">
        <f t="shared" si="32"/>
        <v>0</v>
      </c>
      <c r="P61" s="313"/>
      <c r="Q61" s="314"/>
    </row>
    <row r="62" spans="1:17" s="131" customFormat="1" ht="59.55" customHeight="1">
      <c r="A62" s="177">
        <v>3</v>
      </c>
      <c r="B62" s="354" t="s">
        <v>260</v>
      </c>
      <c r="C62" s="355"/>
      <c r="D62" s="355"/>
      <c r="E62" s="355"/>
      <c r="F62" s="389" t="s">
        <v>140</v>
      </c>
      <c r="G62" s="392" t="s">
        <v>182</v>
      </c>
      <c r="H62" s="351" t="str">
        <f>$D$20</f>
        <v>SILVER</v>
      </c>
      <c r="I62" s="352" t="str">
        <f t="shared" si="25"/>
        <v>SILVER</v>
      </c>
      <c r="J62" s="180" t="s">
        <v>30</v>
      </c>
      <c r="K62" s="180">
        <f>$Q$20</f>
        <v>3</v>
      </c>
      <c r="L62" s="180">
        <v>1</v>
      </c>
      <c r="M62" s="180">
        <f t="shared" ref="M62:M73" si="33">L62*K62</f>
        <v>3</v>
      </c>
      <c r="N62" s="182"/>
      <c r="O62" s="183">
        <f t="shared" ref="O62:O71" si="34">ROUNDUP(N62+M62,0)</f>
        <v>3</v>
      </c>
      <c r="P62" s="311"/>
      <c r="Q62" s="312"/>
    </row>
    <row r="63" spans="1:17" s="131" customFormat="1" ht="59.55" hidden="1" customHeight="1">
      <c r="A63" s="177">
        <v>3</v>
      </c>
      <c r="B63" s="354" t="s">
        <v>260</v>
      </c>
      <c r="C63" s="355"/>
      <c r="D63" s="355"/>
      <c r="E63" s="355"/>
      <c r="F63" s="390"/>
      <c r="G63" s="393"/>
      <c r="H63" s="351" t="str">
        <f t="shared" ref="H63" si="35">$D$25</f>
        <v>GREEN</v>
      </c>
      <c r="I63" s="352"/>
      <c r="J63" s="180" t="s">
        <v>30</v>
      </c>
      <c r="K63" s="180">
        <f>$Q$25</f>
        <v>0</v>
      </c>
      <c r="L63" s="180">
        <v>1</v>
      </c>
      <c r="M63" s="180">
        <f t="shared" si="33"/>
        <v>0</v>
      </c>
      <c r="N63" s="182"/>
      <c r="O63" s="183">
        <f t="shared" si="34"/>
        <v>0</v>
      </c>
      <c r="P63" s="311"/>
      <c r="Q63" s="312"/>
    </row>
    <row r="64" spans="1:17" s="131" customFormat="1" ht="59.55" hidden="1" customHeight="1">
      <c r="A64" s="177">
        <v>3</v>
      </c>
      <c r="B64" s="354" t="s">
        <v>260</v>
      </c>
      <c r="C64" s="355"/>
      <c r="D64" s="355"/>
      <c r="E64" s="355"/>
      <c r="F64" s="390"/>
      <c r="G64" s="393"/>
      <c r="H64" s="351" t="str">
        <f>$D$30</f>
        <v>NATURAL</v>
      </c>
      <c r="I64" s="352" t="str">
        <f t="shared" si="25"/>
        <v>SILVER</v>
      </c>
      <c r="J64" s="180" t="s">
        <v>30</v>
      </c>
      <c r="K64" s="180">
        <f>$Q$30</f>
        <v>0</v>
      </c>
      <c r="L64" s="180">
        <v>1</v>
      </c>
      <c r="M64" s="180">
        <f t="shared" si="33"/>
        <v>0</v>
      </c>
      <c r="N64" s="182"/>
      <c r="O64" s="183">
        <f t="shared" ref="O64:O65" si="36">ROUNDUP(N64+M64,0)</f>
        <v>0</v>
      </c>
      <c r="P64" s="311"/>
      <c r="Q64" s="312"/>
    </row>
    <row r="65" spans="1:17" s="4" customFormat="1" ht="59.55" hidden="1" customHeight="1">
      <c r="A65" s="37">
        <v>3</v>
      </c>
      <c r="B65" s="356" t="s">
        <v>181</v>
      </c>
      <c r="C65" s="357"/>
      <c r="D65" s="357"/>
      <c r="E65" s="357"/>
      <c r="F65" s="391"/>
      <c r="G65" s="394"/>
      <c r="H65" s="386" t="str">
        <f>$D$35</f>
        <v>LIME</v>
      </c>
      <c r="I65" s="387" t="str">
        <f t="shared" si="25"/>
        <v>SILVER</v>
      </c>
      <c r="J65" s="39" t="s">
        <v>30</v>
      </c>
      <c r="K65" s="39">
        <f>$Q$35</f>
        <v>0</v>
      </c>
      <c r="L65" s="39">
        <v>1</v>
      </c>
      <c r="M65" s="39">
        <f t="shared" si="33"/>
        <v>0</v>
      </c>
      <c r="N65" s="40"/>
      <c r="O65" s="6">
        <f t="shared" si="36"/>
        <v>0</v>
      </c>
      <c r="P65" s="313"/>
      <c r="Q65" s="314"/>
    </row>
    <row r="66" spans="1:17" s="131" customFormat="1" ht="59.55" customHeight="1">
      <c r="A66" s="177">
        <v>4</v>
      </c>
      <c r="B66" s="354" t="s">
        <v>261</v>
      </c>
      <c r="C66" s="355"/>
      <c r="D66" s="355"/>
      <c r="E66" s="355"/>
      <c r="F66" s="389" t="s">
        <v>140</v>
      </c>
      <c r="G66" s="392" t="s">
        <v>120</v>
      </c>
      <c r="H66" s="351" t="str">
        <f>$D$20</f>
        <v>SILVER</v>
      </c>
      <c r="I66" s="352" t="str">
        <f t="shared" si="25"/>
        <v>SILVER</v>
      </c>
      <c r="J66" s="180" t="s">
        <v>30</v>
      </c>
      <c r="K66" s="180">
        <f>$Q$20</f>
        <v>3</v>
      </c>
      <c r="L66" s="180">
        <v>1</v>
      </c>
      <c r="M66" s="180">
        <f t="shared" si="33"/>
        <v>3</v>
      </c>
      <c r="N66" s="182"/>
      <c r="O66" s="183">
        <f t="shared" si="34"/>
        <v>3</v>
      </c>
      <c r="P66" s="311"/>
      <c r="Q66" s="312"/>
    </row>
    <row r="67" spans="1:17" s="131" customFormat="1" ht="59.55" hidden="1" customHeight="1">
      <c r="A67" s="177">
        <v>4</v>
      </c>
      <c r="B67" s="354" t="s">
        <v>261</v>
      </c>
      <c r="C67" s="355"/>
      <c r="D67" s="355"/>
      <c r="E67" s="355"/>
      <c r="F67" s="390"/>
      <c r="G67" s="393"/>
      <c r="H67" s="351" t="str">
        <f t="shared" ref="H67" si="37">$D$25</f>
        <v>GREEN</v>
      </c>
      <c r="I67" s="352"/>
      <c r="J67" s="180" t="s">
        <v>30</v>
      </c>
      <c r="K67" s="180">
        <f>$Q$25</f>
        <v>0</v>
      </c>
      <c r="L67" s="180">
        <v>1</v>
      </c>
      <c r="M67" s="180">
        <f t="shared" si="33"/>
        <v>0</v>
      </c>
      <c r="N67" s="182"/>
      <c r="O67" s="183">
        <f t="shared" si="34"/>
        <v>0</v>
      </c>
      <c r="P67" s="311"/>
      <c r="Q67" s="312"/>
    </row>
    <row r="68" spans="1:17" s="131" customFormat="1" ht="59.55" hidden="1" customHeight="1">
      <c r="A68" s="177">
        <v>4</v>
      </c>
      <c r="B68" s="354" t="s">
        <v>261</v>
      </c>
      <c r="C68" s="355"/>
      <c r="D68" s="355"/>
      <c r="E68" s="355"/>
      <c r="F68" s="390"/>
      <c r="G68" s="393"/>
      <c r="H68" s="351" t="str">
        <f>$D$30</f>
        <v>NATURAL</v>
      </c>
      <c r="I68" s="352" t="str">
        <f t="shared" si="25"/>
        <v>SILVER</v>
      </c>
      <c r="J68" s="180" t="s">
        <v>30</v>
      </c>
      <c r="K68" s="180">
        <f>$Q$30</f>
        <v>0</v>
      </c>
      <c r="L68" s="180">
        <v>1</v>
      </c>
      <c r="M68" s="180">
        <f t="shared" si="33"/>
        <v>0</v>
      </c>
      <c r="N68" s="182"/>
      <c r="O68" s="183">
        <f t="shared" ref="O68:O69" si="38">ROUNDUP(N68+M68,0)</f>
        <v>0</v>
      </c>
      <c r="P68" s="311"/>
      <c r="Q68" s="312"/>
    </row>
    <row r="69" spans="1:17" s="4" customFormat="1" ht="59.55" hidden="1" customHeight="1">
      <c r="A69" s="37">
        <v>4</v>
      </c>
      <c r="B69" s="356" t="s">
        <v>119</v>
      </c>
      <c r="C69" s="357"/>
      <c r="D69" s="357"/>
      <c r="E69" s="357"/>
      <c r="F69" s="391"/>
      <c r="G69" s="394"/>
      <c r="H69" s="386" t="str">
        <f>$D$35</f>
        <v>LIME</v>
      </c>
      <c r="I69" s="387" t="str">
        <f t="shared" si="25"/>
        <v>SILVER</v>
      </c>
      <c r="J69" s="39" t="s">
        <v>30</v>
      </c>
      <c r="K69" s="39">
        <f>$Q$35</f>
        <v>0</v>
      </c>
      <c r="L69" s="39">
        <v>1</v>
      </c>
      <c r="M69" s="39">
        <f t="shared" si="33"/>
        <v>0</v>
      </c>
      <c r="N69" s="40"/>
      <c r="O69" s="6">
        <f t="shared" si="38"/>
        <v>0</v>
      </c>
      <c r="P69" s="313"/>
      <c r="Q69" s="314"/>
    </row>
    <row r="70" spans="1:17" s="131" customFormat="1" ht="59.55" customHeight="1">
      <c r="A70" s="177">
        <v>5</v>
      </c>
      <c r="B70" s="354" t="s">
        <v>183</v>
      </c>
      <c r="C70" s="355"/>
      <c r="D70" s="355"/>
      <c r="E70" s="355"/>
      <c r="F70" s="389" t="s">
        <v>123</v>
      </c>
      <c r="G70" s="392" t="s">
        <v>160</v>
      </c>
      <c r="H70" s="351" t="str">
        <f>$D$20</f>
        <v>SILVER</v>
      </c>
      <c r="I70" s="352" t="str">
        <f t="shared" si="25"/>
        <v>SILVER</v>
      </c>
      <c r="J70" s="180" t="s">
        <v>30</v>
      </c>
      <c r="K70" s="180">
        <f>$Q$20</f>
        <v>3</v>
      </c>
      <c r="L70" s="180">
        <v>1</v>
      </c>
      <c r="M70" s="180">
        <f t="shared" si="33"/>
        <v>3</v>
      </c>
      <c r="N70" s="182"/>
      <c r="O70" s="183">
        <f t="shared" si="34"/>
        <v>3</v>
      </c>
      <c r="P70" s="311" t="s">
        <v>302</v>
      </c>
      <c r="Q70" s="312"/>
    </row>
    <row r="71" spans="1:17" s="131" customFormat="1" ht="59.55" hidden="1" customHeight="1">
      <c r="A71" s="177">
        <v>5</v>
      </c>
      <c r="B71" s="354" t="s">
        <v>183</v>
      </c>
      <c r="C71" s="355"/>
      <c r="D71" s="355"/>
      <c r="E71" s="355"/>
      <c r="F71" s="390"/>
      <c r="G71" s="393"/>
      <c r="H71" s="351" t="str">
        <f t="shared" ref="H71" si="39">$D$25</f>
        <v>GREEN</v>
      </c>
      <c r="I71" s="352"/>
      <c r="J71" s="180" t="s">
        <v>30</v>
      </c>
      <c r="K71" s="180">
        <f>$Q$25</f>
        <v>0</v>
      </c>
      <c r="L71" s="180">
        <v>1</v>
      </c>
      <c r="M71" s="180">
        <f t="shared" si="33"/>
        <v>0</v>
      </c>
      <c r="N71" s="182"/>
      <c r="O71" s="183">
        <f t="shared" si="34"/>
        <v>0</v>
      </c>
      <c r="P71" s="311" t="s">
        <v>184</v>
      </c>
      <c r="Q71" s="312"/>
    </row>
    <row r="72" spans="1:17" s="131" customFormat="1" ht="59.55" hidden="1" customHeight="1">
      <c r="A72" s="177">
        <v>5</v>
      </c>
      <c r="B72" s="354" t="s">
        <v>183</v>
      </c>
      <c r="C72" s="355"/>
      <c r="D72" s="355"/>
      <c r="E72" s="355"/>
      <c r="F72" s="390"/>
      <c r="G72" s="393"/>
      <c r="H72" s="351" t="str">
        <f>$D$30</f>
        <v>NATURAL</v>
      </c>
      <c r="I72" s="352" t="str">
        <f t="shared" si="25"/>
        <v>SILVER</v>
      </c>
      <c r="J72" s="180" t="s">
        <v>30</v>
      </c>
      <c r="K72" s="180">
        <f>$Q$30</f>
        <v>0</v>
      </c>
      <c r="L72" s="180">
        <v>1</v>
      </c>
      <c r="M72" s="180">
        <f t="shared" si="33"/>
        <v>0</v>
      </c>
      <c r="N72" s="182"/>
      <c r="O72" s="183">
        <f t="shared" ref="O72:O73" si="40">ROUNDUP(N72+M72,0)</f>
        <v>0</v>
      </c>
      <c r="P72" s="311" t="s">
        <v>184</v>
      </c>
      <c r="Q72" s="312"/>
    </row>
    <row r="73" spans="1:17" s="4" customFormat="1" ht="59.55" hidden="1" customHeight="1">
      <c r="A73" s="37">
        <v>5</v>
      </c>
      <c r="B73" s="356" t="s">
        <v>183</v>
      </c>
      <c r="C73" s="357"/>
      <c r="D73" s="357"/>
      <c r="E73" s="357"/>
      <c r="F73" s="391"/>
      <c r="G73" s="394"/>
      <c r="H73" s="386" t="str">
        <f>$D$35</f>
        <v>LIME</v>
      </c>
      <c r="I73" s="387" t="str">
        <f t="shared" si="25"/>
        <v>SILVER</v>
      </c>
      <c r="J73" s="39" t="s">
        <v>30</v>
      </c>
      <c r="K73" s="39">
        <f>$Q$35</f>
        <v>0</v>
      </c>
      <c r="L73" s="39">
        <v>1</v>
      </c>
      <c r="M73" s="39">
        <f t="shared" si="33"/>
        <v>0</v>
      </c>
      <c r="N73" s="40"/>
      <c r="O73" s="6">
        <f t="shared" si="40"/>
        <v>0</v>
      </c>
      <c r="P73" s="313" t="s">
        <v>184</v>
      </c>
      <c r="Q73" s="314"/>
    </row>
    <row r="74" spans="1:17" s="131" customFormat="1" ht="59.55" customHeight="1">
      <c r="A74" s="177">
        <v>6</v>
      </c>
      <c r="B74" s="355" t="s">
        <v>262</v>
      </c>
      <c r="C74" s="355"/>
      <c r="D74" s="355"/>
      <c r="E74" s="355"/>
      <c r="F74" s="389" t="s">
        <v>141</v>
      </c>
      <c r="G74" s="392" t="s">
        <v>122</v>
      </c>
      <c r="H74" s="351" t="str">
        <f>$D$20</f>
        <v>SILVER</v>
      </c>
      <c r="I74" s="352" t="str">
        <f t="shared" si="25"/>
        <v>SILVER</v>
      </c>
      <c r="J74" s="180" t="s">
        <v>30</v>
      </c>
      <c r="K74" s="180">
        <f>$Q$20</f>
        <v>3</v>
      </c>
      <c r="L74" s="180">
        <v>1</v>
      </c>
      <c r="M74" s="182">
        <f>K74*L74</f>
        <v>3</v>
      </c>
      <c r="N74" s="182"/>
      <c r="O74" s="183">
        <f t="shared" ref="O74:O75" si="41">ROUNDUP(N74+M74,0)</f>
        <v>3</v>
      </c>
      <c r="P74" s="311" t="s">
        <v>302</v>
      </c>
      <c r="Q74" s="312"/>
    </row>
    <row r="75" spans="1:17" s="131" customFormat="1" ht="59.55" hidden="1" customHeight="1">
      <c r="A75" s="177">
        <v>6</v>
      </c>
      <c r="B75" s="355" t="s">
        <v>262</v>
      </c>
      <c r="C75" s="355"/>
      <c r="D75" s="355"/>
      <c r="E75" s="355"/>
      <c r="F75" s="390"/>
      <c r="G75" s="393"/>
      <c r="H75" s="351" t="str">
        <f t="shared" ref="H75" si="42">$D$25</f>
        <v>GREEN</v>
      </c>
      <c r="I75" s="352"/>
      <c r="J75" s="180" t="s">
        <v>30</v>
      </c>
      <c r="K75" s="180">
        <f>$Q$25</f>
        <v>0</v>
      </c>
      <c r="L75" s="180">
        <v>1</v>
      </c>
      <c r="M75" s="182">
        <f>K75*L75</f>
        <v>0</v>
      </c>
      <c r="N75" s="182"/>
      <c r="O75" s="183">
        <f t="shared" si="41"/>
        <v>0</v>
      </c>
      <c r="P75" s="311"/>
      <c r="Q75" s="312"/>
    </row>
    <row r="76" spans="1:17" s="131" customFormat="1" ht="59.55" hidden="1" customHeight="1">
      <c r="A76" s="177">
        <v>6</v>
      </c>
      <c r="B76" s="355" t="s">
        <v>262</v>
      </c>
      <c r="C76" s="355"/>
      <c r="D76" s="355"/>
      <c r="E76" s="355"/>
      <c r="F76" s="390"/>
      <c r="G76" s="393"/>
      <c r="H76" s="351" t="str">
        <f>$D$30</f>
        <v>NATURAL</v>
      </c>
      <c r="I76" s="352" t="str">
        <f t="shared" si="25"/>
        <v>SILVER</v>
      </c>
      <c r="J76" s="180" t="s">
        <v>30</v>
      </c>
      <c r="K76" s="180">
        <f>$Q$30</f>
        <v>0</v>
      </c>
      <c r="L76" s="180">
        <v>1</v>
      </c>
      <c r="M76" s="182">
        <f>K76*L76</f>
        <v>0</v>
      </c>
      <c r="N76" s="182"/>
      <c r="O76" s="183">
        <f t="shared" ref="O76:O77" si="43">ROUNDUP(N76+M76,0)</f>
        <v>0</v>
      </c>
      <c r="P76" s="311"/>
      <c r="Q76" s="312"/>
    </row>
    <row r="77" spans="1:17" s="4" customFormat="1" ht="59.55" hidden="1" customHeight="1">
      <c r="A77" s="37">
        <v>6</v>
      </c>
      <c r="B77" s="357" t="s">
        <v>121</v>
      </c>
      <c r="C77" s="357"/>
      <c r="D77" s="357"/>
      <c r="E77" s="357"/>
      <c r="F77" s="391"/>
      <c r="G77" s="394"/>
      <c r="H77" s="386" t="str">
        <f>$D$35</f>
        <v>LIME</v>
      </c>
      <c r="I77" s="387" t="str">
        <f t="shared" si="25"/>
        <v>SILVER</v>
      </c>
      <c r="J77" s="39" t="s">
        <v>30</v>
      </c>
      <c r="K77" s="39">
        <f>$Q$35</f>
        <v>0</v>
      </c>
      <c r="L77" s="39">
        <v>1</v>
      </c>
      <c r="M77" s="40">
        <f>K77*L77</f>
        <v>0</v>
      </c>
      <c r="N77" s="40"/>
      <c r="O77" s="6">
        <f t="shared" si="43"/>
        <v>0</v>
      </c>
      <c r="P77" s="313"/>
      <c r="Q77" s="314"/>
    </row>
    <row r="78" spans="1:17" s="132" customFormat="1" ht="39" customHeight="1">
      <c r="B78" s="184" t="s">
        <v>64</v>
      </c>
      <c r="C78" s="164"/>
      <c r="D78" s="164"/>
      <c r="E78" s="164"/>
      <c r="F78" s="185"/>
      <c r="G78" s="160"/>
      <c r="H78" s="185"/>
      <c r="I78" s="185"/>
      <c r="J78" s="185"/>
      <c r="K78" s="185"/>
      <c r="L78" s="185"/>
      <c r="M78" s="185"/>
      <c r="N78" s="185"/>
      <c r="O78" s="185"/>
      <c r="Q78" s="159"/>
    </row>
    <row r="79" spans="1:17" s="167" customFormat="1" ht="165.6">
      <c r="A79" s="353" t="s">
        <v>22</v>
      </c>
      <c r="B79" s="353"/>
      <c r="C79" s="353"/>
      <c r="D79" s="353"/>
      <c r="E79" s="353"/>
      <c r="F79" s="166" t="s">
        <v>45</v>
      </c>
      <c r="G79" s="166" t="s">
        <v>23</v>
      </c>
      <c r="H79" s="315" t="s">
        <v>40</v>
      </c>
      <c r="I79" s="315"/>
      <c r="J79" s="165" t="s">
        <v>18</v>
      </c>
      <c r="K79" s="166" t="s">
        <v>46</v>
      </c>
      <c r="L79" s="166" t="s">
        <v>24</v>
      </c>
      <c r="M79" s="166" t="s">
        <v>25</v>
      </c>
      <c r="N79" s="166" t="s">
        <v>26</v>
      </c>
      <c r="O79" s="166" t="s">
        <v>27</v>
      </c>
      <c r="P79" s="315" t="s">
        <v>28</v>
      </c>
      <c r="Q79" s="315"/>
    </row>
    <row r="80" spans="1:17" s="167" customFormat="1">
      <c r="A80" s="168">
        <v>1</v>
      </c>
      <c r="B80" s="307" t="s">
        <v>148</v>
      </c>
      <c r="C80" s="320"/>
      <c r="D80" s="320"/>
      <c r="E80" s="320"/>
      <c r="F80" s="318" t="s">
        <v>123</v>
      </c>
      <c r="G80" s="319" t="s">
        <v>145</v>
      </c>
      <c r="H80" s="321" t="str">
        <f>$D$20</f>
        <v>SILVER</v>
      </c>
      <c r="I80" s="321" t="str">
        <f t="shared" ref="I80:I116" si="44">$E$42</f>
        <v>SILVER</v>
      </c>
      <c r="J80" s="186" t="s">
        <v>30</v>
      </c>
      <c r="K80" s="186">
        <f>$Q$20</f>
        <v>3</v>
      </c>
      <c r="L80" s="186">
        <v>2</v>
      </c>
      <c r="M80" s="186">
        <f t="shared" ref="M80:M115" si="45">K80*L80</f>
        <v>6</v>
      </c>
      <c r="N80" s="187"/>
      <c r="O80" s="188">
        <f t="shared" ref="O80:O113" si="46">ROUNDUP(N80+M80,0)</f>
        <v>6</v>
      </c>
      <c r="P80" s="309" t="s">
        <v>185</v>
      </c>
      <c r="Q80" s="309"/>
    </row>
    <row r="81" spans="1:17" s="167" customFormat="1" hidden="1">
      <c r="A81" s="168">
        <v>1</v>
      </c>
      <c r="B81" s="307" t="s">
        <v>148</v>
      </c>
      <c r="C81" s="320"/>
      <c r="D81" s="320"/>
      <c r="E81" s="320"/>
      <c r="F81" s="318"/>
      <c r="G81" s="319"/>
      <c r="H81" s="321" t="str">
        <f t="shared" ref="H81" si="47">$D$25</f>
        <v>GREEN</v>
      </c>
      <c r="I81" s="321"/>
      <c r="J81" s="186" t="s">
        <v>30</v>
      </c>
      <c r="K81" s="186">
        <f>$Q$25</f>
        <v>0</v>
      </c>
      <c r="L81" s="186">
        <v>2</v>
      </c>
      <c r="M81" s="186">
        <f t="shared" si="45"/>
        <v>0</v>
      </c>
      <c r="N81" s="187"/>
      <c r="O81" s="188">
        <f t="shared" si="46"/>
        <v>0</v>
      </c>
      <c r="P81" s="309" t="s">
        <v>185</v>
      </c>
      <c r="Q81" s="309"/>
    </row>
    <row r="82" spans="1:17" s="167" customFormat="1" hidden="1">
      <c r="A82" s="168">
        <v>1</v>
      </c>
      <c r="B82" s="307" t="s">
        <v>148</v>
      </c>
      <c r="C82" s="320"/>
      <c r="D82" s="320"/>
      <c r="E82" s="320"/>
      <c r="F82" s="318"/>
      <c r="G82" s="319"/>
      <c r="H82" s="321" t="str">
        <f>$D$30</f>
        <v>NATURAL</v>
      </c>
      <c r="I82" s="321" t="str">
        <f t="shared" si="44"/>
        <v>SILVER</v>
      </c>
      <c r="J82" s="186" t="s">
        <v>30</v>
      </c>
      <c r="K82" s="186">
        <f>$Q$30</f>
        <v>0</v>
      </c>
      <c r="L82" s="186">
        <v>2</v>
      </c>
      <c r="M82" s="186">
        <f t="shared" si="45"/>
        <v>0</v>
      </c>
      <c r="N82" s="187"/>
      <c r="O82" s="188">
        <f t="shared" ref="O82:O83" si="48">ROUNDUP(N82+M82,0)</f>
        <v>0</v>
      </c>
      <c r="P82" s="309" t="s">
        <v>185</v>
      </c>
      <c r="Q82" s="309"/>
    </row>
    <row r="83" spans="1:17" s="7" customFormat="1" ht="32.4" hidden="1">
      <c r="A83" s="60">
        <v>1</v>
      </c>
      <c r="B83" s="316" t="s">
        <v>148</v>
      </c>
      <c r="C83" s="324"/>
      <c r="D83" s="324"/>
      <c r="E83" s="324"/>
      <c r="F83" s="318"/>
      <c r="G83" s="319"/>
      <c r="H83" s="317" t="str">
        <f>$D$35</f>
        <v>LIME</v>
      </c>
      <c r="I83" s="317" t="str">
        <f t="shared" si="44"/>
        <v>SILVER</v>
      </c>
      <c r="J83" s="56" t="s">
        <v>30</v>
      </c>
      <c r="K83" s="56">
        <f>$Q$35</f>
        <v>0</v>
      </c>
      <c r="L83" s="56">
        <v>2</v>
      </c>
      <c r="M83" s="56">
        <f t="shared" si="45"/>
        <v>0</v>
      </c>
      <c r="N83" s="61"/>
      <c r="O83" s="59">
        <f t="shared" si="48"/>
        <v>0</v>
      </c>
      <c r="P83" s="310" t="s">
        <v>185</v>
      </c>
      <c r="Q83" s="310"/>
    </row>
    <row r="84" spans="1:17" s="167" customFormat="1">
      <c r="A84" s="168">
        <v>2</v>
      </c>
      <c r="B84" s="307" t="s">
        <v>149</v>
      </c>
      <c r="C84" s="307"/>
      <c r="D84" s="307"/>
      <c r="E84" s="307"/>
      <c r="F84" s="318" t="s">
        <v>123</v>
      </c>
      <c r="G84" s="319" t="s">
        <v>145</v>
      </c>
      <c r="H84" s="321" t="str">
        <f>$D$20</f>
        <v>SILVER</v>
      </c>
      <c r="I84" s="321" t="str">
        <f t="shared" si="44"/>
        <v>SILVER</v>
      </c>
      <c r="J84" s="186" t="s">
        <v>30</v>
      </c>
      <c r="K84" s="186">
        <f>$Q$20</f>
        <v>3</v>
      </c>
      <c r="L84" s="189">
        <f>L96*2</f>
        <v>0.08</v>
      </c>
      <c r="M84" s="186">
        <f t="shared" si="45"/>
        <v>0.24</v>
      </c>
      <c r="N84" s="187"/>
      <c r="O84" s="188">
        <f t="shared" si="46"/>
        <v>1</v>
      </c>
      <c r="P84" s="309" t="s">
        <v>185</v>
      </c>
      <c r="Q84" s="309"/>
    </row>
    <row r="85" spans="1:17" s="167" customFormat="1" hidden="1">
      <c r="A85" s="168">
        <v>2</v>
      </c>
      <c r="B85" s="307" t="s">
        <v>149</v>
      </c>
      <c r="C85" s="307"/>
      <c r="D85" s="307"/>
      <c r="E85" s="307"/>
      <c r="F85" s="318"/>
      <c r="G85" s="319"/>
      <c r="H85" s="321" t="str">
        <f t="shared" ref="H85" si="49">$D$25</f>
        <v>GREEN</v>
      </c>
      <c r="I85" s="321"/>
      <c r="J85" s="186" t="s">
        <v>30</v>
      </c>
      <c r="K85" s="186">
        <f>$Q$25</f>
        <v>0</v>
      </c>
      <c r="L85" s="189">
        <f>L97*2</f>
        <v>0.08</v>
      </c>
      <c r="M85" s="186">
        <f t="shared" si="45"/>
        <v>0</v>
      </c>
      <c r="N85" s="187"/>
      <c r="O85" s="188">
        <f t="shared" si="46"/>
        <v>0</v>
      </c>
      <c r="P85" s="309" t="s">
        <v>185</v>
      </c>
      <c r="Q85" s="309"/>
    </row>
    <row r="86" spans="1:17" s="167" customFormat="1" hidden="1">
      <c r="A86" s="168">
        <v>2</v>
      </c>
      <c r="B86" s="307" t="s">
        <v>149</v>
      </c>
      <c r="C86" s="307"/>
      <c r="D86" s="307"/>
      <c r="E86" s="307"/>
      <c r="F86" s="318"/>
      <c r="G86" s="319"/>
      <c r="H86" s="321" t="str">
        <f>$D$30</f>
        <v>NATURAL</v>
      </c>
      <c r="I86" s="321" t="str">
        <f t="shared" si="44"/>
        <v>SILVER</v>
      </c>
      <c r="J86" s="186" t="s">
        <v>30</v>
      </c>
      <c r="K86" s="186">
        <f>$Q$30</f>
        <v>0</v>
      </c>
      <c r="L86" s="189">
        <f>L98*2</f>
        <v>0.08</v>
      </c>
      <c r="M86" s="186">
        <f t="shared" si="45"/>
        <v>0</v>
      </c>
      <c r="N86" s="187"/>
      <c r="O86" s="188">
        <f t="shared" ref="O86:O87" si="50">ROUNDUP(N86+M86,0)</f>
        <v>0</v>
      </c>
      <c r="P86" s="309" t="s">
        <v>185</v>
      </c>
      <c r="Q86" s="309"/>
    </row>
    <row r="87" spans="1:17" s="7" customFormat="1" ht="32.4" hidden="1">
      <c r="A87" s="60">
        <v>2</v>
      </c>
      <c r="B87" s="316" t="s">
        <v>149</v>
      </c>
      <c r="C87" s="316"/>
      <c r="D87" s="316"/>
      <c r="E87" s="316"/>
      <c r="F87" s="318"/>
      <c r="G87" s="319"/>
      <c r="H87" s="317" t="str">
        <f>$D$35</f>
        <v>LIME</v>
      </c>
      <c r="I87" s="317" t="str">
        <f t="shared" si="44"/>
        <v>SILVER</v>
      </c>
      <c r="J87" s="56" t="s">
        <v>30</v>
      </c>
      <c r="K87" s="56">
        <f>$Q$35</f>
        <v>0</v>
      </c>
      <c r="L87" s="62">
        <f>L99*2</f>
        <v>0.08</v>
      </c>
      <c r="M87" s="56">
        <f t="shared" si="45"/>
        <v>0</v>
      </c>
      <c r="N87" s="61"/>
      <c r="O87" s="59">
        <f t="shared" si="50"/>
        <v>0</v>
      </c>
      <c r="P87" s="310" t="s">
        <v>185</v>
      </c>
      <c r="Q87" s="310"/>
    </row>
    <row r="88" spans="1:17" s="167" customFormat="1">
      <c r="A88" s="168">
        <v>3</v>
      </c>
      <c r="B88" s="307" t="s">
        <v>156</v>
      </c>
      <c r="C88" s="307"/>
      <c r="D88" s="307"/>
      <c r="E88" s="307"/>
      <c r="F88" s="318" t="s">
        <v>124</v>
      </c>
      <c r="G88" s="319" t="s">
        <v>159</v>
      </c>
      <c r="H88" s="321" t="str">
        <f>$D$20</f>
        <v>SILVER</v>
      </c>
      <c r="I88" s="321" t="str">
        <f t="shared" si="44"/>
        <v>SILVER</v>
      </c>
      <c r="J88" s="186" t="s">
        <v>30</v>
      </c>
      <c r="K88" s="186">
        <f>$Q$20</f>
        <v>3</v>
      </c>
      <c r="L88" s="186">
        <v>1</v>
      </c>
      <c r="M88" s="186">
        <f t="shared" si="45"/>
        <v>3</v>
      </c>
      <c r="N88" s="187"/>
      <c r="O88" s="188">
        <f t="shared" si="46"/>
        <v>3</v>
      </c>
      <c r="P88" s="309"/>
      <c r="Q88" s="309"/>
    </row>
    <row r="89" spans="1:17" s="167" customFormat="1" hidden="1">
      <c r="A89" s="168">
        <v>3</v>
      </c>
      <c r="B89" s="307" t="s">
        <v>156</v>
      </c>
      <c r="C89" s="307"/>
      <c r="D89" s="307"/>
      <c r="E89" s="307"/>
      <c r="F89" s="318"/>
      <c r="G89" s="319"/>
      <c r="H89" s="321" t="str">
        <f t="shared" ref="H89" si="51">$D$25</f>
        <v>GREEN</v>
      </c>
      <c r="I89" s="321"/>
      <c r="J89" s="186" t="s">
        <v>30</v>
      </c>
      <c r="K89" s="186">
        <f>$Q$25</f>
        <v>0</v>
      </c>
      <c r="L89" s="186">
        <v>1</v>
      </c>
      <c r="M89" s="186">
        <f t="shared" si="45"/>
        <v>0</v>
      </c>
      <c r="N89" s="187"/>
      <c r="O89" s="188">
        <f t="shared" si="46"/>
        <v>0</v>
      </c>
      <c r="P89" s="309"/>
      <c r="Q89" s="309"/>
    </row>
    <row r="90" spans="1:17" s="167" customFormat="1" hidden="1">
      <c r="A90" s="168">
        <v>3</v>
      </c>
      <c r="B90" s="307" t="s">
        <v>156</v>
      </c>
      <c r="C90" s="307"/>
      <c r="D90" s="307"/>
      <c r="E90" s="307"/>
      <c r="F90" s="318"/>
      <c r="G90" s="319"/>
      <c r="H90" s="321" t="str">
        <f>$D$30</f>
        <v>NATURAL</v>
      </c>
      <c r="I90" s="321" t="str">
        <f t="shared" si="44"/>
        <v>SILVER</v>
      </c>
      <c r="J90" s="186" t="s">
        <v>30</v>
      </c>
      <c r="K90" s="186">
        <f>$Q$30</f>
        <v>0</v>
      </c>
      <c r="L90" s="186">
        <v>1</v>
      </c>
      <c r="M90" s="186">
        <f t="shared" si="45"/>
        <v>0</v>
      </c>
      <c r="N90" s="187"/>
      <c r="O90" s="188">
        <f t="shared" ref="O90:O91" si="52">ROUNDUP(N90+M90,0)</f>
        <v>0</v>
      </c>
      <c r="P90" s="309"/>
      <c r="Q90" s="309"/>
    </row>
    <row r="91" spans="1:17" s="7" customFormat="1" ht="32.4" hidden="1">
      <c r="A91" s="60">
        <v>3</v>
      </c>
      <c r="B91" s="316" t="s">
        <v>156</v>
      </c>
      <c r="C91" s="316"/>
      <c r="D91" s="316"/>
      <c r="E91" s="316"/>
      <c r="F91" s="318"/>
      <c r="G91" s="319"/>
      <c r="H91" s="317" t="str">
        <f>$D$35</f>
        <v>LIME</v>
      </c>
      <c r="I91" s="317" t="str">
        <f t="shared" si="44"/>
        <v>SILVER</v>
      </c>
      <c r="J91" s="56" t="s">
        <v>30</v>
      </c>
      <c r="K91" s="56">
        <f>$Q$35</f>
        <v>0</v>
      </c>
      <c r="L91" s="56">
        <v>1</v>
      </c>
      <c r="M91" s="56">
        <f t="shared" si="45"/>
        <v>0</v>
      </c>
      <c r="N91" s="61"/>
      <c r="O91" s="59">
        <f t="shared" si="52"/>
        <v>0</v>
      </c>
      <c r="P91" s="310"/>
      <c r="Q91" s="310"/>
    </row>
    <row r="92" spans="1:17" s="167" customFormat="1">
      <c r="A92" s="168">
        <v>4</v>
      </c>
      <c r="B92" s="307" t="s">
        <v>186</v>
      </c>
      <c r="C92" s="307"/>
      <c r="D92" s="307"/>
      <c r="E92" s="307"/>
      <c r="F92" s="190" t="s">
        <v>125</v>
      </c>
      <c r="G92" s="190"/>
      <c r="H92" s="321" t="str">
        <f>$D$20</f>
        <v>SILVER</v>
      </c>
      <c r="I92" s="321" t="str">
        <f t="shared" si="44"/>
        <v>SILVER</v>
      </c>
      <c r="J92" s="186" t="s">
        <v>30</v>
      </c>
      <c r="K92" s="186">
        <f>$Q$20</f>
        <v>3</v>
      </c>
      <c r="L92" s="186">
        <v>1</v>
      </c>
      <c r="M92" s="186">
        <f t="shared" si="45"/>
        <v>3</v>
      </c>
      <c r="N92" s="187"/>
      <c r="O92" s="188">
        <f t="shared" si="46"/>
        <v>3</v>
      </c>
      <c r="P92" s="309"/>
      <c r="Q92" s="309"/>
    </row>
    <row r="93" spans="1:17" s="167" customFormat="1" ht="27.75" hidden="1" customHeight="1">
      <c r="A93" s="168">
        <v>4</v>
      </c>
      <c r="B93" s="307" t="s">
        <v>186</v>
      </c>
      <c r="C93" s="307"/>
      <c r="D93" s="307"/>
      <c r="E93" s="307"/>
      <c r="F93" s="190" t="s">
        <v>125</v>
      </c>
      <c r="G93" s="190"/>
      <c r="H93" s="321" t="str">
        <f t="shared" ref="H93" si="53">$D$25</f>
        <v>GREEN</v>
      </c>
      <c r="I93" s="321"/>
      <c r="J93" s="186" t="s">
        <v>30</v>
      </c>
      <c r="K93" s="186">
        <f>$Q$25</f>
        <v>0</v>
      </c>
      <c r="L93" s="186">
        <v>1</v>
      </c>
      <c r="M93" s="186">
        <f t="shared" si="45"/>
        <v>0</v>
      </c>
      <c r="N93" s="187"/>
      <c r="O93" s="188">
        <f t="shared" si="46"/>
        <v>0</v>
      </c>
      <c r="P93" s="309"/>
      <c r="Q93" s="309"/>
    </row>
    <row r="94" spans="1:17" s="167" customFormat="1" ht="27.75" hidden="1" customHeight="1">
      <c r="A94" s="168">
        <v>4</v>
      </c>
      <c r="B94" s="307" t="s">
        <v>186</v>
      </c>
      <c r="C94" s="307"/>
      <c r="D94" s="307"/>
      <c r="E94" s="307"/>
      <c r="F94" s="190" t="s">
        <v>125</v>
      </c>
      <c r="G94" s="190"/>
      <c r="H94" s="321" t="str">
        <f>$D$30</f>
        <v>NATURAL</v>
      </c>
      <c r="I94" s="321" t="str">
        <f t="shared" si="44"/>
        <v>SILVER</v>
      </c>
      <c r="J94" s="186" t="s">
        <v>30</v>
      </c>
      <c r="K94" s="186">
        <f>$Q$30</f>
        <v>0</v>
      </c>
      <c r="L94" s="186">
        <v>1</v>
      </c>
      <c r="M94" s="186">
        <f t="shared" si="45"/>
        <v>0</v>
      </c>
      <c r="N94" s="187"/>
      <c r="O94" s="188">
        <f t="shared" ref="O94:O95" si="54">ROUNDUP(N94+M94,0)</f>
        <v>0</v>
      </c>
      <c r="P94" s="309"/>
      <c r="Q94" s="309"/>
    </row>
    <row r="95" spans="1:17" s="7" customFormat="1" ht="27.75" hidden="1" customHeight="1">
      <c r="A95" s="60">
        <v>4</v>
      </c>
      <c r="B95" s="316" t="s">
        <v>186</v>
      </c>
      <c r="C95" s="316"/>
      <c r="D95" s="316"/>
      <c r="E95" s="316"/>
      <c r="F95" s="53" t="s">
        <v>125</v>
      </c>
      <c r="G95" s="53"/>
      <c r="H95" s="317" t="str">
        <f>$D$35</f>
        <v>LIME</v>
      </c>
      <c r="I95" s="317" t="str">
        <f t="shared" si="44"/>
        <v>SILVER</v>
      </c>
      <c r="J95" s="56" t="s">
        <v>30</v>
      </c>
      <c r="K95" s="56">
        <f>$Q$35</f>
        <v>0</v>
      </c>
      <c r="L95" s="56">
        <v>1</v>
      </c>
      <c r="M95" s="56">
        <f t="shared" si="45"/>
        <v>0</v>
      </c>
      <c r="N95" s="61"/>
      <c r="O95" s="59">
        <f t="shared" si="54"/>
        <v>0</v>
      </c>
      <c r="P95" s="310"/>
      <c r="Q95" s="310"/>
    </row>
    <row r="96" spans="1:17" s="167" customFormat="1" ht="82.8">
      <c r="A96" s="168">
        <v>5</v>
      </c>
      <c r="B96" s="307" t="s">
        <v>126</v>
      </c>
      <c r="C96" s="320"/>
      <c r="D96" s="320"/>
      <c r="E96" s="320"/>
      <c r="F96" s="190" t="s">
        <v>53</v>
      </c>
      <c r="G96" s="190"/>
      <c r="H96" s="321" t="str">
        <f>$D$20</f>
        <v>SILVER</v>
      </c>
      <c r="I96" s="321" t="str">
        <f t="shared" si="44"/>
        <v>SILVER</v>
      </c>
      <c r="J96" s="186" t="s">
        <v>30</v>
      </c>
      <c r="K96" s="186">
        <f>$Q$20</f>
        <v>3</v>
      </c>
      <c r="L96" s="189">
        <f>1/25</f>
        <v>0.04</v>
      </c>
      <c r="M96" s="186">
        <f t="shared" si="45"/>
        <v>0.12</v>
      </c>
      <c r="N96" s="187"/>
      <c r="O96" s="188">
        <f t="shared" si="46"/>
        <v>1</v>
      </c>
      <c r="P96" s="309"/>
      <c r="Q96" s="309"/>
    </row>
    <row r="97" spans="1:17" s="167" customFormat="1" ht="82.8" hidden="1">
      <c r="A97" s="168">
        <v>5</v>
      </c>
      <c r="B97" s="307" t="s">
        <v>126</v>
      </c>
      <c r="C97" s="320"/>
      <c r="D97" s="320"/>
      <c r="E97" s="320"/>
      <c r="F97" s="190" t="s">
        <v>53</v>
      </c>
      <c r="G97" s="190"/>
      <c r="H97" s="321" t="str">
        <f t="shared" ref="H97" si="55">$D$25</f>
        <v>GREEN</v>
      </c>
      <c r="I97" s="321"/>
      <c r="J97" s="186" t="s">
        <v>30</v>
      </c>
      <c r="K97" s="186">
        <f>$Q$25</f>
        <v>0</v>
      </c>
      <c r="L97" s="189">
        <f t="shared" ref="L97:L99" si="56">1/25</f>
        <v>0.04</v>
      </c>
      <c r="M97" s="186">
        <f t="shared" si="45"/>
        <v>0</v>
      </c>
      <c r="N97" s="187"/>
      <c r="O97" s="188">
        <f t="shared" si="46"/>
        <v>0</v>
      </c>
      <c r="P97" s="309"/>
      <c r="Q97" s="309"/>
    </row>
    <row r="98" spans="1:17" s="167" customFormat="1" ht="82.8" hidden="1">
      <c r="A98" s="168">
        <v>5</v>
      </c>
      <c r="B98" s="307" t="s">
        <v>126</v>
      </c>
      <c r="C98" s="320"/>
      <c r="D98" s="320"/>
      <c r="E98" s="320"/>
      <c r="F98" s="190" t="s">
        <v>53</v>
      </c>
      <c r="G98" s="190"/>
      <c r="H98" s="321" t="str">
        <f>$D$30</f>
        <v>NATURAL</v>
      </c>
      <c r="I98" s="321" t="str">
        <f t="shared" si="44"/>
        <v>SILVER</v>
      </c>
      <c r="J98" s="186" t="s">
        <v>30</v>
      </c>
      <c r="K98" s="186">
        <f>$Q$30</f>
        <v>0</v>
      </c>
      <c r="L98" s="189">
        <f t="shared" si="56"/>
        <v>0.04</v>
      </c>
      <c r="M98" s="186">
        <f t="shared" si="45"/>
        <v>0</v>
      </c>
      <c r="N98" s="187"/>
      <c r="O98" s="188">
        <f t="shared" ref="O98:O99" si="57">ROUNDUP(N98+M98,0)</f>
        <v>0</v>
      </c>
      <c r="P98" s="309"/>
      <c r="Q98" s="309"/>
    </row>
    <row r="99" spans="1:17" s="7" customFormat="1" ht="32.4" hidden="1">
      <c r="A99" s="60">
        <v>5</v>
      </c>
      <c r="B99" s="316" t="s">
        <v>126</v>
      </c>
      <c r="C99" s="324"/>
      <c r="D99" s="324"/>
      <c r="E99" s="324"/>
      <c r="F99" s="53" t="s">
        <v>53</v>
      </c>
      <c r="G99" s="53"/>
      <c r="H99" s="317" t="str">
        <f>$D$35</f>
        <v>LIME</v>
      </c>
      <c r="I99" s="317" t="str">
        <f t="shared" si="44"/>
        <v>SILVER</v>
      </c>
      <c r="J99" s="56" t="s">
        <v>30</v>
      </c>
      <c r="K99" s="56">
        <f>$Q$35</f>
        <v>0</v>
      </c>
      <c r="L99" s="62">
        <f t="shared" si="56"/>
        <v>0.04</v>
      </c>
      <c r="M99" s="56">
        <f t="shared" si="45"/>
        <v>0</v>
      </c>
      <c r="N99" s="61"/>
      <c r="O99" s="59">
        <f t="shared" si="57"/>
        <v>0</v>
      </c>
      <c r="P99" s="310"/>
      <c r="Q99" s="310"/>
    </row>
    <row r="100" spans="1:17" s="167" customFormat="1" ht="82.8">
      <c r="A100" s="168">
        <v>6</v>
      </c>
      <c r="B100" s="307" t="s">
        <v>127</v>
      </c>
      <c r="C100" s="320"/>
      <c r="D100" s="320"/>
      <c r="E100" s="320"/>
      <c r="F100" s="190" t="s">
        <v>53</v>
      </c>
      <c r="G100" s="190"/>
      <c r="H100" s="321" t="str">
        <f>$D$20</f>
        <v>SILVER</v>
      </c>
      <c r="I100" s="321" t="str">
        <f t="shared" si="44"/>
        <v>SILVER</v>
      </c>
      <c r="J100" s="186" t="s">
        <v>30</v>
      </c>
      <c r="K100" s="186">
        <f>$Q$20</f>
        <v>3</v>
      </c>
      <c r="L100" s="189">
        <f>L96*2</f>
        <v>0.08</v>
      </c>
      <c r="M100" s="186">
        <f t="shared" si="45"/>
        <v>0.24</v>
      </c>
      <c r="N100" s="187"/>
      <c r="O100" s="188">
        <f t="shared" si="46"/>
        <v>1</v>
      </c>
      <c r="P100" s="309"/>
      <c r="Q100" s="309"/>
    </row>
    <row r="101" spans="1:17" s="167" customFormat="1" ht="82.8" hidden="1">
      <c r="A101" s="168">
        <v>6</v>
      </c>
      <c r="B101" s="307" t="s">
        <v>127</v>
      </c>
      <c r="C101" s="320"/>
      <c r="D101" s="320"/>
      <c r="E101" s="320"/>
      <c r="F101" s="190" t="s">
        <v>53</v>
      </c>
      <c r="G101" s="190"/>
      <c r="H101" s="321" t="str">
        <f t="shared" ref="H101" si="58">$D$25</f>
        <v>GREEN</v>
      </c>
      <c r="I101" s="321"/>
      <c r="J101" s="186" t="s">
        <v>30</v>
      </c>
      <c r="K101" s="186">
        <f>$Q$25</f>
        <v>0</v>
      </c>
      <c r="L101" s="189">
        <f>L97*2</f>
        <v>0.08</v>
      </c>
      <c r="M101" s="186">
        <f t="shared" si="45"/>
        <v>0</v>
      </c>
      <c r="N101" s="187"/>
      <c r="O101" s="188">
        <f t="shared" si="46"/>
        <v>0</v>
      </c>
      <c r="P101" s="309"/>
      <c r="Q101" s="309"/>
    </row>
    <row r="102" spans="1:17" s="167" customFormat="1" ht="82.8" hidden="1">
      <c r="A102" s="168">
        <v>6</v>
      </c>
      <c r="B102" s="307" t="s">
        <v>127</v>
      </c>
      <c r="C102" s="320"/>
      <c r="D102" s="320"/>
      <c r="E102" s="320"/>
      <c r="F102" s="190" t="s">
        <v>53</v>
      </c>
      <c r="G102" s="190"/>
      <c r="H102" s="321" t="str">
        <f>$D$30</f>
        <v>NATURAL</v>
      </c>
      <c r="I102" s="321" t="str">
        <f t="shared" si="44"/>
        <v>SILVER</v>
      </c>
      <c r="J102" s="186" t="s">
        <v>30</v>
      </c>
      <c r="K102" s="186">
        <f>$Q$30</f>
        <v>0</v>
      </c>
      <c r="L102" s="189">
        <f>L98*2</f>
        <v>0.08</v>
      </c>
      <c r="M102" s="186">
        <f t="shared" si="45"/>
        <v>0</v>
      </c>
      <c r="N102" s="187"/>
      <c r="O102" s="188">
        <f t="shared" ref="O102:O103" si="59">ROUNDUP(N102+M102,0)</f>
        <v>0</v>
      </c>
      <c r="P102" s="309"/>
      <c r="Q102" s="309"/>
    </row>
    <row r="103" spans="1:17" s="7" customFormat="1" ht="32.4" hidden="1">
      <c r="A103" s="60">
        <v>6</v>
      </c>
      <c r="B103" s="316" t="s">
        <v>127</v>
      </c>
      <c r="C103" s="324"/>
      <c r="D103" s="324"/>
      <c r="E103" s="324"/>
      <c r="F103" s="53" t="s">
        <v>53</v>
      </c>
      <c r="G103" s="53"/>
      <c r="H103" s="317" t="str">
        <f>$D$35</f>
        <v>LIME</v>
      </c>
      <c r="I103" s="317" t="str">
        <f t="shared" si="44"/>
        <v>SILVER</v>
      </c>
      <c r="J103" s="56" t="s">
        <v>30</v>
      </c>
      <c r="K103" s="56">
        <f>$Q$35</f>
        <v>0</v>
      </c>
      <c r="L103" s="62">
        <f>L99*2</f>
        <v>0.08</v>
      </c>
      <c r="M103" s="56">
        <f t="shared" si="45"/>
        <v>0</v>
      </c>
      <c r="N103" s="61"/>
      <c r="O103" s="59">
        <f t="shared" si="59"/>
        <v>0</v>
      </c>
      <c r="P103" s="310"/>
      <c r="Q103" s="310"/>
    </row>
    <row r="104" spans="1:17" s="167" customFormat="1">
      <c r="A104" s="168">
        <v>7</v>
      </c>
      <c r="B104" s="307" t="s">
        <v>128</v>
      </c>
      <c r="C104" s="320"/>
      <c r="D104" s="320"/>
      <c r="E104" s="320"/>
      <c r="F104" s="190" t="s">
        <v>125</v>
      </c>
      <c r="G104" s="190"/>
      <c r="H104" s="321" t="str">
        <f>$D$20</f>
        <v>SILVER</v>
      </c>
      <c r="I104" s="321" t="str">
        <f t="shared" si="44"/>
        <v>SILVER</v>
      </c>
      <c r="J104" s="186" t="s">
        <v>30</v>
      </c>
      <c r="K104" s="186">
        <f>$Q$20</f>
        <v>3</v>
      </c>
      <c r="L104" s="189">
        <f>L96</f>
        <v>0.04</v>
      </c>
      <c r="M104" s="186">
        <f t="shared" si="45"/>
        <v>0.12</v>
      </c>
      <c r="N104" s="187"/>
      <c r="O104" s="188">
        <f t="shared" si="46"/>
        <v>1</v>
      </c>
      <c r="P104" s="309"/>
      <c r="Q104" s="309"/>
    </row>
    <row r="105" spans="1:17" s="167" customFormat="1" hidden="1">
      <c r="A105" s="168">
        <v>7</v>
      </c>
      <c r="B105" s="307" t="s">
        <v>128</v>
      </c>
      <c r="C105" s="320"/>
      <c r="D105" s="320"/>
      <c r="E105" s="320"/>
      <c r="F105" s="190" t="s">
        <v>125</v>
      </c>
      <c r="G105" s="190"/>
      <c r="H105" s="321" t="str">
        <f t="shared" ref="H105" si="60">$D$25</f>
        <v>GREEN</v>
      </c>
      <c r="I105" s="321"/>
      <c r="J105" s="186" t="s">
        <v>30</v>
      </c>
      <c r="K105" s="186">
        <f>$Q$25</f>
        <v>0</v>
      </c>
      <c r="L105" s="189">
        <f>L97</f>
        <v>0.04</v>
      </c>
      <c r="M105" s="186">
        <f t="shared" si="45"/>
        <v>0</v>
      </c>
      <c r="N105" s="187"/>
      <c r="O105" s="188">
        <f t="shared" si="46"/>
        <v>0</v>
      </c>
      <c r="P105" s="309"/>
      <c r="Q105" s="309"/>
    </row>
    <row r="106" spans="1:17" s="167" customFormat="1" hidden="1">
      <c r="A106" s="168">
        <v>7</v>
      </c>
      <c r="B106" s="307" t="s">
        <v>128</v>
      </c>
      <c r="C106" s="320"/>
      <c r="D106" s="320"/>
      <c r="E106" s="320"/>
      <c r="F106" s="190" t="s">
        <v>125</v>
      </c>
      <c r="G106" s="190"/>
      <c r="H106" s="321" t="str">
        <f>$D$30</f>
        <v>NATURAL</v>
      </c>
      <c r="I106" s="321" t="str">
        <f t="shared" si="44"/>
        <v>SILVER</v>
      </c>
      <c r="J106" s="186" t="s">
        <v>30</v>
      </c>
      <c r="K106" s="186">
        <f>$Q$30</f>
        <v>0</v>
      </c>
      <c r="L106" s="189">
        <f>L98</f>
        <v>0.04</v>
      </c>
      <c r="M106" s="186">
        <f t="shared" si="45"/>
        <v>0</v>
      </c>
      <c r="N106" s="187"/>
      <c r="O106" s="188">
        <f t="shared" ref="O106:O107" si="61">ROUNDUP(N106+M106,0)</f>
        <v>0</v>
      </c>
      <c r="P106" s="309"/>
      <c r="Q106" s="309"/>
    </row>
    <row r="107" spans="1:17" s="7" customFormat="1" ht="32.4" hidden="1">
      <c r="A107" s="60">
        <v>7</v>
      </c>
      <c r="B107" s="316" t="s">
        <v>128</v>
      </c>
      <c r="C107" s="324"/>
      <c r="D107" s="324"/>
      <c r="E107" s="324"/>
      <c r="F107" s="53" t="s">
        <v>125</v>
      </c>
      <c r="G107" s="53"/>
      <c r="H107" s="317" t="str">
        <f>$D$35</f>
        <v>LIME</v>
      </c>
      <c r="I107" s="317" t="str">
        <f t="shared" si="44"/>
        <v>SILVER</v>
      </c>
      <c r="J107" s="56" t="s">
        <v>30</v>
      </c>
      <c r="K107" s="56">
        <f>$Q$35</f>
        <v>0</v>
      </c>
      <c r="L107" s="62">
        <f>L99</f>
        <v>0.04</v>
      </c>
      <c r="M107" s="56">
        <f t="shared" si="45"/>
        <v>0</v>
      </c>
      <c r="N107" s="61"/>
      <c r="O107" s="59">
        <f t="shared" si="61"/>
        <v>0</v>
      </c>
      <c r="P107" s="310"/>
      <c r="Q107" s="310"/>
    </row>
    <row r="108" spans="1:17" s="167" customFormat="1">
      <c r="A108" s="168">
        <v>8</v>
      </c>
      <c r="B108" s="307" t="s">
        <v>129</v>
      </c>
      <c r="C108" s="307"/>
      <c r="D108" s="307"/>
      <c r="E108" s="307"/>
      <c r="F108" s="190" t="s">
        <v>36</v>
      </c>
      <c r="G108" s="190"/>
      <c r="H108" s="321" t="str">
        <f>$D$20</f>
        <v>SILVER</v>
      </c>
      <c r="I108" s="321" t="str">
        <f t="shared" si="44"/>
        <v>SILVER</v>
      </c>
      <c r="J108" s="186" t="s">
        <v>30</v>
      </c>
      <c r="K108" s="186">
        <f>$Q$20</f>
        <v>3</v>
      </c>
      <c r="L108" s="186">
        <v>1</v>
      </c>
      <c r="M108" s="186">
        <f t="shared" si="45"/>
        <v>3</v>
      </c>
      <c r="N108" s="187"/>
      <c r="O108" s="188">
        <f t="shared" si="46"/>
        <v>3</v>
      </c>
      <c r="P108" s="309" t="s">
        <v>217</v>
      </c>
      <c r="Q108" s="309"/>
    </row>
    <row r="109" spans="1:17" s="167" customFormat="1" hidden="1">
      <c r="A109" s="168">
        <v>8</v>
      </c>
      <c r="B109" s="307" t="s">
        <v>129</v>
      </c>
      <c r="C109" s="320"/>
      <c r="D109" s="320"/>
      <c r="E109" s="320"/>
      <c r="F109" s="190" t="s">
        <v>36</v>
      </c>
      <c r="G109" s="190"/>
      <c r="H109" s="321" t="str">
        <f t="shared" ref="H109" si="62">$D$25</f>
        <v>GREEN</v>
      </c>
      <c r="I109" s="321"/>
      <c r="J109" s="186" t="s">
        <v>30</v>
      </c>
      <c r="K109" s="186">
        <f>$Q$25</f>
        <v>0</v>
      </c>
      <c r="L109" s="186">
        <v>1</v>
      </c>
      <c r="M109" s="186">
        <f t="shared" si="45"/>
        <v>0</v>
      </c>
      <c r="N109" s="187"/>
      <c r="O109" s="188">
        <f t="shared" si="46"/>
        <v>0</v>
      </c>
      <c r="P109" s="309" t="s">
        <v>217</v>
      </c>
      <c r="Q109" s="309"/>
    </row>
    <row r="110" spans="1:17" s="167" customFormat="1" hidden="1">
      <c r="A110" s="168">
        <v>8</v>
      </c>
      <c r="B110" s="307" t="s">
        <v>129</v>
      </c>
      <c r="C110" s="320"/>
      <c r="D110" s="320"/>
      <c r="E110" s="320"/>
      <c r="F110" s="190" t="s">
        <v>36</v>
      </c>
      <c r="G110" s="190"/>
      <c r="H110" s="321" t="str">
        <f>$D$30</f>
        <v>NATURAL</v>
      </c>
      <c r="I110" s="321" t="str">
        <f t="shared" si="44"/>
        <v>SILVER</v>
      </c>
      <c r="J110" s="186" t="s">
        <v>30</v>
      </c>
      <c r="K110" s="186">
        <f>$Q$30</f>
        <v>0</v>
      </c>
      <c r="L110" s="189">
        <v>1</v>
      </c>
      <c r="M110" s="186">
        <f t="shared" si="45"/>
        <v>0</v>
      </c>
      <c r="N110" s="187"/>
      <c r="O110" s="188">
        <f t="shared" ref="O110:O111" si="63">ROUNDUP(N110+M110,0)</f>
        <v>0</v>
      </c>
      <c r="P110" s="309" t="s">
        <v>217</v>
      </c>
      <c r="Q110" s="309"/>
    </row>
    <row r="111" spans="1:17" s="7" customFormat="1" ht="32.4" hidden="1">
      <c r="A111" s="60">
        <v>8</v>
      </c>
      <c r="B111" s="316" t="s">
        <v>129</v>
      </c>
      <c r="C111" s="324"/>
      <c r="D111" s="324"/>
      <c r="E111" s="324"/>
      <c r="F111" s="53" t="s">
        <v>36</v>
      </c>
      <c r="G111" s="53"/>
      <c r="H111" s="317" t="str">
        <f>$D$35</f>
        <v>LIME</v>
      </c>
      <c r="I111" s="317" t="str">
        <f t="shared" si="44"/>
        <v>SILVER</v>
      </c>
      <c r="J111" s="56" t="s">
        <v>30</v>
      </c>
      <c r="K111" s="56">
        <f>$Q$35</f>
        <v>0</v>
      </c>
      <c r="L111" s="56">
        <v>1</v>
      </c>
      <c r="M111" s="56">
        <f t="shared" si="45"/>
        <v>0</v>
      </c>
      <c r="N111" s="61"/>
      <c r="O111" s="59">
        <f t="shared" si="63"/>
        <v>0</v>
      </c>
      <c r="P111" s="310" t="s">
        <v>217</v>
      </c>
      <c r="Q111" s="310"/>
    </row>
    <row r="112" spans="1:17" s="167" customFormat="1">
      <c r="A112" s="168">
        <v>9</v>
      </c>
      <c r="B112" s="307" t="s">
        <v>130</v>
      </c>
      <c r="C112" s="320"/>
      <c r="D112" s="320"/>
      <c r="E112" s="320"/>
      <c r="F112" s="190" t="s">
        <v>125</v>
      </c>
      <c r="G112" s="190"/>
      <c r="H112" s="321" t="str">
        <f>$D$20</f>
        <v>SILVER</v>
      </c>
      <c r="I112" s="321" t="str">
        <f t="shared" si="44"/>
        <v>SILVER</v>
      </c>
      <c r="J112" s="186" t="s">
        <v>30</v>
      </c>
      <c r="K112" s="186">
        <f>$Q$20</f>
        <v>3</v>
      </c>
      <c r="L112" s="186">
        <v>1.1000000000000001</v>
      </c>
      <c r="M112" s="186">
        <f t="shared" si="45"/>
        <v>3.3000000000000003</v>
      </c>
      <c r="N112" s="187"/>
      <c r="O112" s="188">
        <f t="shared" si="46"/>
        <v>4</v>
      </c>
      <c r="P112" s="309" t="s">
        <v>217</v>
      </c>
      <c r="Q112" s="309"/>
    </row>
    <row r="113" spans="1:17" s="167" customFormat="1" hidden="1">
      <c r="A113" s="168">
        <v>9</v>
      </c>
      <c r="B113" s="307" t="s">
        <v>130</v>
      </c>
      <c r="C113" s="307"/>
      <c r="D113" s="307"/>
      <c r="E113" s="307"/>
      <c r="F113" s="190" t="s">
        <v>125</v>
      </c>
      <c r="G113" s="190"/>
      <c r="H113" s="321" t="str">
        <f t="shared" ref="H113" si="64">$D$25</f>
        <v>GREEN</v>
      </c>
      <c r="I113" s="321"/>
      <c r="J113" s="186" t="s">
        <v>30</v>
      </c>
      <c r="K113" s="186">
        <f>$Q$25</f>
        <v>0</v>
      </c>
      <c r="L113" s="186">
        <v>1.1000000000000001</v>
      </c>
      <c r="M113" s="186">
        <f t="shared" si="45"/>
        <v>0</v>
      </c>
      <c r="N113" s="187"/>
      <c r="O113" s="188">
        <f t="shared" si="46"/>
        <v>0</v>
      </c>
      <c r="P113" s="309" t="s">
        <v>217</v>
      </c>
      <c r="Q113" s="309"/>
    </row>
    <row r="114" spans="1:17" s="167" customFormat="1" hidden="1">
      <c r="A114" s="168">
        <v>9</v>
      </c>
      <c r="B114" s="307" t="s">
        <v>130</v>
      </c>
      <c r="C114" s="320"/>
      <c r="D114" s="320"/>
      <c r="E114" s="320"/>
      <c r="F114" s="190" t="s">
        <v>125</v>
      </c>
      <c r="G114" s="190"/>
      <c r="H114" s="321" t="str">
        <f>$D$30</f>
        <v>NATURAL</v>
      </c>
      <c r="I114" s="321" t="str">
        <f t="shared" si="44"/>
        <v>SILVER</v>
      </c>
      <c r="J114" s="186" t="s">
        <v>30</v>
      </c>
      <c r="K114" s="186">
        <f>$Q$30</f>
        <v>0</v>
      </c>
      <c r="L114" s="189">
        <v>1.1000000000000001</v>
      </c>
      <c r="M114" s="186">
        <f t="shared" si="45"/>
        <v>0</v>
      </c>
      <c r="N114" s="187"/>
      <c r="O114" s="188">
        <f t="shared" ref="O114:O116" si="65">ROUNDUP(N114+M114,0)</f>
        <v>0</v>
      </c>
      <c r="P114" s="309" t="s">
        <v>217</v>
      </c>
      <c r="Q114" s="309"/>
    </row>
    <row r="115" spans="1:17" s="7" customFormat="1" ht="32.4" hidden="1">
      <c r="A115" s="60">
        <v>9</v>
      </c>
      <c r="B115" s="316" t="s">
        <v>130</v>
      </c>
      <c r="C115" s="316"/>
      <c r="D115" s="316"/>
      <c r="E115" s="316"/>
      <c r="F115" s="53" t="s">
        <v>125</v>
      </c>
      <c r="G115" s="53"/>
      <c r="H115" s="317" t="str">
        <f>$D$35</f>
        <v>LIME</v>
      </c>
      <c r="I115" s="317" t="str">
        <f t="shared" si="44"/>
        <v>SILVER</v>
      </c>
      <c r="J115" s="56" t="s">
        <v>30</v>
      </c>
      <c r="K115" s="56">
        <f>$Q$35</f>
        <v>0</v>
      </c>
      <c r="L115" s="56">
        <v>1.1000000000000001</v>
      </c>
      <c r="M115" s="56">
        <f t="shared" si="45"/>
        <v>0</v>
      </c>
      <c r="N115" s="61"/>
      <c r="O115" s="59">
        <f t="shared" si="65"/>
        <v>0</v>
      </c>
      <c r="P115" s="310" t="s">
        <v>217</v>
      </c>
      <c r="Q115" s="310"/>
    </row>
    <row r="116" spans="1:17" s="167" customFormat="1" ht="27.75" customHeight="1">
      <c r="A116" s="168">
        <v>10</v>
      </c>
      <c r="B116" s="414" t="s">
        <v>187</v>
      </c>
      <c r="C116" s="415"/>
      <c r="D116" s="415"/>
      <c r="E116" s="416"/>
      <c r="F116" s="190" t="s">
        <v>188</v>
      </c>
      <c r="G116" s="190"/>
      <c r="H116" s="417" t="s">
        <v>150</v>
      </c>
      <c r="I116" s="321" t="str">
        <f t="shared" si="44"/>
        <v>SILVER</v>
      </c>
      <c r="J116" s="186" t="s">
        <v>30</v>
      </c>
      <c r="K116" s="186"/>
      <c r="L116" s="189">
        <f>$L$96*2</f>
        <v>0.08</v>
      </c>
      <c r="M116" s="186">
        <f t="shared" ref="M116" si="66">K116*L116</f>
        <v>0</v>
      </c>
      <c r="N116" s="187"/>
      <c r="O116" s="188">
        <f t="shared" si="65"/>
        <v>0</v>
      </c>
      <c r="P116" s="309"/>
      <c r="Q116" s="309"/>
    </row>
    <row r="117" spans="1:17" s="167" customFormat="1" ht="82.8">
      <c r="A117" s="168">
        <v>10</v>
      </c>
      <c r="B117" s="414" t="s">
        <v>187</v>
      </c>
      <c r="C117" s="415"/>
      <c r="D117" s="415"/>
      <c r="E117" s="416"/>
      <c r="F117" s="190" t="s">
        <v>189</v>
      </c>
      <c r="G117" s="190"/>
      <c r="H117" s="417" t="s">
        <v>151</v>
      </c>
      <c r="I117" s="321"/>
      <c r="J117" s="186" t="s">
        <v>30</v>
      </c>
      <c r="K117" s="186"/>
      <c r="L117" s="189">
        <f t="shared" ref="L117:L120" si="67">$L$96*2</f>
        <v>0.08</v>
      </c>
      <c r="M117" s="186">
        <f t="shared" ref="M117:M120" si="68">K117*L117</f>
        <v>0</v>
      </c>
      <c r="N117" s="187"/>
      <c r="O117" s="188">
        <f t="shared" ref="O117:O120" si="69">ROUNDUP(N117+M117,0)</f>
        <v>0</v>
      </c>
      <c r="P117" s="309"/>
      <c r="Q117" s="309"/>
    </row>
    <row r="118" spans="1:17" s="167" customFormat="1" ht="82.8">
      <c r="A118" s="168">
        <v>10</v>
      </c>
      <c r="B118" s="414" t="s">
        <v>187</v>
      </c>
      <c r="C118" s="415"/>
      <c r="D118" s="415"/>
      <c r="E118" s="416"/>
      <c r="F118" s="190" t="s">
        <v>118</v>
      </c>
      <c r="G118" s="190"/>
      <c r="H118" s="417" t="s">
        <v>152</v>
      </c>
      <c r="I118" s="321"/>
      <c r="J118" s="186" t="s">
        <v>30</v>
      </c>
      <c r="K118" s="186"/>
      <c r="L118" s="189">
        <f t="shared" si="67"/>
        <v>0.08</v>
      </c>
      <c r="M118" s="186">
        <f t="shared" si="68"/>
        <v>0</v>
      </c>
      <c r="N118" s="187"/>
      <c r="O118" s="188">
        <f t="shared" si="69"/>
        <v>0</v>
      </c>
      <c r="P118" s="309"/>
      <c r="Q118" s="309"/>
    </row>
    <row r="119" spans="1:17" s="167" customFormat="1">
      <c r="A119" s="168">
        <v>10</v>
      </c>
      <c r="B119" s="414" t="s">
        <v>187</v>
      </c>
      <c r="C119" s="415"/>
      <c r="D119" s="415"/>
      <c r="E119" s="416"/>
      <c r="F119" s="190" t="s">
        <v>142</v>
      </c>
      <c r="G119" s="190"/>
      <c r="H119" s="321">
        <v>41</v>
      </c>
      <c r="I119" s="321"/>
      <c r="J119" s="186" t="s">
        <v>30</v>
      </c>
      <c r="K119" s="186"/>
      <c r="L119" s="189">
        <f t="shared" si="67"/>
        <v>0.08</v>
      </c>
      <c r="M119" s="186">
        <f t="shared" si="68"/>
        <v>0</v>
      </c>
      <c r="N119" s="187"/>
      <c r="O119" s="188">
        <f t="shared" si="69"/>
        <v>0</v>
      </c>
      <c r="P119" s="309"/>
      <c r="Q119" s="309"/>
    </row>
    <row r="120" spans="1:17" s="167" customFormat="1">
      <c r="A120" s="168">
        <v>10</v>
      </c>
      <c r="B120" s="414" t="s">
        <v>187</v>
      </c>
      <c r="C120" s="415"/>
      <c r="D120" s="415"/>
      <c r="E120" s="416"/>
      <c r="F120" s="190" t="s">
        <v>36</v>
      </c>
      <c r="G120" s="190"/>
      <c r="H120" s="321">
        <v>42</v>
      </c>
      <c r="I120" s="321"/>
      <c r="J120" s="186" t="s">
        <v>30</v>
      </c>
      <c r="K120" s="186"/>
      <c r="L120" s="189">
        <f t="shared" si="67"/>
        <v>0.08</v>
      </c>
      <c r="M120" s="186">
        <f t="shared" si="68"/>
        <v>0</v>
      </c>
      <c r="N120" s="187"/>
      <c r="O120" s="188">
        <f t="shared" si="69"/>
        <v>0</v>
      </c>
      <c r="P120" s="309"/>
      <c r="Q120" s="309"/>
    </row>
    <row r="121" spans="1:17" s="131" customFormat="1">
      <c r="A121" s="191"/>
      <c r="B121" s="191"/>
      <c r="C121" s="133"/>
      <c r="D121" s="133"/>
      <c r="E121" s="133"/>
      <c r="F121" s="133"/>
      <c r="G121" s="133"/>
      <c r="H121" s="133"/>
      <c r="I121" s="133"/>
      <c r="J121" s="133"/>
      <c r="K121" s="133"/>
      <c r="L121" s="133"/>
      <c r="M121" s="133"/>
      <c r="N121" s="133"/>
      <c r="O121" s="133"/>
      <c r="P121" s="133"/>
    </row>
    <row r="122" spans="1:17" s="131" customFormat="1" ht="33" customHeight="1">
      <c r="B122" s="163" t="s">
        <v>65</v>
      </c>
      <c r="C122" s="192"/>
      <c r="D122" s="193"/>
      <c r="E122" s="193"/>
      <c r="F122" s="193"/>
      <c r="G122" s="194"/>
      <c r="H122" s="193"/>
      <c r="I122" s="193"/>
      <c r="J122" s="334" t="s">
        <v>31</v>
      </c>
      <c r="K122" s="334"/>
      <c r="L122" s="334"/>
      <c r="M122" s="334"/>
      <c r="N122" s="334"/>
      <c r="O122" s="195"/>
      <c r="P122" s="195"/>
      <c r="Q122" s="167"/>
    </row>
    <row r="123" spans="1:17" s="191" customFormat="1" ht="54.6" customHeight="1">
      <c r="A123" s="191">
        <v>1</v>
      </c>
      <c r="B123" s="196" t="s">
        <v>263</v>
      </c>
      <c r="C123" s="132" t="s">
        <v>256</v>
      </c>
      <c r="D123" s="131"/>
      <c r="E123" s="131"/>
      <c r="F123" s="131"/>
      <c r="G123" s="133"/>
      <c r="H123" s="133"/>
      <c r="I123" s="133"/>
      <c r="J123" s="133"/>
      <c r="K123" s="135"/>
      <c r="L123" s="135"/>
      <c r="M123" s="133"/>
      <c r="N123" s="133"/>
      <c r="O123" s="133"/>
      <c r="P123" s="133"/>
      <c r="Q123" s="133"/>
    </row>
    <row r="124" spans="1:17" s="131" customFormat="1" ht="52.05" customHeight="1">
      <c r="A124" s="191"/>
      <c r="B124" s="330" t="s">
        <v>47</v>
      </c>
      <c r="C124" s="331"/>
      <c r="D124" s="331"/>
      <c r="E124" s="331"/>
      <c r="F124" s="331"/>
      <c r="G124" s="331"/>
      <c r="H124" s="331"/>
      <c r="I124" s="335"/>
      <c r="J124" s="133"/>
      <c r="K124" s="135"/>
      <c r="L124" s="135"/>
      <c r="M124" s="133"/>
      <c r="N124" s="133"/>
      <c r="O124" s="133"/>
      <c r="P124" s="133"/>
      <c r="Q124" s="133"/>
    </row>
    <row r="125" spans="1:17" s="131" customFormat="1" ht="59.25" customHeight="1">
      <c r="A125" s="191"/>
      <c r="B125" s="197" t="s">
        <v>40</v>
      </c>
      <c r="C125" s="198" t="s">
        <v>131</v>
      </c>
      <c r="D125" s="197" t="s">
        <v>190</v>
      </c>
      <c r="E125" s="197" t="s">
        <v>132</v>
      </c>
      <c r="F125" s="399" t="s">
        <v>52</v>
      </c>
      <c r="G125" s="400"/>
      <c r="H125" s="400"/>
      <c r="I125" s="401"/>
      <c r="J125" s="133"/>
      <c r="K125" s="133"/>
      <c r="L125" s="133"/>
      <c r="M125" s="133"/>
      <c r="N125" s="133"/>
      <c r="O125" s="133"/>
      <c r="P125" s="133"/>
      <c r="Q125" s="133"/>
    </row>
    <row r="126" spans="1:17" s="131" customFormat="1" ht="198" customHeight="1">
      <c r="A126" s="191"/>
      <c r="B126" s="199" t="str">
        <f>$D$20</f>
        <v>SILVER</v>
      </c>
      <c r="C126" s="402" t="s">
        <v>305</v>
      </c>
      <c r="D126" s="408"/>
      <c r="E126" s="200" t="s">
        <v>37</v>
      </c>
      <c r="F126" s="405" t="s">
        <v>306</v>
      </c>
      <c r="G126" s="406"/>
      <c r="H126" s="406"/>
      <c r="I126" s="407"/>
      <c r="J126" s="133"/>
      <c r="K126" s="133"/>
      <c r="L126" s="133"/>
      <c r="M126" s="133"/>
      <c r="N126" s="133"/>
      <c r="O126" s="133"/>
    </row>
    <row r="127" spans="1:17" s="131" customFormat="1" ht="198" hidden="1" customHeight="1">
      <c r="A127" s="191"/>
      <c r="B127" s="199" t="str">
        <f t="shared" ref="B127" si="70">$D$25</f>
        <v>GREEN</v>
      </c>
      <c r="C127" s="403"/>
      <c r="D127" s="409"/>
      <c r="E127" s="200" t="s">
        <v>258</v>
      </c>
      <c r="F127" s="405" t="s">
        <v>271</v>
      </c>
      <c r="G127" s="406"/>
      <c r="H127" s="406"/>
      <c r="I127" s="407"/>
      <c r="J127" s="133"/>
      <c r="K127" s="133"/>
      <c r="L127" s="133"/>
      <c r="M127" s="133"/>
      <c r="N127" s="133"/>
      <c r="O127" s="133"/>
    </row>
    <row r="128" spans="1:17" s="131" customFormat="1" ht="198" hidden="1" customHeight="1">
      <c r="A128" s="191"/>
      <c r="B128" s="199" t="str">
        <f>$D$30</f>
        <v>NATURAL</v>
      </c>
      <c r="C128" s="403"/>
      <c r="D128" s="409"/>
      <c r="E128" s="200" t="s">
        <v>259</v>
      </c>
      <c r="F128" s="405" t="s">
        <v>272</v>
      </c>
      <c r="G128" s="406"/>
      <c r="H128" s="406"/>
      <c r="I128" s="407"/>
      <c r="J128" s="133"/>
      <c r="K128" s="133"/>
      <c r="L128" s="133"/>
      <c r="M128" s="133"/>
      <c r="N128" s="133"/>
      <c r="O128" s="133"/>
    </row>
    <row r="129" spans="1:17" s="4" customFormat="1" ht="78.75" hidden="1" customHeight="1">
      <c r="A129" s="41"/>
      <c r="B129" s="48" t="str">
        <f>$D$35</f>
        <v>LIME</v>
      </c>
      <c r="C129" s="404"/>
      <c r="D129" s="410"/>
      <c r="E129" s="49"/>
      <c r="F129" s="346"/>
      <c r="G129" s="347"/>
      <c r="H129" s="347"/>
      <c r="I129" s="348"/>
      <c r="J129" s="8"/>
      <c r="K129" s="8"/>
      <c r="L129" s="8"/>
      <c r="M129" s="8"/>
      <c r="N129" s="8"/>
      <c r="O129" s="8"/>
    </row>
    <row r="130" spans="1:17" s="131" customFormat="1"/>
    <row r="131" spans="1:17" s="131" customFormat="1">
      <c r="A131" s="191"/>
      <c r="B131" s="330"/>
      <c r="C131" s="331"/>
      <c r="D131" s="332"/>
      <c r="E131" s="332"/>
      <c r="F131" s="332"/>
      <c r="G131" s="332"/>
      <c r="H131" s="332"/>
      <c r="I131" s="333"/>
      <c r="K131" s="133"/>
      <c r="L131" s="133"/>
    </row>
    <row r="132" spans="1:17" s="131" customFormat="1" ht="40.5" customHeight="1">
      <c r="A132" s="191"/>
      <c r="B132" s="326"/>
      <c r="C132" s="327"/>
      <c r="D132" s="201" t="s">
        <v>165</v>
      </c>
      <c r="E132" s="201" t="s">
        <v>59</v>
      </c>
      <c r="F132" s="201" t="s">
        <v>10</v>
      </c>
      <c r="G132" s="201" t="s">
        <v>56</v>
      </c>
      <c r="H132" s="201" t="s">
        <v>57</v>
      </c>
      <c r="I132" s="201" t="s">
        <v>58</v>
      </c>
    </row>
    <row r="133" spans="1:17" s="131" customFormat="1" ht="357" customHeight="1">
      <c r="A133" s="191"/>
      <c r="B133" s="328" t="s">
        <v>264</v>
      </c>
      <c r="C133" s="329"/>
      <c r="D133" s="396" t="s">
        <v>191</v>
      </c>
      <c r="E133" s="397"/>
      <c r="F133" s="397"/>
      <c r="G133" s="397"/>
      <c r="H133" s="397"/>
      <c r="I133" s="398"/>
    </row>
    <row r="134" spans="1:17" s="131" customFormat="1" ht="12.75" customHeight="1">
      <c r="A134" s="191"/>
      <c r="B134" s="191"/>
      <c r="C134" s="191"/>
      <c r="D134" s="191"/>
      <c r="E134" s="191"/>
      <c r="F134" s="191"/>
      <c r="G134" s="191"/>
      <c r="H134" s="191"/>
      <c r="I134" s="191"/>
      <c r="K134" s="133"/>
      <c r="L134" s="133"/>
      <c r="M134" s="133"/>
      <c r="N134" s="133"/>
      <c r="O134" s="133"/>
      <c r="P134" s="133"/>
      <c r="Q134" s="133"/>
    </row>
    <row r="135" spans="1:17" s="191" customFormat="1" ht="54" customHeight="1">
      <c r="A135" s="141">
        <v>2</v>
      </c>
      <c r="B135" s="196" t="s">
        <v>265</v>
      </c>
      <c r="C135" s="325" t="s">
        <v>192</v>
      </c>
      <c r="D135" s="325"/>
      <c r="E135" s="325"/>
      <c r="F135" s="325"/>
      <c r="G135" s="133"/>
      <c r="H135" s="133"/>
      <c r="I135" s="133"/>
      <c r="J135" s="131"/>
      <c r="K135" s="135"/>
      <c r="L135" s="135"/>
      <c r="M135" s="133"/>
      <c r="N135" s="133"/>
      <c r="O135" s="133"/>
      <c r="P135" s="133"/>
      <c r="Q135" s="133"/>
    </row>
    <row r="136" spans="1:17" s="4" customFormat="1" ht="32.4" hidden="1">
      <c r="A136" s="41"/>
      <c r="B136" s="336" t="s">
        <v>47</v>
      </c>
      <c r="C136" s="337"/>
      <c r="D136" s="337"/>
      <c r="E136" s="337"/>
      <c r="F136" s="337"/>
      <c r="G136" s="337"/>
      <c r="H136" s="337"/>
      <c r="I136" s="338"/>
      <c r="J136" s="8"/>
      <c r="K136" s="5"/>
      <c r="L136" s="5"/>
      <c r="M136" s="8"/>
      <c r="N136" s="8"/>
      <c r="O136" s="8"/>
      <c r="P136" s="8"/>
      <c r="Q136" s="8"/>
    </row>
    <row r="137" spans="1:17" s="4" customFormat="1" ht="63" hidden="1" customHeight="1">
      <c r="A137" s="41"/>
      <c r="B137" s="341" t="s">
        <v>40</v>
      </c>
      <c r="C137" s="342"/>
      <c r="D137" s="343" t="s">
        <v>68</v>
      </c>
      <c r="E137" s="344"/>
      <c r="F137" s="344"/>
      <c r="G137" s="344"/>
      <c r="H137" s="344"/>
      <c r="I137" s="345"/>
      <c r="J137" s="8"/>
      <c r="K137" s="8"/>
      <c r="L137" s="8"/>
      <c r="M137" s="8"/>
      <c r="N137" s="8"/>
      <c r="O137" s="8"/>
      <c r="P137" s="8"/>
      <c r="Q137" s="8"/>
    </row>
    <row r="138" spans="1:17" s="4" customFormat="1" ht="72" hidden="1" customHeight="1">
      <c r="A138" s="41"/>
      <c r="B138" s="339" t="str">
        <f>$D$20</f>
        <v>SILVER</v>
      </c>
      <c r="C138" s="340" t="str">
        <f t="shared" ref="C138:C141" si="71">$E$42</f>
        <v>SILVER</v>
      </c>
      <c r="D138" s="346" t="s">
        <v>161</v>
      </c>
      <c r="E138" s="347"/>
      <c r="F138" s="347"/>
      <c r="G138" s="347"/>
      <c r="H138" s="347"/>
      <c r="I138" s="348"/>
      <c r="J138" s="8"/>
      <c r="K138" s="8"/>
      <c r="L138" s="8"/>
      <c r="M138" s="8"/>
      <c r="N138" s="8"/>
      <c r="O138" s="8"/>
    </row>
    <row r="139" spans="1:17" s="4" customFormat="1" ht="54" hidden="1" customHeight="1">
      <c r="A139" s="41"/>
      <c r="B139" s="339" t="str">
        <f t="shared" ref="B139" si="72">$D$25</f>
        <v>GREEN</v>
      </c>
      <c r="C139" s="340"/>
      <c r="D139" s="346" t="s">
        <v>157</v>
      </c>
      <c r="E139" s="347"/>
      <c r="F139" s="347"/>
      <c r="G139" s="347"/>
      <c r="H139" s="347"/>
      <c r="I139" s="348"/>
      <c r="J139" s="8"/>
      <c r="K139" s="8"/>
      <c r="L139" s="8"/>
      <c r="M139" s="8"/>
      <c r="N139" s="8"/>
      <c r="O139" s="8"/>
    </row>
    <row r="140" spans="1:17" s="4" customFormat="1" ht="78.75" hidden="1" customHeight="1">
      <c r="A140" s="41"/>
      <c r="B140" s="339" t="str">
        <f>$D$30</f>
        <v>NATURAL</v>
      </c>
      <c r="C140" s="340" t="str">
        <f t="shared" si="71"/>
        <v>SILVER</v>
      </c>
      <c r="D140" s="346" t="s">
        <v>161</v>
      </c>
      <c r="E140" s="347"/>
      <c r="F140" s="347"/>
      <c r="G140" s="347"/>
      <c r="H140" s="347"/>
      <c r="I140" s="348"/>
      <c r="J140" s="8"/>
      <c r="K140" s="8"/>
      <c r="L140" s="8"/>
      <c r="M140" s="8"/>
      <c r="N140" s="8"/>
      <c r="O140" s="8"/>
    </row>
    <row r="141" spans="1:17" s="4" customFormat="1" ht="54" hidden="1" customHeight="1">
      <c r="A141" s="41"/>
      <c r="B141" s="339" t="str">
        <f>$D$35</f>
        <v>LIME</v>
      </c>
      <c r="C141" s="340" t="str">
        <f t="shared" si="71"/>
        <v>SILVER</v>
      </c>
      <c r="D141" s="346" t="s">
        <v>157</v>
      </c>
      <c r="E141" s="347"/>
      <c r="F141" s="347"/>
      <c r="G141" s="347"/>
      <c r="H141" s="347"/>
      <c r="I141" s="348"/>
      <c r="J141" s="8"/>
      <c r="K141" s="8"/>
      <c r="L141" s="8"/>
      <c r="M141" s="8"/>
      <c r="N141" s="8"/>
      <c r="O141" s="8"/>
    </row>
    <row r="142" spans="1:17" s="4" customFormat="1" ht="54" hidden="1" customHeight="1">
      <c r="A142" s="41"/>
      <c r="B142" s="66"/>
      <c r="C142" s="67"/>
      <c r="D142" s="68"/>
      <c r="E142" s="54"/>
      <c r="F142" s="54"/>
      <c r="G142" s="54"/>
      <c r="H142" s="54"/>
      <c r="I142" s="55"/>
      <c r="J142" s="8"/>
      <c r="K142" s="8"/>
      <c r="L142" s="8"/>
      <c r="M142" s="8"/>
      <c r="N142" s="8"/>
      <c r="O142" s="8"/>
    </row>
    <row r="143" spans="1:17" s="4" customFormat="1" ht="32.4" hidden="1">
      <c r="A143" s="41"/>
      <c r="B143" s="336" t="s">
        <v>69</v>
      </c>
      <c r="C143" s="337"/>
      <c r="D143" s="337"/>
      <c r="E143" s="337"/>
      <c r="F143" s="337"/>
      <c r="G143" s="337"/>
      <c r="H143" s="337"/>
      <c r="I143" s="338"/>
      <c r="J143" s="8"/>
      <c r="K143" s="8"/>
      <c r="L143" s="8"/>
    </row>
    <row r="144" spans="1:17" s="4" customFormat="1" ht="56.25" hidden="1" customHeight="1">
      <c r="A144" s="41"/>
      <c r="B144" s="349"/>
      <c r="C144" s="350"/>
      <c r="D144" s="42" t="s">
        <v>165</v>
      </c>
      <c r="E144" s="42" t="s">
        <v>59</v>
      </c>
      <c r="F144" s="42" t="s">
        <v>10</v>
      </c>
      <c r="G144" s="42" t="s">
        <v>56</v>
      </c>
      <c r="H144" s="42" t="s">
        <v>57</v>
      </c>
      <c r="I144" s="42" t="s">
        <v>58</v>
      </c>
      <c r="J144" s="8"/>
    </row>
    <row r="145" spans="1:17" s="4" customFormat="1" ht="151.5" hidden="1" customHeight="1">
      <c r="A145" s="41"/>
      <c r="B145" s="418" t="s">
        <v>166</v>
      </c>
      <c r="C145" s="419"/>
      <c r="D145" s="50"/>
      <c r="E145" s="51"/>
      <c r="F145" s="51"/>
      <c r="G145" s="51"/>
      <c r="H145" s="51"/>
      <c r="I145" s="51"/>
      <c r="J145" s="8"/>
    </row>
    <row r="146" spans="1:17" s="131" customFormat="1">
      <c r="A146" s="191"/>
      <c r="B146" s="191"/>
      <c r="C146" s="191"/>
      <c r="D146" s="191"/>
      <c r="E146" s="191"/>
      <c r="F146" s="191"/>
      <c r="G146" s="191"/>
      <c r="H146" s="191"/>
      <c r="I146" s="191"/>
      <c r="J146" s="133"/>
      <c r="K146" s="133"/>
      <c r="L146" s="133"/>
      <c r="M146" s="133"/>
      <c r="N146" s="133"/>
      <c r="O146" s="133"/>
      <c r="P146" s="133"/>
      <c r="Q146" s="133"/>
    </row>
    <row r="147" spans="1:17" s="191" customFormat="1" ht="48.6" customHeight="1">
      <c r="A147" s="141">
        <v>3</v>
      </c>
      <c r="B147" s="196" t="s">
        <v>266</v>
      </c>
      <c r="C147" s="132" t="s">
        <v>193</v>
      </c>
      <c r="D147" s="132"/>
      <c r="E147" s="132"/>
      <c r="F147" s="132"/>
      <c r="G147" s="133"/>
      <c r="H147" s="133"/>
      <c r="I147" s="133"/>
      <c r="J147" s="133"/>
      <c r="K147" s="135"/>
      <c r="L147" s="135"/>
      <c r="M147" s="133"/>
      <c r="N147" s="133"/>
      <c r="O147" s="133"/>
      <c r="P147" s="133"/>
      <c r="Q147" s="133"/>
    </row>
    <row r="148" spans="1:17" s="4" customFormat="1" ht="36.6" hidden="1" customHeight="1">
      <c r="A148" s="41"/>
      <c r="B148" s="341" t="s">
        <v>40</v>
      </c>
      <c r="C148" s="342"/>
      <c r="D148" s="343" t="s">
        <v>68</v>
      </c>
      <c r="E148" s="344"/>
      <c r="F148" s="344"/>
      <c r="G148" s="344"/>
      <c r="H148" s="344"/>
      <c r="I148" s="345"/>
      <c r="J148" s="8"/>
      <c r="K148" s="8"/>
      <c r="L148" s="8"/>
      <c r="M148" s="8"/>
      <c r="N148" s="8"/>
      <c r="O148" s="8"/>
      <c r="P148" s="8"/>
      <c r="Q148" s="8"/>
    </row>
    <row r="149" spans="1:17" s="4" customFormat="1" ht="77.099999999999994" hidden="1" customHeight="1">
      <c r="A149" s="41"/>
      <c r="B149" s="395" t="str">
        <f>$D$20</f>
        <v>SILVER</v>
      </c>
      <c r="C149" s="395" t="str">
        <f t="shared" ref="C149:C152" si="73">$E$42</f>
        <v>SILVER</v>
      </c>
      <c r="D149" s="346" t="s">
        <v>161</v>
      </c>
      <c r="E149" s="347"/>
      <c r="F149" s="347"/>
      <c r="G149" s="347"/>
      <c r="H149" s="347"/>
      <c r="I149" s="348"/>
      <c r="J149" s="8"/>
      <c r="K149" s="8"/>
      <c r="L149" s="8"/>
      <c r="M149" s="8"/>
      <c r="N149" s="8"/>
      <c r="O149" s="8"/>
    </row>
    <row r="150" spans="1:17" s="4" customFormat="1" ht="77.099999999999994" hidden="1" customHeight="1">
      <c r="A150" s="41"/>
      <c r="B150" s="395" t="str">
        <f t="shared" ref="B150" si="74">$D$25</f>
        <v>GREEN</v>
      </c>
      <c r="C150" s="395"/>
      <c r="D150" s="346" t="s">
        <v>157</v>
      </c>
      <c r="E150" s="347"/>
      <c r="F150" s="347"/>
      <c r="G150" s="347"/>
      <c r="H150" s="347"/>
      <c r="I150" s="348"/>
      <c r="J150" s="8"/>
      <c r="K150" s="8"/>
      <c r="L150" s="8"/>
      <c r="M150" s="8"/>
      <c r="N150" s="8"/>
      <c r="O150" s="8"/>
    </row>
    <row r="151" spans="1:17" s="4" customFormat="1" ht="77.099999999999994" hidden="1" customHeight="1">
      <c r="A151" s="41"/>
      <c r="B151" s="395" t="str">
        <f>$D$30</f>
        <v>NATURAL</v>
      </c>
      <c r="C151" s="395" t="str">
        <f t="shared" si="73"/>
        <v>SILVER</v>
      </c>
      <c r="D151" s="346" t="s">
        <v>161</v>
      </c>
      <c r="E151" s="347"/>
      <c r="F151" s="347"/>
      <c r="G151" s="347"/>
      <c r="H151" s="347"/>
      <c r="I151" s="348"/>
      <c r="J151" s="8"/>
      <c r="K151" s="8"/>
      <c r="L151" s="8"/>
      <c r="M151" s="8"/>
      <c r="N151" s="8"/>
      <c r="O151" s="8"/>
    </row>
    <row r="152" spans="1:17" s="4" customFormat="1" ht="77.099999999999994" hidden="1" customHeight="1">
      <c r="A152" s="41"/>
      <c r="B152" s="395" t="str">
        <f>$D$35</f>
        <v>LIME</v>
      </c>
      <c r="C152" s="395" t="str">
        <f t="shared" si="73"/>
        <v>SILVER</v>
      </c>
      <c r="D152" s="346" t="s">
        <v>157</v>
      </c>
      <c r="E152" s="347"/>
      <c r="F152" s="347"/>
      <c r="G152" s="347"/>
      <c r="H152" s="347"/>
      <c r="I152" s="348"/>
      <c r="J152" s="8"/>
      <c r="K152" s="8"/>
      <c r="L152" s="8"/>
      <c r="M152" s="8"/>
      <c r="N152" s="8"/>
      <c r="O152" s="8"/>
    </row>
    <row r="153" spans="1:17" s="131" customFormat="1">
      <c r="A153" s="191"/>
      <c r="B153" s="191"/>
      <c r="C153" s="133"/>
      <c r="D153" s="133"/>
      <c r="E153" s="133"/>
      <c r="F153" s="133"/>
      <c r="G153" s="133"/>
      <c r="H153" s="133"/>
      <c r="I153" s="133"/>
      <c r="J153" s="133"/>
      <c r="K153" s="133"/>
      <c r="L153" s="133"/>
      <c r="M153" s="133"/>
      <c r="N153" s="133"/>
      <c r="O153" s="133"/>
      <c r="P153" s="133"/>
      <c r="Q153" s="133"/>
    </row>
    <row r="154" spans="1:17" s="131" customFormat="1" ht="29.25" customHeight="1">
      <c r="B154" s="334" t="s">
        <v>115</v>
      </c>
      <c r="C154" s="334"/>
      <c r="D154" s="334"/>
      <c r="E154" s="334"/>
      <c r="G154" s="133"/>
      <c r="N154" s="167"/>
      <c r="O154" s="195"/>
      <c r="P154" s="195"/>
      <c r="Q154" s="167"/>
    </row>
    <row r="155" spans="1:17" s="131" customFormat="1" ht="35.25" customHeight="1">
      <c r="A155" s="191">
        <v>1</v>
      </c>
      <c r="B155" s="202" t="s">
        <v>51</v>
      </c>
      <c r="C155" s="191"/>
      <c r="D155" s="191"/>
      <c r="G155" s="133"/>
      <c r="N155" s="167"/>
      <c r="O155" s="195"/>
      <c r="P155" s="195"/>
      <c r="Q155" s="167"/>
    </row>
    <row r="156" spans="1:17" s="131" customFormat="1" ht="35.25" customHeight="1">
      <c r="A156" s="191">
        <v>2</v>
      </c>
      <c r="B156" s="202" t="s">
        <v>66</v>
      </c>
      <c r="C156" s="191"/>
      <c r="D156" s="191"/>
      <c r="G156" s="133"/>
      <c r="N156" s="167"/>
      <c r="O156" s="195"/>
      <c r="P156" s="195"/>
      <c r="Q156" s="167"/>
    </row>
    <row r="157" spans="1:17" s="131" customFormat="1" ht="35.25" customHeight="1">
      <c r="A157" s="191">
        <v>3</v>
      </c>
      <c r="B157" s="202" t="s">
        <v>67</v>
      </c>
      <c r="C157" s="191"/>
      <c r="D157" s="191"/>
      <c r="G157" s="133"/>
      <c r="N157" s="167"/>
      <c r="O157" s="195"/>
      <c r="P157" s="195"/>
      <c r="Q157" s="167"/>
    </row>
    <row r="158" spans="1:17" s="132" customFormat="1">
      <c r="A158" s="141"/>
      <c r="B158" s="203" t="s">
        <v>60</v>
      </c>
      <c r="C158" s="204" t="s">
        <v>59</v>
      </c>
      <c r="D158" s="204" t="s">
        <v>10</v>
      </c>
      <c r="E158" s="204" t="s">
        <v>56</v>
      </c>
      <c r="F158" s="204" t="s">
        <v>57</v>
      </c>
      <c r="G158" s="204" t="s">
        <v>58</v>
      </c>
      <c r="H158" s="204" t="s">
        <v>11</v>
      </c>
      <c r="M158" s="159"/>
      <c r="N158" s="205"/>
      <c r="O158" s="205"/>
      <c r="P158" s="159"/>
    </row>
    <row r="159" spans="1:17" s="132" customFormat="1" ht="50.1" customHeight="1">
      <c r="A159" s="141"/>
      <c r="B159" s="203" t="s">
        <v>61</v>
      </c>
      <c r="C159" s="183">
        <f>G37</f>
        <v>0</v>
      </c>
      <c r="D159" s="183">
        <f t="shared" ref="D159:G159" si="75">H37</f>
        <v>3</v>
      </c>
      <c r="E159" s="183">
        <f t="shared" si="75"/>
        <v>0</v>
      </c>
      <c r="F159" s="183">
        <f t="shared" si="75"/>
        <v>0</v>
      </c>
      <c r="G159" s="183">
        <f t="shared" si="75"/>
        <v>0</v>
      </c>
      <c r="H159" s="183">
        <f>SUM(C159:G159)</f>
        <v>3</v>
      </c>
      <c r="M159" s="159"/>
      <c r="N159" s="205"/>
      <c r="O159" s="205"/>
      <c r="P159" s="159"/>
    </row>
    <row r="160" spans="1:17" ht="132.75" customHeight="1">
      <c r="A160" s="206"/>
      <c r="B160" s="412" t="s">
        <v>212</v>
      </c>
      <c r="C160" s="412"/>
      <c r="D160" s="412"/>
      <c r="E160" s="412"/>
      <c r="F160" s="412"/>
      <c r="G160" s="412"/>
      <c r="H160" s="412"/>
      <c r="I160" s="412"/>
      <c r="J160" s="412"/>
      <c r="K160" s="412"/>
      <c r="L160" s="412"/>
      <c r="M160" s="412"/>
      <c r="N160" s="412"/>
      <c r="O160" s="412"/>
      <c r="P160" s="412"/>
      <c r="Q160" s="206"/>
    </row>
    <row r="161" spans="2:7" ht="55.5" customHeight="1">
      <c r="B161" s="413" t="s">
        <v>194</v>
      </c>
      <c r="C161" s="413"/>
      <c r="D161" s="413"/>
      <c r="E161" s="413"/>
      <c r="G161" s="207"/>
    </row>
    <row r="162" spans="2:7">
      <c r="B162" s="208" t="s">
        <v>195</v>
      </c>
      <c r="C162" s="208" t="s">
        <v>196</v>
      </c>
      <c r="D162" s="208" t="s">
        <v>197</v>
      </c>
      <c r="E162" s="208" t="s">
        <v>198</v>
      </c>
      <c r="G162" s="207"/>
    </row>
    <row r="163" spans="2:7">
      <c r="B163" s="208" t="s">
        <v>199</v>
      </c>
      <c r="C163" s="208" t="s">
        <v>200</v>
      </c>
      <c r="D163" s="208" t="s">
        <v>201</v>
      </c>
      <c r="E163" s="208" t="s">
        <v>202</v>
      </c>
      <c r="G163" s="207"/>
    </row>
    <row r="164" spans="2:7">
      <c r="B164" s="209" t="s">
        <v>59</v>
      </c>
      <c r="C164" s="209" t="s">
        <v>59</v>
      </c>
      <c r="D164" s="209" t="s">
        <v>203</v>
      </c>
      <c r="E164" s="209" t="s">
        <v>204</v>
      </c>
      <c r="G164" s="207"/>
    </row>
    <row r="165" spans="2:7">
      <c r="B165" s="209" t="s">
        <v>10</v>
      </c>
      <c r="C165" s="209" t="s">
        <v>10</v>
      </c>
      <c r="D165" s="209" t="s">
        <v>10</v>
      </c>
      <c r="E165" s="209" t="s">
        <v>205</v>
      </c>
      <c r="G165" s="207"/>
    </row>
    <row r="166" spans="2:7">
      <c r="B166" s="209" t="s">
        <v>56</v>
      </c>
      <c r="C166" s="209" t="s">
        <v>56</v>
      </c>
      <c r="D166" s="209" t="s">
        <v>206</v>
      </c>
      <c r="E166" s="209" t="s">
        <v>207</v>
      </c>
      <c r="G166" s="207"/>
    </row>
    <row r="167" spans="2:7">
      <c r="B167" s="209" t="s">
        <v>57</v>
      </c>
      <c r="C167" s="209" t="s">
        <v>57</v>
      </c>
      <c r="D167" s="209" t="s">
        <v>208</v>
      </c>
      <c r="E167" s="209" t="s">
        <v>209</v>
      </c>
      <c r="G167" s="207"/>
    </row>
    <row r="168" spans="2:7">
      <c r="B168" s="209" t="s">
        <v>58</v>
      </c>
      <c r="C168" s="209" t="s">
        <v>58</v>
      </c>
      <c r="D168" s="209" t="s">
        <v>210</v>
      </c>
      <c r="E168" s="209" t="s">
        <v>211</v>
      </c>
      <c r="G168" s="207"/>
    </row>
  </sheetData>
  <autoFilter ref="A57:R120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BLACK"/>
        <filter val="GREEN"/>
        <filter val="MÀU VẢI"/>
        <filter val="NATURAL"/>
      </filters>
    </filterColumn>
  </autoFilter>
  <mergeCells count="3173">
    <mergeCell ref="M19:O19"/>
    <mergeCell ref="M29:O29"/>
    <mergeCell ref="B160:P160"/>
    <mergeCell ref="B161:E161"/>
    <mergeCell ref="B119:E119"/>
    <mergeCell ref="H119:I119"/>
    <mergeCell ref="P119:Q119"/>
    <mergeCell ref="B120:E120"/>
    <mergeCell ref="H120:I120"/>
    <mergeCell ref="P120:Q120"/>
    <mergeCell ref="B116:E116"/>
    <mergeCell ref="H116:I116"/>
    <mergeCell ref="P116:Q116"/>
    <mergeCell ref="B117:E117"/>
    <mergeCell ref="H117:I117"/>
    <mergeCell ref="P117:Q117"/>
    <mergeCell ref="B118:E118"/>
    <mergeCell ref="H118:I118"/>
    <mergeCell ref="P118:Q118"/>
    <mergeCell ref="B152:C152"/>
    <mergeCell ref="D152:I152"/>
    <mergeCell ref="B145:C145"/>
    <mergeCell ref="F66:F69"/>
    <mergeCell ref="G66:G69"/>
    <mergeCell ref="F70:F73"/>
    <mergeCell ref="G70:G73"/>
    <mergeCell ref="F74:F77"/>
    <mergeCell ref="G74:G77"/>
    <mergeCell ref="H74:I74"/>
    <mergeCell ref="B75:E75"/>
    <mergeCell ref="B74:E74"/>
    <mergeCell ref="B67:E67"/>
    <mergeCell ref="WZL48:XAB48"/>
    <mergeCell ref="XAC48:XAS48"/>
    <mergeCell ref="XAT48:XBJ48"/>
    <mergeCell ref="XBK48:XCA48"/>
    <mergeCell ref="XCB48:XCR48"/>
    <mergeCell ref="XCS48:XDI48"/>
    <mergeCell ref="XDJ48:XDZ48"/>
    <mergeCell ref="XEA48:XEQ48"/>
    <mergeCell ref="XER48:XFD48"/>
    <mergeCell ref="WTO48:WUE48"/>
    <mergeCell ref="WUF48:WUV48"/>
    <mergeCell ref="WUW48:WVM48"/>
    <mergeCell ref="WVN48:WWD48"/>
    <mergeCell ref="WWE48:WWU48"/>
    <mergeCell ref="WWV48:WXL48"/>
    <mergeCell ref="WXM48:WYC48"/>
    <mergeCell ref="WYD48:WYT48"/>
    <mergeCell ref="WYU48:WZK48"/>
    <mergeCell ref="WNR48:WOH48"/>
    <mergeCell ref="WOI48:WOY48"/>
    <mergeCell ref="WOZ48:WPP48"/>
    <mergeCell ref="WPQ48:WQG48"/>
    <mergeCell ref="WQH48:WQX48"/>
    <mergeCell ref="WQY48:WRO48"/>
    <mergeCell ref="WRP48:WSF48"/>
    <mergeCell ref="WSG48:WSW48"/>
    <mergeCell ref="WSX48:WTN48"/>
    <mergeCell ref="WHU48:WIK48"/>
    <mergeCell ref="WIL48:WJB48"/>
    <mergeCell ref="WJC48:WJS48"/>
    <mergeCell ref="WJT48:WKJ48"/>
    <mergeCell ref="WKK48:WLA48"/>
    <mergeCell ref="WLB48:WLR48"/>
    <mergeCell ref="WLS48:WMI48"/>
    <mergeCell ref="WMJ48:WMZ48"/>
    <mergeCell ref="WNA48:WNQ48"/>
    <mergeCell ref="WBX48:WCN48"/>
    <mergeCell ref="WCO48:WDE48"/>
    <mergeCell ref="WDF48:WDV48"/>
    <mergeCell ref="WDW48:WEM48"/>
    <mergeCell ref="WEN48:WFD48"/>
    <mergeCell ref="WFE48:WFU48"/>
    <mergeCell ref="WFV48:WGL48"/>
    <mergeCell ref="WGM48:WHC48"/>
    <mergeCell ref="WHD48:WHT48"/>
    <mergeCell ref="VWA48:VWQ48"/>
    <mergeCell ref="VWR48:VXH48"/>
    <mergeCell ref="VXI48:VXY48"/>
    <mergeCell ref="VXZ48:VYP48"/>
    <mergeCell ref="VYQ48:VZG48"/>
    <mergeCell ref="VZH48:VZX48"/>
    <mergeCell ref="VZY48:WAO48"/>
    <mergeCell ref="WAP48:WBF48"/>
    <mergeCell ref="WBG48:WBW48"/>
    <mergeCell ref="VQD48:VQT48"/>
    <mergeCell ref="VQU48:VRK48"/>
    <mergeCell ref="VRL48:VSB48"/>
    <mergeCell ref="VSC48:VSS48"/>
    <mergeCell ref="VST48:VTJ48"/>
    <mergeCell ref="VTK48:VUA48"/>
    <mergeCell ref="VUB48:VUR48"/>
    <mergeCell ref="VUS48:VVI48"/>
    <mergeCell ref="VVJ48:VVZ48"/>
    <mergeCell ref="VKG48:VKW48"/>
    <mergeCell ref="VKX48:VLN48"/>
    <mergeCell ref="VLO48:VME48"/>
    <mergeCell ref="VMF48:VMV48"/>
    <mergeCell ref="VMW48:VNM48"/>
    <mergeCell ref="VNN48:VOD48"/>
    <mergeCell ref="VOE48:VOU48"/>
    <mergeCell ref="VOV48:VPL48"/>
    <mergeCell ref="VPM48:VQC48"/>
    <mergeCell ref="VEJ48:VEZ48"/>
    <mergeCell ref="VFA48:VFQ48"/>
    <mergeCell ref="VFR48:VGH48"/>
    <mergeCell ref="VGI48:VGY48"/>
    <mergeCell ref="VGZ48:VHP48"/>
    <mergeCell ref="VHQ48:VIG48"/>
    <mergeCell ref="VIH48:VIX48"/>
    <mergeCell ref="VIY48:VJO48"/>
    <mergeCell ref="VJP48:VKF48"/>
    <mergeCell ref="UYM48:UZC48"/>
    <mergeCell ref="UZD48:UZT48"/>
    <mergeCell ref="UZU48:VAK48"/>
    <mergeCell ref="VAL48:VBB48"/>
    <mergeCell ref="VBC48:VBS48"/>
    <mergeCell ref="VBT48:VCJ48"/>
    <mergeCell ref="VCK48:VDA48"/>
    <mergeCell ref="VDB48:VDR48"/>
    <mergeCell ref="VDS48:VEI48"/>
    <mergeCell ref="USP48:UTF48"/>
    <mergeCell ref="UTG48:UTW48"/>
    <mergeCell ref="UTX48:UUN48"/>
    <mergeCell ref="UUO48:UVE48"/>
    <mergeCell ref="UVF48:UVV48"/>
    <mergeCell ref="UVW48:UWM48"/>
    <mergeCell ref="UWN48:UXD48"/>
    <mergeCell ref="UXE48:UXU48"/>
    <mergeCell ref="UXV48:UYL48"/>
    <mergeCell ref="UMS48:UNI48"/>
    <mergeCell ref="UNJ48:UNZ48"/>
    <mergeCell ref="UOA48:UOQ48"/>
    <mergeCell ref="UOR48:UPH48"/>
    <mergeCell ref="UPI48:UPY48"/>
    <mergeCell ref="UPZ48:UQP48"/>
    <mergeCell ref="UQQ48:URG48"/>
    <mergeCell ref="URH48:URX48"/>
    <mergeCell ref="URY48:USO48"/>
    <mergeCell ref="UGV48:UHL48"/>
    <mergeCell ref="UHM48:UIC48"/>
    <mergeCell ref="UID48:UIT48"/>
    <mergeCell ref="UIU48:UJK48"/>
    <mergeCell ref="UJL48:UKB48"/>
    <mergeCell ref="UKC48:UKS48"/>
    <mergeCell ref="UKT48:ULJ48"/>
    <mergeCell ref="ULK48:UMA48"/>
    <mergeCell ref="UMB48:UMR48"/>
    <mergeCell ref="UAY48:UBO48"/>
    <mergeCell ref="UBP48:UCF48"/>
    <mergeCell ref="UCG48:UCW48"/>
    <mergeCell ref="UCX48:UDN48"/>
    <mergeCell ref="UDO48:UEE48"/>
    <mergeCell ref="UEF48:UEV48"/>
    <mergeCell ref="UEW48:UFM48"/>
    <mergeCell ref="UFN48:UGD48"/>
    <mergeCell ref="UGE48:UGU48"/>
    <mergeCell ref="TVB48:TVR48"/>
    <mergeCell ref="TVS48:TWI48"/>
    <mergeCell ref="TWJ48:TWZ48"/>
    <mergeCell ref="TXA48:TXQ48"/>
    <mergeCell ref="TXR48:TYH48"/>
    <mergeCell ref="TYI48:TYY48"/>
    <mergeCell ref="TYZ48:TZP48"/>
    <mergeCell ref="TZQ48:UAG48"/>
    <mergeCell ref="UAH48:UAX48"/>
    <mergeCell ref="TPE48:TPU48"/>
    <mergeCell ref="TPV48:TQL48"/>
    <mergeCell ref="TQM48:TRC48"/>
    <mergeCell ref="TRD48:TRT48"/>
    <mergeCell ref="TRU48:TSK48"/>
    <mergeCell ref="TSL48:TTB48"/>
    <mergeCell ref="TTC48:TTS48"/>
    <mergeCell ref="TTT48:TUJ48"/>
    <mergeCell ref="TUK48:TVA48"/>
    <mergeCell ref="TJH48:TJX48"/>
    <mergeCell ref="TJY48:TKO48"/>
    <mergeCell ref="TKP48:TLF48"/>
    <mergeCell ref="TLG48:TLW48"/>
    <mergeCell ref="TLX48:TMN48"/>
    <mergeCell ref="TMO48:TNE48"/>
    <mergeCell ref="TNF48:TNV48"/>
    <mergeCell ref="TNW48:TOM48"/>
    <mergeCell ref="TON48:TPD48"/>
    <mergeCell ref="TDK48:TEA48"/>
    <mergeCell ref="TEB48:TER48"/>
    <mergeCell ref="TES48:TFI48"/>
    <mergeCell ref="TFJ48:TFZ48"/>
    <mergeCell ref="TGA48:TGQ48"/>
    <mergeCell ref="TGR48:THH48"/>
    <mergeCell ref="THI48:THY48"/>
    <mergeCell ref="THZ48:TIP48"/>
    <mergeCell ref="TIQ48:TJG48"/>
    <mergeCell ref="SXN48:SYD48"/>
    <mergeCell ref="SYE48:SYU48"/>
    <mergeCell ref="SYV48:SZL48"/>
    <mergeCell ref="SZM48:TAC48"/>
    <mergeCell ref="TAD48:TAT48"/>
    <mergeCell ref="TAU48:TBK48"/>
    <mergeCell ref="TBL48:TCB48"/>
    <mergeCell ref="TCC48:TCS48"/>
    <mergeCell ref="TCT48:TDJ48"/>
    <mergeCell ref="SRQ48:SSG48"/>
    <mergeCell ref="SSH48:SSX48"/>
    <mergeCell ref="SSY48:STO48"/>
    <mergeCell ref="STP48:SUF48"/>
    <mergeCell ref="SUG48:SUW48"/>
    <mergeCell ref="SUX48:SVN48"/>
    <mergeCell ref="SVO48:SWE48"/>
    <mergeCell ref="SWF48:SWV48"/>
    <mergeCell ref="SWW48:SXM48"/>
    <mergeCell ref="SLT48:SMJ48"/>
    <mergeCell ref="SMK48:SNA48"/>
    <mergeCell ref="SNB48:SNR48"/>
    <mergeCell ref="SNS48:SOI48"/>
    <mergeCell ref="SOJ48:SOZ48"/>
    <mergeCell ref="SPA48:SPQ48"/>
    <mergeCell ref="SPR48:SQH48"/>
    <mergeCell ref="SQI48:SQY48"/>
    <mergeCell ref="SQZ48:SRP48"/>
    <mergeCell ref="SFW48:SGM48"/>
    <mergeCell ref="SGN48:SHD48"/>
    <mergeCell ref="SHE48:SHU48"/>
    <mergeCell ref="SHV48:SIL48"/>
    <mergeCell ref="SIM48:SJC48"/>
    <mergeCell ref="SJD48:SJT48"/>
    <mergeCell ref="SJU48:SKK48"/>
    <mergeCell ref="SKL48:SLB48"/>
    <mergeCell ref="SLC48:SLS48"/>
    <mergeCell ref="RZZ48:SAP48"/>
    <mergeCell ref="SAQ48:SBG48"/>
    <mergeCell ref="SBH48:SBX48"/>
    <mergeCell ref="SBY48:SCO48"/>
    <mergeCell ref="SCP48:SDF48"/>
    <mergeCell ref="SDG48:SDW48"/>
    <mergeCell ref="SDX48:SEN48"/>
    <mergeCell ref="SEO48:SFE48"/>
    <mergeCell ref="SFF48:SFV48"/>
    <mergeCell ref="RUC48:RUS48"/>
    <mergeCell ref="RUT48:RVJ48"/>
    <mergeCell ref="RVK48:RWA48"/>
    <mergeCell ref="RWB48:RWR48"/>
    <mergeCell ref="RWS48:RXI48"/>
    <mergeCell ref="RXJ48:RXZ48"/>
    <mergeCell ref="RYA48:RYQ48"/>
    <mergeCell ref="RYR48:RZH48"/>
    <mergeCell ref="RZI48:RZY48"/>
    <mergeCell ref="ROF48:ROV48"/>
    <mergeCell ref="ROW48:RPM48"/>
    <mergeCell ref="RPN48:RQD48"/>
    <mergeCell ref="RQE48:RQU48"/>
    <mergeCell ref="RQV48:RRL48"/>
    <mergeCell ref="RRM48:RSC48"/>
    <mergeCell ref="RSD48:RST48"/>
    <mergeCell ref="RSU48:RTK48"/>
    <mergeCell ref="RTL48:RUB48"/>
    <mergeCell ref="RII48:RIY48"/>
    <mergeCell ref="RIZ48:RJP48"/>
    <mergeCell ref="RJQ48:RKG48"/>
    <mergeCell ref="RKH48:RKX48"/>
    <mergeCell ref="RKY48:RLO48"/>
    <mergeCell ref="RLP48:RMF48"/>
    <mergeCell ref="RMG48:RMW48"/>
    <mergeCell ref="RMX48:RNN48"/>
    <mergeCell ref="RNO48:ROE48"/>
    <mergeCell ref="RCL48:RDB48"/>
    <mergeCell ref="RDC48:RDS48"/>
    <mergeCell ref="RDT48:REJ48"/>
    <mergeCell ref="REK48:RFA48"/>
    <mergeCell ref="RFB48:RFR48"/>
    <mergeCell ref="RFS48:RGI48"/>
    <mergeCell ref="RGJ48:RGZ48"/>
    <mergeCell ref="RHA48:RHQ48"/>
    <mergeCell ref="RHR48:RIH48"/>
    <mergeCell ref="QWO48:QXE48"/>
    <mergeCell ref="QXF48:QXV48"/>
    <mergeCell ref="QXW48:QYM48"/>
    <mergeCell ref="QYN48:QZD48"/>
    <mergeCell ref="QZE48:QZU48"/>
    <mergeCell ref="QZV48:RAL48"/>
    <mergeCell ref="RAM48:RBC48"/>
    <mergeCell ref="RBD48:RBT48"/>
    <mergeCell ref="RBU48:RCK48"/>
    <mergeCell ref="QQR48:QRH48"/>
    <mergeCell ref="QRI48:QRY48"/>
    <mergeCell ref="QRZ48:QSP48"/>
    <mergeCell ref="QSQ48:QTG48"/>
    <mergeCell ref="QTH48:QTX48"/>
    <mergeCell ref="QTY48:QUO48"/>
    <mergeCell ref="QUP48:QVF48"/>
    <mergeCell ref="QVG48:QVW48"/>
    <mergeCell ref="QVX48:QWN48"/>
    <mergeCell ref="QKU48:QLK48"/>
    <mergeCell ref="QLL48:QMB48"/>
    <mergeCell ref="QMC48:QMS48"/>
    <mergeCell ref="QMT48:QNJ48"/>
    <mergeCell ref="QNK48:QOA48"/>
    <mergeCell ref="QOB48:QOR48"/>
    <mergeCell ref="QOS48:QPI48"/>
    <mergeCell ref="QPJ48:QPZ48"/>
    <mergeCell ref="QQA48:QQQ48"/>
    <mergeCell ref="QEX48:QFN48"/>
    <mergeCell ref="QFO48:QGE48"/>
    <mergeCell ref="QGF48:QGV48"/>
    <mergeCell ref="QGW48:QHM48"/>
    <mergeCell ref="QHN48:QID48"/>
    <mergeCell ref="QIE48:QIU48"/>
    <mergeCell ref="QIV48:QJL48"/>
    <mergeCell ref="QJM48:QKC48"/>
    <mergeCell ref="QKD48:QKT48"/>
    <mergeCell ref="PZA48:PZQ48"/>
    <mergeCell ref="PZR48:QAH48"/>
    <mergeCell ref="QAI48:QAY48"/>
    <mergeCell ref="QAZ48:QBP48"/>
    <mergeCell ref="QBQ48:QCG48"/>
    <mergeCell ref="QCH48:QCX48"/>
    <mergeCell ref="QCY48:QDO48"/>
    <mergeCell ref="QDP48:QEF48"/>
    <mergeCell ref="QEG48:QEW48"/>
    <mergeCell ref="PTD48:PTT48"/>
    <mergeCell ref="PTU48:PUK48"/>
    <mergeCell ref="PUL48:PVB48"/>
    <mergeCell ref="PVC48:PVS48"/>
    <mergeCell ref="PVT48:PWJ48"/>
    <mergeCell ref="PWK48:PXA48"/>
    <mergeCell ref="PXB48:PXR48"/>
    <mergeCell ref="PXS48:PYI48"/>
    <mergeCell ref="PYJ48:PYZ48"/>
    <mergeCell ref="PNG48:PNW48"/>
    <mergeCell ref="PNX48:PON48"/>
    <mergeCell ref="POO48:PPE48"/>
    <mergeCell ref="PPF48:PPV48"/>
    <mergeCell ref="PPW48:PQM48"/>
    <mergeCell ref="PQN48:PRD48"/>
    <mergeCell ref="PRE48:PRU48"/>
    <mergeCell ref="PRV48:PSL48"/>
    <mergeCell ref="PSM48:PTC48"/>
    <mergeCell ref="PHJ48:PHZ48"/>
    <mergeCell ref="PIA48:PIQ48"/>
    <mergeCell ref="PIR48:PJH48"/>
    <mergeCell ref="PJI48:PJY48"/>
    <mergeCell ref="PJZ48:PKP48"/>
    <mergeCell ref="PKQ48:PLG48"/>
    <mergeCell ref="PLH48:PLX48"/>
    <mergeCell ref="PLY48:PMO48"/>
    <mergeCell ref="PMP48:PNF48"/>
    <mergeCell ref="PBM48:PCC48"/>
    <mergeCell ref="PCD48:PCT48"/>
    <mergeCell ref="PCU48:PDK48"/>
    <mergeCell ref="PDL48:PEB48"/>
    <mergeCell ref="PEC48:PES48"/>
    <mergeCell ref="PET48:PFJ48"/>
    <mergeCell ref="PFK48:PGA48"/>
    <mergeCell ref="PGB48:PGR48"/>
    <mergeCell ref="PGS48:PHI48"/>
    <mergeCell ref="OVP48:OWF48"/>
    <mergeCell ref="OWG48:OWW48"/>
    <mergeCell ref="OWX48:OXN48"/>
    <mergeCell ref="OXO48:OYE48"/>
    <mergeCell ref="OYF48:OYV48"/>
    <mergeCell ref="OYW48:OZM48"/>
    <mergeCell ref="OZN48:PAD48"/>
    <mergeCell ref="PAE48:PAU48"/>
    <mergeCell ref="PAV48:PBL48"/>
    <mergeCell ref="OPS48:OQI48"/>
    <mergeCell ref="OQJ48:OQZ48"/>
    <mergeCell ref="ORA48:ORQ48"/>
    <mergeCell ref="ORR48:OSH48"/>
    <mergeCell ref="OSI48:OSY48"/>
    <mergeCell ref="OSZ48:OTP48"/>
    <mergeCell ref="OTQ48:OUG48"/>
    <mergeCell ref="OUH48:OUX48"/>
    <mergeCell ref="OUY48:OVO48"/>
    <mergeCell ref="OJV48:OKL48"/>
    <mergeCell ref="OKM48:OLC48"/>
    <mergeCell ref="OLD48:OLT48"/>
    <mergeCell ref="OLU48:OMK48"/>
    <mergeCell ref="OML48:ONB48"/>
    <mergeCell ref="ONC48:ONS48"/>
    <mergeCell ref="ONT48:OOJ48"/>
    <mergeCell ref="OOK48:OPA48"/>
    <mergeCell ref="OPB48:OPR48"/>
    <mergeCell ref="ODY48:OEO48"/>
    <mergeCell ref="OEP48:OFF48"/>
    <mergeCell ref="OFG48:OFW48"/>
    <mergeCell ref="OFX48:OGN48"/>
    <mergeCell ref="OGO48:OHE48"/>
    <mergeCell ref="OHF48:OHV48"/>
    <mergeCell ref="OHW48:OIM48"/>
    <mergeCell ref="OIN48:OJD48"/>
    <mergeCell ref="OJE48:OJU48"/>
    <mergeCell ref="NYB48:NYR48"/>
    <mergeCell ref="NYS48:NZI48"/>
    <mergeCell ref="NZJ48:NZZ48"/>
    <mergeCell ref="OAA48:OAQ48"/>
    <mergeCell ref="OAR48:OBH48"/>
    <mergeCell ref="OBI48:OBY48"/>
    <mergeCell ref="OBZ48:OCP48"/>
    <mergeCell ref="OCQ48:ODG48"/>
    <mergeCell ref="ODH48:ODX48"/>
    <mergeCell ref="NSE48:NSU48"/>
    <mergeCell ref="NSV48:NTL48"/>
    <mergeCell ref="NTM48:NUC48"/>
    <mergeCell ref="NUD48:NUT48"/>
    <mergeCell ref="NUU48:NVK48"/>
    <mergeCell ref="NVL48:NWB48"/>
    <mergeCell ref="NWC48:NWS48"/>
    <mergeCell ref="NWT48:NXJ48"/>
    <mergeCell ref="NXK48:NYA48"/>
    <mergeCell ref="NMH48:NMX48"/>
    <mergeCell ref="NMY48:NNO48"/>
    <mergeCell ref="NNP48:NOF48"/>
    <mergeCell ref="NOG48:NOW48"/>
    <mergeCell ref="NOX48:NPN48"/>
    <mergeCell ref="NPO48:NQE48"/>
    <mergeCell ref="NQF48:NQV48"/>
    <mergeCell ref="NQW48:NRM48"/>
    <mergeCell ref="NRN48:NSD48"/>
    <mergeCell ref="NGK48:NHA48"/>
    <mergeCell ref="NHB48:NHR48"/>
    <mergeCell ref="NHS48:NII48"/>
    <mergeCell ref="NIJ48:NIZ48"/>
    <mergeCell ref="NJA48:NJQ48"/>
    <mergeCell ref="NJR48:NKH48"/>
    <mergeCell ref="NKI48:NKY48"/>
    <mergeCell ref="NKZ48:NLP48"/>
    <mergeCell ref="NLQ48:NMG48"/>
    <mergeCell ref="NAN48:NBD48"/>
    <mergeCell ref="NBE48:NBU48"/>
    <mergeCell ref="NBV48:NCL48"/>
    <mergeCell ref="NCM48:NDC48"/>
    <mergeCell ref="NDD48:NDT48"/>
    <mergeCell ref="NDU48:NEK48"/>
    <mergeCell ref="NEL48:NFB48"/>
    <mergeCell ref="NFC48:NFS48"/>
    <mergeCell ref="NFT48:NGJ48"/>
    <mergeCell ref="MUQ48:MVG48"/>
    <mergeCell ref="MVH48:MVX48"/>
    <mergeCell ref="MVY48:MWO48"/>
    <mergeCell ref="MWP48:MXF48"/>
    <mergeCell ref="MXG48:MXW48"/>
    <mergeCell ref="MXX48:MYN48"/>
    <mergeCell ref="MYO48:MZE48"/>
    <mergeCell ref="MZF48:MZV48"/>
    <mergeCell ref="MZW48:NAM48"/>
    <mergeCell ref="MOT48:MPJ48"/>
    <mergeCell ref="MPK48:MQA48"/>
    <mergeCell ref="MQB48:MQR48"/>
    <mergeCell ref="MQS48:MRI48"/>
    <mergeCell ref="MRJ48:MRZ48"/>
    <mergeCell ref="MSA48:MSQ48"/>
    <mergeCell ref="MSR48:MTH48"/>
    <mergeCell ref="MTI48:MTY48"/>
    <mergeCell ref="MTZ48:MUP48"/>
    <mergeCell ref="MIW48:MJM48"/>
    <mergeCell ref="MJN48:MKD48"/>
    <mergeCell ref="MKE48:MKU48"/>
    <mergeCell ref="MKV48:MLL48"/>
    <mergeCell ref="MLM48:MMC48"/>
    <mergeCell ref="MMD48:MMT48"/>
    <mergeCell ref="MMU48:MNK48"/>
    <mergeCell ref="MNL48:MOB48"/>
    <mergeCell ref="MOC48:MOS48"/>
    <mergeCell ref="MCZ48:MDP48"/>
    <mergeCell ref="MDQ48:MEG48"/>
    <mergeCell ref="MEH48:MEX48"/>
    <mergeCell ref="MEY48:MFO48"/>
    <mergeCell ref="MFP48:MGF48"/>
    <mergeCell ref="MGG48:MGW48"/>
    <mergeCell ref="MGX48:MHN48"/>
    <mergeCell ref="MHO48:MIE48"/>
    <mergeCell ref="MIF48:MIV48"/>
    <mergeCell ref="LXC48:LXS48"/>
    <mergeCell ref="LXT48:LYJ48"/>
    <mergeCell ref="LYK48:LZA48"/>
    <mergeCell ref="LZB48:LZR48"/>
    <mergeCell ref="LZS48:MAI48"/>
    <mergeCell ref="MAJ48:MAZ48"/>
    <mergeCell ref="MBA48:MBQ48"/>
    <mergeCell ref="MBR48:MCH48"/>
    <mergeCell ref="MCI48:MCY48"/>
    <mergeCell ref="LRF48:LRV48"/>
    <mergeCell ref="LRW48:LSM48"/>
    <mergeCell ref="LSN48:LTD48"/>
    <mergeCell ref="LTE48:LTU48"/>
    <mergeCell ref="LTV48:LUL48"/>
    <mergeCell ref="LUM48:LVC48"/>
    <mergeCell ref="LVD48:LVT48"/>
    <mergeCell ref="LVU48:LWK48"/>
    <mergeCell ref="LWL48:LXB48"/>
    <mergeCell ref="LLI48:LLY48"/>
    <mergeCell ref="LLZ48:LMP48"/>
    <mergeCell ref="LMQ48:LNG48"/>
    <mergeCell ref="LNH48:LNX48"/>
    <mergeCell ref="LNY48:LOO48"/>
    <mergeCell ref="LOP48:LPF48"/>
    <mergeCell ref="LPG48:LPW48"/>
    <mergeCell ref="LPX48:LQN48"/>
    <mergeCell ref="LQO48:LRE48"/>
    <mergeCell ref="LFL48:LGB48"/>
    <mergeCell ref="LGC48:LGS48"/>
    <mergeCell ref="LGT48:LHJ48"/>
    <mergeCell ref="LHK48:LIA48"/>
    <mergeCell ref="LIB48:LIR48"/>
    <mergeCell ref="LIS48:LJI48"/>
    <mergeCell ref="LJJ48:LJZ48"/>
    <mergeCell ref="LKA48:LKQ48"/>
    <mergeCell ref="LKR48:LLH48"/>
    <mergeCell ref="KZO48:LAE48"/>
    <mergeCell ref="LAF48:LAV48"/>
    <mergeCell ref="LAW48:LBM48"/>
    <mergeCell ref="LBN48:LCD48"/>
    <mergeCell ref="LCE48:LCU48"/>
    <mergeCell ref="LCV48:LDL48"/>
    <mergeCell ref="LDM48:LEC48"/>
    <mergeCell ref="LED48:LET48"/>
    <mergeCell ref="LEU48:LFK48"/>
    <mergeCell ref="KTR48:KUH48"/>
    <mergeCell ref="KUI48:KUY48"/>
    <mergeCell ref="KUZ48:KVP48"/>
    <mergeCell ref="KVQ48:KWG48"/>
    <mergeCell ref="KWH48:KWX48"/>
    <mergeCell ref="KWY48:KXO48"/>
    <mergeCell ref="KXP48:KYF48"/>
    <mergeCell ref="KYG48:KYW48"/>
    <mergeCell ref="KYX48:KZN48"/>
    <mergeCell ref="KNU48:KOK48"/>
    <mergeCell ref="KOL48:KPB48"/>
    <mergeCell ref="KPC48:KPS48"/>
    <mergeCell ref="KPT48:KQJ48"/>
    <mergeCell ref="KQK48:KRA48"/>
    <mergeCell ref="KRB48:KRR48"/>
    <mergeCell ref="KRS48:KSI48"/>
    <mergeCell ref="KSJ48:KSZ48"/>
    <mergeCell ref="KTA48:KTQ48"/>
    <mergeCell ref="KHX48:KIN48"/>
    <mergeCell ref="KIO48:KJE48"/>
    <mergeCell ref="KJF48:KJV48"/>
    <mergeCell ref="KJW48:KKM48"/>
    <mergeCell ref="KKN48:KLD48"/>
    <mergeCell ref="KLE48:KLU48"/>
    <mergeCell ref="KLV48:KML48"/>
    <mergeCell ref="KMM48:KNC48"/>
    <mergeCell ref="KND48:KNT48"/>
    <mergeCell ref="KCA48:KCQ48"/>
    <mergeCell ref="KCR48:KDH48"/>
    <mergeCell ref="KDI48:KDY48"/>
    <mergeCell ref="KDZ48:KEP48"/>
    <mergeCell ref="KEQ48:KFG48"/>
    <mergeCell ref="KFH48:KFX48"/>
    <mergeCell ref="KFY48:KGO48"/>
    <mergeCell ref="KGP48:KHF48"/>
    <mergeCell ref="KHG48:KHW48"/>
    <mergeCell ref="JWD48:JWT48"/>
    <mergeCell ref="JWU48:JXK48"/>
    <mergeCell ref="JXL48:JYB48"/>
    <mergeCell ref="JYC48:JYS48"/>
    <mergeCell ref="JYT48:JZJ48"/>
    <mergeCell ref="JZK48:KAA48"/>
    <mergeCell ref="KAB48:KAR48"/>
    <mergeCell ref="KAS48:KBI48"/>
    <mergeCell ref="KBJ48:KBZ48"/>
    <mergeCell ref="JQG48:JQW48"/>
    <mergeCell ref="JQX48:JRN48"/>
    <mergeCell ref="JRO48:JSE48"/>
    <mergeCell ref="JSF48:JSV48"/>
    <mergeCell ref="JSW48:JTM48"/>
    <mergeCell ref="JTN48:JUD48"/>
    <mergeCell ref="JUE48:JUU48"/>
    <mergeCell ref="JUV48:JVL48"/>
    <mergeCell ref="JVM48:JWC48"/>
    <mergeCell ref="JKJ48:JKZ48"/>
    <mergeCell ref="JLA48:JLQ48"/>
    <mergeCell ref="JLR48:JMH48"/>
    <mergeCell ref="JMI48:JMY48"/>
    <mergeCell ref="JMZ48:JNP48"/>
    <mergeCell ref="JNQ48:JOG48"/>
    <mergeCell ref="JOH48:JOX48"/>
    <mergeCell ref="JOY48:JPO48"/>
    <mergeCell ref="JPP48:JQF48"/>
    <mergeCell ref="JEM48:JFC48"/>
    <mergeCell ref="JFD48:JFT48"/>
    <mergeCell ref="JFU48:JGK48"/>
    <mergeCell ref="JGL48:JHB48"/>
    <mergeCell ref="JHC48:JHS48"/>
    <mergeCell ref="JHT48:JIJ48"/>
    <mergeCell ref="JIK48:JJA48"/>
    <mergeCell ref="JJB48:JJR48"/>
    <mergeCell ref="JJS48:JKI48"/>
    <mergeCell ref="IYP48:IZF48"/>
    <mergeCell ref="IZG48:IZW48"/>
    <mergeCell ref="IZX48:JAN48"/>
    <mergeCell ref="JAO48:JBE48"/>
    <mergeCell ref="JBF48:JBV48"/>
    <mergeCell ref="JBW48:JCM48"/>
    <mergeCell ref="JCN48:JDD48"/>
    <mergeCell ref="JDE48:JDU48"/>
    <mergeCell ref="JDV48:JEL48"/>
    <mergeCell ref="ISS48:ITI48"/>
    <mergeCell ref="ITJ48:ITZ48"/>
    <mergeCell ref="IUA48:IUQ48"/>
    <mergeCell ref="IUR48:IVH48"/>
    <mergeCell ref="IVI48:IVY48"/>
    <mergeCell ref="IVZ48:IWP48"/>
    <mergeCell ref="IWQ48:IXG48"/>
    <mergeCell ref="IXH48:IXX48"/>
    <mergeCell ref="IXY48:IYO48"/>
    <mergeCell ref="IMV48:INL48"/>
    <mergeCell ref="INM48:IOC48"/>
    <mergeCell ref="IOD48:IOT48"/>
    <mergeCell ref="IOU48:IPK48"/>
    <mergeCell ref="IPL48:IQB48"/>
    <mergeCell ref="IQC48:IQS48"/>
    <mergeCell ref="IQT48:IRJ48"/>
    <mergeCell ref="IRK48:ISA48"/>
    <mergeCell ref="ISB48:ISR48"/>
    <mergeCell ref="IGY48:IHO48"/>
    <mergeCell ref="IHP48:IIF48"/>
    <mergeCell ref="IIG48:IIW48"/>
    <mergeCell ref="IIX48:IJN48"/>
    <mergeCell ref="IJO48:IKE48"/>
    <mergeCell ref="IKF48:IKV48"/>
    <mergeCell ref="IKW48:ILM48"/>
    <mergeCell ref="ILN48:IMD48"/>
    <mergeCell ref="IME48:IMU48"/>
    <mergeCell ref="IBB48:IBR48"/>
    <mergeCell ref="IBS48:ICI48"/>
    <mergeCell ref="ICJ48:ICZ48"/>
    <mergeCell ref="IDA48:IDQ48"/>
    <mergeCell ref="IDR48:IEH48"/>
    <mergeCell ref="IEI48:IEY48"/>
    <mergeCell ref="IEZ48:IFP48"/>
    <mergeCell ref="IFQ48:IGG48"/>
    <mergeCell ref="IGH48:IGX48"/>
    <mergeCell ref="HVE48:HVU48"/>
    <mergeCell ref="HVV48:HWL48"/>
    <mergeCell ref="HWM48:HXC48"/>
    <mergeCell ref="HXD48:HXT48"/>
    <mergeCell ref="HXU48:HYK48"/>
    <mergeCell ref="HYL48:HZB48"/>
    <mergeCell ref="HZC48:HZS48"/>
    <mergeCell ref="HZT48:IAJ48"/>
    <mergeCell ref="IAK48:IBA48"/>
    <mergeCell ref="HPH48:HPX48"/>
    <mergeCell ref="HPY48:HQO48"/>
    <mergeCell ref="HQP48:HRF48"/>
    <mergeCell ref="HRG48:HRW48"/>
    <mergeCell ref="HRX48:HSN48"/>
    <mergeCell ref="HSO48:HTE48"/>
    <mergeCell ref="HTF48:HTV48"/>
    <mergeCell ref="HTW48:HUM48"/>
    <mergeCell ref="HUN48:HVD48"/>
    <mergeCell ref="HJK48:HKA48"/>
    <mergeCell ref="HKB48:HKR48"/>
    <mergeCell ref="HKS48:HLI48"/>
    <mergeCell ref="HLJ48:HLZ48"/>
    <mergeCell ref="HMA48:HMQ48"/>
    <mergeCell ref="HMR48:HNH48"/>
    <mergeCell ref="HNI48:HNY48"/>
    <mergeCell ref="HNZ48:HOP48"/>
    <mergeCell ref="HOQ48:HPG48"/>
    <mergeCell ref="HDN48:HED48"/>
    <mergeCell ref="HEE48:HEU48"/>
    <mergeCell ref="HEV48:HFL48"/>
    <mergeCell ref="HFM48:HGC48"/>
    <mergeCell ref="HGD48:HGT48"/>
    <mergeCell ref="HGU48:HHK48"/>
    <mergeCell ref="HHL48:HIB48"/>
    <mergeCell ref="HIC48:HIS48"/>
    <mergeCell ref="HIT48:HJJ48"/>
    <mergeCell ref="GXQ48:GYG48"/>
    <mergeCell ref="GYH48:GYX48"/>
    <mergeCell ref="GYY48:GZO48"/>
    <mergeCell ref="GZP48:HAF48"/>
    <mergeCell ref="HAG48:HAW48"/>
    <mergeCell ref="HAX48:HBN48"/>
    <mergeCell ref="HBO48:HCE48"/>
    <mergeCell ref="HCF48:HCV48"/>
    <mergeCell ref="HCW48:HDM48"/>
    <mergeCell ref="GRT48:GSJ48"/>
    <mergeCell ref="GSK48:GTA48"/>
    <mergeCell ref="GTB48:GTR48"/>
    <mergeCell ref="GTS48:GUI48"/>
    <mergeCell ref="GUJ48:GUZ48"/>
    <mergeCell ref="GVA48:GVQ48"/>
    <mergeCell ref="GVR48:GWH48"/>
    <mergeCell ref="GWI48:GWY48"/>
    <mergeCell ref="GWZ48:GXP48"/>
    <mergeCell ref="GLW48:GMM48"/>
    <mergeCell ref="GMN48:GND48"/>
    <mergeCell ref="GNE48:GNU48"/>
    <mergeCell ref="GNV48:GOL48"/>
    <mergeCell ref="GOM48:GPC48"/>
    <mergeCell ref="GPD48:GPT48"/>
    <mergeCell ref="GPU48:GQK48"/>
    <mergeCell ref="GQL48:GRB48"/>
    <mergeCell ref="GRC48:GRS48"/>
    <mergeCell ref="GFZ48:GGP48"/>
    <mergeCell ref="GGQ48:GHG48"/>
    <mergeCell ref="GHH48:GHX48"/>
    <mergeCell ref="GHY48:GIO48"/>
    <mergeCell ref="GIP48:GJF48"/>
    <mergeCell ref="GJG48:GJW48"/>
    <mergeCell ref="GJX48:GKN48"/>
    <mergeCell ref="GKO48:GLE48"/>
    <mergeCell ref="GLF48:GLV48"/>
    <mergeCell ref="GAC48:GAS48"/>
    <mergeCell ref="GAT48:GBJ48"/>
    <mergeCell ref="GBK48:GCA48"/>
    <mergeCell ref="GCB48:GCR48"/>
    <mergeCell ref="GCS48:GDI48"/>
    <mergeCell ref="GDJ48:GDZ48"/>
    <mergeCell ref="GEA48:GEQ48"/>
    <mergeCell ref="GER48:GFH48"/>
    <mergeCell ref="GFI48:GFY48"/>
    <mergeCell ref="FUF48:FUV48"/>
    <mergeCell ref="FUW48:FVM48"/>
    <mergeCell ref="FVN48:FWD48"/>
    <mergeCell ref="FWE48:FWU48"/>
    <mergeCell ref="FWV48:FXL48"/>
    <mergeCell ref="FXM48:FYC48"/>
    <mergeCell ref="FYD48:FYT48"/>
    <mergeCell ref="FYU48:FZK48"/>
    <mergeCell ref="FZL48:GAB48"/>
    <mergeCell ref="FOI48:FOY48"/>
    <mergeCell ref="FOZ48:FPP48"/>
    <mergeCell ref="FPQ48:FQG48"/>
    <mergeCell ref="FQH48:FQX48"/>
    <mergeCell ref="FQY48:FRO48"/>
    <mergeCell ref="FRP48:FSF48"/>
    <mergeCell ref="FSG48:FSW48"/>
    <mergeCell ref="FSX48:FTN48"/>
    <mergeCell ref="FTO48:FUE48"/>
    <mergeCell ref="FIL48:FJB48"/>
    <mergeCell ref="FJC48:FJS48"/>
    <mergeCell ref="FJT48:FKJ48"/>
    <mergeCell ref="FKK48:FLA48"/>
    <mergeCell ref="FLB48:FLR48"/>
    <mergeCell ref="FLS48:FMI48"/>
    <mergeCell ref="FMJ48:FMZ48"/>
    <mergeCell ref="FNA48:FNQ48"/>
    <mergeCell ref="FNR48:FOH48"/>
    <mergeCell ref="FCO48:FDE48"/>
    <mergeCell ref="FDF48:FDV48"/>
    <mergeCell ref="FDW48:FEM48"/>
    <mergeCell ref="FEN48:FFD48"/>
    <mergeCell ref="FFE48:FFU48"/>
    <mergeCell ref="FFV48:FGL48"/>
    <mergeCell ref="FGM48:FHC48"/>
    <mergeCell ref="FHD48:FHT48"/>
    <mergeCell ref="FHU48:FIK48"/>
    <mergeCell ref="EWR48:EXH48"/>
    <mergeCell ref="EXI48:EXY48"/>
    <mergeCell ref="EXZ48:EYP48"/>
    <mergeCell ref="EYQ48:EZG48"/>
    <mergeCell ref="EZH48:EZX48"/>
    <mergeCell ref="EZY48:FAO48"/>
    <mergeCell ref="FAP48:FBF48"/>
    <mergeCell ref="FBG48:FBW48"/>
    <mergeCell ref="FBX48:FCN48"/>
    <mergeCell ref="EQU48:ERK48"/>
    <mergeCell ref="ERL48:ESB48"/>
    <mergeCell ref="ESC48:ESS48"/>
    <mergeCell ref="EST48:ETJ48"/>
    <mergeCell ref="ETK48:EUA48"/>
    <mergeCell ref="EUB48:EUR48"/>
    <mergeCell ref="EUS48:EVI48"/>
    <mergeCell ref="EVJ48:EVZ48"/>
    <mergeCell ref="EWA48:EWQ48"/>
    <mergeCell ref="EKX48:ELN48"/>
    <mergeCell ref="ELO48:EME48"/>
    <mergeCell ref="EMF48:EMV48"/>
    <mergeCell ref="EMW48:ENM48"/>
    <mergeCell ref="ENN48:EOD48"/>
    <mergeCell ref="EOE48:EOU48"/>
    <mergeCell ref="EOV48:EPL48"/>
    <mergeCell ref="EPM48:EQC48"/>
    <mergeCell ref="EQD48:EQT48"/>
    <mergeCell ref="EFA48:EFQ48"/>
    <mergeCell ref="EFR48:EGH48"/>
    <mergeCell ref="EGI48:EGY48"/>
    <mergeCell ref="EGZ48:EHP48"/>
    <mergeCell ref="EHQ48:EIG48"/>
    <mergeCell ref="EIH48:EIX48"/>
    <mergeCell ref="EIY48:EJO48"/>
    <mergeCell ref="EJP48:EKF48"/>
    <mergeCell ref="EKG48:EKW48"/>
    <mergeCell ref="DZD48:DZT48"/>
    <mergeCell ref="DZU48:EAK48"/>
    <mergeCell ref="EAL48:EBB48"/>
    <mergeCell ref="EBC48:EBS48"/>
    <mergeCell ref="EBT48:ECJ48"/>
    <mergeCell ref="ECK48:EDA48"/>
    <mergeCell ref="EDB48:EDR48"/>
    <mergeCell ref="EDS48:EEI48"/>
    <mergeCell ref="EEJ48:EEZ48"/>
    <mergeCell ref="DTG48:DTW48"/>
    <mergeCell ref="DTX48:DUN48"/>
    <mergeCell ref="DUO48:DVE48"/>
    <mergeCell ref="DVF48:DVV48"/>
    <mergeCell ref="DVW48:DWM48"/>
    <mergeCell ref="DWN48:DXD48"/>
    <mergeCell ref="DXE48:DXU48"/>
    <mergeCell ref="DXV48:DYL48"/>
    <mergeCell ref="DYM48:DZC48"/>
    <mergeCell ref="DNJ48:DNZ48"/>
    <mergeCell ref="DOA48:DOQ48"/>
    <mergeCell ref="DOR48:DPH48"/>
    <mergeCell ref="DPI48:DPY48"/>
    <mergeCell ref="DPZ48:DQP48"/>
    <mergeCell ref="DQQ48:DRG48"/>
    <mergeCell ref="DRH48:DRX48"/>
    <mergeCell ref="DRY48:DSO48"/>
    <mergeCell ref="DSP48:DTF48"/>
    <mergeCell ref="DHM48:DIC48"/>
    <mergeCell ref="DID48:DIT48"/>
    <mergeCell ref="DIU48:DJK48"/>
    <mergeCell ref="DJL48:DKB48"/>
    <mergeCell ref="DKC48:DKS48"/>
    <mergeCell ref="DKT48:DLJ48"/>
    <mergeCell ref="DLK48:DMA48"/>
    <mergeCell ref="DMB48:DMR48"/>
    <mergeCell ref="DMS48:DNI48"/>
    <mergeCell ref="DBP48:DCF48"/>
    <mergeCell ref="DCG48:DCW48"/>
    <mergeCell ref="DCX48:DDN48"/>
    <mergeCell ref="DDO48:DEE48"/>
    <mergeCell ref="DEF48:DEV48"/>
    <mergeCell ref="DEW48:DFM48"/>
    <mergeCell ref="DFN48:DGD48"/>
    <mergeCell ref="DGE48:DGU48"/>
    <mergeCell ref="DGV48:DHL48"/>
    <mergeCell ref="CVS48:CWI48"/>
    <mergeCell ref="CWJ48:CWZ48"/>
    <mergeCell ref="CXA48:CXQ48"/>
    <mergeCell ref="CXR48:CYH48"/>
    <mergeCell ref="CYI48:CYY48"/>
    <mergeCell ref="CYZ48:CZP48"/>
    <mergeCell ref="CZQ48:DAG48"/>
    <mergeCell ref="DAH48:DAX48"/>
    <mergeCell ref="DAY48:DBO48"/>
    <mergeCell ref="CPV48:CQL48"/>
    <mergeCell ref="CQM48:CRC48"/>
    <mergeCell ref="CRD48:CRT48"/>
    <mergeCell ref="CRU48:CSK48"/>
    <mergeCell ref="CSL48:CTB48"/>
    <mergeCell ref="CTC48:CTS48"/>
    <mergeCell ref="CTT48:CUJ48"/>
    <mergeCell ref="CUK48:CVA48"/>
    <mergeCell ref="CVB48:CVR48"/>
    <mergeCell ref="CJY48:CKO48"/>
    <mergeCell ref="CKP48:CLF48"/>
    <mergeCell ref="CLG48:CLW48"/>
    <mergeCell ref="CLX48:CMN48"/>
    <mergeCell ref="CMO48:CNE48"/>
    <mergeCell ref="CNF48:CNV48"/>
    <mergeCell ref="CNW48:COM48"/>
    <mergeCell ref="CON48:CPD48"/>
    <mergeCell ref="CPE48:CPU48"/>
    <mergeCell ref="CEB48:CER48"/>
    <mergeCell ref="CES48:CFI48"/>
    <mergeCell ref="CFJ48:CFZ48"/>
    <mergeCell ref="CGA48:CGQ48"/>
    <mergeCell ref="CGR48:CHH48"/>
    <mergeCell ref="CHI48:CHY48"/>
    <mergeCell ref="CHZ48:CIP48"/>
    <mergeCell ref="CIQ48:CJG48"/>
    <mergeCell ref="CJH48:CJX48"/>
    <mergeCell ref="BYE48:BYU48"/>
    <mergeCell ref="BYV48:BZL48"/>
    <mergeCell ref="BZM48:CAC48"/>
    <mergeCell ref="CAD48:CAT48"/>
    <mergeCell ref="CAU48:CBK48"/>
    <mergeCell ref="CBL48:CCB48"/>
    <mergeCell ref="CCC48:CCS48"/>
    <mergeCell ref="CCT48:CDJ48"/>
    <mergeCell ref="CDK48:CEA48"/>
    <mergeCell ref="BSH48:BSX48"/>
    <mergeCell ref="BSY48:BTO48"/>
    <mergeCell ref="BTP48:BUF48"/>
    <mergeCell ref="BUG48:BUW48"/>
    <mergeCell ref="BUX48:BVN48"/>
    <mergeCell ref="BVO48:BWE48"/>
    <mergeCell ref="BWF48:BWV48"/>
    <mergeCell ref="BWW48:BXM48"/>
    <mergeCell ref="BXN48:BYD48"/>
    <mergeCell ref="BMK48:BNA48"/>
    <mergeCell ref="BNB48:BNR48"/>
    <mergeCell ref="BNS48:BOI48"/>
    <mergeCell ref="BOJ48:BOZ48"/>
    <mergeCell ref="BPA48:BPQ48"/>
    <mergeCell ref="BPR48:BQH48"/>
    <mergeCell ref="BQI48:BQY48"/>
    <mergeCell ref="BQZ48:BRP48"/>
    <mergeCell ref="BRQ48:BSG48"/>
    <mergeCell ref="BHE48:BHU48"/>
    <mergeCell ref="BHV48:BIL48"/>
    <mergeCell ref="BIM48:BJC48"/>
    <mergeCell ref="BJD48:BJT48"/>
    <mergeCell ref="BJU48:BKK48"/>
    <mergeCell ref="BKL48:BLB48"/>
    <mergeCell ref="BLC48:BLS48"/>
    <mergeCell ref="BLT48:BMJ48"/>
    <mergeCell ref="BAQ48:BBG48"/>
    <mergeCell ref="BBH48:BBX48"/>
    <mergeCell ref="BBY48:BCO48"/>
    <mergeCell ref="BCP48:BDF48"/>
    <mergeCell ref="BDG48:BDW48"/>
    <mergeCell ref="BDX48:BEN48"/>
    <mergeCell ref="BEO48:BFE48"/>
    <mergeCell ref="BFF48:BFV48"/>
    <mergeCell ref="BFW48:BGM48"/>
    <mergeCell ref="AWB48:AWR48"/>
    <mergeCell ref="AWS48:AXI48"/>
    <mergeCell ref="AXJ48:AXZ48"/>
    <mergeCell ref="AYA48:AYQ48"/>
    <mergeCell ref="AYR48:AZH48"/>
    <mergeCell ref="AZI48:AZY48"/>
    <mergeCell ref="AZZ48:BAP48"/>
    <mergeCell ref="AOW48:APM48"/>
    <mergeCell ref="APN48:AQD48"/>
    <mergeCell ref="AQE48:AQU48"/>
    <mergeCell ref="AQV48:ARL48"/>
    <mergeCell ref="ARM48:ASC48"/>
    <mergeCell ref="ASD48:AST48"/>
    <mergeCell ref="ASU48:ATK48"/>
    <mergeCell ref="ATL48:AUB48"/>
    <mergeCell ref="AUC48:AUS48"/>
    <mergeCell ref="BGN48:BHD48"/>
    <mergeCell ref="AKY48:ALO48"/>
    <mergeCell ref="ALP48:AMF48"/>
    <mergeCell ref="AMG48:AMW48"/>
    <mergeCell ref="AMX48:ANN48"/>
    <mergeCell ref="ANO48:AOE48"/>
    <mergeCell ref="AOF48:AOV48"/>
    <mergeCell ref="ADC48:ADS48"/>
    <mergeCell ref="ADT48:AEJ48"/>
    <mergeCell ref="AEK48:AFA48"/>
    <mergeCell ref="AFB48:AFR48"/>
    <mergeCell ref="AFS48:AGI48"/>
    <mergeCell ref="AGJ48:AGZ48"/>
    <mergeCell ref="AHA48:AHQ48"/>
    <mergeCell ref="AHR48:AIH48"/>
    <mergeCell ref="AII48:AIY48"/>
    <mergeCell ref="AUT48:AVJ48"/>
    <mergeCell ref="AVK48:AWA48"/>
    <mergeCell ref="ZV48:AAL48"/>
    <mergeCell ref="AAM48:ABC48"/>
    <mergeCell ref="ABD48:ABT48"/>
    <mergeCell ref="ABU48:ACK48"/>
    <mergeCell ref="ACL48:ADB48"/>
    <mergeCell ref="RI48:RY48"/>
    <mergeCell ref="RZ48:SP48"/>
    <mergeCell ref="SQ48:TG48"/>
    <mergeCell ref="TH48:TX48"/>
    <mergeCell ref="TY48:UO48"/>
    <mergeCell ref="UP48:VF48"/>
    <mergeCell ref="VG48:VW48"/>
    <mergeCell ref="VX48:WN48"/>
    <mergeCell ref="WO48:XE48"/>
    <mergeCell ref="AIZ48:AJP48"/>
    <mergeCell ref="AJQ48:AKG48"/>
    <mergeCell ref="AKH48:AKX48"/>
    <mergeCell ref="OS48:PI48"/>
    <mergeCell ref="PJ48:PZ48"/>
    <mergeCell ref="QA48:QQ48"/>
    <mergeCell ref="QR48:RH48"/>
    <mergeCell ref="FO48:GE48"/>
    <mergeCell ref="GF48:GV48"/>
    <mergeCell ref="GW48:HM48"/>
    <mergeCell ref="HN48:ID48"/>
    <mergeCell ref="IE48:IU48"/>
    <mergeCell ref="IV48:JL48"/>
    <mergeCell ref="JM48:KC48"/>
    <mergeCell ref="KD48:KT48"/>
    <mergeCell ref="KU48:LK48"/>
    <mergeCell ref="XF48:XV48"/>
    <mergeCell ref="XW48:YM48"/>
    <mergeCell ref="YN48:ZD48"/>
    <mergeCell ref="ZE48:ZU48"/>
    <mergeCell ref="CY48:DO48"/>
    <mergeCell ref="DP48:EF48"/>
    <mergeCell ref="EG48:EW48"/>
    <mergeCell ref="EX48:FN48"/>
    <mergeCell ref="WZL41:XAB41"/>
    <mergeCell ref="XAC41:XAS41"/>
    <mergeCell ref="XAT41:XBJ41"/>
    <mergeCell ref="XBK41:XCA41"/>
    <mergeCell ref="XCB41:XCR41"/>
    <mergeCell ref="XCS41:XDI41"/>
    <mergeCell ref="XDJ41:XDZ41"/>
    <mergeCell ref="XEA41:XEQ41"/>
    <mergeCell ref="WHU41:WIK41"/>
    <mergeCell ref="WIL41:WJB41"/>
    <mergeCell ref="WJC41:WJS41"/>
    <mergeCell ref="WJT41:WKJ41"/>
    <mergeCell ref="WKK41:WLA41"/>
    <mergeCell ref="WLB41:WLR41"/>
    <mergeCell ref="WLS41:WMI41"/>
    <mergeCell ref="WMJ41:WMZ41"/>
    <mergeCell ref="WNA41:WNQ41"/>
    <mergeCell ref="WBX41:WCN41"/>
    <mergeCell ref="WCO41:WDE41"/>
    <mergeCell ref="WDF41:WDV41"/>
    <mergeCell ref="WDW41:WEM41"/>
    <mergeCell ref="WEN41:WFD41"/>
    <mergeCell ref="WFE41:WFU41"/>
    <mergeCell ref="LL48:MB48"/>
    <mergeCell ref="MC48:MS48"/>
    <mergeCell ref="MT48:NJ48"/>
    <mergeCell ref="NK48:OA48"/>
    <mergeCell ref="OB48:OR48"/>
    <mergeCell ref="XER41:XFD41"/>
    <mergeCell ref="WTO41:WUE41"/>
    <mergeCell ref="WUF41:WUV41"/>
    <mergeCell ref="WUW41:WVM41"/>
    <mergeCell ref="WVN41:WWD41"/>
    <mergeCell ref="WWE41:WWU41"/>
    <mergeCell ref="WWV41:WXL41"/>
    <mergeCell ref="WXM41:WYC41"/>
    <mergeCell ref="WYD41:WYT41"/>
    <mergeCell ref="WYU41:WZK41"/>
    <mergeCell ref="WNR41:WOH41"/>
    <mergeCell ref="WOI41:WOY41"/>
    <mergeCell ref="WOZ41:WPP41"/>
    <mergeCell ref="WPQ41:WQG41"/>
    <mergeCell ref="WQH41:WQX41"/>
    <mergeCell ref="WQY41:WRO41"/>
    <mergeCell ref="WRP41:WSF41"/>
    <mergeCell ref="WSG41:WSW41"/>
    <mergeCell ref="WSX41:WTN41"/>
    <mergeCell ref="WFV41:WGL41"/>
    <mergeCell ref="WGM41:WHC41"/>
    <mergeCell ref="WHD41:WHT41"/>
    <mergeCell ref="VWA41:VWQ41"/>
    <mergeCell ref="VWR41:VXH41"/>
    <mergeCell ref="VXI41:VXY41"/>
    <mergeCell ref="VXZ41:VYP41"/>
    <mergeCell ref="VYQ41:VZG41"/>
    <mergeCell ref="VZH41:VZX41"/>
    <mergeCell ref="VZY41:WAO41"/>
    <mergeCell ref="WAP41:WBF41"/>
    <mergeCell ref="WBG41:WBW41"/>
    <mergeCell ref="VQD41:VQT41"/>
    <mergeCell ref="VQU41:VRK41"/>
    <mergeCell ref="VRL41:VSB41"/>
    <mergeCell ref="VSC41:VSS41"/>
    <mergeCell ref="VST41:VTJ41"/>
    <mergeCell ref="VTK41:VUA41"/>
    <mergeCell ref="VUB41:VUR41"/>
    <mergeCell ref="VUS41:VVI41"/>
    <mergeCell ref="VVJ41:VVZ41"/>
    <mergeCell ref="VKG41:VKW41"/>
    <mergeCell ref="VKX41:VLN41"/>
    <mergeCell ref="VLO41:VME41"/>
    <mergeCell ref="VMF41:VMV41"/>
    <mergeCell ref="VMW41:VNM41"/>
    <mergeCell ref="VNN41:VOD41"/>
    <mergeCell ref="VOE41:VOU41"/>
    <mergeCell ref="VOV41:VPL41"/>
    <mergeCell ref="VPM41:VQC41"/>
    <mergeCell ref="VEJ41:VEZ41"/>
    <mergeCell ref="VFA41:VFQ41"/>
    <mergeCell ref="VFR41:VGH41"/>
    <mergeCell ref="VGI41:VGY41"/>
    <mergeCell ref="VGZ41:VHP41"/>
    <mergeCell ref="VHQ41:VIG41"/>
    <mergeCell ref="VIH41:VIX41"/>
    <mergeCell ref="VIY41:VJO41"/>
    <mergeCell ref="VJP41:VKF41"/>
    <mergeCell ref="UYM41:UZC41"/>
    <mergeCell ref="UZD41:UZT41"/>
    <mergeCell ref="UZU41:VAK41"/>
    <mergeCell ref="VAL41:VBB41"/>
    <mergeCell ref="VBC41:VBS41"/>
    <mergeCell ref="VBT41:VCJ41"/>
    <mergeCell ref="VCK41:VDA41"/>
    <mergeCell ref="VDB41:VDR41"/>
    <mergeCell ref="VDS41:VEI41"/>
    <mergeCell ref="USP41:UTF41"/>
    <mergeCell ref="UTG41:UTW41"/>
    <mergeCell ref="UTX41:UUN41"/>
    <mergeCell ref="UUO41:UVE41"/>
    <mergeCell ref="UVF41:UVV41"/>
    <mergeCell ref="UVW41:UWM41"/>
    <mergeCell ref="UWN41:UXD41"/>
    <mergeCell ref="UXE41:UXU41"/>
    <mergeCell ref="UXV41:UYL41"/>
    <mergeCell ref="UMS41:UNI41"/>
    <mergeCell ref="UNJ41:UNZ41"/>
    <mergeCell ref="UOA41:UOQ41"/>
    <mergeCell ref="UOR41:UPH41"/>
    <mergeCell ref="UPI41:UPY41"/>
    <mergeCell ref="UPZ41:UQP41"/>
    <mergeCell ref="UQQ41:URG41"/>
    <mergeCell ref="URH41:URX41"/>
    <mergeCell ref="URY41:USO41"/>
    <mergeCell ref="UGV41:UHL41"/>
    <mergeCell ref="UHM41:UIC41"/>
    <mergeCell ref="UID41:UIT41"/>
    <mergeCell ref="UIU41:UJK41"/>
    <mergeCell ref="UJL41:UKB41"/>
    <mergeCell ref="UKC41:UKS41"/>
    <mergeCell ref="UKT41:ULJ41"/>
    <mergeCell ref="ULK41:UMA41"/>
    <mergeCell ref="UMB41:UMR41"/>
    <mergeCell ref="UAY41:UBO41"/>
    <mergeCell ref="UBP41:UCF41"/>
    <mergeCell ref="UCG41:UCW41"/>
    <mergeCell ref="UCX41:UDN41"/>
    <mergeCell ref="UDO41:UEE41"/>
    <mergeCell ref="UEF41:UEV41"/>
    <mergeCell ref="UEW41:UFM41"/>
    <mergeCell ref="UFN41:UGD41"/>
    <mergeCell ref="UGE41:UGU41"/>
    <mergeCell ref="TVB41:TVR41"/>
    <mergeCell ref="TVS41:TWI41"/>
    <mergeCell ref="TWJ41:TWZ41"/>
    <mergeCell ref="TXA41:TXQ41"/>
    <mergeCell ref="TXR41:TYH41"/>
    <mergeCell ref="TYI41:TYY41"/>
    <mergeCell ref="TYZ41:TZP41"/>
    <mergeCell ref="TZQ41:UAG41"/>
    <mergeCell ref="UAH41:UAX41"/>
    <mergeCell ref="TPE41:TPU41"/>
    <mergeCell ref="TPV41:TQL41"/>
    <mergeCell ref="TQM41:TRC41"/>
    <mergeCell ref="TRD41:TRT41"/>
    <mergeCell ref="TRU41:TSK41"/>
    <mergeCell ref="TSL41:TTB41"/>
    <mergeCell ref="TTC41:TTS41"/>
    <mergeCell ref="TTT41:TUJ41"/>
    <mergeCell ref="TUK41:TVA41"/>
    <mergeCell ref="TJH41:TJX41"/>
    <mergeCell ref="TJY41:TKO41"/>
    <mergeCell ref="TKP41:TLF41"/>
    <mergeCell ref="TLG41:TLW41"/>
    <mergeCell ref="TLX41:TMN41"/>
    <mergeCell ref="TMO41:TNE41"/>
    <mergeCell ref="TNF41:TNV41"/>
    <mergeCell ref="TNW41:TOM41"/>
    <mergeCell ref="TON41:TPD41"/>
    <mergeCell ref="TDK41:TEA41"/>
    <mergeCell ref="TEB41:TER41"/>
    <mergeCell ref="TES41:TFI41"/>
    <mergeCell ref="TFJ41:TFZ41"/>
    <mergeCell ref="TGA41:TGQ41"/>
    <mergeCell ref="TGR41:THH41"/>
    <mergeCell ref="THI41:THY41"/>
    <mergeCell ref="THZ41:TIP41"/>
    <mergeCell ref="TIQ41:TJG41"/>
    <mergeCell ref="SXN41:SYD41"/>
    <mergeCell ref="SYE41:SYU41"/>
    <mergeCell ref="SYV41:SZL41"/>
    <mergeCell ref="SZM41:TAC41"/>
    <mergeCell ref="TAD41:TAT41"/>
    <mergeCell ref="TAU41:TBK41"/>
    <mergeCell ref="TBL41:TCB41"/>
    <mergeCell ref="TCC41:TCS41"/>
    <mergeCell ref="TCT41:TDJ41"/>
    <mergeCell ref="SRQ41:SSG41"/>
    <mergeCell ref="SSH41:SSX41"/>
    <mergeCell ref="SSY41:STO41"/>
    <mergeCell ref="STP41:SUF41"/>
    <mergeCell ref="SUG41:SUW41"/>
    <mergeCell ref="SUX41:SVN41"/>
    <mergeCell ref="SVO41:SWE41"/>
    <mergeCell ref="SWF41:SWV41"/>
    <mergeCell ref="SWW41:SXM41"/>
    <mergeCell ref="SLT41:SMJ41"/>
    <mergeCell ref="SMK41:SNA41"/>
    <mergeCell ref="SNB41:SNR41"/>
    <mergeCell ref="SNS41:SOI41"/>
    <mergeCell ref="SOJ41:SOZ41"/>
    <mergeCell ref="SPA41:SPQ41"/>
    <mergeCell ref="SPR41:SQH41"/>
    <mergeCell ref="SQI41:SQY41"/>
    <mergeCell ref="SQZ41:SRP41"/>
    <mergeCell ref="SFW41:SGM41"/>
    <mergeCell ref="SGN41:SHD41"/>
    <mergeCell ref="SHE41:SHU41"/>
    <mergeCell ref="SHV41:SIL41"/>
    <mergeCell ref="SIM41:SJC41"/>
    <mergeCell ref="SJD41:SJT41"/>
    <mergeCell ref="SJU41:SKK41"/>
    <mergeCell ref="SKL41:SLB41"/>
    <mergeCell ref="SLC41:SLS41"/>
    <mergeCell ref="RZZ41:SAP41"/>
    <mergeCell ref="SAQ41:SBG41"/>
    <mergeCell ref="SBH41:SBX41"/>
    <mergeCell ref="SBY41:SCO41"/>
    <mergeCell ref="SCP41:SDF41"/>
    <mergeCell ref="SDG41:SDW41"/>
    <mergeCell ref="SDX41:SEN41"/>
    <mergeCell ref="SEO41:SFE41"/>
    <mergeCell ref="SFF41:SFV41"/>
    <mergeCell ref="RUC41:RUS41"/>
    <mergeCell ref="RUT41:RVJ41"/>
    <mergeCell ref="RVK41:RWA41"/>
    <mergeCell ref="RWB41:RWR41"/>
    <mergeCell ref="RWS41:RXI41"/>
    <mergeCell ref="RXJ41:RXZ41"/>
    <mergeCell ref="RYA41:RYQ41"/>
    <mergeCell ref="RYR41:RZH41"/>
    <mergeCell ref="RZI41:RZY41"/>
    <mergeCell ref="ROF41:ROV41"/>
    <mergeCell ref="ROW41:RPM41"/>
    <mergeCell ref="RPN41:RQD41"/>
    <mergeCell ref="RQE41:RQU41"/>
    <mergeCell ref="RQV41:RRL41"/>
    <mergeCell ref="RRM41:RSC41"/>
    <mergeCell ref="RSD41:RST41"/>
    <mergeCell ref="RSU41:RTK41"/>
    <mergeCell ref="RTL41:RUB41"/>
    <mergeCell ref="RII41:RIY41"/>
    <mergeCell ref="RIZ41:RJP41"/>
    <mergeCell ref="RJQ41:RKG41"/>
    <mergeCell ref="RKH41:RKX41"/>
    <mergeCell ref="RKY41:RLO41"/>
    <mergeCell ref="RLP41:RMF41"/>
    <mergeCell ref="RMG41:RMW41"/>
    <mergeCell ref="RMX41:RNN41"/>
    <mergeCell ref="RNO41:ROE41"/>
    <mergeCell ref="RCL41:RDB41"/>
    <mergeCell ref="RDC41:RDS41"/>
    <mergeCell ref="RDT41:REJ41"/>
    <mergeCell ref="REK41:RFA41"/>
    <mergeCell ref="RFB41:RFR41"/>
    <mergeCell ref="RFS41:RGI41"/>
    <mergeCell ref="RGJ41:RGZ41"/>
    <mergeCell ref="RHA41:RHQ41"/>
    <mergeCell ref="RHR41:RIH41"/>
    <mergeCell ref="QWO41:QXE41"/>
    <mergeCell ref="QXF41:QXV41"/>
    <mergeCell ref="QXW41:QYM41"/>
    <mergeCell ref="QYN41:QZD41"/>
    <mergeCell ref="QZE41:QZU41"/>
    <mergeCell ref="QZV41:RAL41"/>
    <mergeCell ref="RAM41:RBC41"/>
    <mergeCell ref="RBD41:RBT41"/>
    <mergeCell ref="RBU41:RCK41"/>
    <mergeCell ref="QQR41:QRH41"/>
    <mergeCell ref="QRI41:QRY41"/>
    <mergeCell ref="QRZ41:QSP41"/>
    <mergeCell ref="QSQ41:QTG41"/>
    <mergeCell ref="QTH41:QTX41"/>
    <mergeCell ref="QTY41:QUO41"/>
    <mergeCell ref="QUP41:QVF41"/>
    <mergeCell ref="QVG41:QVW41"/>
    <mergeCell ref="QVX41:QWN41"/>
    <mergeCell ref="QKU41:QLK41"/>
    <mergeCell ref="QLL41:QMB41"/>
    <mergeCell ref="QMC41:QMS41"/>
    <mergeCell ref="QMT41:QNJ41"/>
    <mergeCell ref="QNK41:QOA41"/>
    <mergeCell ref="QOB41:QOR41"/>
    <mergeCell ref="QOS41:QPI41"/>
    <mergeCell ref="QPJ41:QPZ41"/>
    <mergeCell ref="QQA41:QQQ41"/>
    <mergeCell ref="QEX41:QFN41"/>
    <mergeCell ref="QFO41:QGE41"/>
    <mergeCell ref="QGF41:QGV41"/>
    <mergeCell ref="QGW41:QHM41"/>
    <mergeCell ref="QHN41:QID41"/>
    <mergeCell ref="QIE41:QIU41"/>
    <mergeCell ref="QIV41:QJL41"/>
    <mergeCell ref="QJM41:QKC41"/>
    <mergeCell ref="QKD41:QKT41"/>
    <mergeCell ref="PZA41:PZQ41"/>
    <mergeCell ref="PZR41:QAH41"/>
    <mergeCell ref="QAI41:QAY41"/>
    <mergeCell ref="QAZ41:QBP41"/>
    <mergeCell ref="QBQ41:QCG41"/>
    <mergeCell ref="QCH41:QCX41"/>
    <mergeCell ref="QCY41:QDO41"/>
    <mergeCell ref="QDP41:QEF41"/>
    <mergeCell ref="QEG41:QEW41"/>
    <mergeCell ref="PTD41:PTT41"/>
    <mergeCell ref="PTU41:PUK41"/>
    <mergeCell ref="PUL41:PVB41"/>
    <mergeCell ref="PVC41:PVS41"/>
    <mergeCell ref="PVT41:PWJ41"/>
    <mergeCell ref="PWK41:PXA41"/>
    <mergeCell ref="PXB41:PXR41"/>
    <mergeCell ref="PXS41:PYI41"/>
    <mergeCell ref="PYJ41:PYZ41"/>
    <mergeCell ref="PNG41:PNW41"/>
    <mergeCell ref="PNX41:PON41"/>
    <mergeCell ref="POO41:PPE41"/>
    <mergeCell ref="PPF41:PPV41"/>
    <mergeCell ref="PPW41:PQM41"/>
    <mergeCell ref="PQN41:PRD41"/>
    <mergeCell ref="PRE41:PRU41"/>
    <mergeCell ref="PRV41:PSL41"/>
    <mergeCell ref="PSM41:PTC41"/>
    <mergeCell ref="PHJ41:PHZ41"/>
    <mergeCell ref="PIA41:PIQ41"/>
    <mergeCell ref="PIR41:PJH41"/>
    <mergeCell ref="PJI41:PJY41"/>
    <mergeCell ref="PJZ41:PKP41"/>
    <mergeCell ref="PKQ41:PLG41"/>
    <mergeCell ref="PLH41:PLX41"/>
    <mergeCell ref="PLY41:PMO41"/>
    <mergeCell ref="PMP41:PNF41"/>
    <mergeCell ref="PBM41:PCC41"/>
    <mergeCell ref="PCD41:PCT41"/>
    <mergeCell ref="PCU41:PDK41"/>
    <mergeCell ref="PDL41:PEB41"/>
    <mergeCell ref="PEC41:PES41"/>
    <mergeCell ref="PET41:PFJ41"/>
    <mergeCell ref="PFK41:PGA41"/>
    <mergeCell ref="PGB41:PGR41"/>
    <mergeCell ref="PGS41:PHI41"/>
    <mergeCell ref="OVP41:OWF41"/>
    <mergeCell ref="OWG41:OWW41"/>
    <mergeCell ref="OWX41:OXN41"/>
    <mergeCell ref="OXO41:OYE41"/>
    <mergeCell ref="OYF41:OYV41"/>
    <mergeCell ref="OYW41:OZM41"/>
    <mergeCell ref="OZN41:PAD41"/>
    <mergeCell ref="PAE41:PAU41"/>
    <mergeCell ref="PAV41:PBL41"/>
    <mergeCell ref="OPS41:OQI41"/>
    <mergeCell ref="OQJ41:OQZ41"/>
    <mergeCell ref="ORA41:ORQ41"/>
    <mergeCell ref="ORR41:OSH41"/>
    <mergeCell ref="OSI41:OSY41"/>
    <mergeCell ref="OSZ41:OTP41"/>
    <mergeCell ref="OTQ41:OUG41"/>
    <mergeCell ref="OUH41:OUX41"/>
    <mergeCell ref="OUY41:OVO41"/>
    <mergeCell ref="OJV41:OKL41"/>
    <mergeCell ref="OKM41:OLC41"/>
    <mergeCell ref="OLD41:OLT41"/>
    <mergeCell ref="OLU41:OMK41"/>
    <mergeCell ref="OML41:ONB41"/>
    <mergeCell ref="ONC41:ONS41"/>
    <mergeCell ref="ONT41:OOJ41"/>
    <mergeCell ref="OOK41:OPA41"/>
    <mergeCell ref="OPB41:OPR41"/>
    <mergeCell ref="ODY41:OEO41"/>
    <mergeCell ref="OEP41:OFF41"/>
    <mergeCell ref="OFG41:OFW41"/>
    <mergeCell ref="OFX41:OGN41"/>
    <mergeCell ref="OGO41:OHE41"/>
    <mergeCell ref="OHF41:OHV41"/>
    <mergeCell ref="OHW41:OIM41"/>
    <mergeCell ref="OIN41:OJD41"/>
    <mergeCell ref="OJE41:OJU41"/>
    <mergeCell ref="NYB41:NYR41"/>
    <mergeCell ref="NYS41:NZI41"/>
    <mergeCell ref="NZJ41:NZZ41"/>
    <mergeCell ref="OAA41:OAQ41"/>
    <mergeCell ref="OAR41:OBH41"/>
    <mergeCell ref="OBI41:OBY41"/>
    <mergeCell ref="OBZ41:OCP41"/>
    <mergeCell ref="OCQ41:ODG41"/>
    <mergeCell ref="ODH41:ODX41"/>
    <mergeCell ref="NSE41:NSU41"/>
    <mergeCell ref="NSV41:NTL41"/>
    <mergeCell ref="NTM41:NUC41"/>
    <mergeCell ref="NUD41:NUT41"/>
    <mergeCell ref="NUU41:NVK41"/>
    <mergeCell ref="NVL41:NWB41"/>
    <mergeCell ref="NWC41:NWS41"/>
    <mergeCell ref="NWT41:NXJ41"/>
    <mergeCell ref="NXK41:NYA41"/>
    <mergeCell ref="NMH41:NMX41"/>
    <mergeCell ref="NMY41:NNO41"/>
    <mergeCell ref="NNP41:NOF41"/>
    <mergeCell ref="NOG41:NOW41"/>
    <mergeCell ref="NOX41:NPN41"/>
    <mergeCell ref="NPO41:NQE41"/>
    <mergeCell ref="NQF41:NQV41"/>
    <mergeCell ref="NQW41:NRM41"/>
    <mergeCell ref="NRN41:NSD41"/>
    <mergeCell ref="NGK41:NHA41"/>
    <mergeCell ref="NHB41:NHR41"/>
    <mergeCell ref="NHS41:NII41"/>
    <mergeCell ref="NIJ41:NIZ41"/>
    <mergeCell ref="NJA41:NJQ41"/>
    <mergeCell ref="NJR41:NKH41"/>
    <mergeCell ref="NKI41:NKY41"/>
    <mergeCell ref="NKZ41:NLP41"/>
    <mergeCell ref="NLQ41:NMG41"/>
    <mergeCell ref="NAN41:NBD41"/>
    <mergeCell ref="NBE41:NBU41"/>
    <mergeCell ref="NBV41:NCL41"/>
    <mergeCell ref="NCM41:NDC41"/>
    <mergeCell ref="NDD41:NDT41"/>
    <mergeCell ref="NDU41:NEK41"/>
    <mergeCell ref="NEL41:NFB41"/>
    <mergeCell ref="NFC41:NFS41"/>
    <mergeCell ref="NFT41:NGJ41"/>
    <mergeCell ref="MUQ41:MVG41"/>
    <mergeCell ref="MVH41:MVX41"/>
    <mergeCell ref="MVY41:MWO41"/>
    <mergeCell ref="MWP41:MXF41"/>
    <mergeCell ref="MXG41:MXW41"/>
    <mergeCell ref="MXX41:MYN41"/>
    <mergeCell ref="MYO41:MZE41"/>
    <mergeCell ref="MZF41:MZV41"/>
    <mergeCell ref="MZW41:NAM41"/>
    <mergeCell ref="MOT41:MPJ41"/>
    <mergeCell ref="MPK41:MQA41"/>
    <mergeCell ref="MQB41:MQR41"/>
    <mergeCell ref="MQS41:MRI41"/>
    <mergeCell ref="MRJ41:MRZ41"/>
    <mergeCell ref="MSA41:MSQ41"/>
    <mergeCell ref="MSR41:MTH41"/>
    <mergeCell ref="MTI41:MTY41"/>
    <mergeCell ref="MTZ41:MUP41"/>
    <mergeCell ref="MIW41:MJM41"/>
    <mergeCell ref="MJN41:MKD41"/>
    <mergeCell ref="MKE41:MKU41"/>
    <mergeCell ref="MKV41:MLL41"/>
    <mergeCell ref="MLM41:MMC41"/>
    <mergeCell ref="MMD41:MMT41"/>
    <mergeCell ref="MMU41:MNK41"/>
    <mergeCell ref="MNL41:MOB41"/>
    <mergeCell ref="MOC41:MOS41"/>
    <mergeCell ref="MCZ41:MDP41"/>
    <mergeCell ref="MDQ41:MEG41"/>
    <mergeCell ref="MEH41:MEX41"/>
    <mergeCell ref="MEY41:MFO41"/>
    <mergeCell ref="MFP41:MGF41"/>
    <mergeCell ref="MGG41:MGW41"/>
    <mergeCell ref="MGX41:MHN41"/>
    <mergeCell ref="MHO41:MIE41"/>
    <mergeCell ref="MIF41:MIV41"/>
    <mergeCell ref="LXC41:LXS41"/>
    <mergeCell ref="LXT41:LYJ41"/>
    <mergeCell ref="LYK41:LZA41"/>
    <mergeCell ref="LZB41:LZR41"/>
    <mergeCell ref="LZS41:MAI41"/>
    <mergeCell ref="MAJ41:MAZ41"/>
    <mergeCell ref="MBA41:MBQ41"/>
    <mergeCell ref="MBR41:MCH41"/>
    <mergeCell ref="MCI41:MCY41"/>
    <mergeCell ref="LRF41:LRV41"/>
    <mergeCell ref="LRW41:LSM41"/>
    <mergeCell ref="LSN41:LTD41"/>
    <mergeCell ref="LTE41:LTU41"/>
    <mergeCell ref="LTV41:LUL41"/>
    <mergeCell ref="LUM41:LVC41"/>
    <mergeCell ref="LVD41:LVT41"/>
    <mergeCell ref="LVU41:LWK41"/>
    <mergeCell ref="LWL41:LXB41"/>
    <mergeCell ref="LLI41:LLY41"/>
    <mergeCell ref="LLZ41:LMP41"/>
    <mergeCell ref="LMQ41:LNG41"/>
    <mergeCell ref="LNH41:LNX41"/>
    <mergeCell ref="LNY41:LOO41"/>
    <mergeCell ref="LOP41:LPF41"/>
    <mergeCell ref="LPG41:LPW41"/>
    <mergeCell ref="LPX41:LQN41"/>
    <mergeCell ref="LQO41:LRE41"/>
    <mergeCell ref="LFL41:LGB41"/>
    <mergeCell ref="LGC41:LGS41"/>
    <mergeCell ref="LGT41:LHJ41"/>
    <mergeCell ref="LHK41:LIA41"/>
    <mergeCell ref="LIB41:LIR41"/>
    <mergeCell ref="LIS41:LJI41"/>
    <mergeCell ref="LJJ41:LJZ41"/>
    <mergeCell ref="LKA41:LKQ41"/>
    <mergeCell ref="LKR41:LLH41"/>
    <mergeCell ref="KZO41:LAE41"/>
    <mergeCell ref="LAF41:LAV41"/>
    <mergeCell ref="LAW41:LBM41"/>
    <mergeCell ref="LBN41:LCD41"/>
    <mergeCell ref="LCE41:LCU41"/>
    <mergeCell ref="LCV41:LDL41"/>
    <mergeCell ref="LDM41:LEC41"/>
    <mergeCell ref="LED41:LET41"/>
    <mergeCell ref="LEU41:LFK41"/>
    <mergeCell ref="KTR41:KUH41"/>
    <mergeCell ref="KUI41:KUY41"/>
    <mergeCell ref="KUZ41:KVP41"/>
    <mergeCell ref="KVQ41:KWG41"/>
    <mergeCell ref="KWH41:KWX41"/>
    <mergeCell ref="KWY41:KXO41"/>
    <mergeCell ref="KXP41:KYF41"/>
    <mergeCell ref="KYG41:KYW41"/>
    <mergeCell ref="KYX41:KZN41"/>
    <mergeCell ref="KNU41:KOK41"/>
    <mergeCell ref="KOL41:KPB41"/>
    <mergeCell ref="KPC41:KPS41"/>
    <mergeCell ref="KPT41:KQJ41"/>
    <mergeCell ref="KQK41:KRA41"/>
    <mergeCell ref="KRB41:KRR41"/>
    <mergeCell ref="KRS41:KSI41"/>
    <mergeCell ref="KSJ41:KSZ41"/>
    <mergeCell ref="KTA41:KTQ41"/>
    <mergeCell ref="KHX41:KIN41"/>
    <mergeCell ref="KIO41:KJE41"/>
    <mergeCell ref="KJF41:KJV41"/>
    <mergeCell ref="KJW41:KKM41"/>
    <mergeCell ref="KKN41:KLD41"/>
    <mergeCell ref="KLE41:KLU41"/>
    <mergeCell ref="KLV41:KML41"/>
    <mergeCell ref="KMM41:KNC41"/>
    <mergeCell ref="KND41:KNT41"/>
    <mergeCell ref="KCA41:KCQ41"/>
    <mergeCell ref="KCR41:KDH41"/>
    <mergeCell ref="KDI41:KDY41"/>
    <mergeCell ref="KDZ41:KEP41"/>
    <mergeCell ref="KEQ41:KFG41"/>
    <mergeCell ref="KFH41:KFX41"/>
    <mergeCell ref="KFY41:KGO41"/>
    <mergeCell ref="KGP41:KHF41"/>
    <mergeCell ref="KHG41:KHW41"/>
    <mergeCell ref="JWD41:JWT41"/>
    <mergeCell ref="JWU41:JXK41"/>
    <mergeCell ref="JXL41:JYB41"/>
    <mergeCell ref="JYC41:JYS41"/>
    <mergeCell ref="JYT41:JZJ41"/>
    <mergeCell ref="JZK41:KAA41"/>
    <mergeCell ref="KAB41:KAR41"/>
    <mergeCell ref="KAS41:KBI41"/>
    <mergeCell ref="KBJ41:KBZ41"/>
    <mergeCell ref="JQG41:JQW41"/>
    <mergeCell ref="JQX41:JRN41"/>
    <mergeCell ref="JRO41:JSE41"/>
    <mergeCell ref="JSF41:JSV41"/>
    <mergeCell ref="JSW41:JTM41"/>
    <mergeCell ref="JTN41:JUD41"/>
    <mergeCell ref="JUE41:JUU41"/>
    <mergeCell ref="JUV41:JVL41"/>
    <mergeCell ref="JVM41:JWC41"/>
    <mergeCell ref="JKJ41:JKZ41"/>
    <mergeCell ref="JLA41:JLQ41"/>
    <mergeCell ref="JLR41:JMH41"/>
    <mergeCell ref="JMI41:JMY41"/>
    <mergeCell ref="JMZ41:JNP41"/>
    <mergeCell ref="JNQ41:JOG41"/>
    <mergeCell ref="JOH41:JOX41"/>
    <mergeCell ref="JOY41:JPO41"/>
    <mergeCell ref="JPP41:JQF41"/>
    <mergeCell ref="JEM41:JFC41"/>
    <mergeCell ref="JFD41:JFT41"/>
    <mergeCell ref="JFU41:JGK41"/>
    <mergeCell ref="JGL41:JHB41"/>
    <mergeCell ref="JHC41:JHS41"/>
    <mergeCell ref="JHT41:JIJ41"/>
    <mergeCell ref="JIK41:JJA41"/>
    <mergeCell ref="JJB41:JJR41"/>
    <mergeCell ref="JJS41:JKI41"/>
    <mergeCell ref="IYP41:IZF41"/>
    <mergeCell ref="IZG41:IZW41"/>
    <mergeCell ref="IZX41:JAN41"/>
    <mergeCell ref="JAO41:JBE41"/>
    <mergeCell ref="JBF41:JBV41"/>
    <mergeCell ref="JBW41:JCM41"/>
    <mergeCell ref="JCN41:JDD41"/>
    <mergeCell ref="JDE41:JDU41"/>
    <mergeCell ref="JDV41:JEL41"/>
    <mergeCell ref="ISS41:ITI41"/>
    <mergeCell ref="ITJ41:ITZ41"/>
    <mergeCell ref="IUA41:IUQ41"/>
    <mergeCell ref="IUR41:IVH41"/>
    <mergeCell ref="IVI41:IVY41"/>
    <mergeCell ref="IVZ41:IWP41"/>
    <mergeCell ref="IWQ41:IXG41"/>
    <mergeCell ref="IXH41:IXX41"/>
    <mergeCell ref="IXY41:IYO41"/>
    <mergeCell ref="IMV41:INL41"/>
    <mergeCell ref="INM41:IOC41"/>
    <mergeCell ref="IOD41:IOT41"/>
    <mergeCell ref="IOU41:IPK41"/>
    <mergeCell ref="IPL41:IQB41"/>
    <mergeCell ref="IQC41:IQS41"/>
    <mergeCell ref="IQT41:IRJ41"/>
    <mergeCell ref="IRK41:ISA41"/>
    <mergeCell ref="ISB41:ISR41"/>
    <mergeCell ref="IGY41:IHO41"/>
    <mergeCell ref="IHP41:IIF41"/>
    <mergeCell ref="IIG41:IIW41"/>
    <mergeCell ref="IIX41:IJN41"/>
    <mergeCell ref="IJO41:IKE41"/>
    <mergeCell ref="IKF41:IKV41"/>
    <mergeCell ref="IKW41:ILM41"/>
    <mergeCell ref="ILN41:IMD41"/>
    <mergeCell ref="IME41:IMU41"/>
    <mergeCell ref="IBB41:IBR41"/>
    <mergeCell ref="IBS41:ICI41"/>
    <mergeCell ref="ICJ41:ICZ41"/>
    <mergeCell ref="IDA41:IDQ41"/>
    <mergeCell ref="IDR41:IEH41"/>
    <mergeCell ref="IEI41:IEY41"/>
    <mergeCell ref="IEZ41:IFP41"/>
    <mergeCell ref="IFQ41:IGG41"/>
    <mergeCell ref="IGH41:IGX41"/>
    <mergeCell ref="HVE41:HVU41"/>
    <mergeCell ref="HVV41:HWL41"/>
    <mergeCell ref="HWM41:HXC41"/>
    <mergeCell ref="HXD41:HXT41"/>
    <mergeCell ref="HXU41:HYK41"/>
    <mergeCell ref="HYL41:HZB41"/>
    <mergeCell ref="HZC41:HZS41"/>
    <mergeCell ref="HZT41:IAJ41"/>
    <mergeCell ref="IAK41:IBA41"/>
    <mergeCell ref="HPH41:HPX41"/>
    <mergeCell ref="HPY41:HQO41"/>
    <mergeCell ref="HQP41:HRF41"/>
    <mergeCell ref="HRG41:HRW41"/>
    <mergeCell ref="HRX41:HSN41"/>
    <mergeCell ref="HSO41:HTE41"/>
    <mergeCell ref="HTF41:HTV41"/>
    <mergeCell ref="HTW41:HUM41"/>
    <mergeCell ref="HUN41:HVD41"/>
    <mergeCell ref="HJK41:HKA41"/>
    <mergeCell ref="HKB41:HKR41"/>
    <mergeCell ref="HKS41:HLI41"/>
    <mergeCell ref="HLJ41:HLZ41"/>
    <mergeCell ref="HMA41:HMQ41"/>
    <mergeCell ref="HMR41:HNH41"/>
    <mergeCell ref="HNI41:HNY41"/>
    <mergeCell ref="HNZ41:HOP41"/>
    <mergeCell ref="HOQ41:HPG41"/>
    <mergeCell ref="HDN41:HED41"/>
    <mergeCell ref="HEE41:HEU41"/>
    <mergeCell ref="HEV41:HFL41"/>
    <mergeCell ref="HFM41:HGC41"/>
    <mergeCell ref="HGD41:HGT41"/>
    <mergeCell ref="HGU41:HHK41"/>
    <mergeCell ref="HHL41:HIB41"/>
    <mergeCell ref="HIC41:HIS41"/>
    <mergeCell ref="HIT41:HJJ41"/>
    <mergeCell ref="GXQ41:GYG41"/>
    <mergeCell ref="GYH41:GYX41"/>
    <mergeCell ref="GYY41:GZO41"/>
    <mergeCell ref="GZP41:HAF41"/>
    <mergeCell ref="HAG41:HAW41"/>
    <mergeCell ref="HAX41:HBN41"/>
    <mergeCell ref="HBO41:HCE41"/>
    <mergeCell ref="HCF41:HCV41"/>
    <mergeCell ref="HCW41:HDM41"/>
    <mergeCell ref="GRT41:GSJ41"/>
    <mergeCell ref="GSK41:GTA41"/>
    <mergeCell ref="GTB41:GTR41"/>
    <mergeCell ref="GTS41:GUI41"/>
    <mergeCell ref="GUJ41:GUZ41"/>
    <mergeCell ref="GVA41:GVQ41"/>
    <mergeCell ref="GVR41:GWH41"/>
    <mergeCell ref="GWI41:GWY41"/>
    <mergeCell ref="GWZ41:GXP41"/>
    <mergeCell ref="GLW41:GMM41"/>
    <mergeCell ref="GMN41:GND41"/>
    <mergeCell ref="GNE41:GNU41"/>
    <mergeCell ref="GNV41:GOL41"/>
    <mergeCell ref="GOM41:GPC41"/>
    <mergeCell ref="GPD41:GPT41"/>
    <mergeCell ref="GPU41:GQK41"/>
    <mergeCell ref="GQL41:GRB41"/>
    <mergeCell ref="GRC41:GRS41"/>
    <mergeCell ref="GFZ41:GGP41"/>
    <mergeCell ref="GGQ41:GHG41"/>
    <mergeCell ref="GHH41:GHX41"/>
    <mergeCell ref="GHY41:GIO41"/>
    <mergeCell ref="GIP41:GJF41"/>
    <mergeCell ref="GJG41:GJW41"/>
    <mergeCell ref="GJX41:GKN41"/>
    <mergeCell ref="GKO41:GLE41"/>
    <mergeCell ref="GLF41:GLV41"/>
    <mergeCell ref="GAC41:GAS41"/>
    <mergeCell ref="GAT41:GBJ41"/>
    <mergeCell ref="GBK41:GCA41"/>
    <mergeCell ref="GCB41:GCR41"/>
    <mergeCell ref="GCS41:GDI41"/>
    <mergeCell ref="GDJ41:GDZ41"/>
    <mergeCell ref="GEA41:GEQ41"/>
    <mergeCell ref="GER41:GFH41"/>
    <mergeCell ref="GFI41:GFY41"/>
    <mergeCell ref="FUF41:FUV41"/>
    <mergeCell ref="FUW41:FVM41"/>
    <mergeCell ref="FVN41:FWD41"/>
    <mergeCell ref="FWE41:FWU41"/>
    <mergeCell ref="FWV41:FXL41"/>
    <mergeCell ref="FXM41:FYC41"/>
    <mergeCell ref="FYD41:FYT41"/>
    <mergeCell ref="FYU41:FZK41"/>
    <mergeCell ref="FZL41:GAB41"/>
    <mergeCell ref="FOI41:FOY41"/>
    <mergeCell ref="FOZ41:FPP41"/>
    <mergeCell ref="FPQ41:FQG41"/>
    <mergeCell ref="FQH41:FQX41"/>
    <mergeCell ref="FQY41:FRO41"/>
    <mergeCell ref="FRP41:FSF41"/>
    <mergeCell ref="FSG41:FSW41"/>
    <mergeCell ref="FSX41:FTN41"/>
    <mergeCell ref="FTO41:FUE41"/>
    <mergeCell ref="FIL41:FJB41"/>
    <mergeCell ref="FJC41:FJS41"/>
    <mergeCell ref="FJT41:FKJ41"/>
    <mergeCell ref="FKK41:FLA41"/>
    <mergeCell ref="FLB41:FLR41"/>
    <mergeCell ref="FLS41:FMI41"/>
    <mergeCell ref="FMJ41:FMZ41"/>
    <mergeCell ref="FNA41:FNQ41"/>
    <mergeCell ref="FNR41:FOH41"/>
    <mergeCell ref="FCO41:FDE41"/>
    <mergeCell ref="FDF41:FDV41"/>
    <mergeCell ref="FDW41:FEM41"/>
    <mergeCell ref="FEN41:FFD41"/>
    <mergeCell ref="FFE41:FFU41"/>
    <mergeCell ref="FFV41:FGL41"/>
    <mergeCell ref="FGM41:FHC41"/>
    <mergeCell ref="FHD41:FHT41"/>
    <mergeCell ref="FHU41:FIK41"/>
    <mergeCell ref="EWR41:EXH41"/>
    <mergeCell ref="EXI41:EXY41"/>
    <mergeCell ref="EXZ41:EYP41"/>
    <mergeCell ref="EYQ41:EZG41"/>
    <mergeCell ref="EZH41:EZX41"/>
    <mergeCell ref="EZY41:FAO41"/>
    <mergeCell ref="FAP41:FBF41"/>
    <mergeCell ref="FBG41:FBW41"/>
    <mergeCell ref="FBX41:FCN41"/>
    <mergeCell ref="EQU41:ERK41"/>
    <mergeCell ref="ERL41:ESB41"/>
    <mergeCell ref="ESC41:ESS41"/>
    <mergeCell ref="EST41:ETJ41"/>
    <mergeCell ref="ETK41:EUA41"/>
    <mergeCell ref="EUB41:EUR41"/>
    <mergeCell ref="EUS41:EVI41"/>
    <mergeCell ref="EVJ41:EVZ41"/>
    <mergeCell ref="EWA41:EWQ41"/>
    <mergeCell ref="EKX41:ELN41"/>
    <mergeCell ref="ELO41:EME41"/>
    <mergeCell ref="EMF41:EMV41"/>
    <mergeCell ref="EMW41:ENM41"/>
    <mergeCell ref="ENN41:EOD41"/>
    <mergeCell ref="EOE41:EOU41"/>
    <mergeCell ref="EOV41:EPL41"/>
    <mergeCell ref="EPM41:EQC41"/>
    <mergeCell ref="EQD41:EQT41"/>
    <mergeCell ref="EFA41:EFQ41"/>
    <mergeCell ref="EFR41:EGH41"/>
    <mergeCell ref="EGI41:EGY41"/>
    <mergeCell ref="EGZ41:EHP41"/>
    <mergeCell ref="EHQ41:EIG41"/>
    <mergeCell ref="EIH41:EIX41"/>
    <mergeCell ref="EIY41:EJO41"/>
    <mergeCell ref="EJP41:EKF41"/>
    <mergeCell ref="EKG41:EKW41"/>
    <mergeCell ref="DZD41:DZT41"/>
    <mergeCell ref="DZU41:EAK41"/>
    <mergeCell ref="EAL41:EBB41"/>
    <mergeCell ref="EBC41:EBS41"/>
    <mergeCell ref="EBT41:ECJ41"/>
    <mergeCell ref="ECK41:EDA41"/>
    <mergeCell ref="EDB41:EDR41"/>
    <mergeCell ref="EDS41:EEI41"/>
    <mergeCell ref="EEJ41:EEZ41"/>
    <mergeCell ref="DTG41:DTW41"/>
    <mergeCell ref="DTX41:DUN41"/>
    <mergeCell ref="DUO41:DVE41"/>
    <mergeCell ref="DVF41:DVV41"/>
    <mergeCell ref="DVW41:DWM41"/>
    <mergeCell ref="DWN41:DXD41"/>
    <mergeCell ref="DXE41:DXU41"/>
    <mergeCell ref="DXV41:DYL41"/>
    <mergeCell ref="DYM41:DZC41"/>
    <mergeCell ref="DNJ41:DNZ41"/>
    <mergeCell ref="DOA41:DOQ41"/>
    <mergeCell ref="DOR41:DPH41"/>
    <mergeCell ref="DPI41:DPY41"/>
    <mergeCell ref="DPZ41:DQP41"/>
    <mergeCell ref="DQQ41:DRG41"/>
    <mergeCell ref="DRH41:DRX41"/>
    <mergeCell ref="DRY41:DSO41"/>
    <mergeCell ref="DSP41:DTF41"/>
    <mergeCell ref="DHM41:DIC41"/>
    <mergeCell ref="DID41:DIT41"/>
    <mergeCell ref="DIU41:DJK41"/>
    <mergeCell ref="DJL41:DKB41"/>
    <mergeCell ref="DKC41:DKS41"/>
    <mergeCell ref="DKT41:DLJ41"/>
    <mergeCell ref="DLK41:DMA41"/>
    <mergeCell ref="DMB41:DMR41"/>
    <mergeCell ref="DMS41:DNI41"/>
    <mergeCell ref="DBP41:DCF41"/>
    <mergeCell ref="DCG41:DCW41"/>
    <mergeCell ref="DCX41:DDN41"/>
    <mergeCell ref="DDO41:DEE41"/>
    <mergeCell ref="DEF41:DEV41"/>
    <mergeCell ref="DEW41:DFM41"/>
    <mergeCell ref="DFN41:DGD41"/>
    <mergeCell ref="DGE41:DGU41"/>
    <mergeCell ref="DGV41:DHL41"/>
    <mergeCell ref="CVS41:CWI41"/>
    <mergeCell ref="CWJ41:CWZ41"/>
    <mergeCell ref="CXA41:CXQ41"/>
    <mergeCell ref="CXR41:CYH41"/>
    <mergeCell ref="CYI41:CYY41"/>
    <mergeCell ref="CYZ41:CZP41"/>
    <mergeCell ref="CZQ41:DAG41"/>
    <mergeCell ref="DAH41:DAX41"/>
    <mergeCell ref="DAY41:DBO41"/>
    <mergeCell ref="CPV41:CQL41"/>
    <mergeCell ref="CQM41:CRC41"/>
    <mergeCell ref="CRD41:CRT41"/>
    <mergeCell ref="CRU41:CSK41"/>
    <mergeCell ref="CSL41:CTB41"/>
    <mergeCell ref="CTC41:CTS41"/>
    <mergeCell ref="CTT41:CUJ41"/>
    <mergeCell ref="CUK41:CVA41"/>
    <mergeCell ref="CVB41:CVR41"/>
    <mergeCell ref="CJY41:CKO41"/>
    <mergeCell ref="CKP41:CLF41"/>
    <mergeCell ref="CLG41:CLW41"/>
    <mergeCell ref="CLX41:CMN41"/>
    <mergeCell ref="CMO41:CNE41"/>
    <mergeCell ref="CNF41:CNV41"/>
    <mergeCell ref="CNW41:COM41"/>
    <mergeCell ref="CON41:CPD41"/>
    <mergeCell ref="CPE41:CPU41"/>
    <mergeCell ref="CEB41:CER41"/>
    <mergeCell ref="CES41:CFI41"/>
    <mergeCell ref="CFJ41:CFZ41"/>
    <mergeCell ref="CGA41:CGQ41"/>
    <mergeCell ref="CGR41:CHH41"/>
    <mergeCell ref="CHI41:CHY41"/>
    <mergeCell ref="CHZ41:CIP41"/>
    <mergeCell ref="CIQ41:CJG41"/>
    <mergeCell ref="CJH41:CJX41"/>
    <mergeCell ref="BYE41:BYU41"/>
    <mergeCell ref="BYV41:BZL41"/>
    <mergeCell ref="BZM41:CAC41"/>
    <mergeCell ref="CAD41:CAT41"/>
    <mergeCell ref="CAU41:CBK41"/>
    <mergeCell ref="CBL41:CCB41"/>
    <mergeCell ref="CCC41:CCS41"/>
    <mergeCell ref="CCT41:CDJ41"/>
    <mergeCell ref="CDK41:CEA41"/>
    <mergeCell ref="BSH41:BSX41"/>
    <mergeCell ref="BSY41:BTO41"/>
    <mergeCell ref="BTP41:BUF41"/>
    <mergeCell ref="BUG41:BUW41"/>
    <mergeCell ref="BUX41:BVN41"/>
    <mergeCell ref="BVO41:BWE41"/>
    <mergeCell ref="BWF41:BWV41"/>
    <mergeCell ref="BWW41:BXM41"/>
    <mergeCell ref="BXN41:BYD41"/>
    <mergeCell ref="BMK41:BNA41"/>
    <mergeCell ref="BNB41:BNR41"/>
    <mergeCell ref="BNS41:BOI41"/>
    <mergeCell ref="BOJ41:BOZ41"/>
    <mergeCell ref="BPA41:BPQ41"/>
    <mergeCell ref="BPR41:BQH41"/>
    <mergeCell ref="BQI41:BQY41"/>
    <mergeCell ref="BQZ41:BRP41"/>
    <mergeCell ref="BRQ41:BSG41"/>
    <mergeCell ref="BGN41:BHD41"/>
    <mergeCell ref="BHE41:BHU41"/>
    <mergeCell ref="BHV41:BIL41"/>
    <mergeCell ref="BIM41:BJC41"/>
    <mergeCell ref="BJD41:BJT41"/>
    <mergeCell ref="BJU41:BKK41"/>
    <mergeCell ref="BKL41:BLB41"/>
    <mergeCell ref="BLC41:BLS41"/>
    <mergeCell ref="BLT41:BMJ41"/>
    <mergeCell ref="BAQ41:BBG41"/>
    <mergeCell ref="BBH41:BBX41"/>
    <mergeCell ref="BBY41:BCO41"/>
    <mergeCell ref="BCP41:BDF41"/>
    <mergeCell ref="BDG41:BDW41"/>
    <mergeCell ref="BDX41:BEN41"/>
    <mergeCell ref="BEO41:BFE41"/>
    <mergeCell ref="BFF41:BFV41"/>
    <mergeCell ref="BFW41:BGM41"/>
    <mergeCell ref="AUT41:AVJ41"/>
    <mergeCell ref="AVK41:AWA41"/>
    <mergeCell ref="AWB41:AWR41"/>
    <mergeCell ref="AWS41:AXI41"/>
    <mergeCell ref="AXJ41:AXZ41"/>
    <mergeCell ref="AYA41:AYQ41"/>
    <mergeCell ref="AYR41:AZH41"/>
    <mergeCell ref="AZI41:AZY41"/>
    <mergeCell ref="AZZ41:BAP41"/>
    <mergeCell ref="AOW41:APM41"/>
    <mergeCell ref="APN41:AQD41"/>
    <mergeCell ref="AQE41:AQU41"/>
    <mergeCell ref="AQV41:ARL41"/>
    <mergeCell ref="ARM41:ASC41"/>
    <mergeCell ref="ASD41:AST41"/>
    <mergeCell ref="ASU41:ATK41"/>
    <mergeCell ref="ATL41:AUB41"/>
    <mergeCell ref="AUC41:AUS41"/>
    <mergeCell ref="AIZ41:AJP41"/>
    <mergeCell ref="AJQ41:AKG41"/>
    <mergeCell ref="AKH41:AKX41"/>
    <mergeCell ref="AKY41:ALO41"/>
    <mergeCell ref="ALP41:AMF41"/>
    <mergeCell ref="AMG41:AMW41"/>
    <mergeCell ref="AMX41:ANN41"/>
    <mergeCell ref="ANO41:AOE41"/>
    <mergeCell ref="AOF41:AOV41"/>
    <mergeCell ref="ADC41:ADS41"/>
    <mergeCell ref="ADT41:AEJ41"/>
    <mergeCell ref="AEK41:AFA41"/>
    <mergeCell ref="AFB41:AFR41"/>
    <mergeCell ref="AFS41:AGI41"/>
    <mergeCell ref="AGJ41:AGZ41"/>
    <mergeCell ref="AHA41:AHQ41"/>
    <mergeCell ref="AHR41:AIH41"/>
    <mergeCell ref="AII41:AIY41"/>
    <mergeCell ref="XF41:XV41"/>
    <mergeCell ref="XW41:YM41"/>
    <mergeCell ref="YN41:ZD41"/>
    <mergeCell ref="ZE41:ZU41"/>
    <mergeCell ref="ZV41:AAL41"/>
    <mergeCell ref="AAM41:ABC41"/>
    <mergeCell ref="ABD41:ABT41"/>
    <mergeCell ref="ABU41:ACK41"/>
    <mergeCell ref="ACL41:ADB41"/>
    <mergeCell ref="RI41:RY41"/>
    <mergeCell ref="RZ41:SP41"/>
    <mergeCell ref="SQ41:TG41"/>
    <mergeCell ref="TH41:TX41"/>
    <mergeCell ref="TY41:UO41"/>
    <mergeCell ref="UP41:VF41"/>
    <mergeCell ref="VG41:VW41"/>
    <mergeCell ref="VX41:WN41"/>
    <mergeCell ref="WO41:XE41"/>
    <mergeCell ref="LL41:MB41"/>
    <mergeCell ref="MC41:MS41"/>
    <mergeCell ref="MT41:NJ41"/>
    <mergeCell ref="NK41:OA41"/>
    <mergeCell ref="OB41:OR41"/>
    <mergeCell ref="OS41:PI41"/>
    <mergeCell ref="PJ41:PZ41"/>
    <mergeCell ref="QA41:QQ41"/>
    <mergeCell ref="QR41:RH41"/>
    <mergeCell ref="FO41:GE41"/>
    <mergeCell ref="GF41:GV41"/>
    <mergeCell ref="GW41:HM41"/>
    <mergeCell ref="HN41:ID41"/>
    <mergeCell ref="IE41:IU41"/>
    <mergeCell ref="IV41:JL41"/>
    <mergeCell ref="JM41:KC41"/>
    <mergeCell ref="KD41:KT41"/>
    <mergeCell ref="KU41:LK41"/>
    <mergeCell ref="R41:AH41"/>
    <mergeCell ref="AI41:AY41"/>
    <mergeCell ref="AZ41:BP41"/>
    <mergeCell ref="BQ41:CG41"/>
    <mergeCell ref="CH41:CX41"/>
    <mergeCell ref="CY41:DO41"/>
    <mergeCell ref="DP41:EF41"/>
    <mergeCell ref="EG41:EW41"/>
    <mergeCell ref="EX41:FN41"/>
    <mergeCell ref="WZL45:XAB45"/>
    <mergeCell ref="XAC45:XAS45"/>
    <mergeCell ref="XAT45:XBJ45"/>
    <mergeCell ref="XBK45:XCA45"/>
    <mergeCell ref="XCB45:XCR45"/>
    <mergeCell ref="XCS45:XDI45"/>
    <mergeCell ref="XDJ45:XDZ45"/>
    <mergeCell ref="XEA45:XEQ45"/>
    <mergeCell ref="XER45:XFD45"/>
    <mergeCell ref="WTO45:WUE45"/>
    <mergeCell ref="WUF45:WUV45"/>
    <mergeCell ref="WUW45:WVM45"/>
    <mergeCell ref="WVN45:WWD45"/>
    <mergeCell ref="WWE45:WWU45"/>
    <mergeCell ref="WWV45:WXL45"/>
    <mergeCell ref="WXM45:WYC45"/>
    <mergeCell ref="WYD45:WYT45"/>
    <mergeCell ref="WYU45:WZK45"/>
    <mergeCell ref="WNR45:WOH45"/>
    <mergeCell ref="WOI45:WOY45"/>
    <mergeCell ref="WOZ45:WPP45"/>
    <mergeCell ref="WPQ45:WQG45"/>
    <mergeCell ref="WQH45:WQX45"/>
    <mergeCell ref="WQY45:WRO45"/>
    <mergeCell ref="WRP45:WSF45"/>
    <mergeCell ref="WSG45:WSW45"/>
    <mergeCell ref="WSX45:WTN45"/>
    <mergeCell ref="WHU45:WIK45"/>
    <mergeCell ref="WIL45:WJB45"/>
    <mergeCell ref="WJC45:WJS45"/>
    <mergeCell ref="WJT45:WKJ45"/>
    <mergeCell ref="WKK45:WLA45"/>
    <mergeCell ref="WLB45:WLR45"/>
    <mergeCell ref="WLS45:WMI45"/>
    <mergeCell ref="WMJ45:WMZ45"/>
    <mergeCell ref="WNA45:WNQ45"/>
    <mergeCell ref="WBX45:WCN45"/>
    <mergeCell ref="WCO45:WDE45"/>
    <mergeCell ref="WDF45:WDV45"/>
    <mergeCell ref="WDW45:WEM45"/>
    <mergeCell ref="WEN45:WFD45"/>
    <mergeCell ref="WFE45:WFU45"/>
    <mergeCell ref="WFV45:WGL45"/>
    <mergeCell ref="WGM45:WHC45"/>
    <mergeCell ref="WHD45:WHT45"/>
    <mergeCell ref="VWA45:VWQ45"/>
    <mergeCell ref="VWR45:VXH45"/>
    <mergeCell ref="VXI45:VXY45"/>
    <mergeCell ref="VXZ45:VYP45"/>
    <mergeCell ref="VYQ45:VZG45"/>
    <mergeCell ref="VZH45:VZX45"/>
    <mergeCell ref="VZY45:WAO45"/>
    <mergeCell ref="WAP45:WBF45"/>
    <mergeCell ref="WBG45:WBW45"/>
    <mergeCell ref="VQD45:VQT45"/>
    <mergeCell ref="VQU45:VRK45"/>
    <mergeCell ref="VRL45:VSB45"/>
    <mergeCell ref="VSC45:VSS45"/>
    <mergeCell ref="VST45:VTJ45"/>
    <mergeCell ref="VTK45:VUA45"/>
    <mergeCell ref="VUB45:VUR45"/>
    <mergeCell ref="VUS45:VVI45"/>
    <mergeCell ref="VVJ45:VVZ45"/>
    <mergeCell ref="VKG45:VKW45"/>
    <mergeCell ref="VKX45:VLN45"/>
    <mergeCell ref="VLO45:VME45"/>
    <mergeCell ref="VMF45:VMV45"/>
    <mergeCell ref="VMW45:VNM45"/>
    <mergeCell ref="VNN45:VOD45"/>
    <mergeCell ref="VOE45:VOU45"/>
    <mergeCell ref="VOV45:VPL45"/>
    <mergeCell ref="VPM45:VQC45"/>
    <mergeCell ref="VEJ45:VEZ45"/>
    <mergeCell ref="VFA45:VFQ45"/>
    <mergeCell ref="VFR45:VGH45"/>
    <mergeCell ref="VGI45:VGY45"/>
    <mergeCell ref="VGZ45:VHP45"/>
    <mergeCell ref="VHQ45:VIG45"/>
    <mergeCell ref="VIH45:VIX45"/>
    <mergeCell ref="VIY45:VJO45"/>
    <mergeCell ref="VJP45:VKF45"/>
    <mergeCell ref="UYM45:UZC45"/>
    <mergeCell ref="UZD45:UZT45"/>
    <mergeCell ref="UZU45:VAK45"/>
    <mergeCell ref="VAL45:VBB45"/>
    <mergeCell ref="VBC45:VBS45"/>
    <mergeCell ref="VBT45:VCJ45"/>
    <mergeCell ref="VCK45:VDA45"/>
    <mergeCell ref="VDB45:VDR45"/>
    <mergeCell ref="VDS45:VEI45"/>
    <mergeCell ref="USP45:UTF45"/>
    <mergeCell ref="UTG45:UTW45"/>
    <mergeCell ref="UTX45:UUN45"/>
    <mergeCell ref="UUO45:UVE45"/>
    <mergeCell ref="UVF45:UVV45"/>
    <mergeCell ref="UVW45:UWM45"/>
    <mergeCell ref="UWN45:UXD45"/>
    <mergeCell ref="UXE45:UXU45"/>
    <mergeCell ref="UXV45:UYL45"/>
    <mergeCell ref="UMS45:UNI45"/>
    <mergeCell ref="UNJ45:UNZ45"/>
    <mergeCell ref="UOA45:UOQ45"/>
    <mergeCell ref="UOR45:UPH45"/>
    <mergeCell ref="UPI45:UPY45"/>
    <mergeCell ref="UPZ45:UQP45"/>
    <mergeCell ref="UQQ45:URG45"/>
    <mergeCell ref="URH45:URX45"/>
    <mergeCell ref="URY45:USO45"/>
    <mergeCell ref="UGV45:UHL45"/>
    <mergeCell ref="UHM45:UIC45"/>
    <mergeCell ref="UID45:UIT45"/>
    <mergeCell ref="UIU45:UJK45"/>
    <mergeCell ref="UJL45:UKB45"/>
    <mergeCell ref="UKC45:UKS45"/>
    <mergeCell ref="UKT45:ULJ45"/>
    <mergeCell ref="ULK45:UMA45"/>
    <mergeCell ref="UMB45:UMR45"/>
    <mergeCell ref="UAY45:UBO45"/>
    <mergeCell ref="UBP45:UCF45"/>
    <mergeCell ref="UCG45:UCW45"/>
    <mergeCell ref="UCX45:UDN45"/>
    <mergeCell ref="UDO45:UEE45"/>
    <mergeCell ref="UEF45:UEV45"/>
    <mergeCell ref="UEW45:UFM45"/>
    <mergeCell ref="UFN45:UGD45"/>
    <mergeCell ref="UGE45:UGU45"/>
    <mergeCell ref="TVB45:TVR45"/>
    <mergeCell ref="TVS45:TWI45"/>
    <mergeCell ref="TWJ45:TWZ45"/>
    <mergeCell ref="TXA45:TXQ45"/>
    <mergeCell ref="TXR45:TYH45"/>
    <mergeCell ref="TYI45:TYY45"/>
    <mergeCell ref="TYZ45:TZP45"/>
    <mergeCell ref="TZQ45:UAG45"/>
    <mergeCell ref="UAH45:UAX45"/>
    <mergeCell ref="TPE45:TPU45"/>
    <mergeCell ref="TPV45:TQL45"/>
    <mergeCell ref="TQM45:TRC45"/>
    <mergeCell ref="TRD45:TRT45"/>
    <mergeCell ref="TRU45:TSK45"/>
    <mergeCell ref="TSL45:TTB45"/>
    <mergeCell ref="TTC45:TTS45"/>
    <mergeCell ref="TTT45:TUJ45"/>
    <mergeCell ref="TUK45:TVA45"/>
    <mergeCell ref="TJH45:TJX45"/>
    <mergeCell ref="TJY45:TKO45"/>
    <mergeCell ref="TKP45:TLF45"/>
    <mergeCell ref="TLG45:TLW45"/>
    <mergeCell ref="TLX45:TMN45"/>
    <mergeCell ref="TMO45:TNE45"/>
    <mergeCell ref="TNF45:TNV45"/>
    <mergeCell ref="TNW45:TOM45"/>
    <mergeCell ref="TON45:TPD45"/>
    <mergeCell ref="TDK45:TEA45"/>
    <mergeCell ref="TEB45:TER45"/>
    <mergeCell ref="TES45:TFI45"/>
    <mergeCell ref="TFJ45:TFZ45"/>
    <mergeCell ref="TGA45:TGQ45"/>
    <mergeCell ref="TGR45:THH45"/>
    <mergeCell ref="THI45:THY45"/>
    <mergeCell ref="THZ45:TIP45"/>
    <mergeCell ref="TIQ45:TJG45"/>
    <mergeCell ref="SXN45:SYD45"/>
    <mergeCell ref="SYE45:SYU45"/>
    <mergeCell ref="SYV45:SZL45"/>
    <mergeCell ref="SZM45:TAC45"/>
    <mergeCell ref="TAD45:TAT45"/>
    <mergeCell ref="TAU45:TBK45"/>
    <mergeCell ref="TBL45:TCB45"/>
    <mergeCell ref="TCC45:TCS45"/>
    <mergeCell ref="TCT45:TDJ45"/>
    <mergeCell ref="SRQ45:SSG45"/>
    <mergeCell ref="SSH45:SSX45"/>
    <mergeCell ref="SSY45:STO45"/>
    <mergeCell ref="STP45:SUF45"/>
    <mergeCell ref="SUG45:SUW45"/>
    <mergeCell ref="SUX45:SVN45"/>
    <mergeCell ref="SVO45:SWE45"/>
    <mergeCell ref="SWF45:SWV45"/>
    <mergeCell ref="SWW45:SXM45"/>
    <mergeCell ref="SLT45:SMJ45"/>
    <mergeCell ref="SMK45:SNA45"/>
    <mergeCell ref="SNB45:SNR45"/>
    <mergeCell ref="SNS45:SOI45"/>
    <mergeCell ref="SOJ45:SOZ45"/>
    <mergeCell ref="SPA45:SPQ45"/>
    <mergeCell ref="SPR45:SQH45"/>
    <mergeCell ref="SQI45:SQY45"/>
    <mergeCell ref="SQZ45:SRP45"/>
    <mergeCell ref="SFW45:SGM45"/>
    <mergeCell ref="SGN45:SHD45"/>
    <mergeCell ref="SHE45:SHU45"/>
    <mergeCell ref="SHV45:SIL45"/>
    <mergeCell ref="SIM45:SJC45"/>
    <mergeCell ref="SJD45:SJT45"/>
    <mergeCell ref="SJU45:SKK45"/>
    <mergeCell ref="SKL45:SLB45"/>
    <mergeCell ref="SLC45:SLS45"/>
    <mergeCell ref="RZZ45:SAP45"/>
    <mergeCell ref="SAQ45:SBG45"/>
    <mergeCell ref="SBH45:SBX45"/>
    <mergeCell ref="SBY45:SCO45"/>
    <mergeCell ref="SCP45:SDF45"/>
    <mergeCell ref="SDG45:SDW45"/>
    <mergeCell ref="SDX45:SEN45"/>
    <mergeCell ref="SEO45:SFE45"/>
    <mergeCell ref="SFF45:SFV45"/>
    <mergeCell ref="RUC45:RUS45"/>
    <mergeCell ref="RUT45:RVJ45"/>
    <mergeCell ref="RVK45:RWA45"/>
    <mergeCell ref="RWB45:RWR45"/>
    <mergeCell ref="RWS45:RXI45"/>
    <mergeCell ref="RXJ45:RXZ45"/>
    <mergeCell ref="RYA45:RYQ45"/>
    <mergeCell ref="RYR45:RZH45"/>
    <mergeCell ref="RZI45:RZY45"/>
    <mergeCell ref="ROF45:ROV45"/>
    <mergeCell ref="ROW45:RPM45"/>
    <mergeCell ref="RPN45:RQD45"/>
    <mergeCell ref="RQE45:RQU45"/>
    <mergeCell ref="RQV45:RRL45"/>
    <mergeCell ref="RRM45:RSC45"/>
    <mergeCell ref="RSD45:RST45"/>
    <mergeCell ref="RSU45:RTK45"/>
    <mergeCell ref="RTL45:RUB45"/>
    <mergeCell ref="RII45:RIY45"/>
    <mergeCell ref="RIZ45:RJP45"/>
    <mergeCell ref="RJQ45:RKG45"/>
    <mergeCell ref="RKH45:RKX45"/>
    <mergeCell ref="RKY45:RLO45"/>
    <mergeCell ref="RLP45:RMF45"/>
    <mergeCell ref="RMG45:RMW45"/>
    <mergeCell ref="RMX45:RNN45"/>
    <mergeCell ref="RNO45:ROE45"/>
    <mergeCell ref="RCL45:RDB45"/>
    <mergeCell ref="RDC45:RDS45"/>
    <mergeCell ref="RDT45:REJ45"/>
    <mergeCell ref="REK45:RFA45"/>
    <mergeCell ref="RFB45:RFR45"/>
    <mergeCell ref="RFS45:RGI45"/>
    <mergeCell ref="RGJ45:RGZ45"/>
    <mergeCell ref="RHA45:RHQ45"/>
    <mergeCell ref="RHR45:RIH45"/>
    <mergeCell ref="QWO45:QXE45"/>
    <mergeCell ref="QXF45:QXV45"/>
    <mergeCell ref="QXW45:QYM45"/>
    <mergeCell ref="QYN45:QZD45"/>
    <mergeCell ref="QZE45:QZU45"/>
    <mergeCell ref="QZV45:RAL45"/>
    <mergeCell ref="RAM45:RBC45"/>
    <mergeCell ref="RBD45:RBT45"/>
    <mergeCell ref="RBU45:RCK45"/>
    <mergeCell ref="QQR45:QRH45"/>
    <mergeCell ref="QRI45:QRY45"/>
    <mergeCell ref="QRZ45:QSP45"/>
    <mergeCell ref="QSQ45:QTG45"/>
    <mergeCell ref="QTH45:QTX45"/>
    <mergeCell ref="QTY45:QUO45"/>
    <mergeCell ref="QUP45:QVF45"/>
    <mergeCell ref="QVG45:QVW45"/>
    <mergeCell ref="QVX45:QWN45"/>
    <mergeCell ref="QKU45:QLK45"/>
    <mergeCell ref="QLL45:QMB45"/>
    <mergeCell ref="QMC45:QMS45"/>
    <mergeCell ref="QMT45:QNJ45"/>
    <mergeCell ref="QNK45:QOA45"/>
    <mergeCell ref="QOB45:QOR45"/>
    <mergeCell ref="QOS45:QPI45"/>
    <mergeCell ref="QPJ45:QPZ45"/>
    <mergeCell ref="QQA45:QQQ45"/>
    <mergeCell ref="QEX45:QFN45"/>
    <mergeCell ref="QFO45:QGE45"/>
    <mergeCell ref="QGF45:QGV45"/>
    <mergeCell ref="QGW45:QHM45"/>
    <mergeCell ref="QHN45:QID45"/>
    <mergeCell ref="QIE45:QIU45"/>
    <mergeCell ref="QIV45:QJL45"/>
    <mergeCell ref="QJM45:QKC45"/>
    <mergeCell ref="QKD45:QKT45"/>
    <mergeCell ref="PZA45:PZQ45"/>
    <mergeCell ref="PZR45:QAH45"/>
    <mergeCell ref="QAI45:QAY45"/>
    <mergeCell ref="QAZ45:QBP45"/>
    <mergeCell ref="QBQ45:QCG45"/>
    <mergeCell ref="QCH45:QCX45"/>
    <mergeCell ref="QCY45:QDO45"/>
    <mergeCell ref="QDP45:QEF45"/>
    <mergeCell ref="QEG45:QEW45"/>
    <mergeCell ref="PTD45:PTT45"/>
    <mergeCell ref="PTU45:PUK45"/>
    <mergeCell ref="PUL45:PVB45"/>
    <mergeCell ref="PVC45:PVS45"/>
    <mergeCell ref="PVT45:PWJ45"/>
    <mergeCell ref="PWK45:PXA45"/>
    <mergeCell ref="PXB45:PXR45"/>
    <mergeCell ref="PXS45:PYI45"/>
    <mergeCell ref="PYJ45:PYZ45"/>
    <mergeCell ref="PNG45:PNW45"/>
    <mergeCell ref="PNX45:PON45"/>
    <mergeCell ref="POO45:PPE45"/>
    <mergeCell ref="PPF45:PPV45"/>
    <mergeCell ref="PPW45:PQM45"/>
    <mergeCell ref="PQN45:PRD45"/>
    <mergeCell ref="PRE45:PRU45"/>
    <mergeCell ref="PRV45:PSL45"/>
    <mergeCell ref="PSM45:PTC45"/>
    <mergeCell ref="PHJ45:PHZ45"/>
    <mergeCell ref="PIA45:PIQ45"/>
    <mergeCell ref="PIR45:PJH45"/>
    <mergeCell ref="PJI45:PJY45"/>
    <mergeCell ref="PJZ45:PKP45"/>
    <mergeCell ref="PKQ45:PLG45"/>
    <mergeCell ref="PLH45:PLX45"/>
    <mergeCell ref="PLY45:PMO45"/>
    <mergeCell ref="PMP45:PNF45"/>
    <mergeCell ref="PBM45:PCC45"/>
    <mergeCell ref="PCD45:PCT45"/>
    <mergeCell ref="PCU45:PDK45"/>
    <mergeCell ref="PDL45:PEB45"/>
    <mergeCell ref="PEC45:PES45"/>
    <mergeCell ref="PET45:PFJ45"/>
    <mergeCell ref="PFK45:PGA45"/>
    <mergeCell ref="PGB45:PGR45"/>
    <mergeCell ref="PGS45:PHI45"/>
    <mergeCell ref="OVP45:OWF45"/>
    <mergeCell ref="OWG45:OWW45"/>
    <mergeCell ref="OWX45:OXN45"/>
    <mergeCell ref="OXO45:OYE45"/>
    <mergeCell ref="OYF45:OYV45"/>
    <mergeCell ref="OYW45:OZM45"/>
    <mergeCell ref="OZN45:PAD45"/>
    <mergeCell ref="PAE45:PAU45"/>
    <mergeCell ref="PAV45:PBL45"/>
    <mergeCell ref="OPS45:OQI45"/>
    <mergeCell ref="OQJ45:OQZ45"/>
    <mergeCell ref="ORA45:ORQ45"/>
    <mergeCell ref="ORR45:OSH45"/>
    <mergeCell ref="OSI45:OSY45"/>
    <mergeCell ref="OSZ45:OTP45"/>
    <mergeCell ref="OTQ45:OUG45"/>
    <mergeCell ref="OUH45:OUX45"/>
    <mergeCell ref="OUY45:OVO45"/>
    <mergeCell ref="OJV45:OKL45"/>
    <mergeCell ref="OKM45:OLC45"/>
    <mergeCell ref="OLD45:OLT45"/>
    <mergeCell ref="OLU45:OMK45"/>
    <mergeCell ref="OML45:ONB45"/>
    <mergeCell ref="ONC45:ONS45"/>
    <mergeCell ref="ONT45:OOJ45"/>
    <mergeCell ref="OOK45:OPA45"/>
    <mergeCell ref="OPB45:OPR45"/>
    <mergeCell ref="ODY45:OEO45"/>
    <mergeCell ref="OEP45:OFF45"/>
    <mergeCell ref="OFG45:OFW45"/>
    <mergeCell ref="OFX45:OGN45"/>
    <mergeCell ref="OGO45:OHE45"/>
    <mergeCell ref="OHF45:OHV45"/>
    <mergeCell ref="OHW45:OIM45"/>
    <mergeCell ref="OIN45:OJD45"/>
    <mergeCell ref="OJE45:OJU45"/>
    <mergeCell ref="NYB45:NYR45"/>
    <mergeCell ref="NYS45:NZI45"/>
    <mergeCell ref="NZJ45:NZZ45"/>
    <mergeCell ref="OAA45:OAQ45"/>
    <mergeCell ref="OAR45:OBH45"/>
    <mergeCell ref="OBI45:OBY45"/>
    <mergeCell ref="OBZ45:OCP45"/>
    <mergeCell ref="OCQ45:ODG45"/>
    <mergeCell ref="ODH45:ODX45"/>
    <mergeCell ref="NSE45:NSU45"/>
    <mergeCell ref="NSV45:NTL45"/>
    <mergeCell ref="NTM45:NUC45"/>
    <mergeCell ref="NUD45:NUT45"/>
    <mergeCell ref="NUU45:NVK45"/>
    <mergeCell ref="NVL45:NWB45"/>
    <mergeCell ref="NWC45:NWS45"/>
    <mergeCell ref="NWT45:NXJ45"/>
    <mergeCell ref="NXK45:NYA45"/>
    <mergeCell ref="NMH45:NMX45"/>
    <mergeCell ref="NMY45:NNO45"/>
    <mergeCell ref="NNP45:NOF45"/>
    <mergeCell ref="NOG45:NOW45"/>
    <mergeCell ref="NOX45:NPN45"/>
    <mergeCell ref="NPO45:NQE45"/>
    <mergeCell ref="NQF45:NQV45"/>
    <mergeCell ref="NQW45:NRM45"/>
    <mergeCell ref="NRN45:NSD45"/>
    <mergeCell ref="NGK45:NHA45"/>
    <mergeCell ref="NHB45:NHR45"/>
    <mergeCell ref="NHS45:NII45"/>
    <mergeCell ref="NIJ45:NIZ45"/>
    <mergeCell ref="NJA45:NJQ45"/>
    <mergeCell ref="NJR45:NKH45"/>
    <mergeCell ref="NKI45:NKY45"/>
    <mergeCell ref="NKZ45:NLP45"/>
    <mergeCell ref="NLQ45:NMG45"/>
    <mergeCell ref="NAN45:NBD45"/>
    <mergeCell ref="NBE45:NBU45"/>
    <mergeCell ref="NBV45:NCL45"/>
    <mergeCell ref="NCM45:NDC45"/>
    <mergeCell ref="NDD45:NDT45"/>
    <mergeCell ref="NDU45:NEK45"/>
    <mergeCell ref="NEL45:NFB45"/>
    <mergeCell ref="NFC45:NFS45"/>
    <mergeCell ref="NFT45:NGJ45"/>
    <mergeCell ref="MUQ45:MVG45"/>
    <mergeCell ref="MVH45:MVX45"/>
    <mergeCell ref="MVY45:MWO45"/>
    <mergeCell ref="MWP45:MXF45"/>
    <mergeCell ref="MXG45:MXW45"/>
    <mergeCell ref="MXX45:MYN45"/>
    <mergeCell ref="MYO45:MZE45"/>
    <mergeCell ref="MZF45:MZV45"/>
    <mergeCell ref="MZW45:NAM45"/>
    <mergeCell ref="MOT45:MPJ45"/>
    <mergeCell ref="MPK45:MQA45"/>
    <mergeCell ref="MQB45:MQR45"/>
    <mergeCell ref="MQS45:MRI45"/>
    <mergeCell ref="MRJ45:MRZ45"/>
    <mergeCell ref="MSA45:MSQ45"/>
    <mergeCell ref="MSR45:MTH45"/>
    <mergeCell ref="MTI45:MTY45"/>
    <mergeCell ref="MTZ45:MUP45"/>
    <mergeCell ref="MIW45:MJM45"/>
    <mergeCell ref="MJN45:MKD45"/>
    <mergeCell ref="MKE45:MKU45"/>
    <mergeCell ref="MKV45:MLL45"/>
    <mergeCell ref="MLM45:MMC45"/>
    <mergeCell ref="MMD45:MMT45"/>
    <mergeCell ref="MMU45:MNK45"/>
    <mergeCell ref="MNL45:MOB45"/>
    <mergeCell ref="MOC45:MOS45"/>
    <mergeCell ref="MCZ45:MDP45"/>
    <mergeCell ref="MDQ45:MEG45"/>
    <mergeCell ref="MEH45:MEX45"/>
    <mergeCell ref="MEY45:MFO45"/>
    <mergeCell ref="MFP45:MGF45"/>
    <mergeCell ref="MGG45:MGW45"/>
    <mergeCell ref="MGX45:MHN45"/>
    <mergeCell ref="MHO45:MIE45"/>
    <mergeCell ref="MIF45:MIV45"/>
    <mergeCell ref="LXC45:LXS45"/>
    <mergeCell ref="LXT45:LYJ45"/>
    <mergeCell ref="LYK45:LZA45"/>
    <mergeCell ref="LZB45:LZR45"/>
    <mergeCell ref="LZS45:MAI45"/>
    <mergeCell ref="MAJ45:MAZ45"/>
    <mergeCell ref="MBA45:MBQ45"/>
    <mergeCell ref="MBR45:MCH45"/>
    <mergeCell ref="MCI45:MCY45"/>
    <mergeCell ref="LRF45:LRV45"/>
    <mergeCell ref="LRW45:LSM45"/>
    <mergeCell ref="LSN45:LTD45"/>
    <mergeCell ref="LTE45:LTU45"/>
    <mergeCell ref="LTV45:LUL45"/>
    <mergeCell ref="LUM45:LVC45"/>
    <mergeCell ref="LVD45:LVT45"/>
    <mergeCell ref="LVU45:LWK45"/>
    <mergeCell ref="LWL45:LXB45"/>
    <mergeCell ref="LLI45:LLY45"/>
    <mergeCell ref="LLZ45:LMP45"/>
    <mergeCell ref="LMQ45:LNG45"/>
    <mergeCell ref="LNH45:LNX45"/>
    <mergeCell ref="LNY45:LOO45"/>
    <mergeCell ref="LOP45:LPF45"/>
    <mergeCell ref="LPG45:LPW45"/>
    <mergeCell ref="LPX45:LQN45"/>
    <mergeCell ref="LQO45:LRE45"/>
    <mergeCell ref="LFL45:LGB45"/>
    <mergeCell ref="LGC45:LGS45"/>
    <mergeCell ref="LGT45:LHJ45"/>
    <mergeCell ref="LHK45:LIA45"/>
    <mergeCell ref="LIB45:LIR45"/>
    <mergeCell ref="LIS45:LJI45"/>
    <mergeCell ref="LJJ45:LJZ45"/>
    <mergeCell ref="LKA45:LKQ45"/>
    <mergeCell ref="LKR45:LLH45"/>
    <mergeCell ref="KZO45:LAE45"/>
    <mergeCell ref="LAF45:LAV45"/>
    <mergeCell ref="LAW45:LBM45"/>
    <mergeCell ref="LBN45:LCD45"/>
    <mergeCell ref="LCE45:LCU45"/>
    <mergeCell ref="LCV45:LDL45"/>
    <mergeCell ref="LDM45:LEC45"/>
    <mergeCell ref="LED45:LET45"/>
    <mergeCell ref="LEU45:LFK45"/>
    <mergeCell ref="KTR45:KUH45"/>
    <mergeCell ref="KUI45:KUY45"/>
    <mergeCell ref="KUZ45:KVP45"/>
    <mergeCell ref="KVQ45:KWG45"/>
    <mergeCell ref="KWH45:KWX45"/>
    <mergeCell ref="KWY45:KXO45"/>
    <mergeCell ref="KXP45:KYF45"/>
    <mergeCell ref="KYG45:KYW45"/>
    <mergeCell ref="KYX45:KZN45"/>
    <mergeCell ref="KNU45:KOK45"/>
    <mergeCell ref="KOL45:KPB45"/>
    <mergeCell ref="KPC45:KPS45"/>
    <mergeCell ref="KPT45:KQJ45"/>
    <mergeCell ref="KQK45:KRA45"/>
    <mergeCell ref="KRB45:KRR45"/>
    <mergeCell ref="KRS45:KSI45"/>
    <mergeCell ref="KSJ45:KSZ45"/>
    <mergeCell ref="KTA45:KTQ45"/>
    <mergeCell ref="KHX45:KIN45"/>
    <mergeCell ref="KIO45:KJE45"/>
    <mergeCell ref="KJF45:KJV45"/>
    <mergeCell ref="KJW45:KKM45"/>
    <mergeCell ref="KKN45:KLD45"/>
    <mergeCell ref="KLE45:KLU45"/>
    <mergeCell ref="KLV45:KML45"/>
    <mergeCell ref="KMM45:KNC45"/>
    <mergeCell ref="KND45:KNT45"/>
    <mergeCell ref="KCA45:KCQ45"/>
    <mergeCell ref="KCR45:KDH45"/>
    <mergeCell ref="KDI45:KDY45"/>
    <mergeCell ref="KDZ45:KEP45"/>
    <mergeCell ref="KEQ45:KFG45"/>
    <mergeCell ref="KFH45:KFX45"/>
    <mergeCell ref="KFY45:KGO45"/>
    <mergeCell ref="KGP45:KHF45"/>
    <mergeCell ref="KHG45:KHW45"/>
    <mergeCell ref="JWD45:JWT45"/>
    <mergeCell ref="JWU45:JXK45"/>
    <mergeCell ref="JXL45:JYB45"/>
    <mergeCell ref="JYC45:JYS45"/>
    <mergeCell ref="JYT45:JZJ45"/>
    <mergeCell ref="JZK45:KAA45"/>
    <mergeCell ref="KAB45:KAR45"/>
    <mergeCell ref="KAS45:KBI45"/>
    <mergeCell ref="KBJ45:KBZ45"/>
    <mergeCell ref="JQG45:JQW45"/>
    <mergeCell ref="JQX45:JRN45"/>
    <mergeCell ref="JRO45:JSE45"/>
    <mergeCell ref="JSF45:JSV45"/>
    <mergeCell ref="JSW45:JTM45"/>
    <mergeCell ref="JTN45:JUD45"/>
    <mergeCell ref="JUE45:JUU45"/>
    <mergeCell ref="JUV45:JVL45"/>
    <mergeCell ref="JVM45:JWC45"/>
    <mergeCell ref="JKJ45:JKZ45"/>
    <mergeCell ref="JLA45:JLQ45"/>
    <mergeCell ref="JLR45:JMH45"/>
    <mergeCell ref="JMI45:JMY45"/>
    <mergeCell ref="JMZ45:JNP45"/>
    <mergeCell ref="JNQ45:JOG45"/>
    <mergeCell ref="JOH45:JOX45"/>
    <mergeCell ref="JOY45:JPO45"/>
    <mergeCell ref="JPP45:JQF45"/>
    <mergeCell ref="JEM45:JFC45"/>
    <mergeCell ref="JFD45:JFT45"/>
    <mergeCell ref="JFU45:JGK45"/>
    <mergeCell ref="JGL45:JHB45"/>
    <mergeCell ref="JHC45:JHS45"/>
    <mergeCell ref="JHT45:JIJ45"/>
    <mergeCell ref="JIK45:JJA45"/>
    <mergeCell ref="JJB45:JJR45"/>
    <mergeCell ref="JJS45:JKI45"/>
    <mergeCell ref="IYP45:IZF45"/>
    <mergeCell ref="IZG45:IZW45"/>
    <mergeCell ref="IZX45:JAN45"/>
    <mergeCell ref="JAO45:JBE45"/>
    <mergeCell ref="JBF45:JBV45"/>
    <mergeCell ref="JBW45:JCM45"/>
    <mergeCell ref="JCN45:JDD45"/>
    <mergeCell ref="JDE45:JDU45"/>
    <mergeCell ref="JDV45:JEL45"/>
    <mergeCell ref="ISS45:ITI45"/>
    <mergeCell ref="ITJ45:ITZ45"/>
    <mergeCell ref="IUA45:IUQ45"/>
    <mergeCell ref="IUR45:IVH45"/>
    <mergeCell ref="IVI45:IVY45"/>
    <mergeCell ref="IVZ45:IWP45"/>
    <mergeCell ref="IWQ45:IXG45"/>
    <mergeCell ref="IXH45:IXX45"/>
    <mergeCell ref="IXY45:IYO45"/>
    <mergeCell ref="IMV45:INL45"/>
    <mergeCell ref="INM45:IOC45"/>
    <mergeCell ref="IOD45:IOT45"/>
    <mergeCell ref="IOU45:IPK45"/>
    <mergeCell ref="IPL45:IQB45"/>
    <mergeCell ref="IQC45:IQS45"/>
    <mergeCell ref="IQT45:IRJ45"/>
    <mergeCell ref="IRK45:ISA45"/>
    <mergeCell ref="ISB45:ISR45"/>
    <mergeCell ref="IGY45:IHO45"/>
    <mergeCell ref="IHP45:IIF45"/>
    <mergeCell ref="IIG45:IIW45"/>
    <mergeCell ref="IIX45:IJN45"/>
    <mergeCell ref="IJO45:IKE45"/>
    <mergeCell ref="IKF45:IKV45"/>
    <mergeCell ref="IKW45:ILM45"/>
    <mergeCell ref="ILN45:IMD45"/>
    <mergeCell ref="IME45:IMU45"/>
    <mergeCell ref="IBB45:IBR45"/>
    <mergeCell ref="IBS45:ICI45"/>
    <mergeCell ref="ICJ45:ICZ45"/>
    <mergeCell ref="IDA45:IDQ45"/>
    <mergeCell ref="IDR45:IEH45"/>
    <mergeCell ref="IEI45:IEY45"/>
    <mergeCell ref="IEZ45:IFP45"/>
    <mergeCell ref="IFQ45:IGG45"/>
    <mergeCell ref="IGH45:IGX45"/>
    <mergeCell ref="HVE45:HVU45"/>
    <mergeCell ref="HVV45:HWL45"/>
    <mergeCell ref="HWM45:HXC45"/>
    <mergeCell ref="HXD45:HXT45"/>
    <mergeCell ref="HXU45:HYK45"/>
    <mergeCell ref="HYL45:HZB45"/>
    <mergeCell ref="HZC45:HZS45"/>
    <mergeCell ref="HZT45:IAJ45"/>
    <mergeCell ref="IAK45:IBA45"/>
    <mergeCell ref="HPH45:HPX45"/>
    <mergeCell ref="HPY45:HQO45"/>
    <mergeCell ref="HQP45:HRF45"/>
    <mergeCell ref="HRG45:HRW45"/>
    <mergeCell ref="HRX45:HSN45"/>
    <mergeCell ref="HSO45:HTE45"/>
    <mergeCell ref="HTF45:HTV45"/>
    <mergeCell ref="HTW45:HUM45"/>
    <mergeCell ref="HUN45:HVD45"/>
    <mergeCell ref="HJK45:HKA45"/>
    <mergeCell ref="HKB45:HKR45"/>
    <mergeCell ref="HKS45:HLI45"/>
    <mergeCell ref="HLJ45:HLZ45"/>
    <mergeCell ref="HMA45:HMQ45"/>
    <mergeCell ref="HMR45:HNH45"/>
    <mergeCell ref="HNI45:HNY45"/>
    <mergeCell ref="HNZ45:HOP45"/>
    <mergeCell ref="HOQ45:HPG45"/>
    <mergeCell ref="HDN45:HED45"/>
    <mergeCell ref="HEE45:HEU45"/>
    <mergeCell ref="HEV45:HFL45"/>
    <mergeCell ref="HFM45:HGC45"/>
    <mergeCell ref="HGD45:HGT45"/>
    <mergeCell ref="HGU45:HHK45"/>
    <mergeCell ref="HHL45:HIB45"/>
    <mergeCell ref="HIC45:HIS45"/>
    <mergeCell ref="HIT45:HJJ45"/>
    <mergeCell ref="GXQ45:GYG45"/>
    <mergeCell ref="GYH45:GYX45"/>
    <mergeCell ref="GYY45:GZO45"/>
    <mergeCell ref="GZP45:HAF45"/>
    <mergeCell ref="HAG45:HAW45"/>
    <mergeCell ref="HAX45:HBN45"/>
    <mergeCell ref="HBO45:HCE45"/>
    <mergeCell ref="HCF45:HCV45"/>
    <mergeCell ref="HCW45:HDM45"/>
    <mergeCell ref="GRT45:GSJ45"/>
    <mergeCell ref="GSK45:GTA45"/>
    <mergeCell ref="GTB45:GTR45"/>
    <mergeCell ref="GTS45:GUI45"/>
    <mergeCell ref="GUJ45:GUZ45"/>
    <mergeCell ref="GVA45:GVQ45"/>
    <mergeCell ref="GVR45:GWH45"/>
    <mergeCell ref="GWI45:GWY45"/>
    <mergeCell ref="GWZ45:GXP45"/>
    <mergeCell ref="GLW45:GMM45"/>
    <mergeCell ref="GMN45:GND45"/>
    <mergeCell ref="GNE45:GNU45"/>
    <mergeCell ref="GNV45:GOL45"/>
    <mergeCell ref="GOM45:GPC45"/>
    <mergeCell ref="GPD45:GPT45"/>
    <mergeCell ref="GPU45:GQK45"/>
    <mergeCell ref="GQL45:GRB45"/>
    <mergeCell ref="GRC45:GRS45"/>
    <mergeCell ref="GFZ45:GGP45"/>
    <mergeCell ref="GGQ45:GHG45"/>
    <mergeCell ref="GHH45:GHX45"/>
    <mergeCell ref="GHY45:GIO45"/>
    <mergeCell ref="GIP45:GJF45"/>
    <mergeCell ref="GJG45:GJW45"/>
    <mergeCell ref="GJX45:GKN45"/>
    <mergeCell ref="GKO45:GLE45"/>
    <mergeCell ref="GLF45:GLV45"/>
    <mergeCell ref="GAC45:GAS45"/>
    <mergeCell ref="GAT45:GBJ45"/>
    <mergeCell ref="GBK45:GCA45"/>
    <mergeCell ref="GCB45:GCR45"/>
    <mergeCell ref="GCS45:GDI45"/>
    <mergeCell ref="GDJ45:GDZ45"/>
    <mergeCell ref="GEA45:GEQ45"/>
    <mergeCell ref="GER45:GFH45"/>
    <mergeCell ref="GFI45:GFY45"/>
    <mergeCell ref="FUF45:FUV45"/>
    <mergeCell ref="FUW45:FVM45"/>
    <mergeCell ref="FVN45:FWD45"/>
    <mergeCell ref="FWE45:FWU45"/>
    <mergeCell ref="FWV45:FXL45"/>
    <mergeCell ref="FXM45:FYC45"/>
    <mergeCell ref="FYD45:FYT45"/>
    <mergeCell ref="FYU45:FZK45"/>
    <mergeCell ref="FZL45:GAB45"/>
    <mergeCell ref="FOI45:FOY45"/>
    <mergeCell ref="FOZ45:FPP45"/>
    <mergeCell ref="FPQ45:FQG45"/>
    <mergeCell ref="FQH45:FQX45"/>
    <mergeCell ref="FQY45:FRO45"/>
    <mergeCell ref="FRP45:FSF45"/>
    <mergeCell ref="FSG45:FSW45"/>
    <mergeCell ref="FSX45:FTN45"/>
    <mergeCell ref="FTO45:FUE45"/>
    <mergeCell ref="FIL45:FJB45"/>
    <mergeCell ref="FJC45:FJS45"/>
    <mergeCell ref="FJT45:FKJ45"/>
    <mergeCell ref="FKK45:FLA45"/>
    <mergeCell ref="FLB45:FLR45"/>
    <mergeCell ref="FLS45:FMI45"/>
    <mergeCell ref="FMJ45:FMZ45"/>
    <mergeCell ref="FNA45:FNQ45"/>
    <mergeCell ref="FNR45:FOH45"/>
    <mergeCell ref="FCO45:FDE45"/>
    <mergeCell ref="FDF45:FDV45"/>
    <mergeCell ref="FDW45:FEM45"/>
    <mergeCell ref="FEN45:FFD45"/>
    <mergeCell ref="FFE45:FFU45"/>
    <mergeCell ref="FFV45:FGL45"/>
    <mergeCell ref="FGM45:FHC45"/>
    <mergeCell ref="FHD45:FHT45"/>
    <mergeCell ref="FHU45:FIK45"/>
    <mergeCell ref="EWR45:EXH45"/>
    <mergeCell ref="EXI45:EXY45"/>
    <mergeCell ref="EXZ45:EYP45"/>
    <mergeCell ref="EYQ45:EZG45"/>
    <mergeCell ref="EZH45:EZX45"/>
    <mergeCell ref="EZY45:FAO45"/>
    <mergeCell ref="FAP45:FBF45"/>
    <mergeCell ref="FBG45:FBW45"/>
    <mergeCell ref="FBX45:FCN45"/>
    <mergeCell ref="EQU45:ERK45"/>
    <mergeCell ref="ERL45:ESB45"/>
    <mergeCell ref="ESC45:ESS45"/>
    <mergeCell ref="EST45:ETJ45"/>
    <mergeCell ref="ETK45:EUA45"/>
    <mergeCell ref="EUB45:EUR45"/>
    <mergeCell ref="EUS45:EVI45"/>
    <mergeCell ref="EVJ45:EVZ45"/>
    <mergeCell ref="EWA45:EWQ45"/>
    <mergeCell ref="EKX45:ELN45"/>
    <mergeCell ref="ELO45:EME45"/>
    <mergeCell ref="EMF45:EMV45"/>
    <mergeCell ref="EMW45:ENM45"/>
    <mergeCell ref="ENN45:EOD45"/>
    <mergeCell ref="EOE45:EOU45"/>
    <mergeCell ref="EOV45:EPL45"/>
    <mergeCell ref="EPM45:EQC45"/>
    <mergeCell ref="EQD45:EQT45"/>
    <mergeCell ref="EFA45:EFQ45"/>
    <mergeCell ref="EFR45:EGH45"/>
    <mergeCell ref="EGI45:EGY45"/>
    <mergeCell ref="EGZ45:EHP45"/>
    <mergeCell ref="EHQ45:EIG45"/>
    <mergeCell ref="EIH45:EIX45"/>
    <mergeCell ref="EIY45:EJO45"/>
    <mergeCell ref="EJP45:EKF45"/>
    <mergeCell ref="EKG45:EKW45"/>
    <mergeCell ref="DZD45:DZT45"/>
    <mergeCell ref="DZU45:EAK45"/>
    <mergeCell ref="EAL45:EBB45"/>
    <mergeCell ref="EBC45:EBS45"/>
    <mergeCell ref="EBT45:ECJ45"/>
    <mergeCell ref="ECK45:EDA45"/>
    <mergeCell ref="EDB45:EDR45"/>
    <mergeCell ref="EDS45:EEI45"/>
    <mergeCell ref="EEJ45:EEZ45"/>
    <mergeCell ref="DTG45:DTW45"/>
    <mergeCell ref="DTX45:DUN45"/>
    <mergeCell ref="DUO45:DVE45"/>
    <mergeCell ref="DVF45:DVV45"/>
    <mergeCell ref="DVW45:DWM45"/>
    <mergeCell ref="DWN45:DXD45"/>
    <mergeCell ref="DXE45:DXU45"/>
    <mergeCell ref="DXV45:DYL45"/>
    <mergeCell ref="DYM45:DZC45"/>
    <mergeCell ref="DNJ45:DNZ45"/>
    <mergeCell ref="DOA45:DOQ45"/>
    <mergeCell ref="DOR45:DPH45"/>
    <mergeCell ref="DPI45:DPY45"/>
    <mergeCell ref="DPZ45:DQP45"/>
    <mergeCell ref="DQQ45:DRG45"/>
    <mergeCell ref="DRH45:DRX45"/>
    <mergeCell ref="DRY45:DSO45"/>
    <mergeCell ref="DSP45:DTF45"/>
    <mergeCell ref="DHM45:DIC45"/>
    <mergeCell ref="DID45:DIT45"/>
    <mergeCell ref="DIU45:DJK45"/>
    <mergeCell ref="DJL45:DKB45"/>
    <mergeCell ref="DKC45:DKS45"/>
    <mergeCell ref="DKT45:DLJ45"/>
    <mergeCell ref="DLK45:DMA45"/>
    <mergeCell ref="DMB45:DMR45"/>
    <mergeCell ref="DMS45:DNI45"/>
    <mergeCell ref="DBP45:DCF45"/>
    <mergeCell ref="DCG45:DCW45"/>
    <mergeCell ref="DCX45:DDN45"/>
    <mergeCell ref="DDO45:DEE45"/>
    <mergeCell ref="DEF45:DEV45"/>
    <mergeCell ref="DEW45:DFM45"/>
    <mergeCell ref="DFN45:DGD45"/>
    <mergeCell ref="DGE45:DGU45"/>
    <mergeCell ref="DGV45:DHL45"/>
    <mergeCell ref="CVS45:CWI45"/>
    <mergeCell ref="CWJ45:CWZ45"/>
    <mergeCell ref="CXA45:CXQ45"/>
    <mergeCell ref="CXR45:CYH45"/>
    <mergeCell ref="CYI45:CYY45"/>
    <mergeCell ref="CYZ45:CZP45"/>
    <mergeCell ref="CZQ45:DAG45"/>
    <mergeCell ref="DAH45:DAX45"/>
    <mergeCell ref="DAY45:DBO45"/>
    <mergeCell ref="CPV45:CQL45"/>
    <mergeCell ref="CQM45:CRC45"/>
    <mergeCell ref="CRD45:CRT45"/>
    <mergeCell ref="CRU45:CSK45"/>
    <mergeCell ref="CSL45:CTB45"/>
    <mergeCell ref="CTC45:CTS45"/>
    <mergeCell ref="CTT45:CUJ45"/>
    <mergeCell ref="CUK45:CVA45"/>
    <mergeCell ref="CVB45:CVR45"/>
    <mergeCell ref="CJY45:CKO45"/>
    <mergeCell ref="CKP45:CLF45"/>
    <mergeCell ref="CLG45:CLW45"/>
    <mergeCell ref="CLX45:CMN45"/>
    <mergeCell ref="CMO45:CNE45"/>
    <mergeCell ref="CNF45:CNV45"/>
    <mergeCell ref="CNW45:COM45"/>
    <mergeCell ref="CON45:CPD45"/>
    <mergeCell ref="CPE45:CPU45"/>
    <mergeCell ref="CEB45:CER45"/>
    <mergeCell ref="CES45:CFI45"/>
    <mergeCell ref="CFJ45:CFZ45"/>
    <mergeCell ref="CGA45:CGQ45"/>
    <mergeCell ref="CGR45:CHH45"/>
    <mergeCell ref="CHI45:CHY45"/>
    <mergeCell ref="CHZ45:CIP45"/>
    <mergeCell ref="CIQ45:CJG45"/>
    <mergeCell ref="CJH45:CJX45"/>
    <mergeCell ref="BYE45:BYU45"/>
    <mergeCell ref="BYV45:BZL45"/>
    <mergeCell ref="BZM45:CAC45"/>
    <mergeCell ref="CAD45:CAT45"/>
    <mergeCell ref="CAU45:CBK45"/>
    <mergeCell ref="CBL45:CCB45"/>
    <mergeCell ref="CCC45:CCS45"/>
    <mergeCell ref="CCT45:CDJ45"/>
    <mergeCell ref="CDK45:CEA45"/>
    <mergeCell ref="BSH45:BSX45"/>
    <mergeCell ref="BSY45:BTO45"/>
    <mergeCell ref="BTP45:BUF45"/>
    <mergeCell ref="BUG45:BUW45"/>
    <mergeCell ref="BUX45:BVN45"/>
    <mergeCell ref="BVO45:BWE45"/>
    <mergeCell ref="BWF45:BWV45"/>
    <mergeCell ref="BWW45:BXM45"/>
    <mergeCell ref="BXN45:BYD45"/>
    <mergeCell ref="BMK45:BNA45"/>
    <mergeCell ref="BNB45:BNR45"/>
    <mergeCell ref="BNS45:BOI45"/>
    <mergeCell ref="BOJ45:BOZ45"/>
    <mergeCell ref="BPA45:BPQ45"/>
    <mergeCell ref="BPR45:BQH45"/>
    <mergeCell ref="BQI45:BQY45"/>
    <mergeCell ref="BQZ45:BRP45"/>
    <mergeCell ref="BRQ45:BSG45"/>
    <mergeCell ref="BGN45:BHD45"/>
    <mergeCell ref="BHE45:BHU45"/>
    <mergeCell ref="BHV45:BIL45"/>
    <mergeCell ref="BIM45:BJC45"/>
    <mergeCell ref="BJD45:BJT45"/>
    <mergeCell ref="BJU45:BKK45"/>
    <mergeCell ref="BKL45:BLB45"/>
    <mergeCell ref="BLC45:BLS45"/>
    <mergeCell ref="BLT45:BMJ45"/>
    <mergeCell ref="BAQ45:BBG45"/>
    <mergeCell ref="BBH45:BBX45"/>
    <mergeCell ref="BBY45:BCO45"/>
    <mergeCell ref="BCP45:BDF45"/>
    <mergeCell ref="BDG45:BDW45"/>
    <mergeCell ref="BDX45:BEN45"/>
    <mergeCell ref="BEO45:BFE45"/>
    <mergeCell ref="BFF45:BFV45"/>
    <mergeCell ref="BFW45:BGM45"/>
    <mergeCell ref="AUT45:AVJ45"/>
    <mergeCell ref="AVK45:AWA45"/>
    <mergeCell ref="AWB45:AWR45"/>
    <mergeCell ref="AWS45:AXI45"/>
    <mergeCell ref="AXJ45:AXZ45"/>
    <mergeCell ref="AYA45:AYQ45"/>
    <mergeCell ref="AYR45:AZH45"/>
    <mergeCell ref="AZI45:AZY45"/>
    <mergeCell ref="AZZ45:BAP45"/>
    <mergeCell ref="AOW45:APM45"/>
    <mergeCell ref="APN45:AQD45"/>
    <mergeCell ref="AQE45:AQU45"/>
    <mergeCell ref="AQV45:ARL45"/>
    <mergeCell ref="ARM45:ASC45"/>
    <mergeCell ref="ASD45:AST45"/>
    <mergeCell ref="ASU45:ATK45"/>
    <mergeCell ref="ATL45:AUB45"/>
    <mergeCell ref="AUC45:AUS45"/>
    <mergeCell ref="AIZ45:AJP45"/>
    <mergeCell ref="AJQ45:AKG45"/>
    <mergeCell ref="AKH45:AKX45"/>
    <mergeCell ref="AKY45:ALO45"/>
    <mergeCell ref="ALP45:AMF45"/>
    <mergeCell ref="AMG45:AMW45"/>
    <mergeCell ref="AMX45:ANN45"/>
    <mergeCell ref="ANO45:AOE45"/>
    <mergeCell ref="AOF45:AOV45"/>
    <mergeCell ref="ADC45:ADS45"/>
    <mergeCell ref="ADT45:AEJ45"/>
    <mergeCell ref="AEK45:AFA45"/>
    <mergeCell ref="AFB45:AFR45"/>
    <mergeCell ref="AFS45:AGI45"/>
    <mergeCell ref="AGJ45:AGZ45"/>
    <mergeCell ref="AHA45:AHQ45"/>
    <mergeCell ref="AHR45:AIH45"/>
    <mergeCell ref="AII45:AIY45"/>
    <mergeCell ref="XF45:XV45"/>
    <mergeCell ref="XW45:YM45"/>
    <mergeCell ref="YN45:ZD45"/>
    <mergeCell ref="ZE45:ZU45"/>
    <mergeCell ref="ZV45:AAL45"/>
    <mergeCell ref="AAM45:ABC45"/>
    <mergeCell ref="ABD45:ABT45"/>
    <mergeCell ref="ABU45:ACK45"/>
    <mergeCell ref="ACL45:ADB45"/>
    <mergeCell ref="RI45:RY45"/>
    <mergeCell ref="RZ45:SP45"/>
    <mergeCell ref="SQ45:TG45"/>
    <mergeCell ref="TH45:TX45"/>
    <mergeCell ref="TY45:UO45"/>
    <mergeCell ref="UP45:VF45"/>
    <mergeCell ref="VG45:VW45"/>
    <mergeCell ref="VX45:WN45"/>
    <mergeCell ref="WO45:XE45"/>
    <mergeCell ref="LL45:MB45"/>
    <mergeCell ref="MC45:MS45"/>
    <mergeCell ref="MT45:NJ45"/>
    <mergeCell ref="NK45:OA45"/>
    <mergeCell ref="OB45:OR45"/>
    <mergeCell ref="OS45:PI45"/>
    <mergeCell ref="PJ45:PZ45"/>
    <mergeCell ref="QA45:QQ45"/>
    <mergeCell ref="QR45:RH45"/>
    <mergeCell ref="FO45:GE45"/>
    <mergeCell ref="GF45:GV45"/>
    <mergeCell ref="GW45:HM45"/>
    <mergeCell ref="HN45:ID45"/>
    <mergeCell ref="IE45:IU45"/>
    <mergeCell ref="IV45:JL45"/>
    <mergeCell ref="JM45:KC45"/>
    <mergeCell ref="KD45:KT45"/>
    <mergeCell ref="KU45:LK45"/>
    <mergeCell ref="CY45:DO45"/>
    <mergeCell ref="DP45:EF45"/>
    <mergeCell ref="EG45:EW45"/>
    <mergeCell ref="EX45:FN45"/>
    <mergeCell ref="B148:C148"/>
    <mergeCell ref="D148:I148"/>
    <mergeCell ref="B149:C149"/>
    <mergeCell ref="D149:I149"/>
    <mergeCell ref="B150:C150"/>
    <mergeCell ref="D150:I150"/>
    <mergeCell ref="B151:C151"/>
    <mergeCell ref="D151:I151"/>
    <mergeCell ref="D139:I139"/>
    <mergeCell ref="D140:I140"/>
    <mergeCell ref="D141:I141"/>
    <mergeCell ref="D133:I133"/>
    <mergeCell ref="F125:I125"/>
    <mergeCell ref="C126:C129"/>
    <mergeCell ref="F126:I126"/>
    <mergeCell ref="F127:I127"/>
    <mergeCell ref="F128:I128"/>
    <mergeCell ref="F129:I129"/>
    <mergeCell ref="D126:D129"/>
    <mergeCell ref="B76:E76"/>
    <mergeCell ref="H76:I76"/>
    <mergeCell ref="B77:E77"/>
    <mergeCell ref="H77:I77"/>
    <mergeCell ref="R48:AH48"/>
    <mergeCell ref="AI48:AY48"/>
    <mergeCell ref="AZ48:BP48"/>
    <mergeCell ref="BQ48:CG48"/>
    <mergeCell ref="CH48:CX48"/>
    <mergeCell ref="B44:C44"/>
    <mergeCell ref="N44:Q44"/>
    <mergeCell ref="N40:Q40"/>
    <mergeCell ref="N42:Q42"/>
    <mergeCell ref="A40:C40"/>
    <mergeCell ref="B42:C42"/>
    <mergeCell ref="A41:Q41"/>
    <mergeCell ref="B62:E62"/>
    <mergeCell ref="H62:I62"/>
    <mergeCell ref="B66:E66"/>
    <mergeCell ref="H70:I70"/>
    <mergeCell ref="H67:I67"/>
    <mergeCell ref="R45:AH45"/>
    <mergeCell ref="AI45:AY45"/>
    <mergeCell ref="AZ45:BP45"/>
    <mergeCell ref="BQ45:CG45"/>
    <mergeCell ref="CH45:CX45"/>
    <mergeCell ref="A45:Q45"/>
    <mergeCell ref="A48:Q48"/>
    <mergeCell ref="B49:C49"/>
    <mergeCell ref="N49:Q49"/>
    <mergeCell ref="B50:C50"/>
    <mergeCell ref="N50:Q50"/>
    <mergeCell ref="A51:Q51"/>
    <mergeCell ref="B47:C47"/>
    <mergeCell ref="N47:Q47"/>
    <mergeCell ref="B46:C46"/>
    <mergeCell ref="B80:E80"/>
    <mergeCell ref="H80:I80"/>
    <mergeCell ref="B81:E81"/>
    <mergeCell ref="H81:I81"/>
    <mergeCell ref="H61:I61"/>
    <mergeCell ref="B61:E61"/>
    <mergeCell ref="H95:I95"/>
    <mergeCell ref="H65:I65"/>
    <mergeCell ref="F62:F65"/>
    <mergeCell ref="G62:G65"/>
    <mergeCell ref="B63:E63"/>
    <mergeCell ref="H63:I63"/>
    <mergeCell ref="B64:E64"/>
    <mergeCell ref="H64:I64"/>
    <mergeCell ref="B65:E65"/>
    <mergeCell ref="B73:E73"/>
    <mergeCell ref="H73:I73"/>
    <mergeCell ref="H66:I66"/>
    <mergeCell ref="N1:O1"/>
    <mergeCell ref="P1:Q1"/>
    <mergeCell ref="N2:O2"/>
    <mergeCell ref="P2:Q2"/>
    <mergeCell ref="N3:O3"/>
    <mergeCell ref="P3:Q3"/>
    <mergeCell ref="D8:F8"/>
    <mergeCell ref="G5:M8"/>
    <mergeCell ref="D38:Q39"/>
    <mergeCell ref="D11:F11"/>
    <mergeCell ref="B13:F13"/>
    <mergeCell ref="J122:N122"/>
    <mergeCell ref="H58:I58"/>
    <mergeCell ref="N46:Q46"/>
    <mergeCell ref="A57:E57"/>
    <mergeCell ref="B59:E59"/>
    <mergeCell ref="B58:E58"/>
    <mergeCell ref="B53:C53"/>
    <mergeCell ref="B54:C54"/>
    <mergeCell ref="A55:Q55"/>
    <mergeCell ref="B60:E60"/>
    <mergeCell ref="H57:I57"/>
    <mergeCell ref="B52:C52"/>
    <mergeCell ref="N52:Q52"/>
    <mergeCell ref="N53:Q53"/>
    <mergeCell ref="N54:Q54"/>
    <mergeCell ref="H60:I60"/>
    <mergeCell ref="H59:I59"/>
    <mergeCell ref="H69:I69"/>
    <mergeCell ref="B72:E72"/>
    <mergeCell ref="B70:E70"/>
    <mergeCell ref="H72:I72"/>
    <mergeCell ref="B68:E68"/>
    <mergeCell ref="H68:I68"/>
    <mergeCell ref="B69:E69"/>
    <mergeCell ref="B82:E82"/>
    <mergeCell ref="H82:I82"/>
    <mergeCell ref="B83:E83"/>
    <mergeCell ref="H83:I83"/>
    <mergeCell ref="B86:E86"/>
    <mergeCell ref="H86:I86"/>
    <mergeCell ref="B87:E87"/>
    <mergeCell ref="H87:I87"/>
    <mergeCell ref="B90:E90"/>
    <mergeCell ref="H90:I90"/>
    <mergeCell ref="F80:F83"/>
    <mergeCell ref="G80:G83"/>
    <mergeCell ref="F84:F87"/>
    <mergeCell ref="G84:G87"/>
    <mergeCell ref="H88:I88"/>
    <mergeCell ref="B89:E89"/>
    <mergeCell ref="B71:E71"/>
    <mergeCell ref="H71:I71"/>
    <mergeCell ref="H89:I89"/>
    <mergeCell ref="B84:E84"/>
    <mergeCell ref="B85:E85"/>
    <mergeCell ref="H85:I85"/>
    <mergeCell ref="H84:I84"/>
    <mergeCell ref="C135:F135"/>
    <mergeCell ref="B132:C132"/>
    <mergeCell ref="B133:C133"/>
    <mergeCell ref="B131:I131"/>
    <mergeCell ref="B154:E154"/>
    <mergeCell ref="B124:I124"/>
    <mergeCell ref="B143:I143"/>
    <mergeCell ref="B113:E113"/>
    <mergeCell ref="H113:I113"/>
    <mergeCell ref="B114:E114"/>
    <mergeCell ref="H114:I114"/>
    <mergeCell ref="B115:E115"/>
    <mergeCell ref="H115:I115"/>
    <mergeCell ref="B136:I136"/>
    <mergeCell ref="B138:C138"/>
    <mergeCell ref="B139:C139"/>
    <mergeCell ref="B140:C140"/>
    <mergeCell ref="B141:C141"/>
    <mergeCell ref="B137:C137"/>
    <mergeCell ref="D137:I137"/>
    <mergeCell ref="D138:I138"/>
    <mergeCell ref="B144:C144"/>
    <mergeCell ref="P74:Q74"/>
    <mergeCell ref="P75:Q75"/>
    <mergeCell ref="H102:I102"/>
    <mergeCell ref="B103:E103"/>
    <mergeCell ref="H103:I103"/>
    <mergeCell ref="B106:E106"/>
    <mergeCell ref="H106:I106"/>
    <mergeCell ref="B108:E108"/>
    <mergeCell ref="B112:E112"/>
    <mergeCell ref="B98:E98"/>
    <mergeCell ref="H98:I98"/>
    <mergeCell ref="B99:E99"/>
    <mergeCell ref="H99:I99"/>
    <mergeCell ref="H112:I112"/>
    <mergeCell ref="B105:E105"/>
    <mergeCell ref="H105:I105"/>
    <mergeCell ref="H104:I104"/>
    <mergeCell ref="H108:I108"/>
    <mergeCell ref="B104:E104"/>
    <mergeCell ref="B102:E102"/>
    <mergeCell ref="B107:E107"/>
    <mergeCell ref="H107:I107"/>
    <mergeCell ref="B110:E110"/>
    <mergeCell ref="H110:I110"/>
    <mergeCell ref="B111:E111"/>
    <mergeCell ref="H111:I111"/>
    <mergeCell ref="B109:E109"/>
    <mergeCell ref="H109:I109"/>
    <mergeCell ref="B88:E88"/>
    <mergeCell ref="H75:I75"/>
    <mergeCell ref="A79:E79"/>
    <mergeCell ref="H79:I79"/>
    <mergeCell ref="P57:Q57"/>
    <mergeCell ref="P58:Q58"/>
    <mergeCell ref="P59:Q59"/>
    <mergeCell ref="P60:Q60"/>
    <mergeCell ref="P61:Q61"/>
    <mergeCell ref="P62:Q62"/>
    <mergeCell ref="P63:Q63"/>
    <mergeCell ref="P64:Q64"/>
    <mergeCell ref="P65:Q65"/>
    <mergeCell ref="P66:Q66"/>
    <mergeCell ref="P67:Q67"/>
    <mergeCell ref="P68:Q68"/>
    <mergeCell ref="P69:Q69"/>
    <mergeCell ref="P70:Q70"/>
    <mergeCell ref="P71:Q71"/>
    <mergeCell ref="P72:Q72"/>
    <mergeCell ref="P73:Q73"/>
    <mergeCell ref="P85:Q85"/>
    <mergeCell ref="P86:Q86"/>
    <mergeCell ref="P87:Q87"/>
    <mergeCell ref="P88:Q88"/>
    <mergeCell ref="P89:Q89"/>
    <mergeCell ref="P90:Q90"/>
    <mergeCell ref="P91:Q91"/>
    <mergeCell ref="P92:Q92"/>
    <mergeCell ref="P93:Q93"/>
    <mergeCell ref="B91:E91"/>
    <mergeCell ref="H91:I91"/>
    <mergeCell ref="F88:F91"/>
    <mergeCell ref="G88:G91"/>
    <mergeCell ref="B96:E96"/>
    <mergeCell ref="H97:I97"/>
    <mergeCell ref="B95:E95"/>
    <mergeCell ref="B101:E101"/>
    <mergeCell ref="H101:I101"/>
    <mergeCell ref="B100:E100"/>
    <mergeCell ref="H100:I100"/>
    <mergeCell ref="B94:E94"/>
    <mergeCell ref="H94:I94"/>
    <mergeCell ref="B97:E97"/>
    <mergeCell ref="B92:E92"/>
    <mergeCell ref="B93:E93"/>
    <mergeCell ref="H93:I93"/>
    <mergeCell ref="H96:I96"/>
    <mergeCell ref="H92:I92"/>
    <mergeCell ref="B43:C43"/>
    <mergeCell ref="N43:Q43"/>
    <mergeCell ref="P94:Q94"/>
    <mergeCell ref="P95:Q95"/>
    <mergeCell ref="P96:Q96"/>
    <mergeCell ref="P97:Q97"/>
    <mergeCell ref="P98:Q98"/>
    <mergeCell ref="P108:Q108"/>
    <mergeCell ref="P109:Q109"/>
    <mergeCell ref="P110:Q110"/>
    <mergeCell ref="P111:Q111"/>
    <mergeCell ref="P112:Q112"/>
    <mergeCell ref="P113:Q113"/>
    <mergeCell ref="P114:Q114"/>
    <mergeCell ref="P115:Q115"/>
    <mergeCell ref="P99:Q99"/>
    <mergeCell ref="P100:Q100"/>
    <mergeCell ref="P101:Q101"/>
    <mergeCell ref="P102:Q102"/>
    <mergeCell ref="P103:Q103"/>
    <mergeCell ref="P104:Q104"/>
    <mergeCell ref="P105:Q105"/>
    <mergeCell ref="P106:Q106"/>
    <mergeCell ref="P107:Q107"/>
    <mergeCell ref="P76:Q76"/>
    <mergeCell ref="P77:Q77"/>
    <mergeCell ref="P79:Q79"/>
    <mergeCell ref="P80:Q80"/>
    <mergeCell ref="P81:Q81"/>
    <mergeCell ref="P82:Q82"/>
    <mergeCell ref="P83:Q83"/>
    <mergeCell ref="P84:Q84"/>
  </mergeCells>
  <printOptions horizontalCentered="1"/>
  <pageMargins left="0.25" right="0" top="0.61388888888888904" bottom="0.75" header="0" footer="0"/>
  <pageSetup paperSize="9" scale="27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55" max="16" man="1"/>
    <brk id="121" max="1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9"/>
  <sheetViews>
    <sheetView view="pageBreakPreview" topLeftCell="A31" zoomScale="25" zoomScaleNormal="40" zoomScaleSheetLayoutView="25" zoomScalePageLayoutView="25" workbookViewId="0">
      <selection activeCell="B38" sqref="B38"/>
    </sheetView>
  </sheetViews>
  <sheetFormatPr defaultColWidth="9.21875" defaultRowHeight="45"/>
  <cols>
    <col min="1" max="1" width="64.44140625" style="247" customWidth="1"/>
    <col min="2" max="2" width="255.44140625" style="234" customWidth="1"/>
    <col min="3" max="4" width="138" style="234" hidden="1" customWidth="1"/>
    <col min="5" max="5" width="80.77734375" style="234" hidden="1" customWidth="1"/>
    <col min="6" max="6" width="108.77734375" style="234" customWidth="1"/>
    <col min="7" max="8" width="9.21875" style="234"/>
    <col min="9" max="9" width="18.44140625" style="234" bestFit="1" customWidth="1"/>
    <col min="10" max="16384" width="9.21875" style="234"/>
  </cols>
  <sheetData>
    <row r="1" spans="1:12" ht="134.25" customHeight="1">
      <c r="A1" s="233"/>
      <c r="B1" s="233"/>
      <c r="C1" s="233"/>
      <c r="D1" s="233"/>
      <c r="E1" s="233"/>
    </row>
    <row r="2" spans="1:12" ht="37.5" customHeight="1">
      <c r="A2" s="233" t="str">
        <f>'1. CUTTING DOCKET'!B6</f>
        <v xml:space="preserve">JOB NUMBER:  </v>
      </c>
      <c r="B2" s="233" t="str">
        <f>'1. CUTTING DOCKET'!D6</f>
        <v>S20  SP25  S2702</v>
      </c>
      <c r="C2" s="233"/>
      <c r="D2" s="233"/>
      <c r="E2" s="233"/>
    </row>
    <row r="3" spans="1:12" ht="37.5" customHeight="1">
      <c r="A3" s="235" t="str">
        <f>'1. CUTTING DOCKET'!B7</f>
        <v xml:space="preserve">STYLE NUMBER: </v>
      </c>
      <c r="B3" s="235" t="str">
        <f>'1. CUTTING DOCKET'!D7</f>
        <v>ST1140363</v>
      </c>
      <c r="C3" s="235"/>
      <c r="D3" s="235"/>
      <c r="E3" s="235"/>
    </row>
    <row r="4" spans="1:12" ht="37.5" customHeight="1">
      <c r="A4" s="235" t="str">
        <f>'1. CUTTING DOCKET'!B8</f>
        <v xml:space="preserve">STYLE NAME : </v>
      </c>
      <c r="B4" s="235" t="str">
        <f>'1. CUTTING DOCKET'!D8</f>
        <v>MIXED MESH FOOTBALL JERSEY</v>
      </c>
      <c r="C4" s="235"/>
      <c r="D4" s="235"/>
      <c r="E4" s="235"/>
    </row>
    <row r="5" spans="1:12" ht="76.05" customHeight="1">
      <c r="A5" s="236"/>
      <c r="B5" s="237" t="str">
        <f>'1. CUTTING DOCKET'!$D$20</f>
        <v>SILVER</v>
      </c>
      <c r="C5" s="237" t="str">
        <f>'1. CUTTING DOCKET'!$D$25</f>
        <v>GREEN</v>
      </c>
      <c r="D5" s="237" t="str">
        <f>'1. CUTTING DOCKET'!$D$28</f>
        <v>NATURAL</v>
      </c>
      <c r="E5" s="237" t="str">
        <f>'1. CUTTING DOCKET'!$D$33</f>
        <v>LIME</v>
      </c>
    </row>
    <row r="6" spans="1:12" ht="69.75" customHeight="1">
      <c r="A6" s="238" t="s">
        <v>32</v>
      </c>
      <c r="B6" s="238" t="str">
        <f>'1. CUTTING DOCKET'!$E$42</f>
        <v>SILVER</v>
      </c>
      <c r="C6" s="238" t="str">
        <f>'1. CUTTING DOCKET'!$E$46</f>
        <v>GREEN 19-5230 TCX</v>
      </c>
      <c r="D6" s="238" t="str">
        <f>'1. CUTTING DOCKET'!$E$49</f>
        <v>NATURAL 12-6204 TCX</v>
      </c>
      <c r="E6" s="238" t="str">
        <f>'1. CUTTING DOCKET'!$E$52</f>
        <v>LIME</v>
      </c>
    </row>
    <row r="7" spans="1:12" ht="75" customHeight="1">
      <c r="A7" s="239" t="s">
        <v>33</v>
      </c>
      <c r="B7" s="420" t="str">
        <f>'1. CUTTING DOCKET'!$B$42</f>
        <v>MA 061-MESH 100% POLYESTER 230GSM</v>
      </c>
      <c r="C7" s="420"/>
      <c r="D7" s="420"/>
      <c r="E7" s="420"/>
    </row>
    <row r="8" spans="1:12" ht="409.6" customHeight="1">
      <c r="A8" s="240" t="str">
        <f>'1. CUTTING DOCKET'!D42</f>
        <v>VẢI CHÍNH BTP TT+ SAU BÊN TRÊN</v>
      </c>
      <c r="B8" s="241"/>
      <c r="C8" s="241"/>
      <c r="D8" s="241"/>
      <c r="E8" s="241"/>
      <c r="L8" s="233"/>
    </row>
    <row r="9" spans="1:12" ht="75" customHeight="1">
      <c r="A9" s="239" t="s">
        <v>33</v>
      </c>
      <c r="B9" s="420" t="str">
        <f>'1. CUTTING DOCKET'!$B$43</f>
        <v>100% POLYESTER 230GSM- MESH RUNWAY LỖ LỚN</v>
      </c>
      <c r="C9" s="420"/>
      <c r="D9" s="420"/>
      <c r="E9" s="420"/>
    </row>
    <row r="10" spans="1:12" ht="409.6" customHeight="1">
      <c r="A10" s="240" t="str">
        <f>'1. CUTTING DOCKET'!$D$43</f>
        <v>VẢI CHÍNH BTP TT+ SAU BÊN DƯỚI</v>
      </c>
      <c r="B10" s="241"/>
      <c r="C10" s="241"/>
      <c r="D10" s="241"/>
      <c r="E10" s="241"/>
      <c r="L10" s="233"/>
    </row>
    <row r="11" spans="1:12" ht="118.5" customHeight="1">
      <c r="A11" s="238" t="str">
        <f>'1. CUTTING DOCKET'!$B$50</f>
        <v>SD POLY YOKO (FLAT KNIT RIB) - L (55CM) X H(9CM)</v>
      </c>
      <c r="B11" s="238" t="str">
        <f>'1. CUTTING DOCKET'!$E$44</f>
        <v>SILVER</v>
      </c>
      <c r="C11" s="238" t="str">
        <f>'1. CUTTING DOCKET'!$E$47</f>
        <v>GREEN 19-5230 TCX</v>
      </c>
      <c r="D11" s="238" t="str">
        <f>'1. CUTTING DOCKET'!$E$50</f>
        <v>NATURAL 12-6204 TCX</v>
      </c>
      <c r="E11" s="238" t="str">
        <f>'1. CUTTING DOCKET'!$E$53</f>
        <v>LIME</v>
      </c>
    </row>
    <row r="12" spans="1:12" ht="409.5" customHeight="1">
      <c r="A12" s="240" t="s">
        <v>176</v>
      </c>
      <c r="B12" s="240"/>
      <c r="C12" s="240"/>
      <c r="D12" s="240"/>
      <c r="E12" s="240"/>
      <c r="L12" s="233"/>
    </row>
    <row r="13" spans="1:12">
      <c r="A13" s="238" t="s">
        <v>50</v>
      </c>
      <c r="B13" s="242" t="str">
        <f>'1. CUTTING DOCKET'!$F$58</f>
        <v>SILVER</v>
      </c>
      <c r="C13" s="242" t="str">
        <f>'1. CUTTING DOCKET'!$F$59</f>
        <v>GREEN</v>
      </c>
      <c r="D13" s="242" t="str">
        <f>'1. CUTTING DOCKET'!$F$60</f>
        <v>NATURAL</v>
      </c>
      <c r="E13" s="242" t="str">
        <f>'1. CUTTING DOCKET'!$F$61</f>
        <v>LIME</v>
      </c>
    </row>
    <row r="14" spans="1:12" ht="115.5" customHeight="1">
      <c r="A14" s="240" t="s">
        <v>39</v>
      </c>
      <c r="B14" s="243"/>
      <c r="C14" s="243" t="str">
        <f>'1. CUTTING DOCKET'!$G$59</f>
        <v>GR7806</v>
      </c>
      <c r="D14" s="243" t="str">
        <f>'1. CUTTING DOCKET'!$G$60</f>
        <v>BE6165</v>
      </c>
      <c r="E14" s="243">
        <f>'1. CUTTING DOCKET'!$G$61</f>
        <v>0</v>
      </c>
    </row>
    <row r="15" spans="1:12" ht="90" customHeight="1">
      <c r="A15" s="238" t="str">
        <f>'1. CUTTING DOCKET'!B62</f>
        <v>NHÃN CHÍNH - ZWVNL21/BLK</v>
      </c>
      <c r="B15" s="430" t="str">
        <f>'1. CUTTING DOCKET'!F62</f>
        <v>NỀN ĐEN CHỮ TRẮNG</v>
      </c>
      <c r="C15" s="430"/>
      <c r="D15" s="430"/>
      <c r="E15" s="430"/>
    </row>
    <row r="16" spans="1:12" ht="409.6" customHeight="1">
      <c r="A16" s="244" t="s">
        <v>213</v>
      </c>
      <c r="B16" s="431"/>
      <c r="C16" s="431"/>
      <c r="D16" s="431"/>
      <c r="E16" s="431"/>
    </row>
    <row r="17" spans="1:5" ht="79.5" customHeight="1">
      <c r="A17" s="238" t="str">
        <f>'1. CUTTING DOCKET'!B66</f>
        <v>NHÃN SIZE  - ZWVNL20</v>
      </c>
      <c r="B17" s="430" t="str">
        <f>'1. CUTTING DOCKET'!F66</f>
        <v>NỀN ĐEN CHỮ TRẮNG</v>
      </c>
      <c r="C17" s="430"/>
      <c r="D17" s="430"/>
      <c r="E17" s="430"/>
    </row>
    <row r="18" spans="1:5" ht="346.5" customHeight="1">
      <c r="A18" s="244" t="s">
        <v>214</v>
      </c>
      <c r="B18" s="433"/>
      <c r="C18" s="433"/>
      <c r="D18" s="433"/>
      <c r="E18" s="434"/>
    </row>
    <row r="19" spans="1:5" ht="121.5" customHeight="1">
      <c r="A19" s="238" t="str">
        <f>'1. CUTTING DOCKET'!B74</f>
        <v>NHÃN TRANG TRÍ - ZDNA01</v>
      </c>
      <c r="B19" s="421" t="str">
        <f>'1. CUTTING DOCKET'!F74</f>
        <v>NỀN TRẮNG CHỮ XÁM</v>
      </c>
      <c r="C19" s="422"/>
      <c r="D19" s="422"/>
      <c r="E19" s="423"/>
    </row>
    <row r="20" spans="1:5" ht="299.25" customHeight="1">
      <c r="A20" s="244" t="s">
        <v>133</v>
      </c>
      <c r="B20" s="434"/>
      <c r="C20" s="434"/>
      <c r="D20" s="434"/>
      <c r="E20" s="434"/>
    </row>
    <row r="21" spans="1:5" ht="152.25" customHeight="1">
      <c r="A21" s="238" t="str">
        <f>'1. CUTTING DOCKET'!B70</f>
        <v>NHÃN THÀNH PHẦN 100% POLYESTER - 2 LÁ</v>
      </c>
      <c r="B21" s="421" t="str">
        <f>'1. CUTTING DOCKET'!F70</f>
        <v>NỀN TRẮNG CHỮ ĐEN</v>
      </c>
      <c r="C21" s="422"/>
      <c r="D21" s="422"/>
      <c r="E21" s="423"/>
    </row>
    <row r="22" spans="1:5" ht="409.6" customHeight="1">
      <c r="A22" s="425" t="s">
        <v>216</v>
      </c>
      <c r="B22" s="432" t="s">
        <v>215</v>
      </c>
      <c r="C22" s="432"/>
      <c r="D22" s="432"/>
      <c r="E22" s="245"/>
    </row>
    <row r="23" spans="1:5" ht="409.5" customHeight="1">
      <c r="A23" s="426"/>
      <c r="B23" s="427" t="s">
        <v>257</v>
      </c>
      <c r="C23" s="428"/>
      <c r="D23" s="428"/>
      <c r="E23" s="429"/>
    </row>
    <row r="24" spans="1:5" ht="109.5" customHeight="1">
      <c r="A24" s="238" t="s">
        <v>134</v>
      </c>
      <c r="B24" s="421" t="str">
        <f>'1. CUTTING DOCKET'!F80</f>
        <v>NỀN TRẮNG CHỮ ĐEN</v>
      </c>
      <c r="C24" s="422"/>
      <c r="D24" s="422"/>
      <c r="E24" s="423"/>
    </row>
    <row r="25" spans="1:5" ht="282" customHeight="1">
      <c r="A25" s="244" t="s">
        <v>135</v>
      </c>
      <c r="B25" s="435" t="s">
        <v>158</v>
      </c>
      <c r="C25" s="435"/>
      <c r="D25" s="435"/>
      <c r="E25" s="435"/>
    </row>
    <row r="26" spans="1:5" ht="93.6" customHeight="1">
      <c r="A26" s="238" t="str">
        <f>'1. CUTTING DOCKET'!B88</f>
        <v>THẺ BÀI 1 LÁ - ZHGT08</v>
      </c>
      <c r="B26" s="421" t="str">
        <f>'1. CUTTING DOCKET'!F88</f>
        <v>NỀN NATURAL CHỮ ĐEN</v>
      </c>
      <c r="C26" s="422"/>
      <c r="D26" s="422"/>
      <c r="E26" s="423"/>
    </row>
    <row r="27" spans="1:5" ht="273" customHeight="1">
      <c r="A27" s="240" t="s">
        <v>136</v>
      </c>
      <c r="B27" s="424"/>
      <c r="C27" s="424"/>
      <c r="D27" s="424"/>
      <c r="E27" s="424"/>
    </row>
    <row r="28" spans="1:5" ht="140.25" customHeight="1">
      <c r="A28" s="238" t="str">
        <f>'1. CUTTING DOCKET'!B92</f>
        <v>POLY BAG - 11.25" x 17" + 2" = 290x380+50 mm</v>
      </c>
      <c r="B28" s="421" t="str">
        <f>'1. CUTTING DOCKET'!F92</f>
        <v>CLEAR</v>
      </c>
      <c r="C28" s="422"/>
      <c r="D28" s="422"/>
      <c r="E28" s="423"/>
    </row>
    <row r="29" spans="1:5" ht="324.75" customHeight="1">
      <c r="A29" s="240"/>
      <c r="B29" s="424"/>
      <c r="C29" s="424"/>
      <c r="D29" s="424"/>
      <c r="E29" s="424"/>
    </row>
    <row r="30" spans="1:5" ht="119.55" customHeight="1">
      <c r="A30" s="238" t="s">
        <v>138</v>
      </c>
      <c r="B30" s="421" t="str">
        <f>'1. CUTTING DOCKET'!F96</f>
        <v>NATURAL</v>
      </c>
      <c r="C30" s="422"/>
      <c r="D30" s="422"/>
      <c r="E30" s="423"/>
    </row>
    <row r="31" spans="1:5" ht="287.25" customHeight="1">
      <c r="A31" s="240" t="s">
        <v>139</v>
      </c>
      <c r="B31" s="424"/>
      <c r="C31" s="424"/>
      <c r="D31" s="424"/>
      <c r="E31" s="424"/>
    </row>
    <row r="32" spans="1:5" ht="71.55" customHeight="1">
      <c r="A32" s="238" t="s">
        <v>129</v>
      </c>
      <c r="B32" s="421" t="s">
        <v>36</v>
      </c>
      <c r="C32" s="422"/>
      <c r="D32" s="422"/>
      <c r="E32" s="423"/>
    </row>
    <row r="33" spans="1:9" ht="87" customHeight="1">
      <c r="A33" s="240" t="s">
        <v>137</v>
      </c>
      <c r="B33" s="424"/>
      <c r="C33" s="424"/>
      <c r="D33" s="424"/>
      <c r="E33" s="424"/>
    </row>
    <row r="34" spans="1:9" ht="63.6" customHeight="1">
      <c r="A34" s="238" t="s">
        <v>130</v>
      </c>
      <c r="B34" s="421" t="s">
        <v>125</v>
      </c>
      <c r="C34" s="422"/>
      <c r="D34" s="422"/>
      <c r="E34" s="423"/>
    </row>
    <row r="35" spans="1:9" ht="97.5" customHeight="1">
      <c r="A35" s="240" t="s">
        <v>137</v>
      </c>
      <c r="B35" s="424"/>
      <c r="C35" s="424"/>
      <c r="D35" s="424"/>
      <c r="E35" s="424"/>
    </row>
    <row r="36" spans="1:9" ht="126" customHeight="1">
      <c r="A36" s="238" t="str">
        <f>'1. CUTTING DOCKET'!B116</f>
        <v>STICKER MÀU DÁN THÙNG</v>
      </c>
      <c r="B36" s="421" t="s">
        <v>219</v>
      </c>
      <c r="C36" s="422"/>
      <c r="D36" s="422"/>
      <c r="E36" s="246"/>
    </row>
    <row r="37" spans="1:9" ht="214.5" customHeight="1">
      <c r="A37" s="240" t="s">
        <v>218</v>
      </c>
      <c r="B37" s="424"/>
      <c r="C37" s="424"/>
      <c r="D37" s="424"/>
      <c r="E37" s="424"/>
    </row>
    <row r="39" spans="1:9">
      <c r="I39" s="234" t="b">
        <v>1</v>
      </c>
    </row>
  </sheetData>
  <mergeCells count="26">
    <mergeCell ref="A22:A23"/>
    <mergeCell ref="B23:E23"/>
    <mergeCell ref="B37:E37"/>
    <mergeCell ref="B36:D36"/>
    <mergeCell ref="B7:E7"/>
    <mergeCell ref="B15:E15"/>
    <mergeCell ref="B35:E35"/>
    <mergeCell ref="B33:E33"/>
    <mergeCell ref="B16:E16"/>
    <mergeCell ref="B22:D22"/>
    <mergeCell ref="B17:E17"/>
    <mergeCell ref="B29:E29"/>
    <mergeCell ref="B18:E18"/>
    <mergeCell ref="B27:E27"/>
    <mergeCell ref="B25:E25"/>
    <mergeCell ref="B20:E20"/>
    <mergeCell ref="B9:E9"/>
    <mergeCell ref="B34:E34"/>
    <mergeCell ref="B31:E31"/>
    <mergeCell ref="B30:E30"/>
    <mergeCell ref="B28:E28"/>
    <mergeCell ref="B19:E19"/>
    <mergeCell ref="B21:E21"/>
    <mergeCell ref="B24:E24"/>
    <mergeCell ref="B26:E26"/>
    <mergeCell ref="B32:E32"/>
  </mergeCells>
  <printOptions horizontalCentered="1"/>
  <pageMargins left="0.25" right="0" top="0.60416666666666696" bottom="0.75" header="0" footer="0"/>
  <pageSetup paperSize="9" scale="31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4" max="4" man="1"/>
    <brk id="20" max="4" man="1"/>
    <brk id="27" max="4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0A388-E98D-416E-BD0F-17D51AEA4D90}">
  <sheetPr>
    <pageSetUpPr fitToPage="1"/>
  </sheetPr>
  <dimension ref="A1:T838"/>
  <sheetViews>
    <sheetView tabSelected="1" view="pageBreakPreview" zoomScale="65" zoomScaleNormal="62" zoomScaleSheetLayoutView="65" workbookViewId="0">
      <pane xSplit="9" ySplit="5" topLeftCell="J7" activePane="bottomRight" state="frozen"/>
      <selection activeCell="B33" sqref="B33:N33"/>
      <selection pane="topRight" activeCell="B33" sqref="B33:N33"/>
      <selection pane="bottomLeft" activeCell="B33" sqref="B33:N33"/>
      <selection pane="bottomRight" activeCell="D4" sqref="D4"/>
    </sheetView>
  </sheetViews>
  <sheetFormatPr defaultColWidth="15.21875" defaultRowHeight="14.4"/>
  <cols>
    <col min="1" max="1" width="8.77734375" style="255" customWidth="1"/>
    <col min="2" max="2" width="22.21875" style="255" customWidth="1"/>
    <col min="3" max="3" width="49.21875" style="255" customWidth="1"/>
    <col min="4" max="4" width="65.44140625" style="255" bestFit="1" customWidth="1"/>
    <col min="5" max="5" width="11.21875" style="258" customWidth="1"/>
    <col min="6" max="7" width="17.44140625" style="258" customWidth="1"/>
    <col min="8" max="8" width="14.21875" style="264" customWidth="1"/>
    <col min="9" max="9" width="14.77734375" style="265" customWidth="1"/>
    <col min="10" max="10" width="16.77734375" style="255" customWidth="1"/>
    <col min="11" max="11" width="13.44140625" style="255" customWidth="1"/>
    <col min="12" max="12" width="17" style="255" customWidth="1"/>
    <col min="13" max="13" width="11.77734375" style="255" customWidth="1"/>
    <col min="14" max="20" width="22.21875" style="255" customWidth="1"/>
    <col min="21" max="16384" width="15.21875" style="255"/>
  </cols>
  <sheetData>
    <row r="1" spans="1:20" ht="24.75" customHeight="1" thickBot="1">
      <c r="A1" s="449" t="s">
        <v>307</v>
      </c>
      <c r="B1" s="449"/>
      <c r="C1" s="250">
        <f>[1]COMMENTS!C1</f>
        <v>1140338</v>
      </c>
      <c r="D1" s="251"/>
      <c r="E1" s="252"/>
      <c r="F1" s="253"/>
      <c r="G1" s="254"/>
      <c r="H1" s="254"/>
      <c r="I1" s="254"/>
    </row>
    <row r="2" spans="1:20" ht="24.75" customHeight="1" thickBot="1">
      <c r="A2" s="449" t="s">
        <v>308</v>
      </c>
      <c r="B2" s="449"/>
      <c r="C2" s="256" t="str">
        <f>[1]COMMENTS!C2</f>
        <v>SPORT  MESH FOOTBALL JERSEY</v>
      </c>
      <c r="D2" s="257"/>
      <c r="F2" s="259"/>
      <c r="G2" s="254"/>
      <c r="H2" s="254"/>
      <c r="I2" s="254"/>
    </row>
    <row r="3" spans="1:20" ht="22.8" customHeight="1" thickBot="1">
      <c r="A3" s="450" t="s">
        <v>309</v>
      </c>
      <c r="B3" s="451"/>
      <c r="C3" s="260" t="str">
        <f>[1]COMMENTS!C3</f>
        <v>UNAVAILABLE</v>
      </c>
      <c r="D3" s="261"/>
      <c r="F3" s="262"/>
      <c r="G3" s="263"/>
    </row>
    <row r="4" spans="1:20" ht="22.8" customHeight="1" thickBot="1">
      <c r="A4" s="449" t="s">
        <v>232</v>
      </c>
      <c r="B4" s="449"/>
      <c r="C4" s="260" t="str">
        <f>[1]COMMENTS!C4</f>
        <v>HO23</v>
      </c>
      <c r="D4" s="261"/>
      <c r="F4" s="261" t="str">
        <f>[1]COMMENTS!F4</f>
        <v>DATE: 4/25/2023</v>
      </c>
      <c r="G4" s="263"/>
    </row>
    <row r="5" spans="1:20" ht="22.8" customHeight="1" thickBot="1">
      <c r="A5" s="452" t="s">
        <v>55</v>
      </c>
      <c r="B5" s="452"/>
      <c r="C5" s="260" t="str">
        <f>[1]COMMENTS!C5</f>
        <v>M</v>
      </c>
      <c r="D5" s="261"/>
      <c r="F5" s="262"/>
    </row>
    <row r="6" spans="1:20" ht="22.8" customHeight="1" thickBot="1">
      <c r="A6" s="450" t="s">
        <v>310</v>
      </c>
      <c r="B6" s="451"/>
      <c r="C6" s="260">
        <f>[1]COMMENTS!C6</f>
        <v>0</v>
      </c>
      <c r="D6" s="261"/>
      <c r="I6" s="266"/>
    </row>
    <row r="7" spans="1:20" ht="39.75" customHeight="1" thickBot="1">
      <c r="A7" s="267"/>
      <c r="B7" s="444" t="s">
        <v>311</v>
      </c>
      <c r="C7" s="445"/>
      <c r="D7" s="268"/>
      <c r="E7" s="269" t="s">
        <v>312</v>
      </c>
      <c r="F7" s="270"/>
      <c r="G7" s="270" t="s">
        <v>313</v>
      </c>
      <c r="H7" s="271"/>
      <c r="I7" s="272"/>
      <c r="J7" s="273"/>
      <c r="K7" s="274"/>
      <c r="L7" s="274"/>
      <c r="M7" s="274"/>
      <c r="N7" s="274"/>
      <c r="O7" s="274"/>
      <c r="P7" s="274"/>
      <c r="Q7" s="274"/>
      <c r="R7" s="274"/>
      <c r="S7" s="274"/>
      <c r="T7" s="274"/>
    </row>
    <row r="8" spans="1:20" ht="36" customHeight="1" thickBot="1">
      <c r="A8" s="275"/>
      <c r="B8" s="446" t="s">
        <v>314</v>
      </c>
      <c r="C8" s="447"/>
      <c r="D8" s="276"/>
      <c r="E8" s="277"/>
      <c r="F8" s="278" t="s">
        <v>59</v>
      </c>
      <c r="G8" s="279" t="s">
        <v>10</v>
      </c>
      <c r="H8" s="280" t="s">
        <v>56</v>
      </c>
      <c r="I8" s="281" t="s">
        <v>57</v>
      </c>
      <c r="J8" s="281" t="s">
        <v>58</v>
      </c>
      <c r="L8" s="274"/>
      <c r="M8" s="274"/>
      <c r="N8" s="274"/>
      <c r="O8" s="274"/>
      <c r="P8" s="274"/>
      <c r="Q8" s="274"/>
      <c r="R8" s="274"/>
      <c r="S8" s="274"/>
      <c r="T8" s="274"/>
    </row>
    <row r="9" spans="1:20" ht="37.950000000000003" customHeight="1">
      <c r="A9" s="282">
        <v>1</v>
      </c>
      <c r="B9" s="440" t="s">
        <v>91</v>
      </c>
      <c r="C9" s="448"/>
      <c r="D9" s="283" t="s">
        <v>315</v>
      </c>
      <c r="E9" s="284">
        <v>0.25</v>
      </c>
      <c r="F9" s="285">
        <f>G9-1/4</f>
        <v>7.5</v>
      </c>
      <c r="G9" s="286">
        <v>7.75</v>
      </c>
      <c r="H9" s="287">
        <f>G9+1/4</f>
        <v>8</v>
      </c>
      <c r="I9" s="287">
        <f>G9+0.5</f>
        <v>8.25</v>
      </c>
      <c r="J9" s="288">
        <f>H9+0.5</f>
        <v>8.5</v>
      </c>
      <c r="L9" s="274"/>
      <c r="M9" s="274"/>
      <c r="N9" s="274"/>
      <c r="O9" s="274"/>
      <c r="P9" s="274"/>
      <c r="Q9" s="274"/>
      <c r="R9" s="274"/>
      <c r="S9" s="274"/>
      <c r="T9" s="274"/>
    </row>
    <row r="10" spans="1:20" ht="37.950000000000003" customHeight="1">
      <c r="A10" s="289">
        <v>2</v>
      </c>
      <c r="B10" s="437" t="s">
        <v>316</v>
      </c>
      <c r="C10" s="437"/>
      <c r="D10" s="291" t="s">
        <v>98</v>
      </c>
      <c r="E10" s="292">
        <v>0.5</v>
      </c>
      <c r="F10" s="293">
        <f>G10-1</f>
        <v>19.5</v>
      </c>
      <c r="G10" s="294">
        <v>20.5</v>
      </c>
      <c r="H10" s="295">
        <f>G10+1</f>
        <v>21.5</v>
      </c>
      <c r="I10" s="295">
        <f>G10+2</f>
        <v>22.5</v>
      </c>
      <c r="J10" s="296">
        <f>H10+2</f>
        <v>23.5</v>
      </c>
      <c r="L10" s="274"/>
      <c r="M10" s="274"/>
      <c r="N10" s="274"/>
      <c r="O10" s="274"/>
      <c r="P10" s="274"/>
      <c r="Q10" s="274"/>
      <c r="R10" s="274"/>
      <c r="S10" s="274"/>
      <c r="T10" s="274"/>
    </row>
    <row r="11" spans="1:20" ht="37.950000000000003" customHeight="1">
      <c r="A11" s="289">
        <v>3</v>
      </c>
      <c r="B11" s="437" t="s">
        <v>317</v>
      </c>
      <c r="C11" s="437"/>
      <c r="D11" s="297" t="s">
        <v>318</v>
      </c>
      <c r="E11" s="292">
        <v>0.5</v>
      </c>
      <c r="F11" s="293">
        <f>G11-1</f>
        <v>23.75</v>
      </c>
      <c r="G11" s="294">
        <v>24.75</v>
      </c>
      <c r="H11" s="295">
        <f>G11+1</f>
        <v>25.75</v>
      </c>
      <c r="I11" s="295">
        <f t="shared" ref="I11:J12" si="0">G11+2</f>
        <v>26.75</v>
      </c>
      <c r="J11" s="296">
        <f t="shared" si="0"/>
        <v>27.75</v>
      </c>
      <c r="L11" s="274"/>
      <c r="M11" s="274"/>
      <c r="N11" s="274"/>
      <c r="O11" s="274"/>
      <c r="P11" s="274"/>
      <c r="Q11" s="274"/>
      <c r="R11" s="274"/>
      <c r="S11" s="274"/>
      <c r="T11" s="274"/>
    </row>
    <row r="12" spans="1:20" ht="37.950000000000003" customHeight="1">
      <c r="A12" s="289">
        <v>4</v>
      </c>
      <c r="B12" s="436" t="s">
        <v>319</v>
      </c>
      <c r="C12" s="437"/>
      <c r="D12" s="297" t="s">
        <v>320</v>
      </c>
      <c r="E12" s="292">
        <v>0.5</v>
      </c>
      <c r="F12" s="293">
        <f>G12-1</f>
        <v>23.75</v>
      </c>
      <c r="G12" s="294">
        <v>24.75</v>
      </c>
      <c r="H12" s="295">
        <f>G12+1</f>
        <v>25.75</v>
      </c>
      <c r="I12" s="295">
        <f t="shared" si="0"/>
        <v>26.75</v>
      </c>
      <c r="J12" s="296">
        <f t="shared" si="0"/>
        <v>27.75</v>
      </c>
      <c r="L12" s="274"/>
      <c r="M12" s="274"/>
      <c r="N12" s="274"/>
      <c r="O12" s="274"/>
      <c r="P12" s="274"/>
      <c r="Q12" s="274"/>
      <c r="R12" s="274"/>
      <c r="S12" s="274"/>
      <c r="T12" s="274"/>
    </row>
    <row r="13" spans="1:20" ht="37.950000000000003" customHeight="1">
      <c r="A13" s="282">
        <v>5</v>
      </c>
      <c r="B13" s="440" t="s">
        <v>321</v>
      </c>
      <c r="C13" s="441"/>
      <c r="D13" s="299" t="s">
        <v>322</v>
      </c>
      <c r="E13" s="284">
        <v>0.375</v>
      </c>
      <c r="F13" s="285">
        <f>G13-1</f>
        <v>26.75</v>
      </c>
      <c r="G13" s="286">
        <v>27.75</v>
      </c>
      <c r="H13" s="287">
        <f>G13+1</f>
        <v>28.75</v>
      </c>
      <c r="I13" s="287">
        <f>G13+2</f>
        <v>29.75</v>
      </c>
      <c r="J13" s="288">
        <f>H13+2</f>
        <v>30.75</v>
      </c>
      <c r="L13" s="274"/>
      <c r="M13" s="274"/>
      <c r="N13" s="274"/>
      <c r="O13" s="274"/>
      <c r="P13" s="274"/>
      <c r="Q13" s="274"/>
      <c r="R13" s="274"/>
      <c r="S13" s="274"/>
      <c r="T13" s="274"/>
    </row>
    <row r="14" spans="1:20" ht="37.950000000000003" customHeight="1">
      <c r="A14" s="289">
        <v>6</v>
      </c>
      <c r="B14" s="298" t="s">
        <v>323</v>
      </c>
      <c r="C14" s="290"/>
      <c r="D14" s="299" t="s">
        <v>89</v>
      </c>
      <c r="E14" s="292">
        <v>0.375</v>
      </c>
      <c r="F14" s="293">
        <f>G14-0.5</f>
        <v>10.25</v>
      </c>
      <c r="G14" s="294">
        <v>10.75</v>
      </c>
      <c r="H14" s="295">
        <f>G14+0.5</f>
        <v>11.25</v>
      </c>
      <c r="I14" s="295">
        <f>G14+1</f>
        <v>11.75</v>
      </c>
      <c r="J14" s="296">
        <f>G14+1.5</f>
        <v>12.25</v>
      </c>
      <c r="L14" s="274"/>
      <c r="M14" s="274"/>
      <c r="N14" s="274"/>
      <c r="O14" s="274"/>
      <c r="P14" s="274"/>
      <c r="Q14" s="274"/>
      <c r="R14" s="274"/>
      <c r="S14" s="274"/>
      <c r="T14" s="274"/>
    </row>
    <row r="15" spans="1:20" ht="37.950000000000003" customHeight="1">
      <c r="A15" s="289">
        <v>7</v>
      </c>
      <c r="B15" s="436" t="s">
        <v>324</v>
      </c>
      <c r="C15" s="437"/>
      <c r="D15" s="300" t="s">
        <v>325</v>
      </c>
      <c r="E15" s="292">
        <v>0.375</v>
      </c>
      <c r="F15" s="293">
        <f>G15-0.5</f>
        <v>9.5</v>
      </c>
      <c r="G15" s="294">
        <v>10</v>
      </c>
      <c r="H15" s="295">
        <f>G15+0.5</f>
        <v>10.5</v>
      </c>
      <c r="I15" s="295">
        <f>G15+1</f>
        <v>11</v>
      </c>
      <c r="J15" s="296">
        <f>H15+1</f>
        <v>11.5</v>
      </c>
      <c r="L15" s="274"/>
      <c r="M15" s="274"/>
      <c r="N15" s="274"/>
      <c r="O15" s="274"/>
      <c r="P15" s="274"/>
      <c r="Q15" s="274"/>
      <c r="R15" s="274"/>
      <c r="S15" s="274"/>
      <c r="T15" s="274"/>
    </row>
    <row r="16" spans="1:20" ht="37.950000000000003" customHeight="1">
      <c r="A16" s="289">
        <v>8</v>
      </c>
      <c r="B16" s="436" t="s">
        <v>326</v>
      </c>
      <c r="C16" s="437"/>
      <c r="D16" s="299" t="s">
        <v>102</v>
      </c>
      <c r="E16" s="292">
        <v>0.25</v>
      </c>
      <c r="F16" s="293">
        <f>G16-1/4</f>
        <v>8.25</v>
      </c>
      <c r="G16" s="294">
        <v>8.5</v>
      </c>
      <c r="H16" s="295">
        <f>G16+1/4</f>
        <v>8.75</v>
      </c>
      <c r="I16" s="295">
        <f>G16+0.5</f>
        <v>9</v>
      </c>
      <c r="J16" s="296">
        <f>H16+0.5</f>
        <v>9.25</v>
      </c>
      <c r="L16" s="274"/>
      <c r="M16" s="274"/>
      <c r="N16" s="274"/>
      <c r="O16" s="274"/>
      <c r="P16" s="274"/>
      <c r="Q16" s="274"/>
      <c r="R16" s="274"/>
      <c r="S16" s="274"/>
      <c r="T16" s="274"/>
    </row>
    <row r="17" spans="1:20" ht="37.950000000000003" customHeight="1">
      <c r="A17" s="289">
        <v>9</v>
      </c>
      <c r="B17" s="436" t="s">
        <v>327</v>
      </c>
      <c r="C17" s="437"/>
      <c r="D17" s="301" t="s">
        <v>328</v>
      </c>
      <c r="E17" s="292">
        <v>0.125</v>
      </c>
      <c r="F17" s="293">
        <f>G17-0</f>
        <v>1</v>
      </c>
      <c r="G17" s="294">
        <v>1</v>
      </c>
      <c r="H17" s="295">
        <f>G17+0</f>
        <v>1</v>
      </c>
      <c r="I17" s="295">
        <f>G17+0</f>
        <v>1</v>
      </c>
      <c r="J17" s="296">
        <f>H17+0</f>
        <v>1</v>
      </c>
      <c r="L17" s="274"/>
      <c r="M17" s="274"/>
      <c r="N17" s="274"/>
      <c r="O17" s="274"/>
      <c r="P17" s="274"/>
      <c r="Q17" s="274"/>
      <c r="R17" s="274"/>
      <c r="S17" s="274"/>
      <c r="T17" s="274"/>
    </row>
    <row r="18" spans="1:20" ht="37.950000000000003" customHeight="1">
      <c r="A18" s="282">
        <v>10</v>
      </c>
      <c r="B18" s="442" t="s">
        <v>329</v>
      </c>
      <c r="C18" s="443"/>
      <c r="D18" s="302" t="s">
        <v>330</v>
      </c>
      <c r="E18" s="284">
        <v>0.125</v>
      </c>
      <c r="F18" s="285">
        <f>G18-0</f>
        <v>1</v>
      </c>
      <c r="G18" s="286">
        <v>1</v>
      </c>
      <c r="H18" s="287">
        <f>G18+0</f>
        <v>1</v>
      </c>
      <c r="I18" s="287">
        <f>G18+0</f>
        <v>1</v>
      </c>
      <c r="J18" s="288">
        <f>H18+0</f>
        <v>1</v>
      </c>
      <c r="L18" s="303"/>
      <c r="M18" s="303"/>
      <c r="N18" s="303"/>
      <c r="O18" s="303"/>
      <c r="P18" s="303"/>
      <c r="Q18" s="303"/>
      <c r="R18" s="303"/>
      <c r="S18" s="303"/>
      <c r="T18" s="303"/>
    </row>
    <row r="19" spans="1:20" ht="37.950000000000003" customHeight="1">
      <c r="A19" s="289">
        <v>11</v>
      </c>
      <c r="B19" s="436" t="s">
        <v>331</v>
      </c>
      <c r="C19" s="437"/>
      <c r="D19" s="301" t="s">
        <v>332</v>
      </c>
      <c r="E19" s="292">
        <v>0.125</v>
      </c>
      <c r="F19" s="293">
        <f>G19-0</f>
        <v>0.875</v>
      </c>
      <c r="G19" s="294">
        <v>0.875</v>
      </c>
      <c r="H19" s="295">
        <f>G19+0</f>
        <v>0.875</v>
      </c>
      <c r="I19" s="295">
        <f t="shared" ref="I19:J19" si="1">G19+0</f>
        <v>0.875</v>
      </c>
      <c r="J19" s="296">
        <f t="shared" si="1"/>
        <v>0.875</v>
      </c>
      <c r="L19" s="303"/>
      <c r="M19" s="303"/>
      <c r="N19" s="303"/>
      <c r="O19" s="303"/>
      <c r="P19" s="303"/>
      <c r="Q19" s="303"/>
      <c r="R19" s="303"/>
      <c r="S19" s="303"/>
      <c r="T19" s="303"/>
    </row>
    <row r="20" spans="1:20" ht="37.950000000000003" customHeight="1">
      <c r="A20" s="289">
        <v>12</v>
      </c>
      <c r="B20" s="436" t="s">
        <v>333</v>
      </c>
      <c r="C20" s="437"/>
      <c r="D20" s="297" t="s">
        <v>94</v>
      </c>
      <c r="E20" s="292">
        <v>0.125</v>
      </c>
      <c r="F20" s="293">
        <f>G20-1/4</f>
        <v>4</v>
      </c>
      <c r="G20" s="294">
        <v>4.25</v>
      </c>
      <c r="H20" s="295">
        <f>G20+1/4</f>
        <v>4.5</v>
      </c>
      <c r="I20" s="295">
        <f>G20+1/2</f>
        <v>4.75</v>
      </c>
      <c r="J20" s="296">
        <f>H20+0.5</f>
        <v>5</v>
      </c>
      <c r="L20" s="274"/>
      <c r="M20" s="274"/>
      <c r="N20" s="274"/>
      <c r="O20" s="274"/>
      <c r="P20" s="274"/>
      <c r="Q20" s="274"/>
      <c r="R20" s="274"/>
      <c r="S20" s="274"/>
      <c r="T20" s="274"/>
    </row>
    <row r="21" spans="1:20" ht="37.950000000000003" customHeight="1">
      <c r="A21" s="289">
        <v>13</v>
      </c>
      <c r="B21" s="436" t="s">
        <v>334</v>
      </c>
      <c r="C21" s="437"/>
      <c r="D21" s="291" t="s">
        <v>96</v>
      </c>
      <c r="E21" s="292">
        <v>0.125</v>
      </c>
      <c r="F21" s="293">
        <f>G21-0</f>
        <v>1</v>
      </c>
      <c r="G21" s="294">
        <v>1</v>
      </c>
      <c r="H21" s="295">
        <f>G21+0</f>
        <v>1</v>
      </c>
      <c r="I21" s="295">
        <f t="shared" ref="I21:J21" si="2">G21+0</f>
        <v>1</v>
      </c>
      <c r="J21" s="296">
        <f t="shared" si="2"/>
        <v>1</v>
      </c>
      <c r="L21" s="274"/>
      <c r="M21" s="274"/>
      <c r="N21" s="274"/>
      <c r="O21" s="274"/>
      <c r="P21" s="274"/>
      <c r="Q21" s="274"/>
      <c r="R21" s="274"/>
      <c r="S21" s="274"/>
      <c r="T21" s="274"/>
    </row>
    <row r="22" spans="1:20" ht="37.950000000000003" customHeight="1">
      <c r="A22" s="289">
        <v>14</v>
      </c>
      <c r="B22" s="438" t="s">
        <v>335</v>
      </c>
      <c r="C22" s="439"/>
      <c r="D22" s="291" t="s">
        <v>336</v>
      </c>
      <c r="E22" s="292">
        <v>0.125</v>
      </c>
      <c r="F22" s="293">
        <f>G22-0</f>
        <v>6.5</v>
      </c>
      <c r="G22" s="294">
        <v>6.5</v>
      </c>
      <c r="H22" s="295">
        <f>G22+0</f>
        <v>6.5</v>
      </c>
      <c r="I22" s="295">
        <f>G22+0</f>
        <v>6.5</v>
      </c>
      <c r="J22" s="296">
        <f>H22+0</f>
        <v>6.5</v>
      </c>
      <c r="L22" s="303"/>
      <c r="M22" s="303"/>
      <c r="N22" s="303"/>
      <c r="O22" s="303"/>
      <c r="P22" s="303"/>
      <c r="Q22" s="303"/>
      <c r="R22" s="303"/>
      <c r="S22" s="303"/>
      <c r="T22" s="303"/>
    </row>
    <row r="23" spans="1:20" ht="37.950000000000003" customHeight="1">
      <c r="A23" s="289">
        <v>15</v>
      </c>
      <c r="B23" s="438" t="s">
        <v>337</v>
      </c>
      <c r="C23" s="439"/>
      <c r="D23" s="291" t="s">
        <v>338</v>
      </c>
      <c r="E23" s="292">
        <v>0.125</v>
      </c>
      <c r="F23" s="285">
        <f>G23-0</f>
        <v>5.5</v>
      </c>
      <c r="G23" s="286">
        <v>5.5</v>
      </c>
      <c r="H23" s="287">
        <f>G23+0</f>
        <v>5.5</v>
      </c>
      <c r="I23" s="287">
        <f>G23+0</f>
        <v>5.5</v>
      </c>
      <c r="J23" s="288">
        <f>H23+0</f>
        <v>5.5</v>
      </c>
      <c r="L23" s="303"/>
      <c r="M23" s="303"/>
      <c r="N23" s="303"/>
      <c r="O23" s="303"/>
      <c r="P23" s="303"/>
      <c r="Q23" s="303"/>
      <c r="R23" s="303"/>
      <c r="S23" s="303"/>
      <c r="T23" s="303"/>
    </row>
    <row r="24" spans="1:20" ht="19.05" customHeight="1">
      <c r="A24" s="274"/>
      <c r="B24" s="274"/>
      <c r="C24" s="274"/>
      <c r="D24" s="274"/>
      <c r="E24" s="304"/>
      <c r="F24" s="304"/>
      <c r="G24" s="304"/>
      <c r="H24" s="305"/>
      <c r="I24" s="306"/>
      <c r="J24" s="274"/>
      <c r="K24" s="274"/>
      <c r="L24" s="274"/>
      <c r="M24" s="274"/>
      <c r="N24" s="274"/>
      <c r="O24" s="274"/>
      <c r="P24" s="274"/>
      <c r="Q24" s="274"/>
      <c r="R24" s="274"/>
      <c r="S24" s="274"/>
      <c r="T24" s="274"/>
    </row>
    <row r="25" spans="1:20" ht="19.05" customHeight="1">
      <c r="A25" s="274"/>
      <c r="B25" s="274"/>
      <c r="C25" s="274"/>
      <c r="D25" s="274"/>
      <c r="E25" s="304"/>
      <c r="F25" s="304"/>
      <c r="G25" s="304"/>
      <c r="H25" s="305"/>
      <c r="I25" s="306"/>
      <c r="J25" s="274"/>
      <c r="K25" s="274"/>
      <c r="L25" s="274"/>
      <c r="M25" s="274"/>
      <c r="N25" s="274"/>
      <c r="O25" s="274"/>
      <c r="P25" s="274"/>
      <c r="Q25" s="274"/>
      <c r="R25" s="274"/>
      <c r="S25" s="274"/>
      <c r="T25" s="274"/>
    </row>
    <row r="26" spans="1:20" ht="19.05" customHeight="1">
      <c r="A26" s="274"/>
      <c r="B26" s="274"/>
      <c r="C26" s="274"/>
      <c r="D26" s="274"/>
      <c r="E26" s="304"/>
      <c r="F26" s="304"/>
      <c r="G26" s="304"/>
      <c r="H26" s="305"/>
      <c r="I26" s="306"/>
      <c r="J26" s="274"/>
      <c r="K26" s="274"/>
      <c r="L26" s="274"/>
      <c r="M26" s="274"/>
      <c r="N26" s="274"/>
      <c r="O26" s="274"/>
      <c r="P26" s="274"/>
      <c r="Q26" s="274"/>
      <c r="R26" s="274"/>
      <c r="S26" s="274"/>
      <c r="T26" s="274"/>
    </row>
    <row r="27" spans="1:20" ht="19.05" customHeight="1">
      <c r="A27" s="274"/>
      <c r="B27" s="274"/>
      <c r="C27" s="274"/>
      <c r="D27" s="274"/>
      <c r="E27" s="304"/>
      <c r="F27" s="304"/>
      <c r="G27" s="304"/>
      <c r="H27" s="305"/>
      <c r="I27" s="306"/>
      <c r="J27" s="274"/>
      <c r="K27" s="274"/>
      <c r="L27" s="274"/>
      <c r="M27" s="274"/>
      <c r="N27" s="274"/>
      <c r="O27" s="274"/>
      <c r="P27" s="274"/>
      <c r="Q27" s="274"/>
      <c r="R27" s="274"/>
      <c r="S27" s="274"/>
      <c r="T27" s="274"/>
    </row>
    <row r="28" spans="1:20" ht="19.05" customHeight="1">
      <c r="A28" s="274"/>
      <c r="B28" s="274"/>
      <c r="C28" s="274"/>
      <c r="D28" s="274"/>
      <c r="E28" s="304"/>
      <c r="F28" s="304"/>
      <c r="G28" s="304"/>
      <c r="H28" s="305"/>
      <c r="I28" s="306"/>
      <c r="J28" s="274"/>
      <c r="K28" s="274"/>
      <c r="L28" s="274"/>
      <c r="M28" s="274"/>
      <c r="N28" s="274"/>
      <c r="O28" s="274"/>
      <c r="P28" s="274"/>
      <c r="Q28" s="274"/>
      <c r="R28" s="274"/>
      <c r="S28" s="274"/>
      <c r="T28" s="274"/>
    </row>
    <row r="29" spans="1:20" ht="19.05" customHeight="1">
      <c r="A29" s="274"/>
      <c r="B29" s="274"/>
      <c r="C29" s="274"/>
      <c r="D29" s="274"/>
      <c r="E29" s="304"/>
      <c r="F29" s="304"/>
      <c r="G29" s="304"/>
      <c r="H29" s="305"/>
      <c r="I29" s="306"/>
      <c r="J29" s="274"/>
      <c r="K29" s="274"/>
      <c r="L29" s="274"/>
      <c r="M29" s="274"/>
      <c r="N29" s="274"/>
      <c r="O29" s="274"/>
      <c r="P29" s="274"/>
      <c r="Q29" s="274"/>
      <c r="R29" s="274"/>
      <c r="S29" s="274"/>
      <c r="T29" s="274"/>
    </row>
    <row r="30" spans="1:20" ht="19.05" customHeight="1">
      <c r="A30" s="274"/>
      <c r="B30" s="274"/>
      <c r="C30" s="274"/>
      <c r="D30" s="274"/>
      <c r="E30" s="304"/>
      <c r="F30" s="304"/>
      <c r="G30" s="304"/>
      <c r="H30" s="305"/>
      <c r="I30" s="306"/>
      <c r="J30" s="274"/>
      <c r="K30" s="274"/>
      <c r="L30" s="274"/>
      <c r="M30" s="274"/>
      <c r="N30" s="274"/>
      <c r="O30" s="274"/>
      <c r="P30" s="274"/>
      <c r="Q30" s="274"/>
      <c r="R30" s="274"/>
      <c r="S30" s="274"/>
      <c r="T30" s="274"/>
    </row>
    <row r="31" spans="1:20" ht="19.05" customHeight="1">
      <c r="A31" s="274"/>
      <c r="B31" s="274"/>
      <c r="C31" s="274"/>
      <c r="D31" s="274"/>
      <c r="E31" s="304"/>
      <c r="F31" s="304"/>
      <c r="G31" s="304"/>
      <c r="H31" s="305"/>
      <c r="I31" s="306"/>
      <c r="J31" s="274"/>
      <c r="K31" s="274"/>
      <c r="L31" s="274"/>
      <c r="M31" s="274"/>
      <c r="N31" s="274"/>
      <c r="O31" s="274"/>
      <c r="P31" s="274"/>
      <c r="Q31" s="274"/>
      <c r="R31" s="274"/>
      <c r="S31" s="274"/>
      <c r="T31" s="274"/>
    </row>
    <row r="32" spans="1:20" ht="19.05" customHeight="1">
      <c r="A32" s="274"/>
      <c r="B32" s="274"/>
      <c r="C32" s="274"/>
      <c r="D32" s="274"/>
      <c r="E32" s="304"/>
      <c r="F32" s="304"/>
      <c r="G32" s="304"/>
      <c r="H32" s="305"/>
      <c r="I32" s="306"/>
      <c r="J32" s="274"/>
      <c r="K32" s="274"/>
      <c r="L32" s="274"/>
      <c r="M32" s="274"/>
      <c r="N32" s="274"/>
      <c r="O32" s="274"/>
      <c r="P32" s="274"/>
      <c r="Q32" s="274"/>
      <c r="R32" s="274"/>
      <c r="S32" s="274"/>
      <c r="T32" s="274"/>
    </row>
    <row r="33" spans="1:20" ht="19.05" customHeight="1">
      <c r="A33" s="274"/>
      <c r="B33" s="274"/>
      <c r="C33" s="274"/>
      <c r="D33" s="274"/>
      <c r="E33" s="304"/>
      <c r="F33" s="304"/>
      <c r="G33" s="304"/>
      <c r="H33" s="305"/>
      <c r="I33" s="306"/>
      <c r="J33" s="274"/>
      <c r="K33" s="274"/>
      <c r="L33" s="274"/>
      <c r="M33" s="274"/>
      <c r="N33" s="274"/>
      <c r="O33" s="274"/>
      <c r="P33" s="274"/>
      <c r="Q33" s="274"/>
      <c r="R33" s="274"/>
      <c r="S33" s="274"/>
      <c r="T33" s="274"/>
    </row>
    <row r="34" spans="1:20" ht="19.05" customHeight="1">
      <c r="A34" s="274"/>
      <c r="B34" s="274"/>
      <c r="C34" s="274"/>
      <c r="D34" s="274"/>
      <c r="E34" s="304"/>
      <c r="F34" s="304"/>
      <c r="G34" s="304"/>
      <c r="H34" s="305"/>
      <c r="I34" s="306"/>
      <c r="J34" s="274"/>
      <c r="K34" s="274"/>
      <c r="L34" s="274"/>
      <c r="M34" s="274"/>
      <c r="N34" s="274"/>
      <c r="O34" s="274"/>
      <c r="P34" s="274"/>
      <c r="Q34" s="274"/>
      <c r="R34" s="274"/>
      <c r="S34" s="274"/>
      <c r="T34" s="274"/>
    </row>
    <row r="35" spans="1:20" ht="19.05" customHeight="1">
      <c r="A35" s="274"/>
      <c r="B35" s="274"/>
      <c r="C35" s="274"/>
      <c r="D35" s="274"/>
      <c r="E35" s="304"/>
      <c r="F35" s="304"/>
      <c r="G35" s="304"/>
      <c r="H35" s="305"/>
      <c r="I35" s="306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</row>
    <row r="36" spans="1:20" ht="19.05" customHeight="1">
      <c r="A36" s="274"/>
      <c r="B36" s="274"/>
      <c r="C36" s="274"/>
      <c r="D36" s="274"/>
      <c r="E36" s="304"/>
      <c r="F36" s="304"/>
      <c r="G36" s="304"/>
      <c r="H36" s="305"/>
      <c r="I36" s="306"/>
      <c r="J36" s="274"/>
      <c r="K36" s="274"/>
      <c r="L36" s="274"/>
      <c r="M36" s="274"/>
      <c r="N36" s="274"/>
      <c r="O36" s="274"/>
      <c r="P36" s="274"/>
      <c r="Q36" s="274"/>
      <c r="R36" s="274"/>
      <c r="S36" s="274"/>
      <c r="T36" s="274"/>
    </row>
    <row r="37" spans="1:20" ht="19.05" customHeight="1">
      <c r="A37" s="274"/>
      <c r="B37" s="274"/>
      <c r="C37" s="274"/>
      <c r="D37" s="274"/>
      <c r="E37" s="304"/>
      <c r="F37" s="304"/>
      <c r="G37" s="304"/>
      <c r="H37" s="305"/>
      <c r="I37" s="306"/>
      <c r="J37" s="274"/>
      <c r="K37" s="274"/>
      <c r="L37" s="274"/>
      <c r="M37" s="274"/>
      <c r="N37" s="274"/>
      <c r="O37" s="274"/>
      <c r="P37" s="274"/>
      <c r="Q37" s="274"/>
      <c r="R37" s="274"/>
      <c r="S37" s="274"/>
      <c r="T37" s="274"/>
    </row>
    <row r="38" spans="1:20" ht="19.05" customHeight="1">
      <c r="A38" s="274"/>
      <c r="B38" s="274"/>
      <c r="C38" s="274"/>
      <c r="D38" s="274"/>
      <c r="E38" s="304"/>
      <c r="F38" s="304"/>
      <c r="G38" s="304"/>
      <c r="H38" s="305"/>
      <c r="I38" s="306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4"/>
    </row>
    <row r="39" spans="1:20" ht="19.05" customHeight="1">
      <c r="A39" s="274"/>
      <c r="B39" s="274"/>
      <c r="C39" s="274"/>
      <c r="D39" s="274"/>
      <c r="E39" s="304"/>
      <c r="F39" s="304"/>
      <c r="G39" s="304"/>
      <c r="H39" s="305"/>
      <c r="I39" s="306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4"/>
    </row>
    <row r="40" spans="1:20" ht="19.05" customHeight="1">
      <c r="A40" s="274"/>
      <c r="B40" s="274"/>
      <c r="C40" s="274"/>
      <c r="D40" s="274"/>
      <c r="E40" s="304"/>
      <c r="F40" s="304"/>
      <c r="G40" s="304"/>
      <c r="H40" s="305"/>
      <c r="I40" s="306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</row>
    <row r="41" spans="1:20" ht="19.05" customHeight="1">
      <c r="A41" s="274"/>
      <c r="B41" s="274"/>
      <c r="C41" s="274"/>
      <c r="D41" s="274"/>
      <c r="E41" s="304"/>
      <c r="F41" s="304"/>
      <c r="G41" s="304"/>
      <c r="H41" s="305"/>
      <c r="I41" s="306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</row>
    <row r="42" spans="1:20" ht="19.05" customHeight="1">
      <c r="A42" s="274"/>
      <c r="B42" s="274"/>
      <c r="C42" s="274"/>
      <c r="D42" s="274"/>
      <c r="E42" s="304"/>
      <c r="F42" s="304"/>
      <c r="G42" s="304"/>
      <c r="H42" s="305"/>
      <c r="I42" s="306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</row>
    <row r="43" spans="1:20" ht="19.05" customHeight="1">
      <c r="A43" s="274"/>
      <c r="B43" s="274"/>
      <c r="C43" s="274"/>
      <c r="D43" s="274"/>
      <c r="E43" s="304"/>
      <c r="F43" s="304"/>
      <c r="G43" s="304"/>
      <c r="H43" s="305"/>
      <c r="I43" s="306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</row>
    <row r="44" spans="1:20" ht="19.05" customHeight="1">
      <c r="A44" s="274"/>
      <c r="B44" s="274"/>
      <c r="C44" s="274"/>
      <c r="D44" s="274"/>
      <c r="E44" s="304"/>
      <c r="F44" s="304"/>
      <c r="G44" s="304"/>
      <c r="H44" s="305"/>
      <c r="I44" s="306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</row>
    <row r="45" spans="1:20" ht="19.05" customHeight="1">
      <c r="A45" s="274"/>
      <c r="B45" s="274"/>
      <c r="C45" s="274"/>
      <c r="D45" s="274"/>
      <c r="E45" s="304"/>
      <c r="F45" s="304"/>
      <c r="G45" s="304"/>
      <c r="H45" s="305"/>
      <c r="I45" s="306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</row>
    <row r="46" spans="1:20" ht="19.05" customHeight="1">
      <c r="A46" s="274"/>
      <c r="B46" s="274"/>
      <c r="C46" s="274"/>
      <c r="D46" s="274"/>
      <c r="E46" s="304"/>
      <c r="F46" s="304"/>
      <c r="G46" s="304"/>
      <c r="H46" s="305"/>
      <c r="I46" s="306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</row>
    <row r="47" spans="1:20" ht="19.05" customHeight="1">
      <c r="A47" s="274"/>
      <c r="B47" s="274"/>
      <c r="C47" s="274"/>
      <c r="D47" s="274"/>
      <c r="E47" s="304"/>
      <c r="F47" s="304"/>
      <c r="G47" s="304"/>
      <c r="H47" s="305"/>
      <c r="I47" s="306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</row>
    <row r="48" spans="1:20" ht="19.05" customHeight="1">
      <c r="A48" s="274"/>
      <c r="B48" s="274"/>
      <c r="C48" s="274"/>
      <c r="D48" s="274"/>
      <c r="E48" s="304"/>
      <c r="F48" s="304"/>
      <c r="G48" s="304"/>
      <c r="H48" s="305"/>
      <c r="I48" s="306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</row>
    <row r="49" spans="1:20" ht="19.05" customHeight="1">
      <c r="A49" s="274"/>
      <c r="B49" s="274"/>
      <c r="C49" s="274"/>
      <c r="D49" s="274"/>
      <c r="E49" s="304"/>
      <c r="F49" s="304"/>
      <c r="G49" s="304"/>
      <c r="H49" s="305"/>
      <c r="I49" s="306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</row>
    <row r="50" spans="1:20" ht="19.05" customHeight="1">
      <c r="A50" s="274"/>
      <c r="B50" s="274"/>
      <c r="C50" s="274"/>
      <c r="D50" s="274"/>
      <c r="E50" s="304"/>
      <c r="F50" s="304"/>
      <c r="G50" s="304"/>
      <c r="H50" s="305"/>
      <c r="I50" s="306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</row>
    <row r="51" spans="1:20" ht="19.05" customHeight="1">
      <c r="A51" s="274"/>
      <c r="B51" s="274"/>
      <c r="C51" s="274"/>
      <c r="D51" s="274"/>
      <c r="E51" s="304"/>
      <c r="F51" s="304"/>
      <c r="G51" s="304"/>
      <c r="H51" s="305"/>
      <c r="I51" s="306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</row>
    <row r="52" spans="1:20" ht="19.05" customHeight="1">
      <c r="A52" s="274"/>
      <c r="B52" s="274"/>
      <c r="C52" s="274"/>
      <c r="D52" s="274"/>
      <c r="E52" s="304"/>
      <c r="F52" s="304"/>
      <c r="G52" s="304"/>
      <c r="H52" s="305"/>
      <c r="I52" s="306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</row>
    <row r="53" spans="1:20" ht="19.05" customHeight="1">
      <c r="A53" s="274"/>
      <c r="B53" s="274"/>
      <c r="C53" s="274"/>
      <c r="D53" s="274"/>
      <c r="E53" s="304"/>
      <c r="F53" s="304"/>
      <c r="G53" s="304"/>
      <c r="H53" s="305"/>
      <c r="I53" s="306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</row>
    <row r="54" spans="1:20" ht="19.05" customHeight="1">
      <c r="A54" s="274"/>
      <c r="B54" s="274"/>
      <c r="C54" s="274"/>
      <c r="D54" s="274"/>
      <c r="E54" s="304"/>
      <c r="F54" s="304"/>
      <c r="G54" s="304"/>
      <c r="H54" s="305"/>
      <c r="I54" s="306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</row>
    <row r="55" spans="1:20" ht="19.05" customHeight="1">
      <c r="A55" s="274"/>
      <c r="B55" s="274"/>
      <c r="C55" s="274"/>
      <c r="D55" s="274"/>
      <c r="E55" s="304"/>
      <c r="F55" s="304"/>
      <c r="G55" s="304"/>
      <c r="H55" s="305"/>
      <c r="I55" s="306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</row>
    <row r="56" spans="1:20" ht="19.05" customHeight="1">
      <c r="A56" s="274"/>
      <c r="B56" s="274"/>
      <c r="C56" s="274"/>
      <c r="D56" s="274"/>
      <c r="E56" s="304"/>
      <c r="F56" s="304"/>
      <c r="G56" s="304"/>
      <c r="H56" s="305"/>
      <c r="I56" s="306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</row>
    <row r="57" spans="1:20" ht="19.05" customHeight="1">
      <c r="A57" s="274"/>
      <c r="B57" s="274"/>
      <c r="C57" s="274"/>
      <c r="D57" s="274"/>
      <c r="E57" s="304"/>
      <c r="F57" s="304"/>
      <c r="G57" s="304"/>
      <c r="H57" s="305"/>
      <c r="I57" s="306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</row>
    <row r="58" spans="1:20" ht="19.05" customHeight="1">
      <c r="A58" s="274"/>
      <c r="B58" s="274"/>
      <c r="C58" s="274"/>
      <c r="D58" s="274"/>
      <c r="E58" s="304"/>
      <c r="F58" s="304"/>
      <c r="G58" s="304"/>
      <c r="H58" s="305"/>
      <c r="I58" s="306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</row>
    <row r="59" spans="1:20" ht="19.05" customHeight="1">
      <c r="A59" s="274"/>
      <c r="B59" s="274"/>
      <c r="C59" s="274"/>
      <c r="D59" s="274"/>
      <c r="E59" s="304"/>
      <c r="F59" s="304"/>
      <c r="G59" s="304"/>
      <c r="H59" s="305"/>
      <c r="I59" s="306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</row>
    <row r="60" spans="1:20" ht="19.05" customHeight="1">
      <c r="A60" s="274"/>
      <c r="B60" s="274"/>
      <c r="C60" s="274"/>
      <c r="D60" s="274"/>
      <c r="E60" s="304"/>
      <c r="F60" s="304"/>
      <c r="G60" s="304"/>
      <c r="H60" s="305"/>
      <c r="I60" s="306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</row>
    <row r="61" spans="1:20" ht="19.05" customHeight="1">
      <c r="A61" s="274"/>
      <c r="B61" s="274"/>
      <c r="C61" s="274"/>
      <c r="D61" s="274"/>
      <c r="E61" s="304"/>
      <c r="F61" s="304"/>
      <c r="G61" s="304"/>
      <c r="H61" s="305"/>
      <c r="I61" s="306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</row>
    <row r="62" spans="1:20" ht="19.05" customHeight="1">
      <c r="A62" s="274"/>
      <c r="B62" s="274"/>
      <c r="C62" s="274"/>
      <c r="D62" s="274"/>
      <c r="E62" s="304"/>
      <c r="F62" s="304"/>
      <c r="G62" s="304"/>
      <c r="H62" s="305"/>
      <c r="I62" s="306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</row>
    <row r="63" spans="1:20" ht="19.05" customHeight="1">
      <c r="A63" s="274"/>
      <c r="B63" s="274"/>
      <c r="C63" s="274"/>
      <c r="D63" s="274"/>
      <c r="E63" s="304"/>
      <c r="F63" s="304"/>
      <c r="G63" s="304"/>
      <c r="H63" s="305"/>
      <c r="I63" s="306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</row>
    <row r="64" spans="1:20" ht="19.05" customHeight="1">
      <c r="A64" s="274"/>
      <c r="B64" s="274"/>
      <c r="C64" s="274"/>
      <c r="D64" s="274"/>
      <c r="E64" s="304"/>
      <c r="F64" s="304"/>
      <c r="G64" s="304"/>
      <c r="H64" s="305"/>
      <c r="I64" s="306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</row>
    <row r="65" spans="1:20" ht="19.05" customHeight="1">
      <c r="A65" s="274"/>
      <c r="B65" s="274"/>
      <c r="C65" s="274"/>
      <c r="D65" s="274"/>
      <c r="E65" s="304"/>
      <c r="F65" s="304"/>
      <c r="G65" s="304"/>
      <c r="H65" s="305"/>
      <c r="I65" s="306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</row>
    <row r="66" spans="1:20" ht="19.05" customHeight="1">
      <c r="A66" s="274"/>
      <c r="B66" s="274"/>
      <c r="C66" s="274"/>
      <c r="D66" s="274"/>
      <c r="E66" s="304"/>
      <c r="F66" s="304"/>
      <c r="G66" s="304"/>
      <c r="H66" s="305"/>
      <c r="I66" s="306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</row>
    <row r="67" spans="1:20" ht="19.05" customHeight="1">
      <c r="A67" s="274"/>
      <c r="B67" s="274"/>
      <c r="C67" s="274"/>
      <c r="D67" s="274"/>
      <c r="E67" s="304"/>
      <c r="F67" s="304"/>
      <c r="G67" s="304"/>
      <c r="H67" s="305"/>
      <c r="I67" s="306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</row>
    <row r="68" spans="1:20" ht="19.05" customHeight="1">
      <c r="A68" s="274"/>
      <c r="B68" s="274"/>
      <c r="C68" s="274"/>
      <c r="D68" s="274"/>
      <c r="E68" s="304"/>
      <c r="F68" s="304"/>
      <c r="G68" s="304"/>
      <c r="H68" s="305"/>
      <c r="I68" s="306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</row>
    <row r="69" spans="1:20" ht="19.05" customHeight="1">
      <c r="A69" s="274"/>
      <c r="B69" s="274"/>
      <c r="C69" s="274"/>
      <c r="D69" s="274"/>
      <c r="E69" s="304"/>
      <c r="F69" s="304"/>
      <c r="G69" s="304"/>
      <c r="H69" s="305"/>
      <c r="I69" s="306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</row>
    <row r="70" spans="1:20" ht="19.05" customHeight="1">
      <c r="A70" s="274"/>
      <c r="B70" s="274"/>
      <c r="C70" s="274"/>
      <c r="D70" s="274"/>
      <c r="E70" s="304"/>
      <c r="F70" s="304"/>
      <c r="G70" s="304"/>
      <c r="H70" s="305"/>
      <c r="I70" s="306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</row>
    <row r="71" spans="1:20" ht="19.05" customHeight="1">
      <c r="A71" s="274"/>
      <c r="B71" s="274"/>
      <c r="C71" s="274"/>
      <c r="D71" s="274"/>
      <c r="E71" s="304"/>
      <c r="F71" s="304"/>
      <c r="G71" s="304"/>
      <c r="H71" s="305"/>
      <c r="I71" s="306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</row>
    <row r="72" spans="1:20" ht="19.05" customHeight="1">
      <c r="A72" s="274"/>
      <c r="B72" s="274"/>
      <c r="C72" s="274"/>
      <c r="D72" s="274"/>
      <c r="E72" s="304"/>
      <c r="F72" s="304"/>
      <c r="G72" s="304"/>
      <c r="H72" s="305"/>
      <c r="I72" s="306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</row>
    <row r="73" spans="1:20" ht="19.05" customHeight="1">
      <c r="A73" s="274"/>
      <c r="B73" s="274"/>
      <c r="C73" s="274"/>
      <c r="D73" s="274"/>
      <c r="E73" s="304"/>
      <c r="F73" s="304"/>
      <c r="G73" s="304"/>
      <c r="H73" s="305"/>
      <c r="I73" s="306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</row>
    <row r="74" spans="1:20" ht="19.05" customHeight="1">
      <c r="A74" s="274"/>
      <c r="B74" s="274"/>
      <c r="C74" s="274"/>
      <c r="D74" s="274"/>
      <c r="E74" s="304"/>
      <c r="F74" s="304"/>
      <c r="G74" s="304"/>
      <c r="H74" s="305"/>
      <c r="I74" s="306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</row>
    <row r="75" spans="1:20" ht="19.05" customHeight="1">
      <c r="A75" s="274"/>
      <c r="B75" s="274"/>
      <c r="C75" s="274"/>
      <c r="D75" s="274"/>
      <c r="E75" s="304"/>
      <c r="F75" s="304"/>
      <c r="G75" s="304"/>
      <c r="H75" s="305"/>
      <c r="I75" s="306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</row>
    <row r="76" spans="1:20" ht="19.05" customHeight="1">
      <c r="A76" s="274"/>
      <c r="B76" s="274"/>
      <c r="C76" s="274"/>
      <c r="D76" s="274"/>
      <c r="E76" s="304"/>
      <c r="F76" s="304"/>
      <c r="G76" s="304"/>
      <c r="H76" s="305"/>
      <c r="I76" s="306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</row>
    <row r="77" spans="1:20" ht="19.05" customHeight="1">
      <c r="A77" s="274"/>
      <c r="B77" s="274"/>
      <c r="C77" s="274"/>
      <c r="D77" s="274"/>
      <c r="E77" s="304"/>
      <c r="F77" s="304"/>
      <c r="G77" s="304"/>
      <c r="H77" s="305"/>
      <c r="I77" s="306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</row>
    <row r="78" spans="1:20" ht="19.05" customHeight="1">
      <c r="A78" s="274"/>
      <c r="B78" s="274"/>
      <c r="C78" s="274"/>
      <c r="D78" s="274"/>
      <c r="E78" s="304"/>
      <c r="F78" s="304"/>
      <c r="G78" s="304"/>
      <c r="H78" s="305"/>
      <c r="I78" s="306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</row>
    <row r="79" spans="1:20" ht="19.05" customHeight="1">
      <c r="A79" s="274"/>
      <c r="B79" s="274"/>
      <c r="C79" s="274"/>
      <c r="D79" s="274"/>
      <c r="E79" s="304"/>
      <c r="F79" s="304"/>
      <c r="G79" s="304"/>
      <c r="H79" s="305"/>
      <c r="I79" s="306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</row>
    <row r="80" spans="1:20" ht="19.05" customHeight="1">
      <c r="A80" s="274"/>
      <c r="B80" s="274"/>
      <c r="C80" s="274"/>
      <c r="D80" s="274"/>
      <c r="E80" s="304"/>
      <c r="F80" s="304"/>
      <c r="G80" s="304"/>
      <c r="H80" s="305"/>
      <c r="I80" s="306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</row>
    <row r="81" spans="1:20" ht="19.05" customHeight="1">
      <c r="A81" s="274"/>
      <c r="B81" s="274"/>
      <c r="C81" s="274"/>
      <c r="D81" s="274"/>
      <c r="E81" s="304"/>
      <c r="F81" s="304"/>
      <c r="G81" s="304"/>
      <c r="H81" s="305"/>
      <c r="I81" s="306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</row>
    <row r="82" spans="1:20" ht="19.05" customHeight="1">
      <c r="A82" s="274"/>
      <c r="B82" s="274"/>
      <c r="C82" s="274"/>
      <c r="D82" s="274"/>
      <c r="E82" s="304"/>
      <c r="F82" s="304"/>
      <c r="G82" s="304"/>
      <c r="H82" s="305"/>
      <c r="I82" s="306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</row>
    <row r="83" spans="1:20" ht="19.05" customHeight="1">
      <c r="A83" s="274"/>
      <c r="B83" s="274"/>
      <c r="C83" s="274"/>
      <c r="D83" s="274"/>
      <c r="E83" s="304"/>
      <c r="F83" s="304"/>
      <c r="G83" s="304"/>
      <c r="H83" s="305"/>
      <c r="I83" s="306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</row>
    <row r="84" spans="1:20" ht="19.05" customHeight="1">
      <c r="A84" s="274"/>
      <c r="B84" s="274"/>
      <c r="C84" s="274"/>
      <c r="D84" s="274"/>
      <c r="E84" s="304"/>
      <c r="F84" s="304"/>
      <c r="G84" s="304"/>
      <c r="H84" s="305"/>
      <c r="I84" s="306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</row>
    <row r="85" spans="1:20" ht="19.05" customHeight="1">
      <c r="A85" s="274"/>
      <c r="B85" s="274"/>
      <c r="C85" s="274"/>
      <c r="D85" s="274"/>
      <c r="E85" s="304"/>
      <c r="F85" s="304"/>
      <c r="G85" s="304"/>
      <c r="H85" s="305"/>
      <c r="I85" s="306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</row>
    <row r="86" spans="1:20" ht="19.05" customHeight="1">
      <c r="A86" s="274"/>
      <c r="B86" s="274"/>
      <c r="C86" s="274"/>
      <c r="D86" s="274"/>
      <c r="E86" s="304"/>
      <c r="F86" s="304"/>
      <c r="G86" s="304"/>
      <c r="H86" s="305"/>
      <c r="I86" s="306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</row>
    <row r="87" spans="1:20" ht="19.05" customHeight="1">
      <c r="A87" s="274"/>
      <c r="B87" s="274"/>
      <c r="C87" s="274"/>
      <c r="D87" s="274"/>
      <c r="E87" s="304"/>
      <c r="F87" s="304"/>
      <c r="G87" s="304"/>
      <c r="H87" s="305"/>
      <c r="I87" s="306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</row>
    <row r="88" spans="1:20" ht="19.05" customHeight="1">
      <c r="A88" s="274"/>
      <c r="B88" s="274"/>
      <c r="C88" s="274"/>
      <c r="D88" s="274"/>
      <c r="E88" s="304"/>
      <c r="F88" s="304"/>
      <c r="G88" s="304"/>
      <c r="H88" s="305"/>
      <c r="I88" s="306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</row>
    <row r="89" spans="1:20" ht="19.05" customHeight="1">
      <c r="A89" s="274"/>
      <c r="B89" s="274"/>
      <c r="C89" s="274"/>
      <c r="D89" s="274"/>
      <c r="E89" s="304"/>
      <c r="F89" s="304"/>
      <c r="G89" s="304"/>
      <c r="H89" s="305"/>
      <c r="I89" s="306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</row>
    <row r="90" spans="1:20" ht="19.05" customHeight="1">
      <c r="A90" s="274"/>
      <c r="B90" s="274"/>
      <c r="C90" s="274"/>
      <c r="D90" s="274"/>
      <c r="E90" s="304"/>
      <c r="F90" s="304"/>
      <c r="G90" s="304"/>
      <c r="H90" s="305"/>
      <c r="I90" s="306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</row>
    <row r="91" spans="1:20" ht="19.05" customHeight="1">
      <c r="A91" s="274"/>
      <c r="B91" s="274"/>
      <c r="C91" s="274"/>
      <c r="D91" s="274"/>
      <c r="E91" s="304"/>
      <c r="F91" s="304"/>
      <c r="G91" s="304"/>
      <c r="H91" s="305"/>
      <c r="I91" s="306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</row>
    <row r="92" spans="1:20" ht="19.05" customHeight="1">
      <c r="A92" s="274"/>
      <c r="B92" s="274"/>
      <c r="C92" s="274"/>
      <c r="D92" s="274"/>
      <c r="E92" s="304"/>
      <c r="F92" s="304"/>
      <c r="G92" s="304"/>
      <c r="H92" s="305"/>
      <c r="I92" s="306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</row>
    <row r="93" spans="1:20" ht="19.05" customHeight="1">
      <c r="A93" s="274"/>
      <c r="B93" s="274"/>
      <c r="C93" s="274"/>
      <c r="D93" s="274"/>
      <c r="E93" s="304"/>
      <c r="F93" s="304"/>
      <c r="G93" s="304"/>
      <c r="H93" s="305"/>
      <c r="I93" s="306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</row>
    <row r="94" spans="1:20" ht="19.05" customHeight="1">
      <c r="A94" s="274"/>
      <c r="B94" s="274"/>
      <c r="C94" s="274"/>
      <c r="D94" s="274"/>
      <c r="E94" s="304"/>
      <c r="F94" s="304"/>
      <c r="G94" s="304"/>
      <c r="H94" s="305"/>
      <c r="I94" s="306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</row>
    <row r="95" spans="1:20" ht="19.05" customHeight="1">
      <c r="A95" s="274"/>
      <c r="B95" s="274"/>
      <c r="C95" s="274"/>
      <c r="D95" s="274"/>
      <c r="E95" s="304"/>
      <c r="F95" s="304"/>
      <c r="G95" s="304"/>
      <c r="H95" s="305"/>
      <c r="I95" s="306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</row>
    <row r="96" spans="1:20" ht="19.05" customHeight="1">
      <c r="A96" s="274"/>
      <c r="B96" s="274"/>
      <c r="C96" s="274"/>
      <c r="D96" s="274"/>
      <c r="E96" s="304"/>
      <c r="F96" s="304"/>
      <c r="G96" s="304"/>
      <c r="H96" s="305"/>
      <c r="I96" s="306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</row>
    <row r="97" spans="1:20" ht="19.05" customHeight="1">
      <c r="A97" s="274"/>
      <c r="B97" s="274"/>
      <c r="C97" s="274"/>
      <c r="D97" s="274"/>
      <c r="E97" s="304"/>
      <c r="F97" s="304"/>
      <c r="G97" s="304"/>
      <c r="H97" s="305"/>
      <c r="I97" s="306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</row>
    <row r="98" spans="1:20" ht="19.05" customHeight="1">
      <c r="A98" s="274"/>
      <c r="B98" s="274"/>
      <c r="C98" s="274"/>
      <c r="D98" s="274"/>
      <c r="E98" s="304"/>
      <c r="F98" s="304"/>
      <c r="G98" s="304"/>
      <c r="H98" s="305"/>
      <c r="I98" s="306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</row>
    <row r="99" spans="1:20" ht="19.05" customHeight="1">
      <c r="A99" s="274"/>
      <c r="B99" s="274"/>
      <c r="C99" s="274"/>
      <c r="D99" s="274"/>
      <c r="E99" s="304"/>
      <c r="F99" s="304"/>
      <c r="G99" s="304"/>
      <c r="H99" s="305"/>
      <c r="I99" s="306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</row>
    <row r="100" spans="1:20" ht="19.05" customHeight="1">
      <c r="A100" s="274"/>
      <c r="B100" s="274"/>
      <c r="C100" s="274"/>
      <c r="D100" s="274"/>
      <c r="E100" s="304"/>
      <c r="F100" s="304"/>
      <c r="G100" s="304"/>
      <c r="H100" s="305"/>
      <c r="I100" s="306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</row>
    <row r="101" spans="1:20" ht="19.05" customHeight="1">
      <c r="A101" s="274"/>
      <c r="B101" s="274"/>
      <c r="C101" s="274"/>
      <c r="D101" s="274"/>
      <c r="E101" s="304"/>
      <c r="F101" s="304"/>
      <c r="G101" s="304"/>
      <c r="H101" s="305"/>
      <c r="I101" s="306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</row>
    <row r="102" spans="1:20" ht="19.05" customHeight="1">
      <c r="A102" s="274"/>
      <c r="B102" s="274"/>
      <c r="C102" s="274"/>
      <c r="D102" s="274"/>
      <c r="E102" s="304"/>
      <c r="F102" s="304"/>
      <c r="G102" s="304"/>
      <c r="H102" s="305"/>
      <c r="I102" s="306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</row>
    <row r="103" spans="1:20" ht="19.05" customHeight="1">
      <c r="A103" s="274"/>
      <c r="B103" s="274"/>
      <c r="C103" s="274"/>
      <c r="D103" s="274"/>
      <c r="E103" s="304"/>
      <c r="F103" s="304"/>
      <c r="G103" s="304"/>
      <c r="H103" s="305"/>
      <c r="I103" s="306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</row>
    <row r="104" spans="1:20" ht="19.05" customHeight="1">
      <c r="A104" s="274"/>
      <c r="B104" s="274"/>
      <c r="C104" s="274"/>
      <c r="D104" s="274"/>
      <c r="E104" s="304"/>
      <c r="F104" s="304"/>
      <c r="G104" s="304"/>
      <c r="H104" s="305"/>
      <c r="I104" s="306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</row>
    <row r="105" spans="1:20" ht="19.05" customHeight="1">
      <c r="A105" s="274"/>
      <c r="B105" s="274"/>
      <c r="C105" s="274"/>
      <c r="D105" s="274"/>
      <c r="E105" s="304"/>
      <c r="F105" s="304"/>
      <c r="G105" s="304"/>
      <c r="H105" s="305"/>
      <c r="I105" s="306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</row>
    <row r="106" spans="1:20" ht="19.05" customHeight="1">
      <c r="A106" s="274"/>
      <c r="B106" s="274"/>
      <c r="C106" s="274"/>
      <c r="D106" s="274"/>
      <c r="E106" s="304"/>
      <c r="F106" s="304"/>
      <c r="G106" s="304"/>
      <c r="H106" s="305"/>
      <c r="I106" s="306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</row>
    <row r="107" spans="1:20" ht="19.05" customHeight="1">
      <c r="A107" s="274"/>
      <c r="B107" s="274"/>
      <c r="C107" s="274"/>
      <c r="D107" s="274"/>
      <c r="E107" s="304"/>
      <c r="F107" s="304"/>
      <c r="G107" s="304"/>
      <c r="H107" s="305"/>
      <c r="I107" s="306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</row>
    <row r="108" spans="1:20" ht="19.05" customHeight="1">
      <c r="A108" s="274"/>
      <c r="B108" s="274"/>
      <c r="C108" s="274"/>
      <c r="D108" s="274"/>
      <c r="E108" s="304"/>
      <c r="F108" s="304"/>
      <c r="G108" s="304"/>
      <c r="H108" s="305"/>
      <c r="I108" s="306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</row>
    <row r="109" spans="1:20" ht="19.05" customHeight="1">
      <c r="A109" s="274"/>
      <c r="B109" s="274"/>
      <c r="C109" s="274"/>
      <c r="D109" s="274"/>
      <c r="E109" s="304"/>
      <c r="F109" s="304"/>
      <c r="G109" s="304"/>
      <c r="H109" s="305"/>
      <c r="I109" s="306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</row>
    <row r="110" spans="1:20" ht="19.05" customHeight="1">
      <c r="A110" s="274"/>
      <c r="B110" s="274"/>
      <c r="C110" s="274"/>
      <c r="D110" s="274"/>
      <c r="E110" s="304"/>
      <c r="F110" s="304"/>
      <c r="G110" s="304"/>
      <c r="H110" s="305"/>
      <c r="I110" s="306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</row>
    <row r="111" spans="1:20" ht="19.05" customHeight="1">
      <c r="A111" s="274"/>
      <c r="B111" s="274"/>
      <c r="C111" s="274"/>
      <c r="D111" s="274"/>
      <c r="E111" s="304"/>
      <c r="F111" s="304"/>
      <c r="G111" s="304"/>
      <c r="H111" s="305"/>
      <c r="I111" s="306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</row>
    <row r="112" spans="1:20" ht="19.05" customHeight="1">
      <c r="A112" s="274"/>
      <c r="B112" s="274"/>
      <c r="C112" s="274"/>
      <c r="D112" s="274"/>
      <c r="E112" s="304"/>
      <c r="F112" s="304"/>
      <c r="G112" s="304"/>
      <c r="H112" s="305"/>
      <c r="I112" s="306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</row>
    <row r="113" spans="1:20" ht="19.05" customHeight="1">
      <c r="A113" s="274"/>
      <c r="B113" s="274"/>
      <c r="C113" s="274"/>
      <c r="D113" s="274"/>
      <c r="E113" s="304"/>
      <c r="F113" s="304"/>
      <c r="G113" s="304"/>
      <c r="H113" s="305"/>
      <c r="I113" s="306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</row>
    <row r="114" spans="1:20" ht="19.05" customHeight="1">
      <c r="A114" s="274"/>
      <c r="B114" s="274"/>
      <c r="C114" s="274"/>
      <c r="D114" s="274"/>
      <c r="E114" s="304"/>
      <c r="F114" s="304"/>
      <c r="G114" s="304"/>
      <c r="H114" s="305"/>
      <c r="I114" s="306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</row>
    <row r="115" spans="1:20" ht="19.05" customHeight="1">
      <c r="A115" s="274"/>
      <c r="B115" s="274"/>
      <c r="C115" s="274"/>
      <c r="D115" s="274"/>
      <c r="E115" s="304"/>
      <c r="F115" s="304"/>
      <c r="G115" s="304"/>
      <c r="H115" s="305"/>
      <c r="I115" s="306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</row>
    <row r="116" spans="1:20" ht="19.05" customHeight="1">
      <c r="A116" s="274"/>
      <c r="B116" s="274"/>
      <c r="C116" s="274"/>
      <c r="D116" s="274"/>
      <c r="E116" s="304"/>
      <c r="F116" s="304"/>
      <c r="G116" s="304"/>
      <c r="H116" s="305"/>
      <c r="I116" s="306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</row>
    <row r="117" spans="1:20" ht="19.05" customHeight="1">
      <c r="A117" s="274"/>
      <c r="B117" s="274"/>
      <c r="C117" s="274"/>
      <c r="D117" s="274"/>
      <c r="E117" s="304"/>
      <c r="F117" s="304"/>
      <c r="G117" s="304"/>
      <c r="H117" s="305"/>
      <c r="I117" s="306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</row>
    <row r="118" spans="1:20" ht="19.05" customHeight="1">
      <c r="A118" s="274"/>
      <c r="B118" s="274"/>
      <c r="C118" s="274"/>
      <c r="D118" s="274"/>
      <c r="E118" s="304"/>
      <c r="F118" s="304"/>
      <c r="G118" s="304"/>
      <c r="H118" s="305"/>
      <c r="I118" s="306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</row>
    <row r="119" spans="1:20" ht="19.05" customHeight="1">
      <c r="A119" s="274"/>
      <c r="B119" s="274"/>
      <c r="C119" s="274"/>
      <c r="D119" s="274"/>
      <c r="E119" s="304"/>
      <c r="F119" s="304"/>
      <c r="G119" s="304"/>
      <c r="H119" s="305"/>
      <c r="I119" s="306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</row>
    <row r="120" spans="1:20" ht="19.05" customHeight="1">
      <c r="A120" s="274"/>
      <c r="B120" s="274"/>
      <c r="C120" s="274"/>
      <c r="D120" s="274"/>
      <c r="E120" s="304"/>
      <c r="F120" s="304"/>
      <c r="G120" s="304"/>
      <c r="H120" s="305"/>
      <c r="I120" s="306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</row>
    <row r="121" spans="1:20" ht="19.05" customHeight="1">
      <c r="A121" s="274"/>
      <c r="B121" s="274"/>
      <c r="C121" s="274"/>
      <c r="D121" s="274"/>
      <c r="E121" s="304"/>
      <c r="F121" s="304"/>
      <c r="G121" s="304"/>
      <c r="H121" s="305"/>
      <c r="I121" s="306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</row>
    <row r="122" spans="1:20" ht="19.05" customHeight="1">
      <c r="A122" s="274"/>
      <c r="B122" s="274"/>
      <c r="C122" s="274"/>
      <c r="D122" s="274"/>
      <c r="E122" s="304"/>
      <c r="F122" s="304"/>
      <c r="G122" s="304"/>
      <c r="H122" s="305"/>
      <c r="I122" s="306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</row>
    <row r="123" spans="1:20" ht="19.05" customHeight="1">
      <c r="A123" s="274"/>
      <c r="B123" s="274"/>
      <c r="C123" s="274"/>
      <c r="D123" s="274"/>
      <c r="E123" s="304"/>
      <c r="F123" s="304"/>
      <c r="G123" s="304"/>
      <c r="H123" s="305"/>
      <c r="I123" s="306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</row>
    <row r="124" spans="1:20" ht="19.05" customHeight="1">
      <c r="A124" s="274"/>
      <c r="B124" s="274"/>
      <c r="C124" s="274"/>
      <c r="D124" s="274"/>
      <c r="E124" s="304"/>
      <c r="F124" s="304"/>
      <c r="G124" s="304"/>
      <c r="H124" s="305"/>
      <c r="I124" s="306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</row>
    <row r="125" spans="1:20" ht="19.05" customHeight="1">
      <c r="A125" s="274"/>
      <c r="B125" s="274"/>
      <c r="C125" s="274"/>
      <c r="D125" s="274"/>
      <c r="E125" s="304"/>
      <c r="F125" s="304"/>
      <c r="G125" s="304"/>
      <c r="H125" s="305"/>
      <c r="I125" s="306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</row>
    <row r="126" spans="1:20" ht="19.05" customHeight="1">
      <c r="A126" s="274"/>
      <c r="B126" s="274"/>
      <c r="C126" s="274"/>
      <c r="D126" s="274"/>
      <c r="E126" s="304"/>
      <c r="F126" s="304"/>
      <c r="G126" s="304"/>
      <c r="H126" s="305"/>
      <c r="I126" s="306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</row>
    <row r="127" spans="1:20" ht="19.05" customHeight="1">
      <c r="A127" s="274"/>
      <c r="B127" s="274"/>
      <c r="C127" s="274"/>
      <c r="D127" s="274"/>
      <c r="E127" s="304"/>
      <c r="F127" s="304"/>
      <c r="G127" s="304"/>
      <c r="H127" s="305"/>
      <c r="I127" s="306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</row>
    <row r="128" spans="1:20" ht="19.05" customHeight="1">
      <c r="A128" s="274"/>
      <c r="B128" s="274"/>
      <c r="C128" s="274"/>
      <c r="D128" s="274"/>
      <c r="E128" s="304"/>
      <c r="F128" s="304"/>
      <c r="G128" s="304"/>
      <c r="H128" s="305"/>
      <c r="I128" s="306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</row>
    <row r="129" spans="1:20" ht="19.05" customHeight="1">
      <c r="A129" s="274"/>
      <c r="B129" s="274"/>
      <c r="C129" s="274"/>
      <c r="D129" s="274"/>
      <c r="E129" s="304"/>
      <c r="F129" s="304"/>
      <c r="G129" s="304"/>
      <c r="H129" s="305"/>
      <c r="I129" s="306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</row>
    <row r="130" spans="1:20" ht="19.05" customHeight="1">
      <c r="A130" s="274"/>
      <c r="B130" s="274"/>
      <c r="C130" s="274"/>
      <c r="D130" s="274"/>
      <c r="E130" s="304"/>
      <c r="F130" s="304"/>
      <c r="G130" s="304"/>
      <c r="H130" s="305"/>
      <c r="I130" s="306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</row>
    <row r="131" spans="1:20" ht="19.05" customHeight="1">
      <c r="A131" s="274"/>
      <c r="B131" s="274"/>
      <c r="C131" s="274"/>
      <c r="D131" s="274"/>
      <c r="E131" s="304"/>
      <c r="F131" s="304"/>
      <c r="G131" s="304"/>
      <c r="H131" s="305"/>
      <c r="I131" s="306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</row>
    <row r="132" spans="1:20" ht="19.05" customHeight="1">
      <c r="A132" s="274"/>
      <c r="B132" s="274"/>
      <c r="C132" s="274"/>
      <c r="D132" s="274"/>
      <c r="E132" s="304"/>
      <c r="F132" s="304"/>
      <c r="G132" s="304"/>
      <c r="H132" s="305"/>
      <c r="I132" s="306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</row>
    <row r="133" spans="1:20" ht="19.05" customHeight="1">
      <c r="A133" s="274"/>
      <c r="B133" s="274"/>
      <c r="C133" s="274"/>
      <c r="D133" s="274"/>
      <c r="E133" s="304"/>
      <c r="F133" s="304"/>
      <c r="G133" s="304"/>
      <c r="H133" s="305"/>
      <c r="I133" s="306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</row>
    <row r="134" spans="1:20" ht="19.05" customHeight="1">
      <c r="A134" s="274"/>
      <c r="B134" s="274"/>
      <c r="C134" s="274"/>
      <c r="D134" s="274"/>
      <c r="E134" s="304"/>
      <c r="F134" s="304"/>
      <c r="G134" s="304"/>
      <c r="H134" s="305"/>
      <c r="I134" s="306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</row>
    <row r="135" spans="1:20" ht="19.05" customHeight="1">
      <c r="A135" s="274"/>
      <c r="B135" s="274"/>
      <c r="C135" s="274"/>
      <c r="D135" s="274"/>
      <c r="E135" s="304"/>
      <c r="F135" s="304"/>
      <c r="G135" s="304"/>
      <c r="H135" s="305"/>
      <c r="I135" s="306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</row>
    <row r="136" spans="1:20" ht="19.05" customHeight="1">
      <c r="A136" s="274"/>
      <c r="B136" s="274"/>
      <c r="C136" s="274"/>
      <c r="D136" s="274"/>
      <c r="E136" s="304"/>
      <c r="F136" s="304"/>
      <c r="G136" s="304"/>
      <c r="H136" s="305"/>
      <c r="I136" s="306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</row>
    <row r="137" spans="1:20" ht="19.05" customHeight="1">
      <c r="A137" s="274"/>
      <c r="B137" s="274"/>
      <c r="C137" s="274"/>
      <c r="D137" s="274"/>
      <c r="E137" s="304"/>
      <c r="F137" s="304"/>
      <c r="G137" s="304"/>
      <c r="H137" s="305"/>
      <c r="I137" s="306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</row>
    <row r="138" spans="1:20" ht="19.05" customHeight="1">
      <c r="A138" s="274"/>
      <c r="B138" s="274"/>
      <c r="C138" s="274"/>
      <c r="D138" s="274"/>
      <c r="E138" s="304"/>
      <c r="F138" s="304"/>
      <c r="G138" s="304"/>
      <c r="H138" s="305"/>
      <c r="I138" s="306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</row>
    <row r="139" spans="1:20" ht="19.05" customHeight="1">
      <c r="A139" s="274"/>
      <c r="B139" s="274"/>
      <c r="C139" s="274"/>
      <c r="D139" s="274"/>
      <c r="E139" s="304"/>
      <c r="F139" s="304"/>
      <c r="G139" s="304"/>
      <c r="H139" s="305"/>
      <c r="I139" s="306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</row>
    <row r="140" spans="1:20" ht="19.05" customHeight="1">
      <c r="A140" s="274"/>
      <c r="B140" s="274"/>
      <c r="C140" s="274"/>
      <c r="D140" s="274"/>
      <c r="E140" s="304"/>
      <c r="F140" s="304"/>
      <c r="G140" s="304"/>
      <c r="H140" s="305"/>
      <c r="I140" s="306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</row>
    <row r="141" spans="1:20" ht="19.05" customHeight="1">
      <c r="A141" s="274"/>
      <c r="B141" s="274"/>
      <c r="C141" s="274"/>
      <c r="D141" s="274"/>
      <c r="E141" s="304"/>
      <c r="F141" s="304"/>
      <c r="G141" s="304"/>
      <c r="H141" s="305"/>
      <c r="I141" s="306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</row>
    <row r="142" spans="1:20" ht="19.05" customHeight="1">
      <c r="A142" s="274"/>
      <c r="B142" s="274"/>
      <c r="C142" s="274"/>
      <c r="D142" s="274"/>
      <c r="E142" s="304"/>
      <c r="F142" s="304"/>
      <c r="G142" s="304"/>
      <c r="H142" s="305"/>
      <c r="I142" s="306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</row>
    <row r="143" spans="1:20" ht="19.05" customHeight="1">
      <c r="A143" s="274"/>
      <c r="B143" s="274"/>
      <c r="C143" s="274"/>
      <c r="D143" s="274"/>
      <c r="E143" s="304"/>
      <c r="F143" s="304"/>
      <c r="G143" s="304"/>
      <c r="H143" s="305"/>
      <c r="I143" s="306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</row>
    <row r="144" spans="1:20" ht="19.05" customHeight="1">
      <c r="A144" s="274"/>
      <c r="B144" s="274"/>
      <c r="C144" s="274"/>
      <c r="D144" s="274"/>
      <c r="E144" s="304"/>
      <c r="F144" s="304"/>
      <c r="G144" s="304"/>
      <c r="H144" s="305"/>
      <c r="I144" s="306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</row>
    <row r="145" spans="1:20" ht="19.05" customHeight="1">
      <c r="A145" s="274"/>
      <c r="B145" s="274"/>
      <c r="C145" s="274"/>
      <c r="D145" s="274"/>
      <c r="E145" s="304"/>
      <c r="F145" s="304"/>
      <c r="G145" s="304"/>
      <c r="H145" s="305"/>
      <c r="I145" s="306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</row>
    <row r="146" spans="1:20" ht="19.05" customHeight="1">
      <c r="A146" s="274"/>
      <c r="B146" s="274"/>
      <c r="C146" s="274"/>
      <c r="D146" s="274"/>
      <c r="E146" s="304"/>
      <c r="F146" s="304"/>
      <c r="G146" s="304"/>
      <c r="H146" s="305"/>
      <c r="I146" s="306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</row>
    <row r="147" spans="1:20" ht="19.05" customHeight="1">
      <c r="A147" s="274"/>
      <c r="B147" s="274"/>
      <c r="C147" s="274"/>
      <c r="D147" s="274"/>
      <c r="E147" s="304"/>
      <c r="F147" s="304"/>
      <c r="G147" s="304"/>
      <c r="H147" s="305"/>
      <c r="I147" s="306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</row>
    <row r="148" spans="1:20" ht="19.05" customHeight="1">
      <c r="A148" s="274"/>
      <c r="B148" s="274"/>
      <c r="C148" s="274"/>
      <c r="D148" s="274"/>
      <c r="E148" s="304"/>
      <c r="F148" s="304"/>
      <c r="G148" s="304"/>
      <c r="H148" s="305"/>
      <c r="I148" s="306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</row>
    <row r="149" spans="1:20" ht="19.05" customHeight="1">
      <c r="A149" s="274"/>
      <c r="B149" s="274"/>
      <c r="C149" s="274"/>
      <c r="D149" s="274"/>
      <c r="E149" s="304"/>
      <c r="F149" s="304"/>
      <c r="G149" s="304"/>
      <c r="H149" s="305"/>
      <c r="I149" s="306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</row>
    <row r="150" spans="1:20" ht="19.05" customHeight="1">
      <c r="A150" s="274"/>
      <c r="B150" s="274"/>
      <c r="C150" s="274"/>
      <c r="D150" s="274"/>
      <c r="E150" s="304"/>
      <c r="F150" s="304"/>
      <c r="G150" s="304"/>
      <c r="H150" s="305"/>
      <c r="I150" s="306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</row>
    <row r="151" spans="1:20" ht="19.05" customHeight="1">
      <c r="A151" s="274"/>
      <c r="B151" s="274"/>
      <c r="C151" s="274"/>
      <c r="D151" s="274"/>
      <c r="E151" s="304"/>
      <c r="F151" s="304"/>
      <c r="G151" s="304"/>
      <c r="H151" s="305"/>
      <c r="I151" s="306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</row>
    <row r="152" spans="1:20" ht="19.05" customHeight="1">
      <c r="A152" s="274"/>
      <c r="B152" s="274"/>
      <c r="C152" s="274"/>
      <c r="D152" s="274"/>
      <c r="E152" s="304"/>
      <c r="F152" s="304"/>
      <c r="G152" s="304"/>
      <c r="H152" s="305"/>
      <c r="I152" s="306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</row>
    <row r="153" spans="1:20" ht="19.05" customHeight="1">
      <c r="A153" s="274"/>
      <c r="B153" s="274"/>
      <c r="C153" s="274"/>
      <c r="D153" s="274"/>
      <c r="E153" s="304"/>
      <c r="F153" s="304"/>
      <c r="G153" s="304"/>
      <c r="H153" s="305"/>
      <c r="I153" s="306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</row>
    <row r="154" spans="1:20" ht="19.05" customHeight="1">
      <c r="A154" s="274"/>
      <c r="B154" s="274"/>
      <c r="C154" s="274"/>
      <c r="D154" s="274"/>
      <c r="E154" s="304"/>
      <c r="F154" s="304"/>
      <c r="G154" s="304"/>
      <c r="H154" s="305"/>
      <c r="I154" s="306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</row>
    <row r="155" spans="1:20" ht="19.05" customHeight="1">
      <c r="A155" s="274"/>
      <c r="B155" s="274"/>
      <c r="C155" s="274"/>
      <c r="D155" s="274"/>
      <c r="E155" s="304"/>
      <c r="F155" s="304"/>
      <c r="G155" s="304"/>
      <c r="H155" s="305"/>
      <c r="I155" s="306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</row>
    <row r="156" spans="1:20" ht="19.05" customHeight="1">
      <c r="A156" s="274"/>
      <c r="B156" s="274"/>
      <c r="C156" s="274"/>
      <c r="D156" s="274"/>
      <c r="E156" s="304"/>
      <c r="F156" s="304"/>
      <c r="G156" s="304"/>
      <c r="H156" s="305"/>
      <c r="I156" s="306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</row>
    <row r="157" spans="1:20" ht="19.05" customHeight="1">
      <c r="A157" s="274"/>
      <c r="B157" s="274"/>
      <c r="C157" s="274"/>
      <c r="D157" s="274"/>
      <c r="E157" s="304"/>
      <c r="F157" s="304"/>
      <c r="G157" s="304"/>
      <c r="H157" s="305"/>
      <c r="I157" s="306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</row>
    <row r="158" spans="1:20" ht="19.05" customHeight="1">
      <c r="A158" s="274"/>
      <c r="B158" s="274"/>
      <c r="C158" s="274"/>
      <c r="D158" s="274"/>
      <c r="E158" s="304"/>
      <c r="F158" s="304"/>
      <c r="G158" s="304"/>
      <c r="H158" s="305"/>
      <c r="I158" s="306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</row>
    <row r="159" spans="1:20" ht="19.05" customHeight="1">
      <c r="A159" s="274"/>
      <c r="B159" s="274"/>
      <c r="C159" s="274"/>
      <c r="D159" s="274"/>
      <c r="E159" s="304"/>
      <c r="F159" s="304"/>
      <c r="G159" s="304"/>
      <c r="H159" s="305"/>
      <c r="I159" s="306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</row>
    <row r="160" spans="1:20" ht="19.05" customHeight="1">
      <c r="A160" s="274"/>
      <c r="B160" s="274"/>
      <c r="C160" s="274"/>
      <c r="D160" s="274"/>
      <c r="E160" s="304"/>
      <c r="F160" s="304"/>
      <c r="G160" s="304"/>
      <c r="H160" s="305"/>
      <c r="I160" s="306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</row>
    <row r="161" spans="1:20" ht="19.05" customHeight="1">
      <c r="A161" s="274"/>
      <c r="B161" s="274"/>
      <c r="C161" s="274"/>
      <c r="D161" s="274"/>
      <c r="E161" s="304"/>
      <c r="F161" s="304"/>
      <c r="G161" s="304"/>
      <c r="H161" s="305"/>
      <c r="I161" s="306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</row>
    <row r="162" spans="1:20" ht="19.05" customHeight="1">
      <c r="A162" s="274"/>
      <c r="B162" s="274"/>
      <c r="C162" s="274"/>
      <c r="D162" s="274"/>
      <c r="E162" s="304"/>
      <c r="F162" s="304"/>
      <c r="G162" s="304"/>
      <c r="H162" s="305"/>
      <c r="I162" s="306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</row>
    <row r="163" spans="1:20" ht="19.05" customHeight="1">
      <c r="A163" s="274"/>
      <c r="B163" s="274"/>
      <c r="C163" s="274"/>
      <c r="D163" s="274"/>
      <c r="E163" s="304"/>
      <c r="F163" s="304"/>
      <c r="G163" s="304"/>
      <c r="H163" s="305"/>
      <c r="I163" s="306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</row>
    <row r="164" spans="1:20" ht="19.05" customHeight="1">
      <c r="A164" s="274"/>
      <c r="B164" s="274"/>
      <c r="C164" s="274"/>
      <c r="D164" s="274"/>
      <c r="E164" s="304"/>
      <c r="F164" s="304"/>
      <c r="G164" s="304"/>
      <c r="H164" s="305"/>
      <c r="I164" s="306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</row>
    <row r="165" spans="1:20" ht="19.05" customHeight="1">
      <c r="A165" s="274"/>
      <c r="B165" s="274"/>
      <c r="C165" s="274"/>
      <c r="D165" s="274"/>
      <c r="E165" s="304"/>
      <c r="F165" s="304"/>
      <c r="G165" s="304"/>
      <c r="H165" s="305"/>
      <c r="I165" s="306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</row>
    <row r="166" spans="1:20" ht="19.05" customHeight="1">
      <c r="A166" s="274"/>
      <c r="B166" s="274"/>
      <c r="C166" s="274"/>
      <c r="D166" s="274"/>
      <c r="E166" s="304"/>
      <c r="F166" s="304"/>
      <c r="G166" s="304"/>
      <c r="H166" s="305"/>
      <c r="I166" s="306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</row>
    <row r="167" spans="1:20" ht="19.05" customHeight="1">
      <c r="A167" s="274"/>
      <c r="B167" s="274"/>
      <c r="C167" s="274"/>
      <c r="D167" s="274"/>
      <c r="E167" s="304"/>
      <c r="F167" s="304"/>
      <c r="G167" s="304"/>
      <c r="H167" s="305"/>
      <c r="I167" s="306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</row>
    <row r="168" spans="1:20" ht="19.05" customHeight="1">
      <c r="A168" s="274"/>
      <c r="B168" s="274"/>
      <c r="C168" s="274"/>
      <c r="D168" s="274"/>
      <c r="E168" s="304"/>
      <c r="F168" s="304"/>
      <c r="G168" s="304"/>
      <c r="H168" s="305"/>
      <c r="I168" s="306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</row>
    <row r="169" spans="1:20" ht="19.05" customHeight="1">
      <c r="A169" s="274"/>
      <c r="B169" s="274"/>
      <c r="C169" s="274"/>
      <c r="D169" s="274"/>
      <c r="E169" s="304"/>
      <c r="F169" s="304"/>
      <c r="G169" s="304"/>
      <c r="H169" s="305"/>
      <c r="I169" s="306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</row>
    <row r="170" spans="1:20" ht="19.05" customHeight="1">
      <c r="A170" s="274"/>
      <c r="B170" s="274"/>
      <c r="C170" s="274"/>
      <c r="D170" s="274"/>
      <c r="E170" s="304"/>
      <c r="F170" s="304"/>
      <c r="G170" s="304"/>
      <c r="H170" s="305"/>
      <c r="I170" s="306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</row>
    <row r="171" spans="1:20" ht="19.05" customHeight="1">
      <c r="A171" s="274"/>
      <c r="B171" s="274"/>
      <c r="C171" s="274"/>
      <c r="D171" s="274"/>
      <c r="E171" s="304"/>
      <c r="F171" s="304"/>
      <c r="G171" s="304"/>
      <c r="H171" s="305"/>
      <c r="I171" s="306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</row>
    <row r="172" spans="1:20" ht="19.05" customHeight="1">
      <c r="A172" s="274"/>
      <c r="B172" s="274"/>
      <c r="C172" s="274"/>
      <c r="D172" s="274"/>
      <c r="E172" s="304"/>
      <c r="F172" s="304"/>
      <c r="G172" s="304"/>
      <c r="H172" s="305"/>
      <c r="I172" s="306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</row>
    <row r="173" spans="1:20" ht="19.05" customHeight="1">
      <c r="A173" s="274"/>
      <c r="B173" s="274"/>
      <c r="C173" s="274"/>
      <c r="D173" s="274"/>
      <c r="E173" s="304"/>
      <c r="F173" s="304"/>
      <c r="G173" s="304"/>
      <c r="H173" s="305"/>
      <c r="I173" s="306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</row>
    <row r="174" spans="1:20" ht="19.05" customHeight="1">
      <c r="A174" s="274"/>
      <c r="B174" s="274"/>
      <c r="C174" s="274"/>
      <c r="D174" s="274"/>
      <c r="E174" s="304"/>
      <c r="F174" s="304"/>
      <c r="G174" s="304"/>
      <c r="H174" s="305"/>
      <c r="I174" s="306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</row>
    <row r="175" spans="1:20" ht="19.05" customHeight="1">
      <c r="A175" s="274"/>
      <c r="B175" s="274"/>
      <c r="C175" s="274"/>
      <c r="D175" s="274"/>
      <c r="E175" s="304"/>
      <c r="F175" s="304"/>
      <c r="G175" s="304"/>
      <c r="H175" s="305"/>
      <c r="I175" s="306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</row>
    <row r="176" spans="1:20" ht="19.05" customHeight="1">
      <c r="A176" s="274"/>
      <c r="B176" s="274"/>
      <c r="C176" s="274"/>
      <c r="D176" s="274"/>
      <c r="E176" s="304"/>
      <c r="F176" s="304"/>
      <c r="G176" s="304"/>
      <c r="H176" s="305"/>
      <c r="I176" s="306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</row>
    <row r="177" spans="1:20" ht="19.05" customHeight="1">
      <c r="A177" s="274"/>
      <c r="B177" s="274"/>
      <c r="C177" s="274"/>
      <c r="D177" s="274"/>
      <c r="E177" s="304"/>
      <c r="F177" s="304"/>
      <c r="G177" s="304"/>
      <c r="H177" s="305"/>
      <c r="I177" s="306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</row>
    <row r="178" spans="1:20" ht="19.05" customHeight="1">
      <c r="A178" s="274"/>
      <c r="B178" s="274"/>
      <c r="C178" s="274"/>
      <c r="D178" s="274"/>
      <c r="E178" s="304"/>
      <c r="F178" s="304"/>
      <c r="G178" s="304"/>
      <c r="H178" s="305"/>
      <c r="I178" s="306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</row>
    <row r="179" spans="1:20" ht="19.05" customHeight="1">
      <c r="A179" s="274"/>
      <c r="B179" s="274"/>
      <c r="C179" s="274"/>
      <c r="D179" s="274"/>
      <c r="E179" s="304"/>
      <c r="F179" s="304"/>
      <c r="G179" s="304"/>
      <c r="H179" s="305"/>
      <c r="I179" s="306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</row>
    <row r="180" spans="1:20" ht="19.05" customHeight="1">
      <c r="A180" s="274"/>
      <c r="B180" s="274"/>
      <c r="C180" s="274"/>
      <c r="D180" s="274"/>
      <c r="E180" s="304"/>
      <c r="F180" s="304"/>
      <c r="G180" s="304"/>
      <c r="H180" s="305"/>
      <c r="I180" s="306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</row>
    <row r="181" spans="1:20" ht="19.05" customHeight="1">
      <c r="A181" s="274"/>
      <c r="B181" s="274"/>
      <c r="C181" s="274"/>
      <c r="D181" s="274"/>
      <c r="E181" s="304"/>
      <c r="F181" s="304"/>
      <c r="G181" s="304"/>
      <c r="H181" s="305"/>
      <c r="I181" s="306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</row>
    <row r="182" spans="1:20" ht="19.05" customHeight="1">
      <c r="A182" s="274"/>
      <c r="B182" s="274"/>
      <c r="C182" s="274"/>
      <c r="D182" s="274"/>
      <c r="E182" s="304"/>
      <c r="F182" s="304"/>
      <c r="G182" s="304"/>
      <c r="H182" s="305"/>
      <c r="I182" s="306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</row>
    <row r="183" spans="1:20" ht="19.05" customHeight="1">
      <c r="A183" s="274"/>
      <c r="B183" s="274"/>
      <c r="C183" s="274"/>
      <c r="D183" s="274"/>
      <c r="E183" s="304"/>
      <c r="F183" s="304"/>
      <c r="G183" s="304"/>
      <c r="H183" s="305"/>
      <c r="I183" s="306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</row>
    <row r="184" spans="1:20" ht="19.05" customHeight="1">
      <c r="A184" s="274"/>
      <c r="B184" s="274"/>
      <c r="C184" s="274"/>
      <c r="D184" s="274"/>
      <c r="E184" s="304"/>
      <c r="F184" s="304"/>
      <c r="G184" s="304"/>
      <c r="H184" s="305"/>
      <c r="I184" s="306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</row>
    <row r="185" spans="1:20" ht="19.05" customHeight="1">
      <c r="A185" s="274"/>
      <c r="B185" s="274"/>
      <c r="C185" s="274"/>
      <c r="D185" s="274"/>
      <c r="E185" s="304"/>
      <c r="F185" s="304"/>
      <c r="G185" s="304"/>
      <c r="H185" s="305"/>
      <c r="I185" s="306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</row>
    <row r="186" spans="1:20" ht="19.05" customHeight="1">
      <c r="A186" s="274"/>
      <c r="B186" s="274"/>
      <c r="C186" s="274"/>
      <c r="D186" s="274"/>
      <c r="E186" s="304"/>
      <c r="F186" s="304"/>
      <c r="G186" s="304"/>
      <c r="H186" s="305"/>
      <c r="I186" s="306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</row>
    <row r="187" spans="1:20" ht="19.05" customHeight="1">
      <c r="A187" s="274"/>
      <c r="B187" s="274"/>
      <c r="C187" s="274"/>
      <c r="D187" s="274"/>
      <c r="E187" s="304"/>
      <c r="F187" s="304"/>
      <c r="G187" s="304"/>
      <c r="H187" s="305"/>
      <c r="I187" s="306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</row>
    <row r="188" spans="1:20" ht="19.05" customHeight="1">
      <c r="A188" s="274"/>
      <c r="B188" s="274"/>
      <c r="C188" s="274"/>
      <c r="D188" s="274"/>
      <c r="E188" s="304"/>
      <c r="F188" s="304"/>
      <c r="G188" s="304"/>
      <c r="H188" s="305"/>
      <c r="I188" s="306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</row>
    <row r="189" spans="1:20" ht="19.05" customHeight="1">
      <c r="A189" s="274"/>
      <c r="B189" s="274"/>
      <c r="C189" s="274"/>
      <c r="D189" s="274"/>
      <c r="E189" s="304"/>
      <c r="F189" s="304"/>
      <c r="G189" s="304"/>
      <c r="H189" s="305"/>
      <c r="I189" s="306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</row>
    <row r="190" spans="1:20" ht="19.05" customHeight="1">
      <c r="A190" s="274"/>
      <c r="B190" s="274"/>
      <c r="C190" s="274"/>
      <c r="D190" s="274"/>
      <c r="E190" s="304"/>
      <c r="F190" s="304"/>
      <c r="G190" s="304"/>
      <c r="H190" s="305"/>
      <c r="I190" s="306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</row>
    <row r="191" spans="1:20" ht="19.05" customHeight="1">
      <c r="A191" s="274"/>
      <c r="B191" s="274"/>
      <c r="C191" s="274"/>
      <c r="D191" s="274"/>
      <c r="E191" s="304"/>
      <c r="F191" s="304"/>
      <c r="G191" s="304"/>
      <c r="H191" s="305"/>
      <c r="I191" s="306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</row>
    <row r="192" spans="1:20" ht="19.05" customHeight="1">
      <c r="A192" s="274"/>
      <c r="B192" s="274"/>
      <c r="C192" s="274"/>
      <c r="D192" s="274"/>
      <c r="E192" s="304"/>
      <c r="F192" s="304"/>
      <c r="G192" s="304"/>
      <c r="H192" s="305"/>
      <c r="I192" s="306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</row>
    <row r="193" spans="1:20" ht="19.05" customHeight="1">
      <c r="A193" s="274"/>
      <c r="B193" s="274"/>
      <c r="C193" s="274"/>
      <c r="D193" s="274"/>
      <c r="E193" s="304"/>
      <c r="F193" s="304"/>
      <c r="G193" s="304"/>
      <c r="H193" s="305"/>
      <c r="I193" s="306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</row>
    <row r="194" spans="1:20" ht="19.05" customHeight="1">
      <c r="A194" s="274"/>
      <c r="B194" s="274"/>
      <c r="C194" s="274"/>
      <c r="D194" s="274"/>
      <c r="E194" s="304"/>
      <c r="F194" s="304"/>
      <c r="G194" s="304"/>
      <c r="H194" s="305"/>
      <c r="I194" s="306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</row>
    <row r="195" spans="1:20" ht="19.05" customHeight="1">
      <c r="A195" s="274"/>
      <c r="B195" s="274"/>
      <c r="C195" s="274"/>
      <c r="D195" s="274"/>
      <c r="E195" s="304"/>
      <c r="F195" s="304"/>
      <c r="G195" s="304"/>
      <c r="H195" s="305"/>
      <c r="I195" s="306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</row>
    <row r="196" spans="1:20" ht="19.05" customHeight="1">
      <c r="A196" s="274"/>
      <c r="B196" s="274"/>
      <c r="C196" s="274"/>
      <c r="D196" s="274"/>
      <c r="E196" s="304"/>
      <c r="F196" s="304"/>
      <c r="G196" s="304"/>
      <c r="H196" s="305"/>
      <c r="I196" s="306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</row>
    <row r="197" spans="1:20" ht="19.05" customHeight="1">
      <c r="A197" s="274"/>
      <c r="B197" s="274"/>
      <c r="C197" s="274"/>
      <c r="D197" s="274"/>
      <c r="E197" s="304"/>
      <c r="F197" s="304"/>
      <c r="G197" s="304"/>
      <c r="H197" s="305"/>
      <c r="I197" s="306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</row>
    <row r="198" spans="1:20" ht="19.05" customHeight="1">
      <c r="A198" s="274"/>
      <c r="B198" s="274"/>
      <c r="C198" s="274"/>
      <c r="D198" s="274"/>
      <c r="E198" s="304"/>
      <c r="F198" s="304"/>
      <c r="G198" s="304"/>
      <c r="H198" s="305"/>
      <c r="I198" s="306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</row>
    <row r="199" spans="1:20" ht="19.05" customHeight="1">
      <c r="A199" s="274"/>
      <c r="B199" s="274"/>
      <c r="C199" s="274"/>
      <c r="D199" s="274"/>
      <c r="E199" s="304"/>
      <c r="F199" s="304"/>
      <c r="G199" s="304"/>
      <c r="H199" s="305"/>
      <c r="I199" s="306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</row>
    <row r="200" spans="1:20" ht="19.05" customHeight="1">
      <c r="A200" s="274"/>
      <c r="B200" s="274"/>
      <c r="C200" s="274"/>
      <c r="D200" s="274"/>
      <c r="E200" s="304"/>
      <c r="F200" s="304"/>
      <c r="G200" s="304"/>
      <c r="H200" s="305"/>
      <c r="I200" s="306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</row>
    <row r="201" spans="1:20" ht="19.05" customHeight="1">
      <c r="A201" s="274"/>
      <c r="B201" s="274"/>
      <c r="C201" s="274"/>
      <c r="D201" s="274"/>
      <c r="E201" s="304"/>
      <c r="F201" s="304"/>
      <c r="G201" s="304"/>
      <c r="H201" s="305"/>
      <c r="I201" s="306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</row>
    <row r="202" spans="1:20" ht="19.05" customHeight="1">
      <c r="A202" s="274"/>
      <c r="B202" s="274"/>
      <c r="C202" s="274"/>
      <c r="D202" s="274"/>
      <c r="E202" s="304"/>
      <c r="F202" s="304"/>
      <c r="G202" s="304"/>
      <c r="H202" s="305"/>
      <c r="I202" s="306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</row>
    <row r="203" spans="1:20" ht="19.05" customHeight="1">
      <c r="A203" s="274"/>
      <c r="B203" s="274"/>
      <c r="C203" s="274"/>
      <c r="D203" s="274"/>
      <c r="E203" s="304"/>
      <c r="F203" s="304"/>
      <c r="G203" s="304"/>
      <c r="H203" s="305"/>
      <c r="I203" s="306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</row>
    <row r="204" spans="1:20" ht="19.05" customHeight="1">
      <c r="A204" s="274"/>
      <c r="B204" s="274"/>
      <c r="C204" s="274"/>
      <c r="D204" s="274"/>
      <c r="E204" s="304"/>
      <c r="F204" s="304"/>
      <c r="G204" s="304"/>
      <c r="H204" s="305"/>
      <c r="I204" s="306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</row>
    <row r="205" spans="1:20" ht="19.05" customHeight="1">
      <c r="A205" s="274"/>
      <c r="B205" s="274"/>
      <c r="C205" s="274"/>
      <c r="D205" s="274"/>
      <c r="E205" s="304"/>
      <c r="F205" s="304"/>
      <c r="G205" s="304"/>
      <c r="H205" s="305"/>
      <c r="I205" s="306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</row>
    <row r="206" spans="1:20" ht="19.05" customHeight="1">
      <c r="A206" s="274"/>
      <c r="B206" s="274"/>
      <c r="C206" s="274"/>
      <c r="D206" s="274"/>
      <c r="E206" s="304"/>
      <c r="F206" s="304"/>
      <c r="G206" s="304"/>
      <c r="H206" s="305"/>
      <c r="I206" s="306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</row>
    <row r="207" spans="1:20" ht="19.05" customHeight="1">
      <c r="A207" s="274"/>
      <c r="B207" s="274"/>
      <c r="C207" s="274"/>
      <c r="D207" s="274"/>
      <c r="E207" s="304"/>
      <c r="F207" s="304"/>
      <c r="G207" s="304"/>
      <c r="H207" s="305"/>
      <c r="I207" s="306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</row>
    <row r="208" spans="1:20" ht="19.05" customHeight="1">
      <c r="A208" s="274"/>
      <c r="B208" s="274"/>
      <c r="C208" s="274"/>
      <c r="D208" s="274"/>
      <c r="E208" s="304"/>
      <c r="F208" s="304"/>
      <c r="G208" s="304"/>
      <c r="H208" s="305"/>
      <c r="I208" s="306"/>
      <c r="J208" s="274"/>
      <c r="K208" s="274"/>
      <c r="L208" s="274"/>
      <c r="M208" s="274"/>
      <c r="N208" s="274"/>
      <c r="O208" s="274"/>
      <c r="P208" s="274"/>
      <c r="Q208" s="274"/>
      <c r="R208" s="274"/>
      <c r="S208" s="274"/>
      <c r="T208" s="274"/>
    </row>
    <row r="209" spans="1:20" ht="19.05" customHeight="1">
      <c r="A209" s="274"/>
      <c r="B209" s="274"/>
      <c r="C209" s="274"/>
      <c r="D209" s="274"/>
      <c r="E209" s="304"/>
      <c r="F209" s="304"/>
      <c r="G209" s="304"/>
      <c r="H209" s="305"/>
      <c r="I209" s="306"/>
      <c r="J209" s="274"/>
      <c r="K209" s="274"/>
      <c r="L209" s="274"/>
      <c r="M209" s="274"/>
      <c r="N209" s="274"/>
      <c r="O209" s="274"/>
      <c r="P209" s="274"/>
      <c r="Q209" s="274"/>
      <c r="R209" s="274"/>
      <c r="S209" s="274"/>
      <c r="T209" s="274"/>
    </row>
    <row r="210" spans="1:20" ht="19.05" customHeight="1">
      <c r="A210" s="274"/>
      <c r="B210" s="274"/>
      <c r="C210" s="274"/>
      <c r="D210" s="274"/>
      <c r="E210" s="304"/>
      <c r="F210" s="304"/>
      <c r="G210" s="304"/>
      <c r="H210" s="305"/>
      <c r="I210" s="306"/>
      <c r="J210" s="274"/>
      <c r="K210" s="274"/>
      <c r="L210" s="274"/>
      <c r="M210" s="274"/>
      <c r="N210" s="274"/>
      <c r="O210" s="274"/>
      <c r="P210" s="274"/>
      <c r="Q210" s="274"/>
      <c r="R210" s="274"/>
      <c r="S210" s="274"/>
      <c r="T210" s="274"/>
    </row>
    <row r="211" spans="1:20" ht="19.05" customHeight="1">
      <c r="A211" s="274"/>
      <c r="B211" s="274"/>
      <c r="C211" s="274"/>
      <c r="D211" s="274"/>
      <c r="E211" s="304"/>
      <c r="F211" s="304"/>
      <c r="G211" s="304"/>
      <c r="H211" s="305"/>
      <c r="I211" s="306"/>
      <c r="J211" s="274"/>
      <c r="K211" s="274"/>
      <c r="L211" s="274"/>
      <c r="M211" s="274"/>
      <c r="N211" s="274"/>
      <c r="O211" s="274"/>
      <c r="P211" s="274"/>
      <c r="Q211" s="274"/>
      <c r="R211" s="274"/>
      <c r="S211" s="274"/>
      <c r="T211" s="274"/>
    </row>
    <row r="212" spans="1:20" ht="19.05" customHeight="1">
      <c r="A212" s="274"/>
      <c r="B212" s="274"/>
      <c r="C212" s="274"/>
      <c r="D212" s="274"/>
      <c r="E212" s="304"/>
      <c r="F212" s="304"/>
      <c r="G212" s="304"/>
      <c r="H212" s="305"/>
      <c r="I212" s="306"/>
      <c r="J212" s="274"/>
      <c r="K212" s="274"/>
      <c r="L212" s="274"/>
      <c r="M212" s="274"/>
      <c r="N212" s="274"/>
      <c r="O212" s="274"/>
      <c r="P212" s="274"/>
      <c r="Q212" s="274"/>
      <c r="R212" s="274"/>
      <c r="S212" s="274"/>
      <c r="T212" s="274"/>
    </row>
    <row r="213" spans="1:20" ht="19.05" customHeight="1">
      <c r="A213" s="274"/>
      <c r="B213" s="274"/>
      <c r="C213" s="274"/>
      <c r="D213" s="274"/>
      <c r="E213" s="304"/>
      <c r="F213" s="304"/>
      <c r="G213" s="304"/>
      <c r="H213" s="305"/>
      <c r="I213" s="306"/>
      <c r="J213" s="274"/>
      <c r="K213" s="274"/>
      <c r="L213" s="274"/>
      <c r="M213" s="274"/>
      <c r="N213" s="274"/>
      <c r="O213" s="274"/>
      <c r="P213" s="274"/>
      <c r="Q213" s="274"/>
      <c r="R213" s="274"/>
      <c r="S213" s="274"/>
      <c r="T213" s="274"/>
    </row>
    <row r="214" spans="1:20" ht="19.05" customHeight="1">
      <c r="A214" s="274"/>
      <c r="B214" s="274"/>
      <c r="C214" s="274"/>
      <c r="D214" s="274"/>
      <c r="E214" s="304"/>
      <c r="F214" s="304"/>
      <c r="G214" s="304"/>
      <c r="H214" s="305"/>
      <c r="I214" s="306"/>
      <c r="J214" s="274"/>
      <c r="K214" s="274"/>
      <c r="L214" s="274"/>
      <c r="M214" s="274"/>
      <c r="N214" s="274"/>
      <c r="O214" s="274"/>
      <c r="P214" s="274"/>
      <c r="Q214" s="274"/>
      <c r="R214" s="274"/>
      <c r="S214" s="274"/>
      <c r="T214" s="274"/>
    </row>
    <row r="215" spans="1:20" ht="19.05" customHeight="1">
      <c r="A215" s="274"/>
      <c r="B215" s="274"/>
      <c r="C215" s="274"/>
      <c r="D215" s="274"/>
      <c r="E215" s="304"/>
      <c r="F215" s="304"/>
      <c r="G215" s="304"/>
      <c r="H215" s="305"/>
      <c r="I215" s="306"/>
      <c r="J215" s="274"/>
      <c r="K215" s="274"/>
      <c r="L215" s="274"/>
      <c r="M215" s="274"/>
      <c r="N215" s="274"/>
      <c r="O215" s="274"/>
      <c r="P215" s="274"/>
      <c r="Q215" s="274"/>
      <c r="R215" s="274"/>
      <c r="S215" s="274"/>
      <c r="T215" s="274"/>
    </row>
    <row r="216" spans="1:20" ht="19.05" customHeight="1">
      <c r="A216" s="274"/>
      <c r="B216" s="274"/>
      <c r="C216" s="274"/>
      <c r="D216" s="274"/>
      <c r="E216" s="304"/>
      <c r="F216" s="304"/>
      <c r="G216" s="304"/>
      <c r="H216" s="305"/>
      <c r="I216" s="306"/>
      <c r="J216" s="274"/>
      <c r="K216" s="274"/>
      <c r="L216" s="274"/>
      <c r="M216" s="274"/>
      <c r="N216" s="274"/>
      <c r="O216" s="274"/>
      <c r="P216" s="274"/>
      <c r="Q216" s="274"/>
      <c r="R216" s="274"/>
      <c r="S216" s="274"/>
      <c r="T216" s="274"/>
    </row>
    <row r="217" spans="1:20" ht="19.05" customHeight="1">
      <c r="A217" s="274"/>
      <c r="B217" s="274"/>
      <c r="C217" s="274"/>
      <c r="D217" s="274"/>
      <c r="E217" s="304"/>
      <c r="F217" s="304"/>
      <c r="G217" s="304"/>
      <c r="H217" s="305"/>
      <c r="I217" s="306"/>
      <c r="J217" s="274"/>
      <c r="K217" s="274"/>
      <c r="L217" s="274"/>
      <c r="M217" s="274"/>
      <c r="N217" s="274"/>
      <c r="O217" s="274"/>
      <c r="P217" s="274"/>
      <c r="Q217" s="274"/>
      <c r="R217" s="274"/>
      <c r="S217" s="274"/>
      <c r="T217" s="274"/>
    </row>
    <row r="218" spans="1:20" ht="19.05" customHeight="1">
      <c r="A218" s="274"/>
      <c r="B218" s="274"/>
      <c r="C218" s="274"/>
      <c r="D218" s="274"/>
      <c r="E218" s="304"/>
      <c r="F218" s="304"/>
      <c r="G218" s="304"/>
      <c r="H218" s="305"/>
      <c r="I218" s="306"/>
      <c r="J218" s="274"/>
      <c r="K218" s="274"/>
      <c r="L218" s="274"/>
      <c r="M218" s="274"/>
      <c r="N218" s="274"/>
      <c r="O218" s="274"/>
      <c r="P218" s="274"/>
      <c r="Q218" s="274"/>
      <c r="R218" s="274"/>
      <c r="S218" s="274"/>
      <c r="T218" s="274"/>
    </row>
    <row r="219" spans="1:20" ht="19.05" customHeight="1">
      <c r="A219" s="274"/>
      <c r="B219" s="274"/>
      <c r="C219" s="274"/>
      <c r="D219" s="274"/>
      <c r="E219" s="304"/>
      <c r="F219" s="304"/>
      <c r="G219" s="304"/>
      <c r="H219" s="305"/>
      <c r="I219" s="306"/>
      <c r="J219" s="274"/>
      <c r="K219" s="274"/>
      <c r="L219" s="274"/>
      <c r="M219" s="274"/>
      <c r="N219" s="274"/>
      <c r="O219" s="274"/>
      <c r="P219" s="274"/>
      <c r="Q219" s="274"/>
      <c r="R219" s="274"/>
      <c r="S219" s="274"/>
      <c r="T219" s="274"/>
    </row>
    <row r="220" spans="1:20" ht="19.05" customHeight="1">
      <c r="A220" s="274"/>
      <c r="B220" s="274"/>
      <c r="C220" s="274"/>
      <c r="D220" s="274"/>
      <c r="E220" s="304"/>
      <c r="F220" s="304"/>
      <c r="G220" s="304"/>
      <c r="H220" s="305"/>
      <c r="I220" s="306"/>
      <c r="J220" s="274"/>
      <c r="K220" s="274"/>
      <c r="L220" s="274"/>
      <c r="M220" s="274"/>
      <c r="N220" s="274"/>
      <c r="O220" s="274"/>
      <c r="P220" s="274"/>
      <c r="Q220" s="274"/>
      <c r="R220" s="274"/>
      <c r="S220" s="274"/>
      <c r="T220" s="274"/>
    </row>
    <row r="221" spans="1:20" ht="19.05" customHeight="1">
      <c r="A221" s="274"/>
      <c r="B221" s="274"/>
      <c r="C221" s="274"/>
      <c r="D221" s="274"/>
      <c r="E221" s="304"/>
      <c r="F221" s="304"/>
      <c r="G221" s="304"/>
      <c r="H221" s="305"/>
      <c r="I221" s="306"/>
      <c r="J221" s="274"/>
      <c r="K221" s="274"/>
      <c r="L221" s="274"/>
      <c r="M221" s="274"/>
      <c r="N221" s="274"/>
      <c r="O221" s="274"/>
      <c r="P221" s="274"/>
      <c r="Q221" s="274"/>
      <c r="R221" s="274"/>
      <c r="S221" s="274"/>
      <c r="T221" s="274"/>
    </row>
    <row r="222" spans="1:20" ht="19.05" customHeight="1">
      <c r="A222" s="274"/>
      <c r="B222" s="274"/>
      <c r="C222" s="274"/>
      <c r="D222" s="274"/>
      <c r="E222" s="304"/>
      <c r="F222" s="304"/>
      <c r="G222" s="304"/>
      <c r="H222" s="305"/>
      <c r="I222" s="306"/>
      <c r="J222" s="274"/>
      <c r="K222" s="274"/>
      <c r="L222" s="274"/>
      <c r="M222" s="274"/>
      <c r="N222" s="274"/>
      <c r="O222" s="274"/>
      <c r="P222" s="274"/>
      <c r="Q222" s="274"/>
      <c r="R222" s="274"/>
      <c r="S222" s="274"/>
      <c r="T222" s="274"/>
    </row>
    <row r="223" spans="1:20" ht="19.05" customHeight="1">
      <c r="A223" s="274"/>
      <c r="B223" s="274"/>
      <c r="C223" s="274"/>
      <c r="D223" s="274"/>
      <c r="E223" s="304"/>
      <c r="F223" s="304"/>
      <c r="G223" s="304"/>
      <c r="H223" s="305"/>
      <c r="I223" s="306"/>
      <c r="J223" s="274"/>
      <c r="K223" s="274"/>
      <c r="L223" s="274"/>
      <c r="M223" s="274"/>
      <c r="N223" s="274"/>
      <c r="O223" s="274"/>
      <c r="P223" s="274"/>
      <c r="Q223" s="274"/>
      <c r="R223" s="274"/>
      <c r="S223" s="274"/>
      <c r="T223" s="274"/>
    </row>
    <row r="224" spans="1:20" ht="19.05" customHeight="1">
      <c r="A224" s="274"/>
      <c r="B224" s="274"/>
      <c r="C224" s="274"/>
      <c r="D224" s="274"/>
      <c r="E224" s="304"/>
      <c r="F224" s="304"/>
      <c r="G224" s="304"/>
      <c r="H224" s="305"/>
      <c r="I224" s="306"/>
      <c r="J224" s="274"/>
      <c r="K224" s="274"/>
      <c r="L224" s="274"/>
      <c r="M224" s="274"/>
      <c r="N224" s="274"/>
      <c r="O224" s="274"/>
      <c r="P224" s="274"/>
      <c r="Q224" s="274"/>
      <c r="R224" s="274"/>
      <c r="S224" s="274"/>
      <c r="T224" s="274"/>
    </row>
    <row r="225" spans="1:20" ht="19.05" customHeight="1">
      <c r="A225" s="274"/>
      <c r="B225" s="274"/>
      <c r="C225" s="274"/>
      <c r="D225" s="274"/>
      <c r="E225" s="304"/>
      <c r="F225" s="304"/>
      <c r="G225" s="304"/>
      <c r="H225" s="305"/>
      <c r="I225" s="306"/>
      <c r="J225" s="274"/>
      <c r="K225" s="274"/>
      <c r="L225" s="274"/>
      <c r="M225" s="274"/>
      <c r="N225" s="274"/>
      <c r="O225" s="274"/>
      <c r="P225" s="274"/>
      <c r="Q225" s="274"/>
      <c r="R225" s="274"/>
      <c r="S225" s="274"/>
      <c r="T225" s="274"/>
    </row>
    <row r="226" spans="1:20" ht="19.05" customHeight="1">
      <c r="A226" s="274"/>
      <c r="B226" s="274"/>
      <c r="C226" s="274"/>
      <c r="D226" s="274"/>
      <c r="E226" s="304"/>
      <c r="F226" s="304"/>
      <c r="G226" s="304"/>
      <c r="H226" s="305"/>
      <c r="I226" s="306"/>
      <c r="J226" s="274"/>
      <c r="K226" s="274"/>
      <c r="L226" s="274"/>
      <c r="M226" s="274"/>
      <c r="N226" s="274"/>
      <c r="O226" s="274"/>
      <c r="P226" s="274"/>
      <c r="Q226" s="274"/>
      <c r="R226" s="274"/>
      <c r="S226" s="274"/>
      <c r="T226" s="274"/>
    </row>
    <row r="227" spans="1:20" ht="19.05" customHeight="1">
      <c r="A227" s="274"/>
      <c r="B227" s="274"/>
      <c r="C227" s="274"/>
      <c r="D227" s="274"/>
      <c r="E227" s="304"/>
      <c r="F227" s="304"/>
      <c r="G227" s="304"/>
      <c r="H227" s="305"/>
      <c r="I227" s="306"/>
      <c r="J227" s="274"/>
      <c r="K227" s="274"/>
      <c r="L227" s="274"/>
      <c r="M227" s="274"/>
      <c r="N227" s="274"/>
      <c r="O227" s="274"/>
      <c r="P227" s="274"/>
      <c r="Q227" s="274"/>
      <c r="R227" s="274"/>
      <c r="S227" s="274"/>
      <c r="T227" s="274"/>
    </row>
    <row r="228" spans="1:20" ht="19.05" customHeight="1">
      <c r="A228" s="274"/>
      <c r="B228" s="274"/>
      <c r="C228" s="274"/>
      <c r="D228" s="274"/>
      <c r="E228" s="304"/>
      <c r="F228" s="304"/>
      <c r="G228" s="304"/>
      <c r="H228" s="305"/>
      <c r="I228" s="306"/>
      <c r="J228" s="274"/>
      <c r="K228" s="274"/>
      <c r="L228" s="274"/>
      <c r="M228" s="274"/>
      <c r="N228" s="274"/>
      <c r="O228" s="274"/>
      <c r="P228" s="274"/>
      <c r="Q228" s="274"/>
      <c r="R228" s="274"/>
      <c r="S228" s="274"/>
      <c r="T228" s="274"/>
    </row>
    <row r="229" spans="1:20" ht="19.05" customHeight="1">
      <c r="A229" s="274"/>
      <c r="B229" s="274"/>
      <c r="C229" s="274"/>
      <c r="D229" s="274"/>
      <c r="E229" s="304"/>
      <c r="F229" s="304"/>
      <c r="G229" s="304"/>
      <c r="H229" s="305"/>
      <c r="I229" s="306"/>
      <c r="J229" s="274"/>
      <c r="K229" s="274"/>
      <c r="L229" s="274"/>
      <c r="M229" s="274"/>
      <c r="N229" s="274"/>
      <c r="O229" s="274"/>
      <c r="P229" s="274"/>
      <c r="Q229" s="274"/>
      <c r="R229" s="274"/>
      <c r="S229" s="274"/>
      <c r="T229" s="274"/>
    </row>
    <row r="230" spans="1:20" ht="19.05" customHeight="1">
      <c r="A230" s="274"/>
      <c r="B230" s="274"/>
      <c r="C230" s="274"/>
      <c r="D230" s="274"/>
      <c r="E230" s="304"/>
      <c r="F230" s="304"/>
      <c r="G230" s="304"/>
      <c r="H230" s="305"/>
      <c r="I230" s="306"/>
      <c r="J230" s="274"/>
      <c r="K230" s="274"/>
      <c r="L230" s="274"/>
      <c r="M230" s="274"/>
      <c r="N230" s="274"/>
      <c r="O230" s="274"/>
      <c r="P230" s="274"/>
      <c r="Q230" s="274"/>
      <c r="R230" s="274"/>
      <c r="S230" s="274"/>
      <c r="T230" s="274"/>
    </row>
    <row r="231" spans="1:20" ht="19.05" customHeight="1">
      <c r="A231" s="274"/>
      <c r="B231" s="274"/>
      <c r="C231" s="274"/>
      <c r="D231" s="274"/>
      <c r="E231" s="304"/>
      <c r="F231" s="304"/>
      <c r="G231" s="304"/>
      <c r="H231" s="305"/>
      <c r="I231" s="306"/>
      <c r="J231" s="274"/>
      <c r="K231" s="274"/>
      <c r="L231" s="274"/>
      <c r="M231" s="274"/>
      <c r="N231" s="274"/>
      <c r="O231" s="274"/>
      <c r="P231" s="274"/>
      <c r="Q231" s="274"/>
      <c r="R231" s="274"/>
      <c r="S231" s="274"/>
      <c r="T231" s="274"/>
    </row>
    <row r="232" spans="1:20" ht="19.05" customHeight="1">
      <c r="A232" s="274"/>
      <c r="B232" s="274"/>
      <c r="C232" s="274"/>
      <c r="D232" s="274"/>
      <c r="E232" s="304"/>
      <c r="F232" s="304"/>
      <c r="G232" s="304"/>
      <c r="H232" s="305"/>
      <c r="I232" s="306"/>
      <c r="J232" s="274"/>
      <c r="K232" s="274"/>
      <c r="L232" s="274"/>
      <c r="M232" s="274"/>
      <c r="N232" s="274"/>
      <c r="O232" s="274"/>
      <c r="P232" s="274"/>
      <c r="Q232" s="274"/>
      <c r="R232" s="274"/>
      <c r="S232" s="274"/>
      <c r="T232" s="274"/>
    </row>
    <row r="233" spans="1:20" ht="19.05" customHeight="1">
      <c r="A233" s="274"/>
      <c r="B233" s="274"/>
      <c r="C233" s="274"/>
      <c r="D233" s="274"/>
      <c r="E233" s="304"/>
      <c r="F233" s="304"/>
      <c r="G233" s="304"/>
      <c r="H233" s="305"/>
      <c r="I233" s="306"/>
      <c r="J233" s="274"/>
      <c r="K233" s="274"/>
      <c r="L233" s="274"/>
      <c r="M233" s="274"/>
      <c r="N233" s="274"/>
      <c r="O233" s="274"/>
      <c r="P233" s="274"/>
      <c r="Q233" s="274"/>
      <c r="R233" s="274"/>
      <c r="S233" s="274"/>
      <c r="T233" s="274"/>
    </row>
    <row r="234" spans="1:20" ht="19.05" customHeight="1">
      <c r="A234" s="274"/>
      <c r="B234" s="274"/>
      <c r="C234" s="274"/>
      <c r="D234" s="274"/>
      <c r="E234" s="304"/>
      <c r="F234" s="304"/>
      <c r="G234" s="304"/>
      <c r="H234" s="305"/>
      <c r="I234" s="306"/>
      <c r="J234" s="274"/>
      <c r="K234" s="274"/>
      <c r="L234" s="274"/>
      <c r="M234" s="274"/>
      <c r="N234" s="274"/>
      <c r="O234" s="274"/>
      <c r="P234" s="274"/>
      <c r="Q234" s="274"/>
      <c r="R234" s="274"/>
      <c r="S234" s="274"/>
      <c r="T234" s="274"/>
    </row>
    <row r="235" spans="1:20" ht="19.05" customHeight="1">
      <c r="A235" s="274"/>
      <c r="B235" s="274"/>
      <c r="C235" s="274"/>
      <c r="D235" s="274"/>
      <c r="E235" s="304"/>
      <c r="F235" s="304"/>
      <c r="G235" s="304"/>
      <c r="H235" s="305"/>
      <c r="I235" s="306"/>
      <c r="J235" s="274"/>
      <c r="K235" s="274"/>
      <c r="L235" s="274"/>
      <c r="M235" s="274"/>
      <c r="N235" s="274"/>
      <c r="O235" s="274"/>
      <c r="P235" s="274"/>
      <c r="Q235" s="274"/>
      <c r="R235" s="274"/>
      <c r="S235" s="274"/>
      <c r="T235" s="274"/>
    </row>
    <row r="236" spans="1:20" ht="19.05" customHeight="1">
      <c r="A236" s="274"/>
      <c r="B236" s="274"/>
      <c r="C236" s="274"/>
      <c r="D236" s="274"/>
      <c r="E236" s="304"/>
      <c r="F236" s="304"/>
      <c r="G236" s="304"/>
      <c r="H236" s="305"/>
      <c r="I236" s="306"/>
      <c r="J236" s="274"/>
      <c r="K236" s="274"/>
      <c r="L236" s="274"/>
      <c r="M236" s="274"/>
      <c r="N236" s="274"/>
      <c r="O236" s="274"/>
      <c r="P236" s="274"/>
      <c r="Q236" s="274"/>
      <c r="R236" s="274"/>
      <c r="S236" s="274"/>
      <c r="T236" s="274"/>
    </row>
    <row r="237" spans="1:20" ht="19.05" customHeight="1">
      <c r="A237" s="274"/>
      <c r="B237" s="274"/>
      <c r="C237" s="274"/>
      <c r="D237" s="274"/>
      <c r="E237" s="304"/>
      <c r="F237" s="304"/>
      <c r="G237" s="304"/>
      <c r="H237" s="305"/>
      <c r="I237" s="306"/>
      <c r="J237" s="274"/>
      <c r="K237" s="274"/>
      <c r="L237" s="274"/>
      <c r="M237" s="274"/>
      <c r="N237" s="274"/>
      <c r="O237" s="274"/>
      <c r="P237" s="274"/>
      <c r="Q237" s="274"/>
      <c r="R237" s="274"/>
      <c r="S237" s="274"/>
      <c r="T237" s="274"/>
    </row>
    <row r="238" spans="1:20" ht="19.05" customHeight="1">
      <c r="A238" s="274"/>
      <c r="B238" s="274"/>
      <c r="C238" s="274"/>
      <c r="D238" s="274"/>
      <c r="E238" s="304"/>
      <c r="F238" s="304"/>
      <c r="G238" s="304"/>
      <c r="H238" s="305"/>
      <c r="I238" s="306"/>
      <c r="J238" s="274"/>
      <c r="K238" s="274"/>
      <c r="L238" s="274"/>
      <c r="M238" s="274"/>
      <c r="N238" s="274"/>
      <c r="O238" s="274"/>
      <c r="P238" s="274"/>
      <c r="Q238" s="274"/>
      <c r="R238" s="274"/>
      <c r="S238" s="274"/>
      <c r="T238" s="274"/>
    </row>
    <row r="239" spans="1:20" ht="19.05" customHeight="1">
      <c r="A239" s="274"/>
      <c r="B239" s="274"/>
      <c r="C239" s="274"/>
      <c r="D239" s="274"/>
      <c r="E239" s="304"/>
      <c r="F239" s="304"/>
      <c r="G239" s="304"/>
      <c r="H239" s="305"/>
      <c r="I239" s="306"/>
      <c r="J239" s="274"/>
      <c r="K239" s="274"/>
      <c r="L239" s="274"/>
      <c r="M239" s="274"/>
      <c r="N239" s="274"/>
      <c r="O239" s="274"/>
      <c r="P239" s="274"/>
      <c r="Q239" s="274"/>
      <c r="R239" s="274"/>
      <c r="S239" s="274"/>
      <c r="T239" s="274"/>
    </row>
    <row r="240" spans="1:20" ht="19.05" customHeight="1">
      <c r="A240" s="274"/>
      <c r="B240" s="274"/>
      <c r="C240" s="274"/>
      <c r="D240" s="274"/>
      <c r="E240" s="304"/>
      <c r="F240" s="304"/>
      <c r="G240" s="304"/>
      <c r="H240" s="305"/>
      <c r="I240" s="306"/>
      <c r="J240" s="274"/>
      <c r="K240" s="274"/>
      <c r="L240" s="274"/>
      <c r="M240" s="274"/>
      <c r="N240" s="274"/>
      <c r="O240" s="274"/>
      <c r="P240" s="274"/>
      <c r="Q240" s="274"/>
      <c r="R240" s="274"/>
      <c r="S240" s="274"/>
      <c r="T240" s="274"/>
    </row>
    <row r="241" spans="1:20" ht="19.05" customHeight="1">
      <c r="A241" s="274"/>
      <c r="B241" s="274"/>
      <c r="C241" s="274"/>
      <c r="D241" s="274"/>
      <c r="E241" s="304"/>
      <c r="F241" s="304"/>
      <c r="G241" s="304"/>
      <c r="H241" s="305"/>
      <c r="I241" s="306"/>
      <c r="J241" s="274"/>
      <c r="K241" s="274"/>
      <c r="L241" s="274"/>
      <c r="M241" s="274"/>
      <c r="N241" s="274"/>
      <c r="O241" s="274"/>
      <c r="P241" s="274"/>
      <c r="Q241" s="274"/>
      <c r="R241" s="274"/>
      <c r="S241" s="274"/>
      <c r="T241" s="274"/>
    </row>
    <row r="242" spans="1:20" ht="19.05" customHeight="1">
      <c r="A242" s="274"/>
      <c r="B242" s="274"/>
      <c r="C242" s="274"/>
      <c r="D242" s="274"/>
      <c r="E242" s="304"/>
      <c r="F242" s="304"/>
      <c r="G242" s="304"/>
      <c r="H242" s="305"/>
      <c r="I242" s="306"/>
      <c r="J242" s="274"/>
      <c r="K242" s="274"/>
      <c r="L242" s="274"/>
      <c r="M242" s="274"/>
      <c r="N242" s="274"/>
      <c r="O242" s="274"/>
      <c r="P242" s="274"/>
      <c r="Q242" s="274"/>
      <c r="R242" s="274"/>
      <c r="S242" s="274"/>
      <c r="T242" s="274"/>
    </row>
    <row r="243" spans="1:20" ht="19.05" customHeight="1">
      <c r="A243" s="274"/>
      <c r="B243" s="274"/>
      <c r="C243" s="274"/>
      <c r="D243" s="274"/>
      <c r="E243" s="304"/>
      <c r="F243" s="304"/>
      <c r="G243" s="304"/>
      <c r="H243" s="305"/>
      <c r="I243" s="306"/>
      <c r="J243" s="274"/>
      <c r="K243" s="274"/>
      <c r="L243" s="274"/>
      <c r="M243" s="274"/>
      <c r="N243" s="274"/>
      <c r="O243" s="274"/>
      <c r="P243" s="274"/>
      <c r="Q243" s="274"/>
      <c r="R243" s="274"/>
      <c r="S243" s="274"/>
      <c r="T243" s="274"/>
    </row>
    <row r="244" spans="1:20" ht="19.05" customHeight="1">
      <c r="A244" s="274"/>
      <c r="B244" s="274"/>
      <c r="C244" s="274"/>
      <c r="D244" s="274"/>
      <c r="E244" s="304"/>
      <c r="F244" s="304"/>
      <c r="G244" s="304"/>
      <c r="H244" s="305"/>
      <c r="I244" s="306"/>
      <c r="J244" s="274"/>
      <c r="K244" s="274"/>
      <c r="L244" s="274"/>
      <c r="M244" s="274"/>
      <c r="N244" s="274"/>
      <c r="O244" s="274"/>
      <c r="P244" s="274"/>
      <c r="Q244" s="274"/>
      <c r="R244" s="274"/>
      <c r="S244" s="274"/>
      <c r="T244" s="274"/>
    </row>
    <row r="245" spans="1:20" ht="19.05" customHeight="1">
      <c r="A245" s="274"/>
      <c r="B245" s="274"/>
      <c r="C245" s="274"/>
      <c r="D245" s="274"/>
      <c r="E245" s="304"/>
      <c r="F245" s="304"/>
      <c r="G245" s="304"/>
      <c r="H245" s="305"/>
      <c r="I245" s="306"/>
      <c r="J245" s="274"/>
      <c r="K245" s="274"/>
      <c r="L245" s="274"/>
      <c r="M245" s="274"/>
      <c r="N245" s="274"/>
      <c r="O245" s="274"/>
      <c r="P245" s="274"/>
      <c r="Q245" s="274"/>
      <c r="R245" s="274"/>
      <c r="S245" s="274"/>
      <c r="T245" s="274"/>
    </row>
    <row r="246" spans="1:20" ht="19.05" customHeight="1">
      <c r="A246" s="274"/>
      <c r="B246" s="274"/>
      <c r="C246" s="274"/>
      <c r="D246" s="274"/>
      <c r="E246" s="304"/>
      <c r="F246" s="304"/>
      <c r="G246" s="304"/>
      <c r="H246" s="305"/>
      <c r="I246" s="306"/>
      <c r="J246" s="274"/>
      <c r="K246" s="274"/>
      <c r="L246" s="274"/>
      <c r="M246" s="274"/>
      <c r="N246" s="274"/>
      <c r="O246" s="274"/>
      <c r="P246" s="274"/>
      <c r="Q246" s="274"/>
      <c r="R246" s="274"/>
      <c r="S246" s="274"/>
      <c r="T246" s="274"/>
    </row>
    <row r="247" spans="1:20" ht="19.05" customHeight="1">
      <c r="A247" s="274"/>
      <c r="B247" s="274"/>
      <c r="C247" s="274"/>
      <c r="D247" s="274"/>
      <c r="E247" s="304"/>
      <c r="F247" s="304"/>
      <c r="G247" s="304"/>
      <c r="H247" s="305"/>
      <c r="I247" s="306"/>
      <c r="J247" s="274"/>
      <c r="K247" s="274"/>
      <c r="L247" s="274"/>
      <c r="M247" s="274"/>
      <c r="N247" s="274"/>
      <c r="O247" s="274"/>
      <c r="P247" s="274"/>
      <c r="Q247" s="274"/>
      <c r="R247" s="274"/>
      <c r="S247" s="274"/>
      <c r="T247" s="274"/>
    </row>
    <row r="248" spans="1:20" ht="19.05" customHeight="1">
      <c r="A248" s="274"/>
      <c r="B248" s="274"/>
      <c r="C248" s="274"/>
      <c r="D248" s="274"/>
      <c r="E248" s="304"/>
      <c r="F248" s="304"/>
      <c r="G248" s="304"/>
      <c r="H248" s="305"/>
      <c r="I248" s="306"/>
      <c r="J248" s="274"/>
      <c r="K248" s="274"/>
      <c r="L248" s="274"/>
      <c r="M248" s="274"/>
      <c r="N248" s="274"/>
      <c r="O248" s="274"/>
      <c r="P248" s="274"/>
      <c r="Q248" s="274"/>
      <c r="R248" s="274"/>
      <c r="S248" s="274"/>
      <c r="T248" s="274"/>
    </row>
    <row r="249" spans="1:20" ht="19.05" customHeight="1">
      <c r="A249" s="274"/>
      <c r="B249" s="274"/>
      <c r="C249" s="274"/>
      <c r="D249" s="274"/>
      <c r="E249" s="304"/>
      <c r="F249" s="304"/>
      <c r="G249" s="304"/>
      <c r="H249" s="305"/>
      <c r="I249" s="306"/>
      <c r="J249" s="274"/>
      <c r="K249" s="274"/>
      <c r="L249" s="274"/>
      <c r="M249" s="274"/>
      <c r="N249" s="274"/>
      <c r="O249" s="274"/>
      <c r="P249" s="274"/>
      <c r="Q249" s="274"/>
      <c r="R249" s="274"/>
      <c r="S249" s="274"/>
      <c r="T249" s="274"/>
    </row>
    <row r="250" spans="1:20" ht="19.05" customHeight="1">
      <c r="A250" s="274"/>
      <c r="B250" s="274"/>
      <c r="C250" s="274"/>
      <c r="D250" s="274"/>
      <c r="E250" s="304"/>
      <c r="F250" s="304"/>
      <c r="G250" s="304"/>
      <c r="H250" s="305"/>
      <c r="I250" s="306"/>
      <c r="J250" s="274"/>
      <c r="K250" s="274"/>
      <c r="L250" s="274"/>
      <c r="M250" s="274"/>
      <c r="N250" s="274"/>
      <c r="O250" s="274"/>
      <c r="P250" s="274"/>
      <c r="Q250" s="274"/>
      <c r="R250" s="274"/>
      <c r="S250" s="274"/>
      <c r="T250" s="274"/>
    </row>
    <row r="251" spans="1:20" ht="19.05" customHeight="1">
      <c r="A251" s="274"/>
      <c r="B251" s="274"/>
      <c r="C251" s="274"/>
      <c r="D251" s="274"/>
      <c r="E251" s="304"/>
      <c r="F251" s="304"/>
      <c r="G251" s="304"/>
      <c r="H251" s="305"/>
      <c r="I251" s="306"/>
      <c r="J251" s="274"/>
      <c r="K251" s="274"/>
      <c r="L251" s="274"/>
      <c r="M251" s="274"/>
      <c r="N251" s="274"/>
      <c r="O251" s="274"/>
      <c r="P251" s="274"/>
      <c r="Q251" s="274"/>
      <c r="R251" s="274"/>
      <c r="S251" s="274"/>
      <c r="T251" s="274"/>
    </row>
    <row r="252" spans="1:20" ht="19.05" customHeight="1">
      <c r="A252" s="274"/>
      <c r="B252" s="274"/>
      <c r="C252" s="274"/>
      <c r="D252" s="274"/>
      <c r="E252" s="304"/>
      <c r="F252" s="304"/>
      <c r="G252" s="304"/>
      <c r="H252" s="305"/>
      <c r="I252" s="306"/>
      <c r="J252" s="274"/>
      <c r="K252" s="274"/>
      <c r="L252" s="274"/>
      <c r="M252" s="274"/>
      <c r="N252" s="274"/>
      <c r="O252" s="274"/>
      <c r="P252" s="274"/>
      <c r="Q252" s="274"/>
      <c r="R252" s="274"/>
      <c r="S252" s="274"/>
      <c r="T252" s="274"/>
    </row>
    <row r="253" spans="1:20" ht="19.05" customHeight="1">
      <c r="A253" s="274"/>
      <c r="B253" s="274"/>
      <c r="C253" s="274"/>
      <c r="D253" s="274"/>
      <c r="E253" s="304"/>
      <c r="F253" s="304"/>
      <c r="G253" s="304"/>
      <c r="H253" s="305"/>
      <c r="I253" s="306"/>
      <c r="J253" s="274"/>
      <c r="K253" s="274"/>
      <c r="L253" s="274"/>
      <c r="M253" s="274"/>
      <c r="N253" s="274"/>
      <c r="O253" s="274"/>
      <c r="P253" s="274"/>
      <c r="Q253" s="274"/>
      <c r="R253" s="274"/>
      <c r="S253" s="274"/>
      <c r="T253" s="274"/>
    </row>
    <row r="254" spans="1:20" ht="19.05" customHeight="1">
      <c r="A254" s="274"/>
      <c r="B254" s="274"/>
      <c r="C254" s="274"/>
      <c r="D254" s="274"/>
      <c r="E254" s="304"/>
      <c r="F254" s="304"/>
      <c r="G254" s="304"/>
      <c r="H254" s="305"/>
      <c r="I254" s="306"/>
      <c r="J254" s="274"/>
      <c r="K254" s="274"/>
      <c r="L254" s="274"/>
      <c r="M254" s="274"/>
      <c r="N254" s="274"/>
      <c r="O254" s="274"/>
      <c r="P254" s="274"/>
      <c r="Q254" s="274"/>
      <c r="R254" s="274"/>
      <c r="S254" s="274"/>
      <c r="T254" s="274"/>
    </row>
    <row r="255" spans="1:20" ht="19.05" customHeight="1">
      <c r="A255" s="274"/>
      <c r="B255" s="274"/>
      <c r="C255" s="274"/>
      <c r="D255" s="274"/>
      <c r="E255" s="304"/>
      <c r="F255" s="304"/>
      <c r="G255" s="304"/>
      <c r="H255" s="305"/>
      <c r="I255" s="306"/>
      <c r="J255" s="274"/>
      <c r="K255" s="274"/>
      <c r="L255" s="274"/>
      <c r="M255" s="274"/>
      <c r="N255" s="274"/>
      <c r="O255" s="274"/>
      <c r="P255" s="274"/>
      <c r="Q255" s="274"/>
      <c r="R255" s="274"/>
      <c r="S255" s="274"/>
      <c r="T255" s="274"/>
    </row>
    <row r="256" spans="1:20" ht="19.05" customHeight="1">
      <c r="A256" s="274"/>
      <c r="B256" s="274"/>
      <c r="C256" s="274"/>
      <c r="D256" s="274"/>
      <c r="E256" s="304"/>
      <c r="F256" s="304"/>
      <c r="G256" s="304"/>
      <c r="H256" s="305"/>
      <c r="I256" s="306"/>
      <c r="J256" s="274"/>
      <c r="K256" s="274"/>
      <c r="L256" s="274"/>
      <c r="M256" s="274"/>
      <c r="N256" s="274"/>
      <c r="O256" s="274"/>
      <c r="P256" s="274"/>
      <c r="Q256" s="274"/>
      <c r="R256" s="274"/>
      <c r="S256" s="274"/>
      <c r="T256" s="274"/>
    </row>
    <row r="257" spans="1:20" ht="19.05" customHeight="1">
      <c r="A257" s="274"/>
      <c r="B257" s="274"/>
      <c r="C257" s="274"/>
      <c r="D257" s="274"/>
      <c r="E257" s="304"/>
      <c r="F257" s="304"/>
      <c r="G257" s="304"/>
      <c r="H257" s="305"/>
      <c r="I257" s="306"/>
      <c r="J257" s="274"/>
      <c r="K257" s="274"/>
      <c r="L257" s="274"/>
      <c r="M257" s="274"/>
      <c r="N257" s="274"/>
      <c r="O257" s="274"/>
      <c r="P257" s="274"/>
      <c r="Q257" s="274"/>
      <c r="R257" s="274"/>
      <c r="S257" s="274"/>
      <c r="T257" s="274"/>
    </row>
    <row r="258" spans="1:20" ht="19.05" customHeight="1">
      <c r="A258" s="274"/>
      <c r="B258" s="274"/>
      <c r="C258" s="274"/>
      <c r="D258" s="274"/>
      <c r="E258" s="304"/>
      <c r="F258" s="304"/>
      <c r="G258" s="304"/>
      <c r="H258" s="305"/>
      <c r="I258" s="306"/>
      <c r="J258" s="274"/>
      <c r="K258" s="274"/>
      <c r="L258" s="274"/>
      <c r="M258" s="274"/>
      <c r="N258" s="274"/>
      <c r="O258" s="274"/>
      <c r="P258" s="274"/>
      <c r="Q258" s="274"/>
      <c r="R258" s="274"/>
      <c r="S258" s="274"/>
      <c r="T258" s="274"/>
    </row>
    <row r="259" spans="1:20" ht="19.05" customHeight="1">
      <c r="A259" s="274"/>
      <c r="B259" s="274"/>
      <c r="C259" s="274"/>
      <c r="D259" s="274"/>
      <c r="E259" s="304"/>
      <c r="F259" s="304"/>
      <c r="G259" s="304"/>
      <c r="H259" s="305"/>
      <c r="I259" s="306"/>
      <c r="J259" s="274"/>
      <c r="K259" s="274"/>
      <c r="L259" s="274"/>
      <c r="M259" s="274"/>
      <c r="N259" s="274"/>
      <c r="O259" s="274"/>
      <c r="P259" s="274"/>
      <c r="Q259" s="274"/>
      <c r="R259" s="274"/>
      <c r="S259" s="274"/>
      <c r="T259" s="274"/>
    </row>
    <row r="260" spans="1:20" ht="19.05" customHeight="1">
      <c r="A260" s="274"/>
      <c r="B260" s="274"/>
      <c r="C260" s="274"/>
      <c r="D260" s="274"/>
      <c r="E260" s="304"/>
      <c r="F260" s="304"/>
      <c r="G260" s="304"/>
      <c r="H260" s="305"/>
      <c r="I260" s="306"/>
      <c r="J260" s="274"/>
      <c r="K260" s="274"/>
      <c r="L260" s="274"/>
      <c r="M260" s="274"/>
      <c r="N260" s="274"/>
      <c r="O260" s="274"/>
      <c r="P260" s="274"/>
      <c r="Q260" s="274"/>
      <c r="R260" s="274"/>
      <c r="S260" s="274"/>
      <c r="T260" s="274"/>
    </row>
    <row r="261" spans="1:20" ht="19.05" customHeight="1">
      <c r="A261" s="274"/>
      <c r="B261" s="274"/>
      <c r="C261" s="274"/>
      <c r="D261" s="274"/>
      <c r="E261" s="304"/>
      <c r="F261" s="304"/>
      <c r="G261" s="304"/>
      <c r="H261" s="305"/>
      <c r="I261" s="306"/>
      <c r="J261" s="274"/>
      <c r="K261" s="274"/>
      <c r="L261" s="274"/>
      <c r="M261" s="274"/>
      <c r="N261" s="274"/>
      <c r="O261" s="274"/>
      <c r="P261" s="274"/>
      <c r="Q261" s="274"/>
      <c r="R261" s="274"/>
      <c r="S261" s="274"/>
      <c r="T261" s="274"/>
    </row>
    <row r="262" spans="1:20" ht="19.05" customHeight="1">
      <c r="A262" s="274"/>
      <c r="B262" s="274"/>
      <c r="C262" s="274"/>
      <c r="D262" s="274"/>
      <c r="E262" s="304"/>
      <c r="F262" s="304"/>
      <c r="G262" s="304"/>
      <c r="H262" s="305"/>
      <c r="I262" s="306"/>
      <c r="J262" s="274"/>
      <c r="K262" s="274"/>
      <c r="L262" s="274"/>
      <c r="M262" s="274"/>
      <c r="N262" s="274"/>
      <c r="O262" s="274"/>
      <c r="P262" s="274"/>
      <c r="Q262" s="274"/>
      <c r="R262" s="274"/>
      <c r="S262" s="274"/>
      <c r="T262" s="274"/>
    </row>
    <row r="263" spans="1:20" ht="19.05" customHeight="1">
      <c r="A263" s="274"/>
      <c r="B263" s="274"/>
      <c r="C263" s="274"/>
      <c r="D263" s="274"/>
      <c r="E263" s="304"/>
      <c r="F263" s="304"/>
      <c r="G263" s="304"/>
      <c r="H263" s="305"/>
      <c r="I263" s="306"/>
      <c r="J263" s="274"/>
      <c r="K263" s="274"/>
      <c r="L263" s="274"/>
      <c r="M263" s="274"/>
      <c r="N263" s="274"/>
      <c r="O263" s="274"/>
      <c r="P263" s="274"/>
      <c r="Q263" s="274"/>
      <c r="R263" s="274"/>
      <c r="S263" s="274"/>
      <c r="T263" s="274"/>
    </row>
    <row r="264" spans="1:20" ht="19.05" customHeight="1">
      <c r="A264" s="274"/>
      <c r="B264" s="274"/>
      <c r="C264" s="274"/>
      <c r="D264" s="274"/>
      <c r="E264" s="304"/>
      <c r="F264" s="304"/>
      <c r="G264" s="304"/>
      <c r="H264" s="305"/>
      <c r="I264" s="306"/>
      <c r="J264" s="274"/>
      <c r="K264" s="274"/>
      <c r="L264" s="274"/>
      <c r="M264" s="274"/>
      <c r="N264" s="274"/>
      <c r="O264" s="274"/>
      <c r="P264" s="274"/>
      <c r="Q264" s="274"/>
      <c r="R264" s="274"/>
      <c r="S264" s="274"/>
      <c r="T264" s="274"/>
    </row>
    <row r="265" spans="1:20" ht="19.05" customHeight="1">
      <c r="A265" s="274"/>
      <c r="B265" s="274"/>
      <c r="C265" s="274"/>
      <c r="D265" s="274"/>
      <c r="E265" s="304"/>
      <c r="F265" s="304"/>
      <c r="G265" s="304"/>
      <c r="H265" s="305"/>
      <c r="I265" s="306"/>
      <c r="J265" s="274"/>
      <c r="K265" s="274"/>
      <c r="L265" s="274"/>
      <c r="M265" s="274"/>
      <c r="N265" s="274"/>
      <c r="O265" s="274"/>
      <c r="P265" s="274"/>
      <c r="Q265" s="274"/>
      <c r="R265" s="274"/>
      <c r="S265" s="274"/>
      <c r="T265" s="274"/>
    </row>
    <row r="266" spans="1:20" ht="19.05" customHeight="1">
      <c r="A266" s="274"/>
      <c r="B266" s="274"/>
      <c r="C266" s="274"/>
      <c r="D266" s="274"/>
      <c r="E266" s="304"/>
      <c r="F266" s="304"/>
      <c r="G266" s="304"/>
      <c r="H266" s="305"/>
      <c r="I266" s="306"/>
      <c r="J266" s="274"/>
      <c r="K266" s="274"/>
      <c r="L266" s="274"/>
      <c r="M266" s="274"/>
      <c r="N266" s="274"/>
      <c r="O266" s="274"/>
      <c r="P266" s="274"/>
      <c r="Q266" s="274"/>
      <c r="R266" s="274"/>
      <c r="S266" s="274"/>
      <c r="T266" s="274"/>
    </row>
    <row r="267" spans="1:20" ht="19.05" customHeight="1">
      <c r="A267" s="274"/>
      <c r="B267" s="274"/>
      <c r="C267" s="274"/>
      <c r="D267" s="274"/>
      <c r="E267" s="304"/>
      <c r="F267" s="304"/>
      <c r="G267" s="304"/>
      <c r="H267" s="305"/>
      <c r="I267" s="306"/>
      <c r="J267" s="274"/>
      <c r="K267" s="274"/>
      <c r="L267" s="274"/>
      <c r="M267" s="274"/>
      <c r="N267" s="274"/>
      <c r="O267" s="274"/>
      <c r="P267" s="274"/>
      <c r="Q267" s="274"/>
      <c r="R267" s="274"/>
      <c r="S267" s="274"/>
      <c r="T267" s="274"/>
    </row>
    <row r="268" spans="1:20" ht="19.05" customHeight="1">
      <c r="A268" s="274"/>
      <c r="B268" s="274"/>
      <c r="C268" s="274"/>
      <c r="D268" s="274"/>
      <c r="E268" s="304"/>
      <c r="F268" s="304"/>
      <c r="G268" s="304"/>
      <c r="H268" s="305"/>
      <c r="I268" s="306"/>
      <c r="J268" s="274"/>
      <c r="K268" s="274"/>
      <c r="L268" s="274"/>
      <c r="M268" s="274"/>
      <c r="N268" s="274"/>
      <c r="O268" s="274"/>
      <c r="P268" s="274"/>
      <c r="Q268" s="274"/>
      <c r="R268" s="274"/>
      <c r="S268" s="274"/>
      <c r="T268" s="274"/>
    </row>
    <row r="269" spans="1:20" ht="19.05" customHeight="1">
      <c r="A269" s="274"/>
      <c r="B269" s="274"/>
      <c r="C269" s="274"/>
      <c r="D269" s="274"/>
      <c r="E269" s="304"/>
      <c r="F269" s="304"/>
      <c r="G269" s="304"/>
      <c r="H269" s="305"/>
      <c r="I269" s="306"/>
      <c r="J269" s="274"/>
      <c r="K269" s="274"/>
      <c r="L269" s="274"/>
      <c r="M269" s="274"/>
      <c r="N269" s="274"/>
      <c r="O269" s="274"/>
      <c r="P269" s="274"/>
      <c r="Q269" s="274"/>
      <c r="R269" s="274"/>
      <c r="S269" s="274"/>
      <c r="T269" s="274"/>
    </row>
    <row r="270" spans="1:20" ht="19.05" customHeight="1">
      <c r="A270" s="274"/>
      <c r="B270" s="274"/>
      <c r="C270" s="274"/>
      <c r="D270" s="274"/>
      <c r="E270" s="304"/>
      <c r="F270" s="304"/>
      <c r="G270" s="304"/>
      <c r="H270" s="305"/>
      <c r="I270" s="306"/>
      <c r="J270" s="274"/>
      <c r="K270" s="274"/>
      <c r="L270" s="274"/>
      <c r="M270" s="274"/>
      <c r="N270" s="274"/>
      <c r="O270" s="274"/>
      <c r="P270" s="274"/>
      <c r="Q270" s="274"/>
      <c r="R270" s="274"/>
      <c r="S270" s="274"/>
      <c r="T270" s="274"/>
    </row>
    <row r="271" spans="1:20" ht="19.05" customHeight="1">
      <c r="A271" s="274"/>
      <c r="B271" s="274"/>
      <c r="C271" s="274"/>
      <c r="D271" s="274"/>
      <c r="E271" s="304"/>
      <c r="F271" s="304"/>
      <c r="G271" s="304"/>
      <c r="H271" s="305"/>
      <c r="I271" s="306"/>
      <c r="J271" s="274"/>
      <c r="K271" s="274"/>
      <c r="L271" s="274"/>
      <c r="M271" s="274"/>
      <c r="N271" s="274"/>
      <c r="O271" s="274"/>
      <c r="P271" s="274"/>
      <c r="Q271" s="274"/>
      <c r="R271" s="274"/>
      <c r="S271" s="274"/>
      <c r="T271" s="274"/>
    </row>
    <row r="272" spans="1:20" ht="19.05" customHeight="1">
      <c r="A272" s="274"/>
      <c r="B272" s="274"/>
      <c r="C272" s="274"/>
      <c r="D272" s="274"/>
      <c r="E272" s="304"/>
      <c r="F272" s="304"/>
      <c r="G272" s="304"/>
      <c r="H272" s="305"/>
      <c r="I272" s="306"/>
      <c r="J272" s="274"/>
      <c r="K272" s="274"/>
      <c r="L272" s="274"/>
      <c r="M272" s="274"/>
      <c r="N272" s="274"/>
      <c r="O272" s="274"/>
      <c r="P272" s="274"/>
      <c r="Q272" s="274"/>
      <c r="R272" s="274"/>
      <c r="S272" s="274"/>
      <c r="T272" s="274"/>
    </row>
    <row r="273" spans="1:20" ht="19.05" customHeight="1">
      <c r="A273" s="274"/>
      <c r="B273" s="274"/>
      <c r="C273" s="274"/>
      <c r="D273" s="274"/>
      <c r="E273" s="304"/>
      <c r="F273" s="304"/>
      <c r="G273" s="304"/>
      <c r="H273" s="305"/>
      <c r="I273" s="306"/>
      <c r="J273" s="274"/>
      <c r="K273" s="274"/>
      <c r="L273" s="274"/>
      <c r="M273" s="274"/>
      <c r="N273" s="274"/>
      <c r="O273" s="274"/>
      <c r="P273" s="274"/>
      <c r="Q273" s="274"/>
      <c r="R273" s="274"/>
      <c r="S273" s="274"/>
      <c r="T273" s="274"/>
    </row>
    <row r="274" spans="1:20" ht="19.05" customHeight="1">
      <c r="A274" s="274"/>
      <c r="B274" s="274"/>
      <c r="C274" s="274"/>
      <c r="D274" s="274"/>
      <c r="E274" s="304"/>
      <c r="F274" s="304"/>
      <c r="G274" s="304"/>
      <c r="H274" s="305"/>
      <c r="I274" s="306"/>
      <c r="J274" s="274"/>
      <c r="K274" s="274"/>
      <c r="L274" s="274"/>
      <c r="M274" s="274"/>
      <c r="N274" s="274"/>
      <c r="O274" s="274"/>
      <c r="P274" s="274"/>
      <c r="Q274" s="274"/>
      <c r="R274" s="274"/>
      <c r="S274" s="274"/>
      <c r="T274" s="274"/>
    </row>
    <row r="275" spans="1:20" ht="19.05" customHeight="1">
      <c r="A275" s="274"/>
      <c r="B275" s="274"/>
      <c r="C275" s="274"/>
      <c r="D275" s="274"/>
      <c r="E275" s="304"/>
      <c r="F275" s="304"/>
      <c r="G275" s="304"/>
      <c r="H275" s="305"/>
      <c r="I275" s="306"/>
      <c r="J275" s="274"/>
      <c r="K275" s="274"/>
      <c r="L275" s="274"/>
      <c r="M275" s="274"/>
      <c r="N275" s="274"/>
      <c r="O275" s="274"/>
      <c r="P275" s="274"/>
      <c r="Q275" s="274"/>
      <c r="R275" s="274"/>
      <c r="S275" s="274"/>
      <c r="T275" s="274"/>
    </row>
    <row r="276" spans="1:20" ht="19.05" customHeight="1">
      <c r="A276" s="274"/>
      <c r="B276" s="274"/>
      <c r="C276" s="274"/>
      <c r="D276" s="274"/>
      <c r="E276" s="304"/>
      <c r="F276" s="304"/>
      <c r="G276" s="304"/>
      <c r="H276" s="305"/>
      <c r="I276" s="306"/>
      <c r="J276" s="274"/>
      <c r="K276" s="274"/>
      <c r="L276" s="274"/>
      <c r="M276" s="274"/>
      <c r="N276" s="274"/>
      <c r="O276" s="274"/>
      <c r="P276" s="274"/>
      <c r="Q276" s="274"/>
      <c r="R276" s="274"/>
      <c r="S276" s="274"/>
      <c r="T276" s="274"/>
    </row>
    <row r="277" spans="1:20" ht="19.05" customHeight="1">
      <c r="A277" s="274"/>
      <c r="B277" s="274"/>
      <c r="C277" s="274"/>
      <c r="D277" s="274"/>
      <c r="E277" s="304"/>
      <c r="F277" s="304"/>
      <c r="G277" s="304"/>
      <c r="H277" s="305"/>
      <c r="I277" s="306"/>
      <c r="J277" s="274"/>
      <c r="K277" s="274"/>
      <c r="L277" s="274"/>
      <c r="M277" s="274"/>
      <c r="N277" s="274"/>
      <c r="O277" s="274"/>
      <c r="P277" s="274"/>
      <c r="Q277" s="274"/>
      <c r="R277" s="274"/>
      <c r="S277" s="274"/>
      <c r="T277" s="274"/>
    </row>
    <row r="278" spans="1:20" ht="19.05" customHeight="1">
      <c r="A278" s="274"/>
      <c r="B278" s="274"/>
      <c r="C278" s="274"/>
      <c r="D278" s="274"/>
      <c r="E278" s="304"/>
      <c r="F278" s="304"/>
      <c r="G278" s="304"/>
      <c r="H278" s="305"/>
      <c r="I278" s="306"/>
      <c r="J278" s="274"/>
      <c r="K278" s="274"/>
      <c r="L278" s="274"/>
      <c r="M278" s="274"/>
      <c r="N278" s="274"/>
      <c r="O278" s="274"/>
      <c r="P278" s="274"/>
      <c r="Q278" s="274"/>
      <c r="R278" s="274"/>
      <c r="S278" s="274"/>
      <c r="T278" s="274"/>
    </row>
    <row r="279" spans="1:20" ht="19.05" customHeight="1">
      <c r="A279" s="274"/>
      <c r="B279" s="274"/>
      <c r="C279" s="274"/>
      <c r="D279" s="274"/>
      <c r="E279" s="304"/>
      <c r="F279" s="304"/>
      <c r="G279" s="304"/>
      <c r="H279" s="305"/>
      <c r="I279" s="306"/>
      <c r="J279" s="274"/>
      <c r="K279" s="274"/>
      <c r="L279" s="274"/>
      <c r="M279" s="274"/>
      <c r="N279" s="274"/>
      <c r="O279" s="274"/>
      <c r="P279" s="274"/>
      <c r="Q279" s="274"/>
      <c r="R279" s="274"/>
      <c r="S279" s="274"/>
      <c r="T279" s="274"/>
    </row>
    <row r="280" spans="1:20" ht="19.05" customHeight="1">
      <c r="A280" s="274"/>
      <c r="B280" s="274"/>
      <c r="C280" s="274"/>
      <c r="D280" s="274"/>
      <c r="E280" s="304"/>
      <c r="F280" s="304"/>
      <c r="G280" s="304"/>
      <c r="H280" s="305"/>
      <c r="I280" s="306"/>
      <c r="J280" s="274"/>
      <c r="K280" s="274"/>
      <c r="L280" s="274"/>
      <c r="M280" s="274"/>
      <c r="N280" s="274"/>
      <c r="O280" s="274"/>
      <c r="P280" s="274"/>
      <c r="Q280" s="274"/>
      <c r="R280" s="274"/>
      <c r="S280" s="274"/>
      <c r="T280" s="274"/>
    </row>
    <row r="281" spans="1:20" ht="19.05" customHeight="1">
      <c r="A281" s="274"/>
      <c r="B281" s="274"/>
      <c r="C281" s="274"/>
      <c r="D281" s="274"/>
      <c r="E281" s="304"/>
      <c r="F281" s="304"/>
      <c r="G281" s="304"/>
      <c r="H281" s="305"/>
      <c r="I281" s="306"/>
      <c r="J281" s="274"/>
      <c r="K281" s="274"/>
      <c r="L281" s="274"/>
      <c r="M281" s="274"/>
      <c r="N281" s="274"/>
      <c r="O281" s="274"/>
      <c r="P281" s="274"/>
      <c r="Q281" s="274"/>
      <c r="R281" s="274"/>
      <c r="S281" s="274"/>
      <c r="T281" s="274"/>
    </row>
    <row r="282" spans="1:20" ht="19.05" customHeight="1">
      <c r="A282" s="274"/>
      <c r="B282" s="274"/>
      <c r="C282" s="274"/>
      <c r="D282" s="274"/>
      <c r="E282" s="304"/>
      <c r="F282" s="304"/>
      <c r="G282" s="304"/>
      <c r="H282" s="305"/>
      <c r="I282" s="306"/>
      <c r="J282" s="274"/>
      <c r="K282" s="274"/>
      <c r="L282" s="274"/>
      <c r="M282" s="274"/>
      <c r="N282" s="274"/>
      <c r="O282" s="274"/>
      <c r="P282" s="274"/>
      <c r="Q282" s="274"/>
      <c r="R282" s="274"/>
      <c r="S282" s="274"/>
      <c r="T282" s="274"/>
    </row>
    <row r="283" spans="1:20" ht="19.05" customHeight="1">
      <c r="A283" s="274"/>
      <c r="B283" s="274"/>
      <c r="C283" s="274"/>
      <c r="D283" s="274"/>
      <c r="E283" s="304"/>
      <c r="F283" s="304"/>
      <c r="G283" s="304"/>
      <c r="H283" s="305"/>
      <c r="I283" s="306"/>
      <c r="J283" s="274"/>
      <c r="K283" s="274"/>
      <c r="L283" s="274"/>
      <c r="M283" s="274"/>
      <c r="N283" s="274"/>
      <c r="O283" s="274"/>
      <c r="P283" s="274"/>
      <c r="Q283" s="274"/>
      <c r="R283" s="274"/>
      <c r="S283" s="274"/>
      <c r="T283" s="274"/>
    </row>
    <row r="284" spans="1:20" ht="19.05" customHeight="1">
      <c r="A284" s="274"/>
      <c r="B284" s="274"/>
      <c r="C284" s="274"/>
      <c r="D284" s="274"/>
      <c r="E284" s="304"/>
      <c r="F284" s="304"/>
      <c r="G284" s="304"/>
      <c r="H284" s="305"/>
      <c r="I284" s="306"/>
      <c r="J284" s="274"/>
      <c r="K284" s="274"/>
      <c r="L284" s="274"/>
      <c r="M284" s="274"/>
      <c r="N284" s="274"/>
      <c r="O284" s="274"/>
      <c r="P284" s="274"/>
      <c r="Q284" s="274"/>
      <c r="R284" s="274"/>
      <c r="S284" s="274"/>
      <c r="T284" s="274"/>
    </row>
    <row r="285" spans="1:20" ht="19.05" customHeight="1">
      <c r="A285" s="274"/>
      <c r="B285" s="274"/>
      <c r="C285" s="274"/>
      <c r="D285" s="274"/>
      <c r="E285" s="304"/>
      <c r="F285" s="304"/>
      <c r="G285" s="304"/>
      <c r="H285" s="305"/>
      <c r="I285" s="306"/>
      <c r="J285" s="274"/>
      <c r="K285" s="274"/>
      <c r="L285" s="274"/>
      <c r="M285" s="274"/>
      <c r="N285" s="274"/>
      <c r="O285" s="274"/>
      <c r="P285" s="274"/>
      <c r="Q285" s="274"/>
      <c r="R285" s="274"/>
      <c r="S285" s="274"/>
      <c r="T285" s="274"/>
    </row>
    <row r="286" spans="1:20" ht="19.05" customHeight="1">
      <c r="A286" s="274"/>
      <c r="B286" s="274"/>
      <c r="C286" s="274"/>
      <c r="D286" s="274"/>
      <c r="E286" s="304"/>
      <c r="F286" s="304"/>
      <c r="G286" s="304"/>
      <c r="H286" s="305"/>
      <c r="I286" s="306"/>
      <c r="J286" s="274"/>
      <c r="K286" s="274"/>
      <c r="L286" s="274"/>
      <c r="M286" s="274"/>
      <c r="N286" s="274"/>
      <c r="O286" s="274"/>
      <c r="P286" s="274"/>
      <c r="Q286" s="274"/>
      <c r="R286" s="274"/>
      <c r="S286" s="274"/>
      <c r="T286" s="274"/>
    </row>
    <row r="287" spans="1:20" ht="19.05" customHeight="1">
      <c r="A287" s="274"/>
      <c r="B287" s="274"/>
      <c r="C287" s="274"/>
      <c r="D287" s="274"/>
      <c r="E287" s="304"/>
      <c r="F287" s="304"/>
      <c r="G287" s="304"/>
      <c r="H287" s="305"/>
      <c r="I287" s="306"/>
      <c r="J287" s="274"/>
      <c r="K287" s="274"/>
      <c r="L287" s="274"/>
      <c r="M287" s="274"/>
      <c r="N287" s="274"/>
      <c r="O287" s="274"/>
      <c r="P287" s="274"/>
      <c r="Q287" s="274"/>
      <c r="R287" s="274"/>
      <c r="S287" s="274"/>
      <c r="T287" s="274"/>
    </row>
    <row r="288" spans="1:20" ht="19.05" customHeight="1">
      <c r="A288" s="274"/>
      <c r="B288" s="274"/>
      <c r="C288" s="274"/>
      <c r="D288" s="274"/>
      <c r="E288" s="304"/>
      <c r="F288" s="304"/>
      <c r="G288" s="304"/>
      <c r="H288" s="305"/>
      <c r="I288" s="306"/>
      <c r="J288" s="274"/>
      <c r="K288" s="274"/>
      <c r="L288" s="274"/>
      <c r="M288" s="274"/>
      <c r="N288" s="274"/>
      <c r="O288" s="274"/>
      <c r="P288" s="274"/>
      <c r="Q288" s="274"/>
      <c r="R288" s="274"/>
      <c r="S288" s="274"/>
      <c r="T288" s="274"/>
    </row>
    <row r="289" spans="1:20" ht="19.05" customHeight="1">
      <c r="A289" s="274"/>
      <c r="B289" s="274"/>
      <c r="C289" s="274"/>
      <c r="D289" s="274"/>
      <c r="E289" s="304"/>
      <c r="F289" s="304"/>
      <c r="G289" s="304"/>
      <c r="H289" s="305"/>
      <c r="I289" s="306"/>
      <c r="J289" s="274"/>
      <c r="K289" s="274"/>
      <c r="L289" s="274"/>
      <c r="M289" s="274"/>
      <c r="N289" s="274"/>
      <c r="O289" s="274"/>
      <c r="P289" s="274"/>
      <c r="Q289" s="274"/>
      <c r="R289" s="274"/>
      <c r="S289" s="274"/>
      <c r="T289" s="274"/>
    </row>
    <row r="290" spans="1:20" ht="19.05" customHeight="1">
      <c r="A290" s="274"/>
      <c r="B290" s="274"/>
      <c r="C290" s="274"/>
      <c r="D290" s="274"/>
      <c r="E290" s="304"/>
      <c r="F290" s="304"/>
      <c r="G290" s="304"/>
      <c r="H290" s="305"/>
      <c r="I290" s="306"/>
      <c r="J290" s="274"/>
      <c r="K290" s="274"/>
      <c r="L290" s="274"/>
      <c r="M290" s="274"/>
      <c r="N290" s="274"/>
      <c r="O290" s="274"/>
      <c r="P290" s="274"/>
      <c r="Q290" s="274"/>
      <c r="R290" s="274"/>
      <c r="S290" s="274"/>
      <c r="T290" s="274"/>
    </row>
    <row r="291" spans="1:20" ht="19.05" customHeight="1">
      <c r="A291" s="274"/>
      <c r="B291" s="274"/>
      <c r="C291" s="274"/>
      <c r="D291" s="274"/>
      <c r="E291" s="304"/>
      <c r="F291" s="304"/>
      <c r="G291" s="304"/>
      <c r="H291" s="305"/>
      <c r="I291" s="306"/>
      <c r="J291" s="274"/>
      <c r="K291" s="274"/>
      <c r="L291" s="274"/>
      <c r="M291" s="274"/>
      <c r="N291" s="274"/>
      <c r="O291" s="274"/>
      <c r="P291" s="274"/>
      <c r="Q291" s="274"/>
      <c r="R291" s="274"/>
      <c r="S291" s="274"/>
      <c r="T291" s="274"/>
    </row>
    <row r="292" spans="1:20" ht="19.05" customHeight="1">
      <c r="A292" s="274"/>
      <c r="B292" s="274"/>
      <c r="C292" s="274"/>
      <c r="D292" s="274"/>
      <c r="E292" s="304"/>
      <c r="F292" s="304"/>
      <c r="G292" s="304"/>
      <c r="H292" s="305"/>
      <c r="I292" s="306"/>
      <c r="J292" s="274"/>
      <c r="K292" s="274"/>
      <c r="L292" s="274"/>
      <c r="M292" s="274"/>
      <c r="N292" s="274"/>
      <c r="O292" s="274"/>
      <c r="P292" s="274"/>
      <c r="Q292" s="274"/>
      <c r="R292" s="274"/>
      <c r="S292" s="274"/>
      <c r="T292" s="274"/>
    </row>
    <row r="293" spans="1:20" ht="19.05" customHeight="1">
      <c r="A293" s="274"/>
      <c r="B293" s="274"/>
      <c r="C293" s="274"/>
      <c r="D293" s="274"/>
      <c r="E293" s="304"/>
      <c r="F293" s="304"/>
      <c r="G293" s="304"/>
      <c r="H293" s="305"/>
      <c r="I293" s="306"/>
      <c r="J293" s="274"/>
      <c r="K293" s="274"/>
      <c r="L293" s="274"/>
      <c r="M293" s="274"/>
      <c r="N293" s="274"/>
      <c r="O293" s="274"/>
      <c r="P293" s="274"/>
      <c r="Q293" s="274"/>
      <c r="R293" s="274"/>
      <c r="S293" s="274"/>
      <c r="T293" s="274"/>
    </row>
    <row r="294" spans="1:20" ht="19.05" customHeight="1">
      <c r="A294" s="274"/>
      <c r="B294" s="274"/>
      <c r="C294" s="274"/>
      <c r="D294" s="274"/>
      <c r="E294" s="304"/>
      <c r="F294" s="304"/>
      <c r="G294" s="304"/>
      <c r="H294" s="305"/>
      <c r="I294" s="306"/>
      <c r="J294" s="274"/>
      <c r="K294" s="274"/>
      <c r="L294" s="274"/>
      <c r="M294" s="274"/>
      <c r="N294" s="274"/>
      <c r="O294" s="274"/>
      <c r="P294" s="274"/>
      <c r="Q294" s="274"/>
      <c r="R294" s="274"/>
      <c r="S294" s="274"/>
      <c r="T294" s="274"/>
    </row>
    <row r="295" spans="1:20" ht="19.05" customHeight="1">
      <c r="A295" s="274"/>
      <c r="B295" s="274"/>
      <c r="C295" s="274"/>
      <c r="D295" s="274"/>
      <c r="E295" s="304"/>
      <c r="F295" s="304"/>
      <c r="G295" s="304"/>
      <c r="H295" s="305"/>
      <c r="I295" s="306"/>
      <c r="J295" s="274"/>
      <c r="K295" s="274"/>
      <c r="L295" s="274"/>
      <c r="M295" s="274"/>
      <c r="N295" s="274"/>
      <c r="O295" s="274"/>
      <c r="P295" s="274"/>
      <c r="Q295" s="274"/>
      <c r="R295" s="274"/>
      <c r="S295" s="274"/>
      <c r="T295" s="274"/>
    </row>
    <row r="296" spans="1:20" ht="19.05" customHeight="1">
      <c r="A296" s="274"/>
      <c r="B296" s="274"/>
      <c r="C296" s="274"/>
      <c r="D296" s="274"/>
      <c r="E296" s="304"/>
      <c r="F296" s="304"/>
      <c r="G296" s="304"/>
      <c r="H296" s="305"/>
      <c r="I296" s="306"/>
      <c r="J296" s="274"/>
      <c r="K296" s="274"/>
      <c r="L296" s="274"/>
      <c r="M296" s="274"/>
      <c r="N296" s="274"/>
      <c r="O296" s="274"/>
      <c r="P296" s="274"/>
      <c r="Q296" s="274"/>
      <c r="R296" s="274"/>
      <c r="S296" s="274"/>
      <c r="T296" s="274"/>
    </row>
    <row r="297" spans="1:20" ht="19.05" customHeight="1">
      <c r="A297" s="274"/>
      <c r="B297" s="274"/>
      <c r="C297" s="274"/>
      <c r="D297" s="274"/>
      <c r="E297" s="304"/>
      <c r="F297" s="304"/>
      <c r="G297" s="304"/>
      <c r="H297" s="305"/>
      <c r="I297" s="306"/>
      <c r="J297" s="274"/>
      <c r="K297" s="274"/>
      <c r="L297" s="274"/>
      <c r="M297" s="274"/>
      <c r="N297" s="274"/>
      <c r="O297" s="274"/>
      <c r="P297" s="274"/>
      <c r="Q297" s="274"/>
      <c r="R297" s="274"/>
      <c r="S297" s="274"/>
      <c r="T297" s="274"/>
    </row>
    <row r="298" spans="1:20" ht="19.05" customHeight="1">
      <c r="A298" s="274"/>
      <c r="B298" s="274"/>
      <c r="C298" s="274"/>
      <c r="D298" s="274"/>
      <c r="E298" s="304"/>
      <c r="F298" s="304"/>
      <c r="G298" s="304"/>
      <c r="H298" s="305"/>
      <c r="I298" s="306"/>
      <c r="J298" s="274"/>
      <c r="K298" s="274"/>
      <c r="L298" s="274"/>
      <c r="M298" s="274"/>
      <c r="N298" s="274"/>
      <c r="O298" s="274"/>
      <c r="P298" s="274"/>
      <c r="Q298" s="274"/>
      <c r="R298" s="274"/>
      <c r="S298" s="274"/>
      <c r="T298" s="274"/>
    </row>
    <row r="299" spans="1:20" ht="19.05" customHeight="1">
      <c r="A299" s="274"/>
      <c r="B299" s="274"/>
      <c r="C299" s="274"/>
      <c r="D299" s="274"/>
      <c r="E299" s="304"/>
      <c r="F299" s="304"/>
      <c r="G299" s="304"/>
      <c r="H299" s="305"/>
      <c r="I299" s="306"/>
      <c r="J299" s="274"/>
      <c r="K299" s="274"/>
      <c r="L299" s="274"/>
      <c r="M299" s="274"/>
      <c r="N299" s="274"/>
      <c r="O299" s="274"/>
      <c r="P299" s="274"/>
      <c r="Q299" s="274"/>
      <c r="R299" s="274"/>
      <c r="S299" s="274"/>
      <c r="T299" s="274"/>
    </row>
    <row r="300" spans="1:20" ht="19.05" customHeight="1">
      <c r="A300" s="274"/>
      <c r="B300" s="274"/>
      <c r="C300" s="274"/>
      <c r="D300" s="274"/>
      <c r="E300" s="304"/>
      <c r="F300" s="304"/>
      <c r="G300" s="304"/>
      <c r="H300" s="305"/>
      <c r="I300" s="306"/>
      <c r="J300" s="274"/>
      <c r="K300" s="274"/>
      <c r="L300" s="274"/>
      <c r="M300" s="274"/>
      <c r="N300" s="274"/>
      <c r="O300" s="274"/>
      <c r="P300" s="274"/>
      <c r="Q300" s="274"/>
      <c r="R300" s="274"/>
      <c r="S300" s="274"/>
      <c r="T300" s="274"/>
    </row>
    <row r="301" spans="1:20" ht="19.05" customHeight="1">
      <c r="A301" s="274"/>
      <c r="B301" s="274"/>
      <c r="C301" s="274"/>
      <c r="D301" s="274"/>
      <c r="E301" s="304"/>
      <c r="F301" s="304"/>
      <c r="G301" s="304"/>
      <c r="H301" s="305"/>
      <c r="I301" s="306"/>
      <c r="J301" s="274"/>
      <c r="K301" s="274"/>
      <c r="L301" s="274"/>
      <c r="M301" s="274"/>
      <c r="N301" s="274"/>
      <c r="O301" s="274"/>
      <c r="P301" s="274"/>
      <c r="Q301" s="274"/>
      <c r="R301" s="274"/>
      <c r="S301" s="274"/>
      <c r="T301" s="274"/>
    </row>
    <row r="302" spans="1:20" ht="19.05" customHeight="1">
      <c r="A302" s="274"/>
      <c r="B302" s="274"/>
      <c r="C302" s="274"/>
      <c r="D302" s="274"/>
      <c r="E302" s="304"/>
      <c r="F302" s="304"/>
      <c r="G302" s="304"/>
      <c r="H302" s="305"/>
      <c r="I302" s="306"/>
      <c r="J302" s="274"/>
      <c r="K302" s="274"/>
      <c r="L302" s="274"/>
      <c r="M302" s="274"/>
      <c r="N302" s="274"/>
      <c r="O302" s="274"/>
      <c r="P302" s="274"/>
      <c r="Q302" s="274"/>
      <c r="R302" s="274"/>
      <c r="S302" s="274"/>
      <c r="T302" s="274"/>
    </row>
    <row r="303" spans="1:20" ht="19.05" customHeight="1">
      <c r="A303" s="274"/>
      <c r="B303" s="274"/>
      <c r="C303" s="274"/>
      <c r="D303" s="274"/>
      <c r="E303" s="304"/>
      <c r="F303" s="304"/>
      <c r="G303" s="304"/>
      <c r="H303" s="305"/>
      <c r="I303" s="306"/>
      <c r="J303" s="274"/>
      <c r="K303" s="274"/>
      <c r="L303" s="274"/>
      <c r="M303" s="274"/>
      <c r="N303" s="274"/>
      <c r="O303" s="274"/>
      <c r="P303" s="274"/>
      <c r="Q303" s="274"/>
      <c r="R303" s="274"/>
      <c r="S303" s="274"/>
      <c r="T303" s="274"/>
    </row>
    <row r="304" spans="1:20" ht="19.05" customHeight="1">
      <c r="A304" s="274"/>
      <c r="B304" s="274"/>
      <c r="C304" s="274"/>
      <c r="D304" s="274"/>
      <c r="E304" s="304"/>
      <c r="F304" s="304"/>
      <c r="G304" s="304"/>
      <c r="H304" s="305"/>
      <c r="I304" s="306"/>
      <c r="J304" s="274"/>
      <c r="K304" s="274"/>
      <c r="L304" s="274"/>
      <c r="M304" s="274"/>
      <c r="N304" s="274"/>
      <c r="O304" s="274"/>
      <c r="P304" s="274"/>
      <c r="Q304" s="274"/>
      <c r="R304" s="274"/>
      <c r="S304" s="274"/>
      <c r="T304" s="274"/>
    </row>
    <row r="305" spans="1:20" ht="19.05" customHeight="1">
      <c r="A305" s="274"/>
      <c r="B305" s="274"/>
      <c r="C305" s="274"/>
      <c r="D305" s="274"/>
      <c r="E305" s="304"/>
      <c r="F305" s="304"/>
      <c r="G305" s="304"/>
      <c r="H305" s="305"/>
      <c r="I305" s="306"/>
      <c r="J305" s="274"/>
      <c r="K305" s="274"/>
      <c r="L305" s="274"/>
      <c r="M305" s="274"/>
      <c r="N305" s="274"/>
      <c r="O305" s="274"/>
      <c r="P305" s="274"/>
      <c r="Q305" s="274"/>
      <c r="R305" s="274"/>
      <c r="S305" s="274"/>
      <c r="T305" s="274"/>
    </row>
    <row r="306" spans="1:20" ht="19.05" customHeight="1">
      <c r="A306" s="274"/>
      <c r="B306" s="274"/>
      <c r="C306" s="274"/>
      <c r="D306" s="274"/>
      <c r="E306" s="304"/>
      <c r="F306" s="304"/>
      <c r="G306" s="304"/>
      <c r="H306" s="305"/>
      <c r="I306" s="306"/>
      <c r="J306" s="274"/>
      <c r="K306" s="274"/>
      <c r="L306" s="274"/>
      <c r="M306" s="274"/>
      <c r="N306" s="274"/>
      <c r="O306" s="274"/>
      <c r="P306" s="274"/>
      <c r="Q306" s="274"/>
      <c r="R306" s="274"/>
      <c r="S306" s="274"/>
      <c r="T306" s="274"/>
    </row>
    <row r="307" spans="1:20" ht="19.05" customHeight="1">
      <c r="A307" s="274"/>
      <c r="B307" s="274"/>
      <c r="C307" s="274"/>
      <c r="D307" s="274"/>
      <c r="E307" s="304"/>
      <c r="F307" s="304"/>
      <c r="G307" s="304"/>
      <c r="H307" s="305"/>
      <c r="I307" s="306"/>
      <c r="J307" s="274"/>
      <c r="K307" s="274"/>
      <c r="L307" s="274"/>
      <c r="M307" s="274"/>
      <c r="N307" s="274"/>
      <c r="O307" s="274"/>
      <c r="P307" s="274"/>
      <c r="Q307" s="274"/>
      <c r="R307" s="274"/>
      <c r="S307" s="274"/>
      <c r="T307" s="274"/>
    </row>
    <row r="308" spans="1:20" ht="19.05" customHeight="1">
      <c r="A308" s="274"/>
      <c r="B308" s="274"/>
      <c r="C308" s="274"/>
      <c r="D308" s="274"/>
      <c r="E308" s="304"/>
      <c r="F308" s="304"/>
      <c r="G308" s="304"/>
      <c r="H308" s="305"/>
      <c r="I308" s="306"/>
      <c r="J308" s="274"/>
      <c r="K308" s="274"/>
      <c r="L308" s="274"/>
      <c r="M308" s="274"/>
      <c r="N308" s="274"/>
      <c r="O308" s="274"/>
      <c r="P308" s="274"/>
      <c r="Q308" s="274"/>
      <c r="R308" s="274"/>
      <c r="S308" s="274"/>
      <c r="T308" s="274"/>
    </row>
    <row r="309" spans="1:20" ht="19.05" customHeight="1">
      <c r="A309" s="274"/>
      <c r="B309" s="274"/>
      <c r="C309" s="274"/>
      <c r="D309" s="274"/>
      <c r="E309" s="304"/>
      <c r="F309" s="304"/>
      <c r="G309" s="304"/>
      <c r="H309" s="305"/>
      <c r="I309" s="306"/>
      <c r="J309" s="274"/>
      <c r="K309" s="274"/>
      <c r="L309" s="274"/>
      <c r="M309" s="274"/>
      <c r="N309" s="274"/>
      <c r="O309" s="274"/>
      <c r="P309" s="274"/>
      <c r="Q309" s="274"/>
      <c r="R309" s="274"/>
      <c r="S309" s="274"/>
      <c r="T309" s="274"/>
    </row>
    <row r="310" spans="1:20" ht="19.05" customHeight="1">
      <c r="A310" s="274"/>
      <c r="B310" s="274"/>
      <c r="C310" s="274"/>
      <c r="D310" s="274"/>
      <c r="E310" s="304"/>
      <c r="F310" s="304"/>
      <c r="G310" s="304"/>
      <c r="H310" s="305"/>
      <c r="I310" s="306"/>
      <c r="J310" s="274"/>
      <c r="K310" s="274"/>
      <c r="L310" s="274"/>
      <c r="M310" s="274"/>
      <c r="N310" s="274"/>
      <c r="O310" s="274"/>
      <c r="P310" s="274"/>
      <c r="Q310" s="274"/>
      <c r="R310" s="274"/>
      <c r="S310" s="274"/>
      <c r="T310" s="274"/>
    </row>
    <row r="311" spans="1:20" ht="19.05" customHeight="1">
      <c r="A311" s="274"/>
      <c r="B311" s="274"/>
      <c r="C311" s="274"/>
      <c r="D311" s="274"/>
      <c r="E311" s="304"/>
      <c r="F311" s="304"/>
      <c r="G311" s="304"/>
      <c r="H311" s="305"/>
      <c r="I311" s="306"/>
      <c r="J311" s="274"/>
      <c r="K311" s="274"/>
      <c r="L311" s="274"/>
      <c r="M311" s="274"/>
      <c r="N311" s="274"/>
      <c r="O311" s="274"/>
      <c r="P311" s="274"/>
      <c r="Q311" s="274"/>
      <c r="R311" s="274"/>
      <c r="S311" s="274"/>
      <c r="T311" s="274"/>
    </row>
    <row r="312" spans="1:20" ht="19.05" customHeight="1">
      <c r="A312" s="274"/>
      <c r="B312" s="274"/>
      <c r="C312" s="274"/>
      <c r="D312" s="274"/>
      <c r="E312" s="304"/>
      <c r="F312" s="304"/>
      <c r="G312" s="304"/>
      <c r="H312" s="305"/>
      <c r="I312" s="306"/>
      <c r="J312" s="274"/>
      <c r="K312" s="274"/>
      <c r="L312" s="274"/>
      <c r="M312" s="274"/>
      <c r="N312" s="274"/>
      <c r="O312" s="274"/>
      <c r="P312" s="274"/>
      <c r="Q312" s="274"/>
      <c r="R312" s="274"/>
      <c r="S312" s="274"/>
      <c r="T312" s="274"/>
    </row>
    <row r="313" spans="1:20" ht="19.05" customHeight="1">
      <c r="A313" s="274"/>
      <c r="B313" s="274"/>
      <c r="C313" s="274"/>
      <c r="D313" s="274"/>
      <c r="E313" s="304"/>
      <c r="F313" s="304"/>
      <c r="G313" s="304"/>
      <c r="H313" s="305"/>
      <c r="I313" s="306"/>
      <c r="J313" s="274"/>
      <c r="K313" s="274"/>
      <c r="L313" s="274"/>
      <c r="M313" s="274"/>
      <c r="N313" s="274"/>
      <c r="O313" s="274"/>
      <c r="P313" s="274"/>
      <c r="Q313" s="274"/>
      <c r="R313" s="274"/>
      <c r="S313" s="274"/>
      <c r="T313" s="274"/>
    </row>
    <row r="314" spans="1:20" ht="19.05" customHeight="1">
      <c r="A314" s="274"/>
      <c r="B314" s="274"/>
      <c r="C314" s="274"/>
      <c r="D314" s="274"/>
      <c r="E314" s="304"/>
      <c r="F314" s="304"/>
      <c r="G314" s="304"/>
      <c r="H314" s="305"/>
      <c r="I314" s="306"/>
      <c r="J314" s="274"/>
      <c r="K314" s="274"/>
      <c r="L314" s="274"/>
      <c r="M314" s="274"/>
      <c r="N314" s="274"/>
      <c r="O314" s="274"/>
      <c r="P314" s="274"/>
      <c r="Q314" s="274"/>
      <c r="R314" s="274"/>
      <c r="S314" s="274"/>
      <c r="T314" s="274"/>
    </row>
    <row r="315" spans="1:20" ht="19.05" customHeight="1">
      <c r="A315" s="274"/>
      <c r="B315" s="274"/>
      <c r="C315" s="274"/>
      <c r="D315" s="274"/>
      <c r="E315" s="304"/>
      <c r="F315" s="304"/>
      <c r="G315" s="304"/>
      <c r="H315" s="305"/>
      <c r="I315" s="306"/>
      <c r="J315" s="274"/>
      <c r="K315" s="274"/>
      <c r="L315" s="274"/>
      <c r="M315" s="274"/>
      <c r="N315" s="274"/>
      <c r="O315" s="274"/>
      <c r="P315" s="274"/>
      <c r="Q315" s="274"/>
      <c r="R315" s="274"/>
      <c r="S315" s="274"/>
      <c r="T315" s="274"/>
    </row>
    <row r="316" spans="1:20" ht="19.05" customHeight="1">
      <c r="A316" s="274"/>
      <c r="B316" s="274"/>
      <c r="C316" s="274"/>
      <c r="D316" s="274"/>
      <c r="E316" s="304"/>
      <c r="F316" s="304"/>
      <c r="G316" s="304"/>
      <c r="H316" s="305"/>
      <c r="I316" s="306"/>
      <c r="J316" s="274"/>
      <c r="K316" s="274"/>
      <c r="L316" s="274"/>
      <c r="M316" s="274"/>
      <c r="N316" s="274"/>
      <c r="O316" s="274"/>
      <c r="P316" s="274"/>
      <c r="Q316" s="274"/>
      <c r="R316" s="274"/>
      <c r="S316" s="274"/>
      <c r="T316" s="274"/>
    </row>
    <row r="317" spans="1:20" ht="19.05" customHeight="1">
      <c r="A317" s="274"/>
      <c r="B317" s="274"/>
      <c r="C317" s="274"/>
      <c r="D317" s="274"/>
      <c r="E317" s="304"/>
      <c r="F317" s="304"/>
      <c r="G317" s="304"/>
      <c r="H317" s="305"/>
      <c r="I317" s="306"/>
      <c r="J317" s="274"/>
      <c r="K317" s="274"/>
      <c r="L317" s="274"/>
      <c r="M317" s="274"/>
      <c r="N317" s="274"/>
      <c r="O317" s="274"/>
      <c r="P317" s="274"/>
      <c r="Q317" s="274"/>
      <c r="R317" s="274"/>
      <c r="S317" s="274"/>
      <c r="T317" s="274"/>
    </row>
    <row r="318" spans="1:20" ht="19.05" customHeight="1">
      <c r="A318" s="274"/>
      <c r="B318" s="274"/>
      <c r="C318" s="274"/>
      <c r="D318" s="274"/>
      <c r="E318" s="304"/>
      <c r="F318" s="304"/>
      <c r="G318" s="304"/>
      <c r="H318" s="305"/>
      <c r="I318" s="306"/>
      <c r="J318" s="274"/>
      <c r="K318" s="274"/>
      <c r="L318" s="274"/>
      <c r="M318" s="274"/>
      <c r="N318" s="274"/>
      <c r="O318" s="274"/>
      <c r="P318" s="274"/>
      <c r="Q318" s="274"/>
      <c r="R318" s="274"/>
      <c r="S318" s="274"/>
      <c r="T318" s="274"/>
    </row>
    <row r="319" spans="1:20" ht="19.05" customHeight="1">
      <c r="A319" s="274"/>
      <c r="B319" s="274"/>
      <c r="C319" s="274"/>
      <c r="D319" s="274"/>
      <c r="E319" s="304"/>
      <c r="F319" s="304"/>
      <c r="G319" s="304"/>
      <c r="H319" s="305"/>
      <c r="I319" s="306"/>
      <c r="J319" s="274"/>
      <c r="K319" s="274"/>
      <c r="L319" s="274"/>
      <c r="M319" s="274"/>
      <c r="N319" s="274"/>
      <c r="O319" s="274"/>
      <c r="P319" s="274"/>
      <c r="Q319" s="274"/>
      <c r="R319" s="274"/>
      <c r="S319" s="274"/>
      <c r="T319" s="274"/>
    </row>
    <row r="320" spans="1:20" ht="19.05" customHeight="1">
      <c r="A320" s="274"/>
      <c r="B320" s="274"/>
      <c r="C320" s="274"/>
      <c r="D320" s="274"/>
      <c r="E320" s="304"/>
      <c r="F320" s="304"/>
      <c r="G320" s="304"/>
      <c r="H320" s="305"/>
      <c r="I320" s="306"/>
      <c r="J320" s="274"/>
      <c r="K320" s="274"/>
      <c r="L320" s="274"/>
      <c r="M320" s="274"/>
      <c r="N320" s="274"/>
      <c r="O320" s="274"/>
      <c r="P320" s="274"/>
      <c r="Q320" s="274"/>
      <c r="R320" s="274"/>
      <c r="S320" s="274"/>
      <c r="T320" s="274"/>
    </row>
    <row r="321" spans="1:20" ht="19.05" customHeight="1">
      <c r="A321" s="274"/>
      <c r="B321" s="274"/>
      <c r="C321" s="274"/>
      <c r="D321" s="274"/>
      <c r="E321" s="304"/>
      <c r="F321" s="304"/>
      <c r="G321" s="304"/>
      <c r="H321" s="305"/>
      <c r="I321" s="306"/>
      <c r="J321" s="274"/>
      <c r="K321" s="274"/>
      <c r="L321" s="274"/>
      <c r="M321" s="274"/>
      <c r="N321" s="274"/>
      <c r="O321" s="274"/>
      <c r="P321" s="274"/>
      <c r="Q321" s="274"/>
      <c r="R321" s="274"/>
      <c r="S321" s="274"/>
      <c r="T321" s="274"/>
    </row>
    <row r="322" spans="1:20" ht="19.05" customHeight="1">
      <c r="A322" s="274"/>
      <c r="B322" s="274"/>
      <c r="C322" s="274"/>
      <c r="D322" s="274"/>
      <c r="E322" s="304"/>
      <c r="F322" s="304"/>
      <c r="G322" s="304"/>
      <c r="H322" s="305"/>
      <c r="I322" s="306"/>
      <c r="J322" s="274"/>
      <c r="K322" s="274"/>
      <c r="L322" s="274"/>
      <c r="M322" s="274"/>
      <c r="N322" s="274"/>
      <c r="O322" s="274"/>
      <c r="P322" s="274"/>
      <c r="Q322" s="274"/>
      <c r="R322" s="274"/>
      <c r="S322" s="274"/>
      <c r="T322" s="274"/>
    </row>
    <row r="323" spans="1:20" ht="19.05" customHeight="1">
      <c r="A323" s="274"/>
      <c r="B323" s="274"/>
      <c r="C323" s="274"/>
      <c r="D323" s="274"/>
      <c r="E323" s="304"/>
      <c r="F323" s="304"/>
      <c r="G323" s="304"/>
      <c r="H323" s="305"/>
      <c r="I323" s="306"/>
      <c r="J323" s="274"/>
      <c r="K323" s="274"/>
      <c r="L323" s="274"/>
      <c r="M323" s="274"/>
      <c r="N323" s="274"/>
      <c r="O323" s="274"/>
      <c r="P323" s="274"/>
      <c r="Q323" s="274"/>
      <c r="R323" s="274"/>
      <c r="S323" s="274"/>
      <c r="T323" s="274"/>
    </row>
    <row r="324" spans="1:20" ht="19.05" customHeight="1">
      <c r="A324" s="274"/>
      <c r="B324" s="274"/>
      <c r="C324" s="274"/>
      <c r="D324" s="274"/>
      <c r="E324" s="304"/>
      <c r="F324" s="304"/>
      <c r="G324" s="304"/>
      <c r="H324" s="305"/>
      <c r="I324" s="306"/>
      <c r="J324" s="274"/>
      <c r="K324" s="274"/>
      <c r="L324" s="274"/>
      <c r="M324" s="274"/>
      <c r="N324" s="274"/>
      <c r="O324" s="274"/>
      <c r="P324" s="274"/>
      <c r="Q324" s="274"/>
      <c r="R324" s="274"/>
      <c r="S324" s="274"/>
      <c r="T324" s="274"/>
    </row>
    <row r="325" spans="1:20" ht="19.05" customHeight="1">
      <c r="A325" s="274"/>
      <c r="B325" s="274"/>
      <c r="C325" s="274"/>
      <c r="D325" s="274"/>
      <c r="E325" s="304"/>
      <c r="F325" s="304"/>
      <c r="G325" s="304"/>
      <c r="H325" s="305"/>
      <c r="I325" s="306"/>
      <c r="J325" s="274"/>
      <c r="K325" s="274"/>
      <c r="L325" s="274"/>
      <c r="M325" s="274"/>
      <c r="N325" s="274"/>
      <c r="O325" s="274"/>
      <c r="P325" s="274"/>
      <c r="Q325" s="274"/>
      <c r="R325" s="274"/>
      <c r="S325" s="274"/>
      <c r="T325" s="274"/>
    </row>
    <row r="326" spans="1:20" ht="19.05" customHeight="1">
      <c r="A326" s="274"/>
      <c r="B326" s="274"/>
      <c r="C326" s="274"/>
      <c r="D326" s="274"/>
      <c r="E326" s="304"/>
      <c r="F326" s="304"/>
      <c r="G326" s="304"/>
      <c r="H326" s="305"/>
      <c r="I326" s="306"/>
      <c r="J326" s="274"/>
      <c r="K326" s="274"/>
      <c r="L326" s="274"/>
      <c r="M326" s="274"/>
      <c r="N326" s="274"/>
      <c r="O326" s="274"/>
      <c r="P326" s="274"/>
      <c r="Q326" s="274"/>
      <c r="R326" s="274"/>
      <c r="S326" s="274"/>
      <c r="T326" s="274"/>
    </row>
    <row r="327" spans="1:20" ht="19.05" customHeight="1">
      <c r="A327" s="274"/>
      <c r="B327" s="274"/>
      <c r="C327" s="274"/>
      <c r="D327" s="274"/>
      <c r="E327" s="304"/>
      <c r="F327" s="304"/>
      <c r="G327" s="304"/>
      <c r="H327" s="305"/>
      <c r="I327" s="306"/>
      <c r="J327" s="274"/>
      <c r="K327" s="274"/>
      <c r="L327" s="274"/>
      <c r="M327" s="274"/>
      <c r="N327" s="274"/>
      <c r="O327" s="274"/>
      <c r="P327" s="274"/>
      <c r="Q327" s="274"/>
      <c r="R327" s="274"/>
      <c r="S327" s="274"/>
      <c r="T327" s="274"/>
    </row>
    <row r="328" spans="1:20" ht="19.05" customHeight="1">
      <c r="A328" s="274"/>
      <c r="B328" s="274"/>
      <c r="C328" s="274"/>
      <c r="D328" s="274"/>
      <c r="E328" s="304"/>
      <c r="F328" s="304"/>
      <c r="G328" s="304"/>
      <c r="H328" s="305"/>
      <c r="I328" s="306"/>
      <c r="J328" s="274"/>
      <c r="K328" s="274"/>
      <c r="L328" s="274"/>
      <c r="M328" s="274"/>
      <c r="N328" s="274"/>
      <c r="O328" s="274"/>
      <c r="P328" s="274"/>
      <c r="Q328" s="274"/>
      <c r="R328" s="274"/>
      <c r="S328" s="274"/>
      <c r="T328" s="274"/>
    </row>
    <row r="329" spans="1:20" ht="19.05" customHeight="1">
      <c r="A329" s="274"/>
      <c r="B329" s="274"/>
      <c r="C329" s="274"/>
      <c r="D329" s="274"/>
      <c r="E329" s="304"/>
      <c r="F329" s="304"/>
      <c r="G329" s="304"/>
      <c r="H329" s="305"/>
      <c r="I329" s="306"/>
      <c r="J329" s="274"/>
      <c r="K329" s="274"/>
      <c r="L329" s="274"/>
      <c r="M329" s="274"/>
      <c r="N329" s="274"/>
      <c r="O329" s="274"/>
      <c r="P329" s="274"/>
      <c r="Q329" s="274"/>
      <c r="R329" s="274"/>
      <c r="S329" s="274"/>
      <c r="T329" s="274"/>
    </row>
    <row r="330" spans="1:20" ht="19.05" customHeight="1">
      <c r="A330" s="274"/>
      <c r="B330" s="274"/>
      <c r="C330" s="274"/>
      <c r="D330" s="274"/>
      <c r="E330" s="304"/>
      <c r="F330" s="304"/>
      <c r="G330" s="304"/>
      <c r="H330" s="305"/>
      <c r="I330" s="306"/>
      <c r="J330" s="274"/>
      <c r="K330" s="274"/>
      <c r="L330" s="274"/>
      <c r="M330" s="274"/>
      <c r="N330" s="274"/>
      <c r="O330" s="274"/>
      <c r="P330" s="274"/>
      <c r="Q330" s="274"/>
      <c r="R330" s="274"/>
      <c r="S330" s="274"/>
      <c r="T330" s="274"/>
    </row>
    <row r="331" spans="1:20" ht="19.05" customHeight="1">
      <c r="A331" s="274"/>
      <c r="B331" s="274"/>
      <c r="C331" s="274"/>
      <c r="D331" s="274"/>
      <c r="E331" s="304"/>
      <c r="F331" s="304"/>
      <c r="G331" s="304"/>
      <c r="H331" s="305"/>
      <c r="I331" s="306"/>
      <c r="J331" s="274"/>
      <c r="K331" s="274"/>
      <c r="L331" s="274"/>
      <c r="M331" s="274"/>
      <c r="N331" s="274"/>
      <c r="O331" s="274"/>
      <c r="P331" s="274"/>
      <c r="Q331" s="274"/>
      <c r="R331" s="274"/>
      <c r="S331" s="274"/>
      <c r="T331" s="274"/>
    </row>
    <row r="332" spans="1:20" ht="19.05" customHeight="1">
      <c r="A332" s="274"/>
      <c r="B332" s="274"/>
      <c r="C332" s="274"/>
      <c r="D332" s="274"/>
      <c r="E332" s="304"/>
      <c r="F332" s="304"/>
      <c r="G332" s="304"/>
      <c r="H332" s="305"/>
      <c r="I332" s="306"/>
      <c r="J332" s="274"/>
      <c r="K332" s="274"/>
      <c r="L332" s="274"/>
      <c r="M332" s="274"/>
      <c r="N332" s="274"/>
      <c r="O332" s="274"/>
      <c r="P332" s="274"/>
      <c r="Q332" s="274"/>
      <c r="R332" s="274"/>
      <c r="S332" s="274"/>
      <c r="T332" s="274"/>
    </row>
    <row r="333" spans="1:20" ht="19.05" customHeight="1">
      <c r="A333" s="274"/>
      <c r="B333" s="274"/>
      <c r="C333" s="274"/>
      <c r="D333" s="274"/>
      <c r="E333" s="304"/>
      <c r="F333" s="304"/>
      <c r="G333" s="304"/>
      <c r="H333" s="305"/>
      <c r="I333" s="306"/>
      <c r="J333" s="274"/>
      <c r="K333" s="274"/>
      <c r="L333" s="274"/>
      <c r="M333" s="274"/>
      <c r="N333" s="274"/>
      <c r="O333" s="274"/>
      <c r="P333" s="274"/>
      <c r="Q333" s="274"/>
      <c r="R333" s="274"/>
      <c r="S333" s="274"/>
      <c r="T333" s="274"/>
    </row>
    <row r="334" spans="1:20" ht="19.05" customHeight="1">
      <c r="A334" s="274"/>
      <c r="B334" s="274"/>
      <c r="C334" s="274"/>
      <c r="D334" s="274"/>
      <c r="E334" s="304"/>
      <c r="F334" s="304"/>
      <c r="G334" s="304"/>
      <c r="H334" s="305"/>
      <c r="I334" s="306"/>
      <c r="J334" s="274"/>
      <c r="K334" s="274"/>
      <c r="L334" s="274"/>
      <c r="M334" s="274"/>
      <c r="N334" s="274"/>
      <c r="O334" s="274"/>
      <c r="P334" s="274"/>
      <c r="Q334" s="274"/>
      <c r="R334" s="274"/>
      <c r="S334" s="274"/>
      <c r="T334" s="274"/>
    </row>
    <row r="335" spans="1:20" ht="19.05" customHeight="1">
      <c r="A335" s="274"/>
      <c r="B335" s="274"/>
      <c r="C335" s="274"/>
      <c r="D335" s="274"/>
      <c r="E335" s="304"/>
      <c r="F335" s="304"/>
      <c r="G335" s="304"/>
      <c r="H335" s="305"/>
      <c r="I335" s="306"/>
      <c r="J335" s="274"/>
      <c r="K335" s="274"/>
      <c r="L335" s="274"/>
      <c r="M335" s="274"/>
      <c r="N335" s="274"/>
      <c r="O335" s="274"/>
      <c r="P335" s="274"/>
      <c r="Q335" s="274"/>
      <c r="R335" s="274"/>
      <c r="S335" s="274"/>
      <c r="T335" s="274"/>
    </row>
    <row r="336" spans="1:20" ht="19.05" customHeight="1">
      <c r="A336" s="274"/>
      <c r="B336" s="274"/>
      <c r="C336" s="274"/>
      <c r="D336" s="274"/>
      <c r="E336" s="304"/>
      <c r="F336" s="304"/>
      <c r="G336" s="304"/>
      <c r="H336" s="305"/>
      <c r="I336" s="306"/>
      <c r="J336" s="274"/>
      <c r="K336" s="274"/>
      <c r="L336" s="274"/>
      <c r="M336" s="274"/>
      <c r="N336" s="274"/>
      <c r="O336" s="274"/>
      <c r="P336" s="274"/>
      <c r="Q336" s="274"/>
      <c r="R336" s="274"/>
      <c r="S336" s="274"/>
      <c r="T336" s="274"/>
    </row>
    <row r="337" spans="1:20" ht="19.05" customHeight="1">
      <c r="A337" s="274"/>
      <c r="B337" s="274"/>
      <c r="C337" s="274"/>
      <c r="D337" s="274"/>
      <c r="E337" s="304"/>
      <c r="F337" s="304"/>
      <c r="G337" s="304"/>
      <c r="H337" s="305"/>
      <c r="I337" s="306"/>
      <c r="J337" s="274"/>
      <c r="K337" s="274"/>
      <c r="L337" s="274"/>
      <c r="M337" s="274"/>
      <c r="N337" s="274"/>
      <c r="O337" s="274"/>
      <c r="P337" s="274"/>
      <c r="Q337" s="274"/>
      <c r="R337" s="274"/>
      <c r="S337" s="274"/>
      <c r="T337" s="274"/>
    </row>
    <row r="338" spans="1:20" ht="19.05" customHeight="1">
      <c r="A338" s="274"/>
      <c r="B338" s="274"/>
      <c r="C338" s="274"/>
      <c r="D338" s="274"/>
      <c r="E338" s="304"/>
      <c r="F338" s="304"/>
      <c r="G338" s="304"/>
      <c r="H338" s="305"/>
      <c r="I338" s="306"/>
      <c r="J338" s="274"/>
      <c r="K338" s="274"/>
      <c r="L338" s="274"/>
      <c r="M338" s="274"/>
      <c r="N338" s="274"/>
      <c r="O338" s="274"/>
      <c r="P338" s="274"/>
      <c r="Q338" s="274"/>
      <c r="R338" s="274"/>
      <c r="S338" s="274"/>
      <c r="T338" s="274"/>
    </row>
    <row r="339" spans="1:20" ht="19.05" customHeight="1">
      <c r="A339" s="274"/>
      <c r="B339" s="274"/>
      <c r="C339" s="274"/>
      <c r="D339" s="274"/>
      <c r="E339" s="304"/>
      <c r="F339" s="304"/>
      <c r="G339" s="304"/>
      <c r="H339" s="305"/>
      <c r="I339" s="306"/>
      <c r="J339" s="274"/>
      <c r="K339" s="274"/>
      <c r="L339" s="274"/>
      <c r="M339" s="274"/>
      <c r="N339" s="274"/>
      <c r="O339" s="274"/>
      <c r="P339" s="274"/>
      <c r="Q339" s="274"/>
      <c r="R339" s="274"/>
      <c r="S339" s="274"/>
      <c r="T339" s="274"/>
    </row>
    <row r="340" spans="1:20" ht="19.05" customHeight="1">
      <c r="A340" s="274"/>
      <c r="B340" s="274"/>
      <c r="C340" s="274"/>
      <c r="D340" s="274"/>
      <c r="E340" s="304"/>
      <c r="F340" s="304"/>
      <c r="G340" s="304"/>
      <c r="H340" s="305"/>
      <c r="I340" s="306"/>
      <c r="J340" s="274"/>
      <c r="K340" s="274"/>
      <c r="L340" s="274"/>
      <c r="M340" s="274"/>
      <c r="N340" s="274"/>
      <c r="O340" s="274"/>
      <c r="P340" s="274"/>
      <c r="Q340" s="274"/>
      <c r="R340" s="274"/>
      <c r="S340" s="274"/>
      <c r="T340" s="274"/>
    </row>
    <row r="341" spans="1:20" ht="19.05" customHeight="1">
      <c r="A341" s="274"/>
      <c r="B341" s="274"/>
      <c r="C341" s="274"/>
      <c r="D341" s="274"/>
      <c r="E341" s="304"/>
      <c r="F341" s="304"/>
      <c r="G341" s="304"/>
      <c r="H341" s="305"/>
      <c r="I341" s="306"/>
      <c r="J341" s="274"/>
      <c r="K341" s="274"/>
      <c r="L341" s="274"/>
      <c r="M341" s="274"/>
      <c r="N341" s="274"/>
      <c r="O341" s="274"/>
      <c r="P341" s="274"/>
      <c r="Q341" s="274"/>
      <c r="R341" s="274"/>
      <c r="S341" s="274"/>
      <c r="T341" s="274"/>
    </row>
    <row r="342" spans="1:20" ht="19.05" customHeight="1">
      <c r="A342" s="274"/>
      <c r="B342" s="274"/>
      <c r="C342" s="274"/>
      <c r="D342" s="274"/>
      <c r="E342" s="304"/>
      <c r="F342" s="304"/>
      <c r="G342" s="304"/>
      <c r="H342" s="305"/>
      <c r="I342" s="306"/>
      <c r="J342" s="274"/>
      <c r="K342" s="274"/>
      <c r="L342" s="274"/>
      <c r="M342" s="274"/>
      <c r="N342" s="274"/>
      <c r="O342" s="274"/>
      <c r="P342" s="274"/>
      <c r="Q342" s="274"/>
      <c r="R342" s="274"/>
      <c r="S342" s="274"/>
      <c r="T342" s="274"/>
    </row>
    <row r="343" spans="1:20" ht="19.05" customHeight="1">
      <c r="A343" s="274"/>
      <c r="B343" s="274"/>
      <c r="C343" s="274"/>
      <c r="D343" s="274"/>
      <c r="E343" s="304"/>
      <c r="F343" s="304"/>
      <c r="G343" s="304"/>
      <c r="H343" s="305"/>
      <c r="I343" s="306"/>
      <c r="J343" s="274"/>
      <c r="K343" s="274"/>
      <c r="L343" s="274"/>
      <c r="M343" s="274"/>
      <c r="N343" s="274"/>
      <c r="O343" s="274"/>
      <c r="P343" s="274"/>
      <c r="Q343" s="274"/>
      <c r="R343" s="274"/>
      <c r="S343" s="274"/>
      <c r="T343" s="274"/>
    </row>
    <row r="344" spans="1:20" ht="19.05" customHeight="1">
      <c r="A344" s="274"/>
      <c r="B344" s="274"/>
      <c r="C344" s="274"/>
      <c r="D344" s="274"/>
      <c r="E344" s="304"/>
      <c r="F344" s="304"/>
      <c r="G344" s="304"/>
      <c r="H344" s="305"/>
      <c r="I344" s="306"/>
      <c r="J344" s="274"/>
      <c r="K344" s="274"/>
      <c r="L344" s="274"/>
      <c r="M344" s="274"/>
      <c r="N344" s="274"/>
      <c r="O344" s="274"/>
      <c r="P344" s="274"/>
      <c r="Q344" s="274"/>
      <c r="R344" s="274"/>
      <c r="S344" s="274"/>
      <c r="T344" s="274"/>
    </row>
    <row r="345" spans="1:20" ht="19.05" customHeight="1">
      <c r="A345" s="274"/>
      <c r="B345" s="274"/>
      <c r="C345" s="274"/>
      <c r="D345" s="274"/>
      <c r="E345" s="304"/>
      <c r="F345" s="304"/>
      <c r="G345" s="304"/>
      <c r="H345" s="305"/>
      <c r="I345" s="306"/>
      <c r="J345" s="274"/>
      <c r="K345" s="274"/>
      <c r="L345" s="274"/>
      <c r="M345" s="274"/>
      <c r="N345" s="274"/>
      <c r="O345" s="274"/>
      <c r="P345" s="274"/>
      <c r="Q345" s="274"/>
      <c r="R345" s="274"/>
      <c r="S345" s="274"/>
      <c r="T345" s="274"/>
    </row>
    <row r="346" spans="1:20" ht="19.05" customHeight="1">
      <c r="A346" s="274"/>
      <c r="B346" s="274"/>
      <c r="C346" s="274"/>
      <c r="D346" s="274"/>
      <c r="E346" s="304"/>
      <c r="F346" s="304"/>
      <c r="G346" s="304"/>
      <c r="H346" s="305"/>
      <c r="I346" s="306"/>
      <c r="J346" s="274"/>
      <c r="K346" s="274"/>
      <c r="L346" s="274"/>
      <c r="M346" s="274"/>
      <c r="N346" s="274"/>
      <c r="O346" s="274"/>
      <c r="P346" s="274"/>
      <c r="Q346" s="274"/>
      <c r="R346" s="274"/>
      <c r="S346" s="274"/>
      <c r="T346" s="274"/>
    </row>
    <row r="347" spans="1:20" ht="19.05" customHeight="1">
      <c r="A347" s="274"/>
      <c r="B347" s="274"/>
      <c r="C347" s="274"/>
      <c r="D347" s="274"/>
      <c r="E347" s="304"/>
      <c r="F347" s="304"/>
      <c r="G347" s="304"/>
      <c r="H347" s="305"/>
      <c r="I347" s="306"/>
      <c r="J347" s="274"/>
      <c r="K347" s="274"/>
      <c r="L347" s="274"/>
      <c r="M347" s="274"/>
      <c r="N347" s="274"/>
      <c r="O347" s="274"/>
      <c r="P347" s="274"/>
      <c r="Q347" s="274"/>
      <c r="R347" s="274"/>
      <c r="S347" s="274"/>
      <c r="T347" s="274"/>
    </row>
    <row r="348" spans="1:20" ht="19.05" customHeight="1">
      <c r="A348" s="274"/>
      <c r="B348" s="274"/>
      <c r="C348" s="274"/>
      <c r="D348" s="274"/>
      <c r="E348" s="304"/>
      <c r="F348" s="304"/>
      <c r="G348" s="304"/>
      <c r="H348" s="305"/>
      <c r="I348" s="306"/>
      <c r="J348" s="274"/>
      <c r="K348" s="274"/>
      <c r="L348" s="274"/>
      <c r="M348" s="274"/>
      <c r="N348" s="274"/>
      <c r="O348" s="274"/>
      <c r="P348" s="274"/>
      <c r="Q348" s="274"/>
      <c r="R348" s="274"/>
      <c r="S348" s="274"/>
      <c r="T348" s="274"/>
    </row>
    <row r="349" spans="1:20" ht="19.05" customHeight="1">
      <c r="A349" s="274"/>
      <c r="B349" s="274"/>
      <c r="C349" s="274"/>
      <c r="D349" s="274"/>
      <c r="E349" s="304"/>
      <c r="F349" s="304"/>
      <c r="G349" s="304"/>
      <c r="H349" s="305"/>
      <c r="I349" s="306"/>
      <c r="J349" s="274"/>
      <c r="K349" s="274"/>
      <c r="L349" s="274"/>
      <c r="M349" s="274"/>
      <c r="N349" s="274"/>
      <c r="O349" s="274"/>
      <c r="P349" s="274"/>
      <c r="Q349" s="274"/>
      <c r="R349" s="274"/>
      <c r="S349" s="274"/>
      <c r="T349" s="274"/>
    </row>
    <row r="350" spans="1:20" ht="19.05" customHeight="1">
      <c r="A350" s="274"/>
      <c r="B350" s="274"/>
      <c r="C350" s="274"/>
      <c r="D350" s="274"/>
      <c r="E350" s="304"/>
      <c r="F350" s="304"/>
      <c r="G350" s="304"/>
      <c r="H350" s="305"/>
      <c r="I350" s="306"/>
      <c r="J350" s="274"/>
      <c r="K350" s="274"/>
      <c r="L350" s="274"/>
      <c r="M350" s="274"/>
      <c r="N350" s="274"/>
      <c r="O350" s="274"/>
      <c r="P350" s="274"/>
      <c r="Q350" s="274"/>
      <c r="R350" s="274"/>
      <c r="S350" s="274"/>
      <c r="T350" s="274"/>
    </row>
    <row r="351" spans="1:20" ht="19.05" customHeight="1">
      <c r="A351" s="274"/>
      <c r="B351" s="274"/>
      <c r="C351" s="274"/>
      <c r="D351" s="274"/>
      <c r="E351" s="304"/>
      <c r="F351" s="304"/>
      <c r="G351" s="304"/>
      <c r="H351" s="305"/>
      <c r="I351" s="306"/>
      <c r="J351" s="274"/>
      <c r="K351" s="274"/>
      <c r="L351" s="274"/>
      <c r="M351" s="274"/>
      <c r="N351" s="274"/>
      <c r="O351" s="274"/>
      <c r="P351" s="274"/>
      <c r="Q351" s="274"/>
      <c r="R351" s="274"/>
      <c r="S351" s="274"/>
      <c r="T351" s="274"/>
    </row>
    <row r="352" spans="1:20" ht="19.05" customHeight="1">
      <c r="A352" s="274"/>
      <c r="B352" s="274"/>
      <c r="C352" s="274"/>
      <c r="D352" s="274"/>
      <c r="E352" s="304"/>
      <c r="F352" s="304"/>
      <c r="G352" s="304"/>
      <c r="H352" s="305"/>
      <c r="I352" s="306"/>
      <c r="J352" s="274"/>
      <c r="K352" s="274"/>
      <c r="L352" s="274"/>
      <c r="M352" s="274"/>
      <c r="N352" s="274"/>
      <c r="O352" s="274"/>
      <c r="P352" s="274"/>
      <c r="Q352" s="274"/>
      <c r="R352" s="274"/>
      <c r="S352" s="274"/>
      <c r="T352" s="274"/>
    </row>
    <row r="353" spans="1:20" ht="19.05" customHeight="1">
      <c r="A353" s="274"/>
      <c r="B353" s="274"/>
      <c r="C353" s="274"/>
      <c r="D353" s="274"/>
      <c r="E353" s="304"/>
      <c r="F353" s="304"/>
      <c r="G353" s="304"/>
      <c r="H353" s="305"/>
      <c r="I353" s="306"/>
      <c r="J353" s="274"/>
      <c r="K353" s="274"/>
      <c r="L353" s="274"/>
      <c r="M353" s="274"/>
      <c r="N353" s="274"/>
      <c r="O353" s="274"/>
      <c r="P353" s="274"/>
      <c r="Q353" s="274"/>
      <c r="R353" s="274"/>
      <c r="S353" s="274"/>
      <c r="T353" s="274"/>
    </row>
    <row r="354" spans="1:20" ht="19.05" customHeight="1">
      <c r="A354" s="274"/>
      <c r="B354" s="274"/>
      <c r="C354" s="274"/>
      <c r="D354" s="274"/>
      <c r="E354" s="304"/>
      <c r="F354" s="304"/>
      <c r="G354" s="304"/>
      <c r="H354" s="305"/>
      <c r="I354" s="306"/>
      <c r="J354" s="274"/>
      <c r="K354" s="274"/>
      <c r="L354" s="274"/>
      <c r="M354" s="274"/>
      <c r="N354" s="274"/>
      <c r="O354" s="274"/>
      <c r="P354" s="274"/>
      <c r="Q354" s="274"/>
      <c r="R354" s="274"/>
      <c r="S354" s="274"/>
      <c r="T354" s="274"/>
    </row>
    <row r="355" spans="1:20" ht="19.05" customHeight="1">
      <c r="A355" s="274"/>
      <c r="B355" s="274"/>
      <c r="C355" s="274"/>
      <c r="D355" s="274"/>
      <c r="E355" s="304"/>
      <c r="F355" s="304"/>
      <c r="G355" s="304"/>
      <c r="H355" s="305"/>
      <c r="I355" s="306"/>
      <c r="J355" s="274"/>
      <c r="K355" s="274"/>
      <c r="L355" s="274"/>
      <c r="M355" s="274"/>
      <c r="N355" s="274"/>
      <c r="O355" s="274"/>
      <c r="P355" s="274"/>
      <c r="Q355" s="274"/>
      <c r="R355" s="274"/>
      <c r="S355" s="274"/>
      <c r="T355" s="274"/>
    </row>
    <row r="356" spans="1:20" ht="19.05" customHeight="1">
      <c r="A356" s="274"/>
      <c r="B356" s="274"/>
      <c r="C356" s="274"/>
      <c r="D356" s="274"/>
      <c r="E356" s="304"/>
      <c r="F356" s="304"/>
      <c r="G356" s="304"/>
      <c r="H356" s="305"/>
      <c r="I356" s="306"/>
      <c r="J356" s="274"/>
      <c r="K356" s="274"/>
      <c r="L356" s="274"/>
      <c r="M356" s="274"/>
      <c r="N356" s="274"/>
      <c r="O356" s="274"/>
      <c r="P356" s="274"/>
      <c r="Q356" s="274"/>
      <c r="R356" s="274"/>
      <c r="S356" s="274"/>
      <c r="T356" s="274"/>
    </row>
    <row r="357" spans="1:20" ht="19.05" customHeight="1">
      <c r="A357" s="274"/>
      <c r="B357" s="274"/>
      <c r="C357" s="274"/>
      <c r="D357" s="274"/>
      <c r="E357" s="304"/>
      <c r="F357" s="304"/>
      <c r="G357" s="304"/>
      <c r="H357" s="305"/>
      <c r="I357" s="306"/>
      <c r="J357" s="274"/>
      <c r="K357" s="274"/>
      <c r="L357" s="274"/>
      <c r="M357" s="274"/>
      <c r="N357" s="274"/>
      <c r="O357" s="274"/>
      <c r="P357" s="274"/>
      <c r="Q357" s="274"/>
      <c r="R357" s="274"/>
      <c r="S357" s="274"/>
      <c r="T357" s="274"/>
    </row>
    <row r="358" spans="1:20" ht="19.05" customHeight="1">
      <c r="A358" s="274"/>
      <c r="B358" s="274"/>
      <c r="C358" s="274"/>
      <c r="D358" s="274"/>
      <c r="E358" s="304"/>
      <c r="F358" s="304"/>
      <c r="G358" s="304"/>
      <c r="H358" s="305"/>
      <c r="I358" s="306"/>
      <c r="J358" s="274"/>
      <c r="K358" s="274"/>
      <c r="L358" s="274"/>
      <c r="M358" s="274"/>
      <c r="N358" s="274"/>
      <c r="O358" s="274"/>
      <c r="P358" s="274"/>
      <c r="Q358" s="274"/>
      <c r="R358" s="274"/>
      <c r="S358" s="274"/>
      <c r="T358" s="274"/>
    </row>
    <row r="359" spans="1:20" ht="19.05" customHeight="1">
      <c r="A359" s="274"/>
      <c r="B359" s="274"/>
      <c r="C359" s="274"/>
      <c r="D359" s="274"/>
      <c r="E359" s="304"/>
      <c r="F359" s="304"/>
      <c r="G359" s="304"/>
      <c r="H359" s="305"/>
      <c r="I359" s="306"/>
      <c r="J359" s="274"/>
      <c r="K359" s="274"/>
      <c r="L359" s="274"/>
      <c r="M359" s="274"/>
      <c r="N359" s="274"/>
      <c r="O359" s="274"/>
      <c r="P359" s="274"/>
      <c r="Q359" s="274"/>
      <c r="R359" s="274"/>
      <c r="S359" s="274"/>
      <c r="T359" s="274"/>
    </row>
    <row r="360" spans="1:20" ht="19.05" customHeight="1">
      <c r="A360" s="274"/>
      <c r="B360" s="274"/>
      <c r="C360" s="274"/>
      <c r="D360" s="274"/>
      <c r="E360" s="304"/>
      <c r="F360" s="304"/>
      <c r="G360" s="304"/>
      <c r="H360" s="305"/>
      <c r="I360" s="306"/>
      <c r="J360" s="274"/>
      <c r="K360" s="274"/>
      <c r="L360" s="274"/>
      <c r="M360" s="274"/>
      <c r="N360" s="274"/>
      <c r="O360" s="274"/>
      <c r="P360" s="274"/>
      <c r="Q360" s="274"/>
      <c r="R360" s="274"/>
      <c r="S360" s="274"/>
      <c r="T360" s="274"/>
    </row>
    <row r="361" spans="1:20" ht="19.05" customHeight="1">
      <c r="A361" s="274"/>
      <c r="B361" s="274"/>
      <c r="C361" s="274"/>
      <c r="D361" s="274"/>
      <c r="E361" s="304"/>
      <c r="F361" s="304"/>
      <c r="G361" s="304"/>
      <c r="H361" s="305"/>
      <c r="I361" s="306"/>
      <c r="J361" s="274"/>
      <c r="K361" s="274"/>
      <c r="L361" s="274"/>
      <c r="M361" s="274"/>
      <c r="N361" s="274"/>
      <c r="O361" s="274"/>
      <c r="P361" s="274"/>
      <c r="Q361" s="274"/>
      <c r="R361" s="274"/>
      <c r="S361" s="274"/>
      <c r="T361" s="274"/>
    </row>
    <row r="362" spans="1:20" ht="19.05" customHeight="1">
      <c r="A362" s="274"/>
      <c r="B362" s="274"/>
      <c r="C362" s="274"/>
      <c r="D362" s="274"/>
      <c r="E362" s="304"/>
      <c r="F362" s="304"/>
      <c r="G362" s="304"/>
      <c r="H362" s="305"/>
      <c r="I362" s="306"/>
      <c r="J362" s="274"/>
      <c r="K362" s="274"/>
      <c r="L362" s="274"/>
      <c r="M362" s="274"/>
      <c r="N362" s="274"/>
      <c r="O362" s="274"/>
      <c r="P362" s="274"/>
      <c r="Q362" s="274"/>
      <c r="R362" s="274"/>
      <c r="S362" s="274"/>
      <c r="T362" s="274"/>
    </row>
    <row r="363" spans="1:20" ht="19.05" customHeight="1">
      <c r="A363" s="274"/>
      <c r="B363" s="274"/>
      <c r="C363" s="274"/>
      <c r="D363" s="274"/>
      <c r="E363" s="304"/>
      <c r="F363" s="304"/>
      <c r="G363" s="304"/>
      <c r="H363" s="305"/>
      <c r="I363" s="306"/>
      <c r="J363" s="274"/>
      <c r="K363" s="274"/>
      <c r="L363" s="274"/>
      <c r="M363" s="274"/>
      <c r="N363" s="274"/>
      <c r="O363" s="274"/>
      <c r="P363" s="274"/>
      <c r="Q363" s="274"/>
      <c r="R363" s="274"/>
      <c r="S363" s="274"/>
      <c r="T363" s="274"/>
    </row>
    <row r="364" spans="1:20" ht="19.05" customHeight="1">
      <c r="A364" s="274"/>
      <c r="B364" s="274"/>
      <c r="C364" s="274"/>
      <c r="D364" s="274"/>
      <c r="E364" s="304"/>
      <c r="F364" s="304"/>
      <c r="G364" s="304"/>
      <c r="H364" s="305"/>
      <c r="I364" s="306"/>
      <c r="J364" s="274"/>
      <c r="K364" s="274"/>
      <c r="L364" s="274"/>
      <c r="M364" s="274"/>
      <c r="N364" s="274"/>
      <c r="O364" s="274"/>
      <c r="P364" s="274"/>
      <c r="Q364" s="274"/>
      <c r="R364" s="274"/>
      <c r="S364" s="274"/>
      <c r="T364" s="274"/>
    </row>
    <row r="365" spans="1:20" ht="19.05" customHeight="1">
      <c r="A365" s="274"/>
      <c r="B365" s="274"/>
      <c r="C365" s="274"/>
      <c r="D365" s="274"/>
      <c r="E365" s="304"/>
      <c r="F365" s="304"/>
      <c r="G365" s="304"/>
      <c r="H365" s="305"/>
      <c r="I365" s="306"/>
      <c r="J365" s="274"/>
      <c r="K365" s="274"/>
      <c r="L365" s="274"/>
      <c r="M365" s="274"/>
      <c r="N365" s="274"/>
      <c r="O365" s="274"/>
      <c r="P365" s="274"/>
      <c r="Q365" s="274"/>
      <c r="R365" s="274"/>
      <c r="S365" s="274"/>
      <c r="T365" s="274"/>
    </row>
    <row r="366" spans="1:20" ht="19.05" customHeight="1">
      <c r="A366" s="274"/>
      <c r="B366" s="274"/>
      <c r="C366" s="274"/>
      <c r="D366" s="274"/>
      <c r="E366" s="304"/>
      <c r="F366" s="304"/>
      <c r="G366" s="304"/>
      <c r="H366" s="305"/>
      <c r="I366" s="306"/>
      <c r="J366" s="274"/>
      <c r="K366" s="274"/>
      <c r="L366" s="274"/>
      <c r="M366" s="274"/>
      <c r="N366" s="274"/>
      <c r="O366" s="274"/>
      <c r="P366" s="274"/>
      <c r="Q366" s="274"/>
      <c r="R366" s="274"/>
      <c r="S366" s="274"/>
      <c r="T366" s="274"/>
    </row>
    <row r="367" spans="1:20" ht="19.05" customHeight="1">
      <c r="A367" s="274"/>
      <c r="B367" s="274"/>
      <c r="C367" s="274"/>
      <c r="D367" s="274"/>
      <c r="E367" s="304"/>
      <c r="F367" s="304"/>
      <c r="G367" s="304"/>
      <c r="H367" s="305"/>
      <c r="I367" s="306"/>
      <c r="J367" s="274"/>
      <c r="K367" s="274"/>
      <c r="L367" s="274"/>
      <c r="M367" s="274"/>
      <c r="N367" s="274"/>
      <c r="O367" s="274"/>
      <c r="P367" s="274"/>
      <c r="Q367" s="274"/>
      <c r="R367" s="274"/>
      <c r="S367" s="274"/>
      <c r="T367" s="274"/>
    </row>
    <row r="368" spans="1:20" ht="19.05" customHeight="1">
      <c r="A368" s="274"/>
      <c r="B368" s="274"/>
      <c r="C368" s="274"/>
      <c r="D368" s="274"/>
      <c r="E368" s="304"/>
      <c r="F368" s="304"/>
      <c r="G368" s="304"/>
      <c r="H368" s="305"/>
      <c r="I368" s="306"/>
      <c r="J368" s="274"/>
      <c r="K368" s="274"/>
      <c r="L368" s="274"/>
      <c r="M368" s="274"/>
      <c r="N368" s="274"/>
      <c r="O368" s="274"/>
      <c r="P368" s="274"/>
      <c r="Q368" s="274"/>
      <c r="R368" s="274"/>
      <c r="S368" s="274"/>
      <c r="T368" s="274"/>
    </row>
    <row r="369" spans="1:20" ht="19.05" customHeight="1">
      <c r="A369" s="274"/>
      <c r="B369" s="274"/>
      <c r="C369" s="274"/>
      <c r="D369" s="274"/>
      <c r="E369" s="304"/>
      <c r="F369" s="304"/>
      <c r="G369" s="304"/>
      <c r="H369" s="305"/>
      <c r="I369" s="306"/>
      <c r="J369" s="274"/>
      <c r="K369" s="274"/>
      <c r="L369" s="274"/>
      <c r="M369" s="274"/>
      <c r="N369" s="274"/>
      <c r="O369" s="274"/>
      <c r="P369" s="274"/>
      <c r="Q369" s="274"/>
      <c r="R369" s="274"/>
      <c r="S369" s="274"/>
      <c r="T369" s="274"/>
    </row>
    <row r="370" spans="1:20" ht="19.05" customHeight="1">
      <c r="A370" s="274"/>
      <c r="B370" s="274"/>
      <c r="C370" s="274"/>
      <c r="D370" s="274"/>
      <c r="E370" s="304"/>
      <c r="F370" s="304"/>
      <c r="G370" s="304"/>
      <c r="H370" s="305"/>
      <c r="I370" s="306"/>
      <c r="J370" s="274"/>
      <c r="K370" s="274"/>
      <c r="L370" s="274"/>
      <c r="M370" s="274"/>
      <c r="N370" s="274"/>
      <c r="O370" s="274"/>
      <c r="P370" s="274"/>
      <c r="Q370" s="274"/>
      <c r="R370" s="274"/>
      <c r="S370" s="274"/>
      <c r="T370" s="274"/>
    </row>
    <row r="371" spans="1:20" ht="19.05" customHeight="1">
      <c r="A371" s="274"/>
      <c r="B371" s="274"/>
      <c r="C371" s="274"/>
      <c r="D371" s="274"/>
      <c r="E371" s="304"/>
      <c r="F371" s="304"/>
      <c r="G371" s="304"/>
      <c r="H371" s="305"/>
      <c r="I371" s="306"/>
      <c r="J371" s="274"/>
      <c r="K371" s="274"/>
      <c r="L371" s="274"/>
      <c r="M371" s="274"/>
      <c r="N371" s="274"/>
      <c r="O371" s="274"/>
      <c r="P371" s="274"/>
      <c r="Q371" s="274"/>
      <c r="R371" s="274"/>
      <c r="S371" s="274"/>
      <c r="T371" s="274"/>
    </row>
    <row r="372" spans="1:20" ht="19.05" customHeight="1">
      <c r="A372" s="274"/>
      <c r="B372" s="274"/>
      <c r="C372" s="274"/>
      <c r="D372" s="274"/>
      <c r="E372" s="304"/>
      <c r="F372" s="304"/>
      <c r="G372" s="304"/>
      <c r="H372" s="305"/>
      <c r="I372" s="306"/>
      <c r="J372" s="274"/>
      <c r="K372" s="274"/>
      <c r="L372" s="274"/>
      <c r="M372" s="274"/>
      <c r="N372" s="274"/>
      <c r="O372" s="274"/>
      <c r="P372" s="274"/>
      <c r="Q372" s="274"/>
      <c r="R372" s="274"/>
      <c r="S372" s="274"/>
      <c r="T372" s="274"/>
    </row>
    <row r="373" spans="1:20" ht="19.05" customHeight="1">
      <c r="A373" s="274"/>
      <c r="B373" s="274"/>
      <c r="C373" s="274"/>
      <c r="D373" s="274"/>
      <c r="E373" s="304"/>
      <c r="F373" s="304"/>
      <c r="G373" s="304"/>
      <c r="H373" s="305"/>
      <c r="I373" s="306"/>
      <c r="J373" s="274"/>
      <c r="K373" s="274"/>
      <c r="L373" s="274"/>
      <c r="M373" s="274"/>
      <c r="N373" s="274"/>
      <c r="O373" s="274"/>
      <c r="P373" s="274"/>
      <c r="Q373" s="274"/>
      <c r="R373" s="274"/>
      <c r="S373" s="274"/>
      <c r="T373" s="274"/>
    </row>
    <row r="374" spans="1:20" ht="19.05" customHeight="1">
      <c r="A374" s="274"/>
      <c r="B374" s="274"/>
      <c r="C374" s="274"/>
      <c r="D374" s="274"/>
      <c r="E374" s="304"/>
      <c r="F374" s="304"/>
      <c r="G374" s="304"/>
      <c r="H374" s="305"/>
      <c r="I374" s="306"/>
      <c r="J374" s="274"/>
      <c r="K374" s="274"/>
      <c r="L374" s="274"/>
      <c r="M374" s="274"/>
      <c r="N374" s="274"/>
      <c r="O374" s="274"/>
      <c r="P374" s="274"/>
      <c r="Q374" s="274"/>
      <c r="R374" s="274"/>
      <c r="S374" s="274"/>
      <c r="T374" s="274"/>
    </row>
    <row r="375" spans="1:20" ht="19.05" customHeight="1">
      <c r="A375" s="274"/>
      <c r="B375" s="274"/>
      <c r="C375" s="274"/>
      <c r="D375" s="274"/>
      <c r="E375" s="304"/>
      <c r="F375" s="304"/>
      <c r="G375" s="304"/>
      <c r="H375" s="305"/>
      <c r="I375" s="306"/>
      <c r="J375" s="274"/>
      <c r="K375" s="274"/>
      <c r="L375" s="274"/>
      <c r="M375" s="274"/>
      <c r="N375" s="274"/>
      <c r="O375" s="274"/>
      <c r="P375" s="274"/>
      <c r="Q375" s="274"/>
      <c r="R375" s="274"/>
      <c r="S375" s="274"/>
      <c r="T375" s="274"/>
    </row>
    <row r="376" spans="1:20" ht="19.05" customHeight="1">
      <c r="A376" s="274"/>
      <c r="B376" s="274"/>
      <c r="C376" s="274"/>
      <c r="D376" s="274"/>
      <c r="E376" s="304"/>
      <c r="F376" s="304"/>
      <c r="G376" s="304"/>
      <c r="H376" s="305"/>
      <c r="I376" s="306"/>
      <c r="J376" s="274"/>
      <c r="K376" s="274"/>
      <c r="L376" s="274"/>
      <c r="M376" s="274"/>
      <c r="N376" s="274"/>
      <c r="O376" s="274"/>
      <c r="P376" s="274"/>
      <c r="Q376" s="274"/>
      <c r="R376" s="274"/>
      <c r="S376" s="274"/>
      <c r="T376" s="274"/>
    </row>
    <row r="377" spans="1:20" ht="19.05" customHeight="1">
      <c r="A377" s="274"/>
      <c r="B377" s="274"/>
      <c r="C377" s="274"/>
      <c r="D377" s="274"/>
      <c r="E377" s="304"/>
      <c r="F377" s="304"/>
      <c r="G377" s="304"/>
      <c r="H377" s="305"/>
      <c r="I377" s="306"/>
      <c r="J377" s="274"/>
      <c r="K377" s="274"/>
      <c r="L377" s="274"/>
      <c r="M377" s="274"/>
      <c r="N377" s="274"/>
      <c r="O377" s="274"/>
      <c r="P377" s="274"/>
      <c r="Q377" s="274"/>
      <c r="R377" s="274"/>
      <c r="S377" s="274"/>
      <c r="T377" s="274"/>
    </row>
    <row r="378" spans="1:20" ht="19.05" customHeight="1">
      <c r="A378" s="274"/>
      <c r="B378" s="274"/>
      <c r="C378" s="274"/>
      <c r="D378" s="274"/>
      <c r="E378" s="304"/>
      <c r="F378" s="304"/>
      <c r="G378" s="304"/>
      <c r="H378" s="305"/>
      <c r="I378" s="306"/>
      <c r="J378" s="274"/>
      <c r="K378" s="274"/>
      <c r="L378" s="274"/>
      <c r="M378" s="274"/>
      <c r="N378" s="274"/>
      <c r="O378" s="274"/>
      <c r="P378" s="274"/>
      <c r="Q378" s="274"/>
      <c r="R378" s="274"/>
      <c r="S378" s="274"/>
      <c r="T378" s="274"/>
    </row>
    <row r="379" spans="1:20" ht="19.05" customHeight="1">
      <c r="A379" s="274"/>
      <c r="B379" s="274"/>
      <c r="C379" s="274"/>
      <c r="D379" s="274"/>
      <c r="E379" s="304"/>
      <c r="F379" s="304"/>
      <c r="G379" s="304"/>
      <c r="H379" s="305"/>
      <c r="I379" s="306"/>
      <c r="J379" s="274"/>
      <c r="K379" s="274"/>
      <c r="L379" s="274"/>
      <c r="M379" s="274"/>
      <c r="N379" s="274"/>
      <c r="O379" s="274"/>
      <c r="P379" s="274"/>
      <c r="Q379" s="274"/>
      <c r="R379" s="274"/>
      <c r="S379" s="274"/>
      <c r="T379" s="274"/>
    </row>
    <row r="380" spans="1:20" ht="19.05" customHeight="1">
      <c r="A380" s="274"/>
      <c r="B380" s="274"/>
      <c r="C380" s="274"/>
      <c r="D380" s="274"/>
      <c r="E380" s="304"/>
      <c r="F380" s="304"/>
      <c r="G380" s="304"/>
      <c r="H380" s="305"/>
      <c r="I380" s="306"/>
      <c r="J380" s="274"/>
      <c r="K380" s="274"/>
      <c r="L380" s="274"/>
      <c r="M380" s="274"/>
      <c r="N380" s="274"/>
      <c r="O380" s="274"/>
      <c r="P380" s="274"/>
      <c r="Q380" s="274"/>
      <c r="R380" s="274"/>
      <c r="S380" s="274"/>
      <c r="T380" s="274"/>
    </row>
    <row r="381" spans="1:20" ht="19.05" customHeight="1">
      <c r="A381" s="274"/>
      <c r="B381" s="274"/>
      <c r="C381" s="274"/>
      <c r="D381" s="274"/>
      <c r="E381" s="304"/>
      <c r="F381" s="304"/>
      <c r="G381" s="304"/>
      <c r="H381" s="305"/>
      <c r="I381" s="306"/>
      <c r="J381" s="274"/>
      <c r="K381" s="274"/>
      <c r="L381" s="274"/>
      <c r="M381" s="274"/>
      <c r="N381" s="274"/>
      <c r="O381" s="274"/>
      <c r="P381" s="274"/>
      <c r="Q381" s="274"/>
      <c r="R381" s="274"/>
      <c r="S381" s="274"/>
      <c r="T381" s="274"/>
    </row>
    <row r="382" spans="1:20" ht="19.05" customHeight="1">
      <c r="A382" s="274"/>
      <c r="B382" s="274"/>
      <c r="C382" s="274"/>
      <c r="D382" s="274"/>
      <c r="E382" s="304"/>
      <c r="F382" s="304"/>
      <c r="G382" s="304"/>
      <c r="H382" s="305"/>
      <c r="I382" s="306"/>
      <c r="J382" s="274"/>
      <c r="K382" s="274"/>
      <c r="L382" s="274"/>
      <c r="M382" s="274"/>
      <c r="N382" s="274"/>
      <c r="O382" s="274"/>
      <c r="P382" s="274"/>
      <c r="Q382" s="274"/>
      <c r="R382" s="274"/>
      <c r="S382" s="274"/>
      <c r="T382" s="274"/>
    </row>
    <row r="383" spans="1:20" ht="19.05" customHeight="1">
      <c r="A383" s="274"/>
      <c r="B383" s="274"/>
      <c r="C383" s="274"/>
      <c r="D383" s="274"/>
      <c r="E383" s="304"/>
      <c r="F383" s="304"/>
      <c r="G383" s="304"/>
      <c r="H383" s="305"/>
      <c r="I383" s="306"/>
      <c r="J383" s="274"/>
      <c r="K383" s="274"/>
      <c r="L383" s="274"/>
      <c r="M383" s="274"/>
      <c r="N383" s="274"/>
      <c r="O383" s="274"/>
      <c r="P383" s="274"/>
      <c r="Q383" s="274"/>
      <c r="R383" s="274"/>
      <c r="S383" s="274"/>
      <c r="T383" s="274"/>
    </row>
    <row r="384" spans="1:20" ht="19.05" customHeight="1">
      <c r="A384" s="274"/>
      <c r="B384" s="274"/>
      <c r="C384" s="274"/>
      <c r="D384" s="274"/>
      <c r="E384" s="304"/>
      <c r="F384" s="304"/>
      <c r="G384" s="304"/>
      <c r="H384" s="305"/>
      <c r="I384" s="306"/>
      <c r="J384" s="274"/>
      <c r="K384" s="274"/>
      <c r="L384" s="274"/>
      <c r="M384" s="274"/>
      <c r="N384" s="274"/>
      <c r="O384" s="274"/>
      <c r="P384" s="274"/>
      <c r="Q384" s="274"/>
      <c r="R384" s="274"/>
      <c r="S384" s="274"/>
      <c r="T384" s="274"/>
    </row>
    <row r="385" spans="1:20" ht="19.05" customHeight="1">
      <c r="A385" s="274"/>
      <c r="B385" s="274"/>
      <c r="C385" s="274"/>
      <c r="D385" s="274"/>
      <c r="E385" s="304"/>
      <c r="F385" s="304"/>
      <c r="G385" s="304"/>
      <c r="H385" s="305"/>
      <c r="I385" s="306"/>
      <c r="J385" s="274"/>
      <c r="K385" s="274"/>
      <c r="L385" s="274"/>
      <c r="M385" s="274"/>
      <c r="N385" s="274"/>
      <c r="O385" s="274"/>
      <c r="P385" s="274"/>
      <c r="Q385" s="274"/>
      <c r="R385" s="274"/>
      <c r="S385" s="274"/>
      <c r="T385" s="274"/>
    </row>
    <row r="386" spans="1:20" ht="19.05" customHeight="1">
      <c r="A386" s="274"/>
      <c r="B386" s="274"/>
      <c r="C386" s="274"/>
      <c r="D386" s="274"/>
      <c r="E386" s="304"/>
      <c r="F386" s="304"/>
      <c r="G386" s="304"/>
      <c r="H386" s="305"/>
      <c r="I386" s="306"/>
      <c r="J386" s="274"/>
      <c r="K386" s="274"/>
      <c r="L386" s="274"/>
      <c r="M386" s="274"/>
      <c r="N386" s="274"/>
      <c r="O386" s="274"/>
      <c r="P386" s="274"/>
      <c r="Q386" s="274"/>
      <c r="R386" s="274"/>
      <c r="S386" s="274"/>
      <c r="T386" s="274"/>
    </row>
    <row r="387" spans="1:20" ht="19.05" customHeight="1">
      <c r="A387" s="274"/>
      <c r="B387" s="274"/>
      <c r="C387" s="274"/>
      <c r="D387" s="274"/>
      <c r="E387" s="304"/>
      <c r="F387" s="304"/>
      <c r="G387" s="304"/>
      <c r="H387" s="305"/>
      <c r="I387" s="306"/>
      <c r="J387" s="274"/>
      <c r="K387" s="274"/>
      <c r="L387" s="274"/>
      <c r="M387" s="274"/>
      <c r="N387" s="274"/>
      <c r="O387" s="274"/>
      <c r="P387" s="274"/>
      <c r="Q387" s="274"/>
      <c r="R387" s="274"/>
      <c r="S387" s="274"/>
      <c r="T387" s="274"/>
    </row>
    <row r="388" spans="1:20" ht="19.05" customHeight="1">
      <c r="A388" s="274"/>
      <c r="B388" s="274"/>
      <c r="C388" s="274"/>
      <c r="D388" s="274"/>
      <c r="E388" s="304"/>
      <c r="F388" s="304"/>
      <c r="G388" s="304"/>
      <c r="H388" s="305"/>
      <c r="I388" s="306"/>
      <c r="J388" s="274"/>
      <c r="K388" s="274"/>
      <c r="L388" s="274"/>
      <c r="M388" s="274"/>
      <c r="N388" s="274"/>
      <c r="O388" s="274"/>
      <c r="P388" s="274"/>
      <c r="Q388" s="274"/>
      <c r="R388" s="274"/>
      <c r="S388" s="274"/>
      <c r="T388" s="274"/>
    </row>
    <row r="389" spans="1:20" ht="19.05" customHeight="1">
      <c r="A389" s="274"/>
      <c r="B389" s="274"/>
      <c r="C389" s="274"/>
      <c r="D389" s="274"/>
      <c r="E389" s="304"/>
      <c r="F389" s="304"/>
      <c r="G389" s="304"/>
      <c r="H389" s="305"/>
      <c r="I389" s="306"/>
      <c r="J389" s="274"/>
      <c r="K389" s="274"/>
      <c r="L389" s="274"/>
      <c r="M389" s="274"/>
      <c r="N389" s="274"/>
      <c r="O389" s="274"/>
      <c r="P389" s="274"/>
      <c r="Q389" s="274"/>
      <c r="R389" s="274"/>
      <c r="S389" s="274"/>
      <c r="T389" s="274"/>
    </row>
    <row r="390" spans="1:20" ht="19.05" customHeight="1">
      <c r="A390" s="274"/>
      <c r="B390" s="274"/>
      <c r="C390" s="274"/>
      <c r="D390" s="274"/>
      <c r="E390" s="304"/>
      <c r="F390" s="304"/>
      <c r="G390" s="304"/>
      <c r="H390" s="305"/>
      <c r="I390" s="306"/>
      <c r="J390" s="274"/>
      <c r="K390" s="274"/>
      <c r="L390" s="274"/>
      <c r="M390" s="274"/>
      <c r="N390" s="274"/>
      <c r="O390" s="274"/>
      <c r="P390" s="274"/>
      <c r="Q390" s="274"/>
      <c r="R390" s="274"/>
      <c r="S390" s="274"/>
      <c r="T390" s="274"/>
    </row>
    <row r="391" spans="1:20" ht="19.05" customHeight="1">
      <c r="A391" s="274"/>
      <c r="B391" s="274"/>
      <c r="C391" s="274"/>
      <c r="D391" s="274"/>
      <c r="E391" s="304"/>
      <c r="F391" s="304"/>
      <c r="G391" s="304"/>
      <c r="H391" s="305"/>
      <c r="I391" s="306"/>
      <c r="J391" s="274"/>
      <c r="K391" s="274"/>
      <c r="L391" s="274"/>
      <c r="M391" s="274"/>
      <c r="N391" s="274"/>
      <c r="O391" s="274"/>
      <c r="P391" s="274"/>
      <c r="Q391" s="274"/>
      <c r="R391" s="274"/>
      <c r="S391" s="274"/>
      <c r="T391" s="274"/>
    </row>
    <row r="392" spans="1:20" ht="19.05" customHeight="1">
      <c r="A392" s="274"/>
      <c r="B392" s="274"/>
      <c r="C392" s="274"/>
      <c r="D392" s="274"/>
      <c r="E392" s="304"/>
      <c r="F392" s="304"/>
      <c r="G392" s="304"/>
      <c r="H392" s="305"/>
      <c r="I392" s="306"/>
      <c r="J392" s="274"/>
      <c r="K392" s="274"/>
      <c r="L392" s="274"/>
      <c r="M392" s="274"/>
      <c r="N392" s="274"/>
      <c r="O392" s="274"/>
      <c r="P392" s="274"/>
      <c r="Q392" s="274"/>
      <c r="R392" s="274"/>
      <c r="S392" s="274"/>
      <c r="T392" s="274"/>
    </row>
    <row r="393" spans="1:20" ht="19.05" customHeight="1">
      <c r="A393" s="274"/>
      <c r="B393" s="274"/>
      <c r="C393" s="274"/>
      <c r="D393" s="274"/>
      <c r="E393" s="304"/>
      <c r="F393" s="304"/>
      <c r="G393" s="304"/>
      <c r="H393" s="305"/>
      <c r="I393" s="306"/>
      <c r="J393" s="274"/>
      <c r="K393" s="274"/>
      <c r="L393" s="274"/>
      <c r="M393" s="274"/>
      <c r="N393" s="274"/>
      <c r="O393" s="274"/>
      <c r="P393" s="274"/>
      <c r="Q393" s="274"/>
      <c r="R393" s="274"/>
      <c r="S393" s="274"/>
      <c r="T393" s="274"/>
    </row>
    <row r="394" spans="1:20" ht="19.05" customHeight="1">
      <c r="A394" s="274"/>
      <c r="B394" s="274"/>
      <c r="C394" s="274"/>
      <c r="D394" s="274"/>
      <c r="E394" s="304"/>
      <c r="F394" s="304"/>
      <c r="G394" s="304"/>
      <c r="H394" s="305"/>
      <c r="I394" s="306"/>
      <c r="J394" s="274"/>
      <c r="K394" s="274"/>
      <c r="L394" s="274"/>
      <c r="M394" s="274"/>
      <c r="N394" s="274"/>
      <c r="O394" s="274"/>
      <c r="P394" s="274"/>
      <c r="Q394" s="274"/>
      <c r="R394" s="274"/>
      <c r="S394" s="274"/>
      <c r="T394" s="274"/>
    </row>
    <row r="395" spans="1:20" ht="19.05" customHeight="1">
      <c r="A395" s="274"/>
      <c r="B395" s="274"/>
      <c r="C395" s="274"/>
      <c r="D395" s="274"/>
      <c r="E395" s="304"/>
      <c r="F395" s="304"/>
      <c r="G395" s="304"/>
      <c r="H395" s="305"/>
      <c r="I395" s="306"/>
      <c r="J395" s="274"/>
      <c r="K395" s="274"/>
      <c r="L395" s="274"/>
      <c r="M395" s="274"/>
      <c r="N395" s="274"/>
      <c r="O395" s="274"/>
      <c r="P395" s="274"/>
      <c r="Q395" s="274"/>
      <c r="R395" s="274"/>
      <c r="S395" s="274"/>
      <c r="T395" s="274"/>
    </row>
    <row r="396" spans="1:20" ht="19.05" customHeight="1">
      <c r="A396" s="274"/>
      <c r="B396" s="274"/>
      <c r="C396" s="274"/>
      <c r="D396" s="274"/>
      <c r="E396" s="304"/>
      <c r="F396" s="304"/>
      <c r="G396" s="304"/>
      <c r="H396" s="305"/>
      <c r="I396" s="306"/>
      <c r="J396" s="274"/>
      <c r="K396" s="274"/>
      <c r="L396" s="274"/>
      <c r="M396" s="274"/>
      <c r="N396" s="274"/>
      <c r="O396" s="274"/>
      <c r="P396" s="274"/>
      <c r="Q396" s="274"/>
      <c r="R396" s="274"/>
      <c r="S396" s="274"/>
      <c r="T396" s="274"/>
    </row>
    <row r="397" spans="1:20" ht="19.05" customHeight="1">
      <c r="A397" s="274"/>
      <c r="B397" s="274"/>
      <c r="C397" s="274"/>
      <c r="D397" s="274"/>
      <c r="E397" s="304"/>
      <c r="F397" s="304"/>
      <c r="G397" s="304"/>
      <c r="H397" s="305"/>
      <c r="I397" s="306"/>
      <c r="J397" s="274"/>
      <c r="K397" s="274"/>
      <c r="L397" s="274"/>
      <c r="M397" s="274"/>
      <c r="N397" s="274"/>
      <c r="O397" s="274"/>
      <c r="P397" s="274"/>
      <c r="Q397" s="274"/>
      <c r="R397" s="274"/>
      <c r="S397" s="274"/>
      <c r="T397" s="274"/>
    </row>
    <row r="398" spans="1:20" ht="19.05" customHeight="1">
      <c r="A398" s="274"/>
      <c r="B398" s="274"/>
      <c r="C398" s="274"/>
      <c r="D398" s="274"/>
      <c r="E398" s="304"/>
      <c r="F398" s="304"/>
      <c r="G398" s="304"/>
      <c r="H398" s="305"/>
      <c r="I398" s="306"/>
      <c r="J398" s="274"/>
      <c r="K398" s="274"/>
      <c r="L398" s="274"/>
      <c r="M398" s="274"/>
      <c r="N398" s="274"/>
      <c r="O398" s="274"/>
      <c r="P398" s="274"/>
      <c r="Q398" s="274"/>
      <c r="R398" s="274"/>
      <c r="S398" s="274"/>
      <c r="T398" s="274"/>
    </row>
    <row r="399" spans="1:20" ht="19.05" customHeight="1">
      <c r="A399" s="274"/>
      <c r="B399" s="274"/>
      <c r="C399" s="274"/>
      <c r="D399" s="274"/>
      <c r="E399" s="304"/>
      <c r="F399" s="304"/>
      <c r="G399" s="304"/>
      <c r="H399" s="305"/>
      <c r="I399" s="306"/>
      <c r="J399" s="274"/>
      <c r="K399" s="274"/>
      <c r="L399" s="274"/>
      <c r="M399" s="274"/>
      <c r="N399" s="274"/>
      <c r="O399" s="274"/>
      <c r="P399" s="274"/>
      <c r="Q399" s="274"/>
      <c r="R399" s="274"/>
      <c r="S399" s="274"/>
      <c r="T399" s="274"/>
    </row>
    <row r="400" spans="1:20" ht="19.05" customHeight="1">
      <c r="A400" s="274"/>
      <c r="B400" s="274"/>
      <c r="C400" s="274"/>
      <c r="D400" s="274"/>
      <c r="E400" s="304"/>
      <c r="F400" s="304"/>
      <c r="G400" s="304"/>
      <c r="H400" s="305"/>
      <c r="I400" s="306"/>
      <c r="J400" s="274"/>
      <c r="K400" s="274"/>
      <c r="L400" s="274"/>
      <c r="M400" s="274"/>
      <c r="N400" s="274"/>
      <c r="O400" s="274"/>
      <c r="P400" s="274"/>
      <c r="Q400" s="274"/>
      <c r="R400" s="274"/>
      <c r="S400" s="274"/>
      <c r="T400" s="274"/>
    </row>
    <row r="401" spans="1:20" ht="19.05" customHeight="1">
      <c r="A401" s="274"/>
      <c r="B401" s="274"/>
      <c r="C401" s="274"/>
      <c r="D401" s="274"/>
      <c r="E401" s="304"/>
      <c r="F401" s="304"/>
      <c r="G401" s="304"/>
      <c r="H401" s="305"/>
      <c r="I401" s="306"/>
      <c r="J401" s="274"/>
      <c r="K401" s="274"/>
      <c r="L401" s="274"/>
      <c r="M401" s="274"/>
      <c r="N401" s="274"/>
      <c r="O401" s="274"/>
      <c r="P401" s="274"/>
      <c r="Q401" s="274"/>
      <c r="R401" s="274"/>
      <c r="S401" s="274"/>
      <c r="T401" s="274"/>
    </row>
    <row r="402" spans="1:20" ht="19.05" customHeight="1">
      <c r="A402" s="274"/>
      <c r="B402" s="274"/>
      <c r="C402" s="274"/>
      <c r="D402" s="274"/>
      <c r="E402" s="304"/>
      <c r="F402" s="304"/>
      <c r="G402" s="304"/>
      <c r="H402" s="305"/>
      <c r="I402" s="306"/>
      <c r="J402" s="274"/>
      <c r="K402" s="274"/>
      <c r="L402" s="274"/>
      <c r="M402" s="274"/>
      <c r="N402" s="274"/>
      <c r="O402" s="274"/>
      <c r="P402" s="274"/>
      <c r="Q402" s="274"/>
      <c r="R402" s="274"/>
      <c r="S402" s="274"/>
      <c r="T402" s="274"/>
    </row>
    <row r="403" spans="1:20" ht="19.05" customHeight="1">
      <c r="A403" s="274"/>
      <c r="B403" s="274"/>
      <c r="C403" s="274"/>
      <c r="D403" s="274"/>
      <c r="E403" s="304"/>
      <c r="F403" s="304"/>
      <c r="G403" s="304"/>
      <c r="H403" s="305"/>
      <c r="I403" s="306"/>
      <c r="J403" s="274"/>
      <c r="K403" s="274"/>
      <c r="L403" s="274"/>
      <c r="M403" s="274"/>
      <c r="N403" s="274"/>
      <c r="O403" s="274"/>
      <c r="P403" s="274"/>
      <c r="Q403" s="274"/>
      <c r="R403" s="274"/>
      <c r="S403" s="274"/>
      <c r="T403" s="274"/>
    </row>
    <row r="404" spans="1:20" ht="19.05" customHeight="1">
      <c r="A404" s="274"/>
      <c r="B404" s="274"/>
      <c r="C404" s="274"/>
      <c r="D404" s="274"/>
      <c r="E404" s="304"/>
      <c r="F404" s="304"/>
      <c r="G404" s="304"/>
      <c r="H404" s="305"/>
      <c r="I404" s="306"/>
      <c r="J404" s="274"/>
      <c r="K404" s="274"/>
      <c r="L404" s="274"/>
      <c r="M404" s="274"/>
      <c r="N404" s="274"/>
      <c r="O404" s="274"/>
      <c r="P404" s="274"/>
      <c r="Q404" s="274"/>
      <c r="R404" s="274"/>
      <c r="S404" s="274"/>
      <c r="T404" s="274"/>
    </row>
    <row r="405" spans="1:20" ht="19.05" customHeight="1">
      <c r="A405" s="274"/>
      <c r="B405" s="274"/>
      <c r="C405" s="274"/>
      <c r="D405" s="274"/>
      <c r="E405" s="304"/>
      <c r="F405" s="304"/>
      <c r="G405" s="304"/>
      <c r="H405" s="305"/>
      <c r="I405" s="306"/>
      <c r="J405" s="274"/>
      <c r="K405" s="274"/>
      <c r="L405" s="274"/>
      <c r="M405" s="274"/>
      <c r="N405" s="274"/>
      <c r="O405" s="274"/>
      <c r="P405" s="274"/>
      <c r="Q405" s="274"/>
      <c r="R405" s="274"/>
      <c r="S405" s="274"/>
      <c r="T405" s="274"/>
    </row>
    <row r="406" spans="1:20" ht="19.05" customHeight="1">
      <c r="A406" s="274"/>
      <c r="B406" s="274"/>
      <c r="C406" s="274"/>
      <c r="D406" s="274"/>
      <c r="E406" s="304"/>
      <c r="F406" s="304"/>
      <c r="G406" s="304"/>
      <c r="H406" s="305"/>
      <c r="I406" s="306"/>
      <c r="J406" s="274"/>
      <c r="K406" s="274"/>
      <c r="L406" s="274"/>
      <c r="M406" s="274"/>
      <c r="N406" s="274"/>
      <c r="O406" s="274"/>
      <c r="P406" s="274"/>
      <c r="Q406" s="274"/>
      <c r="R406" s="274"/>
      <c r="S406" s="274"/>
      <c r="T406" s="274"/>
    </row>
    <row r="407" spans="1:20" ht="19.05" customHeight="1">
      <c r="A407" s="274"/>
      <c r="B407" s="274"/>
      <c r="C407" s="274"/>
      <c r="D407" s="274"/>
      <c r="E407" s="304"/>
      <c r="F407" s="304"/>
      <c r="G407" s="304"/>
      <c r="H407" s="305"/>
      <c r="I407" s="306"/>
      <c r="J407" s="274"/>
      <c r="K407" s="274"/>
      <c r="L407" s="274"/>
      <c r="M407" s="274"/>
      <c r="N407" s="274"/>
      <c r="O407" s="274"/>
      <c r="P407" s="274"/>
      <c r="Q407" s="274"/>
      <c r="R407" s="274"/>
      <c r="S407" s="274"/>
      <c r="T407" s="274"/>
    </row>
    <row r="408" spans="1:20" ht="19.05" customHeight="1">
      <c r="A408" s="274"/>
      <c r="B408" s="274"/>
      <c r="C408" s="274"/>
      <c r="D408" s="274"/>
      <c r="E408" s="304"/>
      <c r="F408" s="304"/>
      <c r="G408" s="304"/>
      <c r="H408" s="305"/>
      <c r="I408" s="306"/>
      <c r="J408" s="274"/>
      <c r="K408" s="274"/>
      <c r="L408" s="274"/>
      <c r="M408" s="274"/>
      <c r="N408" s="274"/>
      <c r="O408" s="274"/>
      <c r="P408" s="274"/>
      <c r="Q408" s="274"/>
      <c r="R408" s="274"/>
      <c r="S408" s="274"/>
      <c r="T408" s="274"/>
    </row>
    <row r="409" spans="1:20" ht="19.05" customHeight="1">
      <c r="A409" s="274"/>
      <c r="B409" s="274"/>
      <c r="C409" s="274"/>
      <c r="D409" s="274"/>
      <c r="E409" s="304"/>
      <c r="F409" s="304"/>
      <c r="G409" s="304"/>
      <c r="H409" s="305"/>
      <c r="I409" s="306"/>
      <c r="J409" s="274"/>
      <c r="K409" s="274"/>
      <c r="L409" s="274"/>
      <c r="M409" s="274"/>
      <c r="N409" s="274"/>
      <c r="O409" s="274"/>
      <c r="P409" s="274"/>
      <c r="Q409" s="274"/>
      <c r="R409" s="274"/>
      <c r="S409" s="274"/>
      <c r="T409" s="274"/>
    </row>
    <row r="410" spans="1:20" ht="19.05" customHeight="1">
      <c r="A410" s="274"/>
      <c r="B410" s="274"/>
      <c r="C410" s="274"/>
      <c r="D410" s="274"/>
      <c r="E410" s="304"/>
      <c r="F410" s="304"/>
      <c r="G410" s="304"/>
      <c r="H410" s="305"/>
      <c r="I410" s="306"/>
      <c r="J410" s="274"/>
      <c r="K410" s="274"/>
      <c r="L410" s="274"/>
      <c r="M410" s="274"/>
      <c r="N410" s="274"/>
      <c r="O410" s="274"/>
      <c r="P410" s="274"/>
      <c r="Q410" s="274"/>
      <c r="R410" s="274"/>
      <c r="S410" s="274"/>
      <c r="T410" s="274"/>
    </row>
    <row r="411" spans="1:20" ht="19.05" customHeight="1">
      <c r="A411" s="274"/>
      <c r="B411" s="274"/>
      <c r="C411" s="274"/>
      <c r="D411" s="274"/>
      <c r="E411" s="304"/>
      <c r="F411" s="304"/>
      <c r="G411" s="304"/>
      <c r="H411" s="305"/>
      <c r="I411" s="306"/>
      <c r="J411" s="274"/>
      <c r="K411" s="274"/>
      <c r="L411" s="274"/>
      <c r="M411" s="274"/>
      <c r="N411" s="274"/>
      <c r="O411" s="274"/>
      <c r="P411" s="274"/>
      <c r="Q411" s="274"/>
      <c r="R411" s="274"/>
      <c r="S411" s="274"/>
      <c r="T411" s="274"/>
    </row>
    <row r="412" spans="1:20" ht="19.05" customHeight="1">
      <c r="A412" s="274"/>
      <c r="B412" s="274"/>
      <c r="C412" s="274"/>
      <c r="D412" s="274"/>
      <c r="E412" s="304"/>
      <c r="F412" s="304"/>
      <c r="G412" s="304"/>
      <c r="H412" s="305"/>
      <c r="I412" s="306"/>
      <c r="J412" s="274"/>
      <c r="K412" s="274"/>
      <c r="L412" s="274"/>
      <c r="M412" s="274"/>
      <c r="N412" s="274"/>
      <c r="O412" s="274"/>
      <c r="P412" s="274"/>
      <c r="Q412" s="274"/>
      <c r="R412" s="274"/>
      <c r="S412" s="274"/>
      <c r="T412" s="274"/>
    </row>
    <row r="413" spans="1:20" ht="19.05" customHeight="1">
      <c r="A413" s="274"/>
      <c r="B413" s="274"/>
      <c r="C413" s="274"/>
      <c r="D413" s="274"/>
      <c r="E413" s="304"/>
      <c r="F413" s="304"/>
      <c r="G413" s="304"/>
      <c r="H413" s="305"/>
      <c r="I413" s="306"/>
      <c r="J413" s="274"/>
      <c r="K413" s="274"/>
      <c r="L413" s="274"/>
      <c r="M413" s="274"/>
      <c r="N413" s="274"/>
      <c r="O413" s="274"/>
      <c r="P413" s="274"/>
      <c r="Q413" s="274"/>
      <c r="R413" s="274"/>
      <c r="S413" s="274"/>
      <c r="T413" s="274"/>
    </row>
    <row r="414" spans="1:20" ht="19.05" customHeight="1">
      <c r="A414" s="274"/>
      <c r="B414" s="274"/>
      <c r="C414" s="274"/>
      <c r="D414" s="274"/>
      <c r="E414" s="304"/>
      <c r="F414" s="304"/>
      <c r="G414" s="304"/>
      <c r="H414" s="305"/>
      <c r="I414" s="306"/>
      <c r="J414" s="274"/>
      <c r="K414" s="274"/>
      <c r="L414" s="274"/>
      <c r="M414" s="274"/>
      <c r="N414" s="274"/>
      <c r="O414" s="274"/>
      <c r="P414" s="274"/>
      <c r="Q414" s="274"/>
      <c r="R414" s="274"/>
      <c r="S414" s="274"/>
      <c r="T414" s="274"/>
    </row>
    <row r="415" spans="1:20" ht="19.05" customHeight="1">
      <c r="A415" s="274"/>
      <c r="B415" s="274"/>
      <c r="C415" s="274"/>
      <c r="D415" s="274"/>
      <c r="E415" s="304"/>
      <c r="F415" s="304"/>
      <c r="G415" s="304"/>
      <c r="H415" s="305"/>
      <c r="I415" s="306"/>
      <c r="J415" s="274"/>
      <c r="K415" s="274"/>
      <c r="L415" s="274"/>
      <c r="M415" s="274"/>
      <c r="N415" s="274"/>
      <c r="O415" s="274"/>
      <c r="P415" s="274"/>
      <c r="Q415" s="274"/>
      <c r="R415" s="274"/>
      <c r="S415" s="274"/>
      <c r="T415" s="274"/>
    </row>
    <row r="416" spans="1:20" ht="19.05" customHeight="1">
      <c r="A416" s="274"/>
      <c r="B416" s="274"/>
      <c r="C416" s="274"/>
      <c r="D416" s="274"/>
      <c r="E416" s="304"/>
      <c r="F416" s="304"/>
      <c r="G416" s="304"/>
      <c r="H416" s="305"/>
      <c r="I416" s="306"/>
      <c r="J416" s="274"/>
      <c r="K416" s="274"/>
      <c r="L416" s="274"/>
      <c r="M416" s="274"/>
      <c r="N416" s="274"/>
      <c r="O416" s="274"/>
      <c r="P416" s="274"/>
      <c r="Q416" s="274"/>
      <c r="R416" s="274"/>
      <c r="S416" s="274"/>
      <c r="T416" s="274"/>
    </row>
    <row r="417" spans="1:20" ht="19.05" customHeight="1">
      <c r="A417" s="274"/>
      <c r="B417" s="274"/>
      <c r="C417" s="274"/>
      <c r="D417" s="274"/>
      <c r="E417" s="304"/>
      <c r="F417" s="304"/>
      <c r="G417" s="304"/>
      <c r="H417" s="305"/>
      <c r="I417" s="306"/>
      <c r="J417" s="274"/>
      <c r="K417" s="274"/>
      <c r="L417" s="274"/>
      <c r="M417" s="274"/>
      <c r="N417" s="274"/>
      <c r="O417" s="274"/>
      <c r="P417" s="274"/>
      <c r="Q417" s="274"/>
      <c r="R417" s="274"/>
      <c r="S417" s="274"/>
      <c r="T417" s="274"/>
    </row>
    <row r="418" spans="1:20" ht="19.05" customHeight="1">
      <c r="A418" s="274"/>
      <c r="B418" s="274"/>
      <c r="C418" s="274"/>
      <c r="D418" s="274"/>
      <c r="E418" s="304"/>
      <c r="F418" s="304"/>
      <c r="G418" s="304"/>
      <c r="H418" s="305"/>
      <c r="I418" s="306"/>
      <c r="J418" s="274"/>
      <c r="K418" s="274"/>
      <c r="L418" s="274"/>
      <c r="M418" s="274"/>
      <c r="N418" s="274"/>
      <c r="O418" s="274"/>
      <c r="P418" s="274"/>
      <c r="Q418" s="274"/>
      <c r="R418" s="274"/>
      <c r="S418" s="274"/>
      <c r="T418" s="274"/>
    </row>
    <row r="419" spans="1:20" ht="19.05" customHeight="1">
      <c r="A419" s="274"/>
      <c r="B419" s="274"/>
      <c r="C419" s="274"/>
      <c r="D419" s="274"/>
      <c r="E419" s="304"/>
      <c r="F419" s="304"/>
      <c r="G419" s="304"/>
      <c r="H419" s="305"/>
      <c r="I419" s="306"/>
      <c r="J419" s="274"/>
      <c r="K419" s="274"/>
      <c r="L419" s="274"/>
      <c r="M419" s="274"/>
      <c r="N419" s="274"/>
      <c r="O419" s="274"/>
      <c r="P419" s="274"/>
      <c r="Q419" s="274"/>
      <c r="R419" s="274"/>
      <c r="S419" s="274"/>
      <c r="T419" s="274"/>
    </row>
    <row r="420" spans="1:20" ht="19.05" customHeight="1">
      <c r="A420" s="274"/>
      <c r="B420" s="274"/>
      <c r="C420" s="274"/>
      <c r="D420" s="274"/>
      <c r="E420" s="304"/>
      <c r="F420" s="304"/>
      <c r="G420" s="304"/>
      <c r="H420" s="305"/>
      <c r="I420" s="306"/>
      <c r="J420" s="274"/>
      <c r="K420" s="274"/>
      <c r="L420" s="274"/>
      <c r="M420" s="274"/>
      <c r="N420" s="274"/>
      <c r="O420" s="274"/>
      <c r="P420" s="274"/>
      <c r="Q420" s="274"/>
      <c r="R420" s="274"/>
      <c r="S420" s="274"/>
      <c r="T420" s="274"/>
    </row>
    <row r="421" spans="1:20" ht="19.05" customHeight="1">
      <c r="A421" s="274"/>
      <c r="B421" s="274"/>
      <c r="C421" s="274"/>
      <c r="D421" s="274"/>
      <c r="E421" s="304"/>
      <c r="F421" s="304"/>
      <c r="G421" s="304"/>
      <c r="H421" s="305"/>
      <c r="I421" s="306"/>
      <c r="J421" s="274"/>
      <c r="K421" s="274"/>
      <c r="L421" s="274"/>
      <c r="M421" s="274"/>
      <c r="N421" s="274"/>
      <c r="O421" s="274"/>
      <c r="P421" s="274"/>
      <c r="Q421" s="274"/>
      <c r="R421" s="274"/>
      <c r="S421" s="274"/>
      <c r="T421" s="274"/>
    </row>
    <row r="422" spans="1:20" ht="19.05" customHeight="1">
      <c r="A422" s="274"/>
      <c r="B422" s="274"/>
      <c r="C422" s="274"/>
      <c r="D422" s="274"/>
      <c r="E422" s="304"/>
      <c r="F422" s="304"/>
      <c r="G422" s="304"/>
      <c r="H422" s="305"/>
      <c r="I422" s="306"/>
      <c r="J422" s="274"/>
      <c r="K422" s="274"/>
      <c r="L422" s="274"/>
      <c r="M422" s="274"/>
      <c r="N422" s="274"/>
      <c r="O422" s="274"/>
      <c r="P422" s="274"/>
      <c r="Q422" s="274"/>
      <c r="R422" s="274"/>
      <c r="S422" s="274"/>
      <c r="T422" s="274"/>
    </row>
    <row r="423" spans="1:20" ht="19.05" customHeight="1">
      <c r="A423" s="274"/>
      <c r="B423" s="274"/>
      <c r="C423" s="274"/>
      <c r="D423" s="274"/>
      <c r="E423" s="304"/>
      <c r="F423" s="304"/>
      <c r="G423" s="304"/>
      <c r="H423" s="305"/>
      <c r="I423" s="306"/>
      <c r="J423" s="274"/>
      <c r="K423" s="274"/>
      <c r="L423" s="274"/>
      <c r="M423" s="274"/>
      <c r="N423" s="274"/>
      <c r="O423" s="274"/>
      <c r="P423" s="274"/>
      <c r="Q423" s="274"/>
      <c r="R423" s="274"/>
      <c r="S423" s="274"/>
      <c r="T423" s="274"/>
    </row>
    <row r="424" spans="1:20" ht="19.05" customHeight="1">
      <c r="A424" s="274"/>
      <c r="B424" s="274"/>
      <c r="C424" s="274"/>
      <c r="D424" s="274"/>
      <c r="E424" s="304"/>
      <c r="F424" s="304"/>
      <c r="G424" s="304"/>
      <c r="H424" s="305"/>
      <c r="I424" s="306"/>
      <c r="J424" s="274"/>
      <c r="K424" s="274"/>
      <c r="L424" s="274"/>
      <c r="M424" s="274"/>
      <c r="N424" s="274"/>
      <c r="O424" s="274"/>
      <c r="P424" s="274"/>
      <c r="Q424" s="274"/>
      <c r="R424" s="274"/>
      <c r="S424" s="274"/>
      <c r="T424" s="274"/>
    </row>
    <row r="425" spans="1:20" ht="19.05" customHeight="1">
      <c r="A425" s="274"/>
      <c r="B425" s="274"/>
      <c r="C425" s="274"/>
      <c r="D425" s="274"/>
      <c r="E425" s="304"/>
      <c r="F425" s="304"/>
      <c r="G425" s="304"/>
      <c r="H425" s="305"/>
      <c r="I425" s="306"/>
      <c r="J425" s="274"/>
      <c r="K425" s="274"/>
      <c r="L425" s="274"/>
      <c r="M425" s="274"/>
      <c r="N425" s="274"/>
      <c r="O425" s="274"/>
      <c r="P425" s="274"/>
      <c r="Q425" s="274"/>
      <c r="R425" s="274"/>
      <c r="S425" s="274"/>
      <c r="T425" s="274"/>
    </row>
    <row r="426" spans="1:20" ht="19.05" customHeight="1">
      <c r="A426" s="274"/>
      <c r="B426" s="274"/>
      <c r="C426" s="274"/>
      <c r="D426" s="274"/>
      <c r="E426" s="304"/>
      <c r="F426" s="304"/>
      <c r="G426" s="304"/>
      <c r="H426" s="305"/>
      <c r="I426" s="306"/>
      <c r="J426" s="274"/>
      <c r="K426" s="274"/>
      <c r="L426" s="274"/>
      <c r="M426" s="274"/>
      <c r="N426" s="274"/>
      <c r="O426" s="274"/>
      <c r="P426" s="274"/>
      <c r="Q426" s="274"/>
      <c r="R426" s="274"/>
      <c r="S426" s="274"/>
      <c r="T426" s="274"/>
    </row>
    <row r="427" spans="1:20" ht="19.05" customHeight="1">
      <c r="A427" s="274"/>
      <c r="B427" s="274"/>
      <c r="C427" s="274"/>
      <c r="D427" s="274"/>
      <c r="E427" s="304"/>
      <c r="F427" s="304"/>
      <c r="G427" s="304"/>
      <c r="H427" s="305"/>
      <c r="I427" s="306"/>
      <c r="J427" s="274"/>
      <c r="K427" s="274"/>
      <c r="L427" s="274"/>
      <c r="M427" s="274"/>
      <c r="N427" s="274"/>
      <c r="O427" s="274"/>
      <c r="P427" s="274"/>
      <c r="Q427" s="274"/>
      <c r="R427" s="274"/>
      <c r="S427" s="274"/>
      <c r="T427" s="274"/>
    </row>
    <row r="428" spans="1:20" ht="19.05" customHeight="1">
      <c r="A428" s="274"/>
      <c r="B428" s="274"/>
      <c r="C428" s="274"/>
      <c r="D428" s="274"/>
      <c r="E428" s="304"/>
      <c r="F428" s="304"/>
      <c r="G428" s="304"/>
      <c r="H428" s="305"/>
      <c r="I428" s="306"/>
      <c r="J428" s="274"/>
      <c r="K428" s="274"/>
      <c r="L428" s="274"/>
      <c r="M428" s="274"/>
      <c r="N428" s="274"/>
      <c r="O428" s="274"/>
      <c r="P428" s="274"/>
      <c r="Q428" s="274"/>
      <c r="R428" s="274"/>
      <c r="S428" s="274"/>
      <c r="T428" s="274"/>
    </row>
    <row r="429" spans="1:20" ht="19.05" customHeight="1">
      <c r="A429" s="274"/>
      <c r="B429" s="274"/>
      <c r="C429" s="274"/>
      <c r="D429" s="274"/>
      <c r="E429" s="304"/>
      <c r="F429" s="304"/>
      <c r="G429" s="304"/>
      <c r="H429" s="305"/>
      <c r="I429" s="306"/>
      <c r="J429" s="274"/>
      <c r="K429" s="274"/>
      <c r="L429" s="274"/>
      <c r="M429" s="274"/>
      <c r="N429" s="274"/>
      <c r="O429" s="274"/>
      <c r="P429" s="274"/>
      <c r="Q429" s="274"/>
      <c r="R429" s="274"/>
      <c r="S429" s="274"/>
      <c r="T429" s="274"/>
    </row>
    <row r="430" spans="1:20" ht="19.05" customHeight="1">
      <c r="A430" s="274"/>
      <c r="B430" s="274"/>
      <c r="C430" s="274"/>
      <c r="D430" s="274"/>
      <c r="E430" s="304"/>
      <c r="F430" s="304"/>
      <c r="G430" s="304"/>
      <c r="H430" s="305"/>
      <c r="I430" s="306"/>
      <c r="J430" s="274"/>
      <c r="K430" s="274"/>
      <c r="L430" s="274"/>
      <c r="M430" s="274"/>
      <c r="N430" s="274"/>
      <c r="O430" s="274"/>
      <c r="P430" s="274"/>
      <c r="Q430" s="274"/>
      <c r="R430" s="274"/>
      <c r="S430" s="274"/>
      <c r="T430" s="274"/>
    </row>
    <row r="431" spans="1:20" ht="19.05" customHeight="1">
      <c r="A431" s="274"/>
      <c r="B431" s="274"/>
      <c r="C431" s="274"/>
      <c r="D431" s="274"/>
      <c r="E431" s="304"/>
      <c r="F431" s="304"/>
      <c r="G431" s="304"/>
      <c r="H431" s="305"/>
      <c r="I431" s="306"/>
      <c r="J431" s="274"/>
      <c r="K431" s="274"/>
      <c r="L431" s="274"/>
      <c r="M431" s="274"/>
      <c r="N431" s="274"/>
      <c r="O431" s="274"/>
      <c r="P431" s="274"/>
      <c r="Q431" s="274"/>
      <c r="R431" s="274"/>
      <c r="S431" s="274"/>
      <c r="T431" s="274"/>
    </row>
    <row r="432" spans="1:20" ht="19.05" customHeight="1">
      <c r="A432" s="274"/>
      <c r="B432" s="274"/>
      <c r="C432" s="274"/>
      <c r="D432" s="274"/>
      <c r="E432" s="304"/>
      <c r="F432" s="304"/>
      <c r="G432" s="304"/>
      <c r="H432" s="305"/>
      <c r="I432" s="306"/>
      <c r="J432" s="274"/>
      <c r="K432" s="274"/>
      <c r="L432" s="274"/>
      <c r="M432" s="274"/>
      <c r="N432" s="274"/>
      <c r="O432" s="274"/>
      <c r="P432" s="274"/>
      <c r="Q432" s="274"/>
      <c r="R432" s="274"/>
      <c r="S432" s="274"/>
      <c r="T432" s="274"/>
    </row>
    <row r="433" spans="1:20" ht="19.05" customHeight="1">
      <c r="A433" s="274"/>
      <c r="B433" s="274"/>
      <c r="C433" s="274"/>
      <c r="D433" s="274"/>
      <c r="E433" s="304"/>
      <c r="F433" s="304"/>
      <c r="G433" s="304"/>
      <c r="H433" s="305"/>
      <c r="I433" s="306"/>
      <c r="J433" s="274"/>
      <c r="K433" s="274"/>
      <c r="L433" s="274"/>
      <c r="M433" s="274"/>
      <c r="N433" s="274"/>
      <c r="O433" s="274"/>
      <c r="P433" s="274"/>
      <c r="Q433" s="274"/>
      <c r="R433" s="274"/>
      <c r="S433" s="274"/>
      <c r="T433" s="274"/>
    </row>
    <row r="434" spans="1:20" ht="19.05" customHeight="1">
      <c r="A434" s="274"/>
      <c r="B434" s="274"/>
      <c r="C434" s="274"/>
      <c r="D434" s="274"/>
      <c r="E434" s="304"/>
      <c r="F434" s="304"/>
      <c r="G434" s="304"/>
      <c r="H434" s="305"/>
      <c r="I434" s="306"/>
      <c r="J434" s="274"/>
      <c r="K434" s="274"/>
      <c r="L434" s="274"/>
      <c r="M434" s="274"/>
      <c r="N434" s="274"/>
      <c r="O434" s="274"/>
      <c r="P434" s="274"/>
      <c r="Q434" s="274"/>
      <c r="R434" s="274"/>
      <c r="S434" s="274"/>
      <c r="T434" s="274"/>
    </row>
    <row r="435" spans="1:20" ht="19.05" customHeight="1">
      <c r="A435" s="274"/>
      <c r="B435" s="274"/>
      <c r="C435" s="274"/>
      <c r="D435" s="274"/>
      <c r="E435" s="304"/>
      <c r="F435" s="304"/>
      <c r="G435" s="304"/>
      <c r="H435" s="305"/>
      <c r="I435" s="306"/>
      <c r="J435" s="274"/>
      <c r="K435" s="274"/>
      <c r="L435" s="274"/>
      <c r="M435" s="274"/>
      <c r="N435" s="274"/>
      <c r="O435" s="274"/>
      <c r="P435" s="274"/>
      <c r="Q435" s="274"/>
      <c r="R435" s="274"/>
      <c r="S435" s="274"/>
      <c r="T435" s="274"/>
    </row>
    <row r="436" spans="1:20" ht="19.05" customHeight="1">
      <c r="A436" s="274"/>
      <c r="B436" s="274"/>
      <c r="C436" s="274"/>
      <c r="D436" s="274"/>
      <c r="E436" s="304"/>
      <c r="F436" s="304"/>
      <c r="G436" s="304"/>
      <c r="H436" s="305"/>
      <c r="I436" s="306"/>
      <c r="J436" s="274"/>
      <c r="K436" s="274"/>
      <c r="L436" s="274"/>
      <c r="M436" s="274"/>
      <c r="N436" s="274"/>
      <c r="O436" s="274"/>
      <c r="P436" s="274"/>
      <c r="Q436" s="274"/>
      <c r="R436" s="274"/>
      <c r="S436" s="274"/>
      <c r="T436" s="274"/>
    </row>
    <row r="437" spans="1:20" ht="19.05" customHeight="1">
      <c r="A437" s="274"/>
      <c r="B437" s="274"/>
      <c r="C437" s="274"/>
      <c r="D437" s="274"/>
      <c r="E437" s="304"/>
      <c r="F437" s="304"/>
      <c r="G437" s="304"/>
      <c r="H437" s="305"/>
      <c r="I437" s="306"/>
      <c r="J437" s="274"/>
      <c r="K437" s="274"/>
      <c r="L437" s="274"/>
      <c r="M437" s="274"/>
      <c r="N437" s="274"/>
      <c r="O437" s="274"/>
      <c r="P437" s="274"/>
      <c r="Q437" s="274"/>
      <c r="R437" s="274"/>
      <c r="S437" s="274"/>
      <c r="T437" s="274"/>
    </row>
    <row r="438" spans="1:20" ht="19.05" customHeight="1">
      <c r="A438" s="274"/>
      <c r="B438" s="274"/>
      <c r="C438" s="274"/>
      <c r="D438" s="274"/>
      <c r="E438" s="304"/>
      <c r="F438" s="304"/>
      <c r="G438" s="304"/>
      <c r="H438" s="305"/>
      <c r="I438" s="306"/>
      <c r="J438" s="274"/>
      <c r="K438" s="274"/>
      <c r="L438" s="274"/>
      <c r="M438" s="274"/>
      <c r="N438" s="274"/>
      <c r="O438" s="274"/>
      <c r="P438" s="274"/>
      <c r="Q438" s="274"/>
      <c r="R438" s="274"/>
      <c r="S438" s="274"/>
      <c r="T438" s="274"/>
    </row>
    <row r="439" spans="1:20" ht="19.05" customHeight="1">
      <c r="A439" s="274"/>
      <c r="B439" s="274"/>
      <c r="C439" s="274"/>
      <c r="D439" s="274"/>
      <c r="E439" s="304"/>
      <c r="F439" s="304"/>
      <c r="G439" s="304"/>
      <c r="H439" s="305"/>
      <c r="I439" s="306"/>
      <c r="J439" s="274"/>
      <c r="K439" s="274"/>
      <c r="L439" s="274"/>
      <c r="M439" s="274"/>
      <c r="N439" s="274"/>
      <c r="O439" s="274"/>
      <c r="P439" s="274"/>
      <c r="Q439" s="274"/>
      <c r="R439" s="274"/>
      <c r="S439" s="274"/>
      <c r="T439" s="274"/>
    </row>
    <row r="440" spans="1:20" ht="19.05" customHeight="1">
      <c r="A440" s="274"/>
      <c r="B440" s="274"/>
      <c r="C440" s="274"/>
      <c r="D440" s="274"/>
      <c r="E440" s="304"/>
      <c r="F440" s="304"/>
      <c r="G440" s="304"/>
      <c r="H440" s="305"/>
      <c r="I440" s="306"/>
      <c r="J440" s="274"/>
      <c r="K440" s="274"/>
      <c r="L440" s="274"/>
      <c r="M440" s="274"/>
      <c r="N440" s="274"/>
      <c r="O440" s="274"/>
      <c r="P440" s="274"/>
      <c r="Q440" s="274"/>
      <c r="R440" s="274"/>
      <c r="S440" s="274"/>
      <c r="T440" s="274"/>
    </row>
    <row r="441" spans="1:20" ht="19.05" customHeight="1">
      <c r="A441" s="274"/>
      <c r="B441" s="274"/>
      <c r="C441" s="274"/>
      <c r="D441" s="274"/>
      <c r="E441" s="304"/>
      <c r="F441" s="304"/>
      <c r="G441" s="304"/>
      <c r="H441" s="305"/>
      <c r="I441" s="306"/>
      <c r="J441" s="274"/>
      <c r="K441" s="274"/>
      <c r="L441" s="274"/>
      <c r="M441" s="274"/>
      <c r="N441" s="274"/>
      <c r="O441" s="274"/>
      <c r="P441" s="274"/>
      <c r="Q441" s="274"/>
      <c r="R441" s="274"/>
      <c r="S441" s="274"/>
      <c r="T441" s="274"/>
    </row>
    <row r="442" spans="1:20" ht="19.05" customHeight="1">
      <c r="A442" s="274"/>
      <c r="B442" s="274"/>
      <c r="C442" s="274"/>
      <c r="D442" s="274"/>
      <c r="E442" s="304"/>
      <c r="F442" s="304"/>
      <c r="G442" s="304"/>
      <c r="H442" s="305"/>
      <c r="I442" s="306"/>
      <c r="J442" s="274"/>
      <c r="K442" s="274"/>
      <c r="L442" s="274"/>
      <c r="M442" s="274"/>
      <c r="N442" s="274"/>
      <c r="O442" s="274"/>
      <c r="P442" s="274"/>
      <c r="Q442" s="274"/>
      <c r="R442" s="274"/>
      <c r="S442" s="274"/>
      <c r="T442" s="274"/>
    </row>
    <row r="443" spans="1:20" ht="19.05" customHeight="1">
      <c r="A443" s="274"/>
      <c r="B443" s="274"/>
      <c r="C443" s="274"/>
      <c r="D443" s="274"/>
      <c r="E443" s="304"/>
      <c r="F443" s="304"/>
      <c r="G443" s="304"/>
      <c r="H443" s="305"/>
      <c r="I443" s="306"/>
      <c r="J443" s="274"/>
      <c r="K443" s="274"/>
      <c r="L443" s="274"/>
      <c r="M443" s="274"/>
      <c r="N443" s="274"/>
      <c r="O443" s="274"/>
      <c r="P443" s="274"/>
      <c r="Q443" s="274"/>
      <c r="R443" s="274"/>
      <c r="S443" s="274"/>
      <c r="T443" s="274"/>
    </row>
    <row r="444" spans="1:20" ht="19.05" customHeight="1">
      <c r="A444" s="274"/>
      <c r="B444" s="274"/>
      <c r="C444" s="274"/>
      <c r="D444" s="274"/>
      <c r="E444" s="304"/>
      <c r="F444" s="304"/>
      <c r="G444" s="304"/>
      <c r="H444" s="305"/>
      <c r="I444" s="306"/>
      <c r="J444" s="274"/>
      <c r="K444" s="274"/>
      <c r="L444" s="274"/>
      <c r="M444" s="274"/>
      <c r="N444" s="274"/>
      <c r="O444" s="274"/>
      <c r="P444" s="274"/>
      <c r="Q444" s="274"/>
      <c r="R444" s="274"/>
      <c r="S444" s="274"/>
      <c r="T444" s="274"/>
    </row>
    <row r="445" spans="1:20" ht="19.05" customHeight="1">
      <c r="A445" s="274"/>
      <c r="B445" s="274"/>
      <c r="C445" s="274"/>
      <c r="D445" s="274"/>
      <c r="E445" s="304"/>
      <c r="F445" s="304"/>
      <c r="G445" s="304"/>
      <c r="H445" s="305"/>
      <c r="I445" s="306"/>
      <c r="J445" s="274"/>
      <c r="K445" s="274"/>
      <c r="L445" s="274"/>
      <c r="M445" s="274"/>
      <c r="N445" s="274"/>
      <c r="O445" s="274"/>
      <c r="P445" s="274"/>
      <c r="Q445" s="274"/>
      <c r="R445" s="274"/>
      <c r="S445" s="274"/>
      <c r="T445" s="274"/>
    </row>
    <row r="446" spans="1:20" ht="19.05" customHeight="1">
      <c r="A446" s="274"/>
      <c r="B446" s="274"/>
      <c r="C446" s="274"/>
      <c r="D446" s="274"/>
      <c r="E446" s="304"/>
      <c r="F446" s="304"/>
      <c r="G446" s="304"/>
      <c r="H446" s="305"/>
      <c r="I446" s="306"/>
      <c r="J446" s="274"/>
      <c r="K446" s="274"/>
      <c r="L446" s="274"/>
      <c r="M446" s="274"/>
      <c r="N446" s="274"/>
      <c r="O446" s="274"/>
      <c r="P446" s="274"/>
      <c r="Q446" s="274"/>
      <c r="R446" s="274"/>
      <c r="S446" s="274"/>
      <c r="T446" s="274"/>
    </row>
    <row r="447" spans="1:20" ht="19.05" customHeight="1">
      <c r="A447" s="274"/>
      <c r="B447" s="274"/>
      <c r="C447" s="274"/>
      <c r="D447" s="274"/>
      <c r="E447" s="304"/>
      <c r="F447" s="304"/>
      <c r="G447" s="304"/>
      <c r="H447" s="305"/>
      <c r="I447" s="306"/>
      <c r="J447" s="274"/>
      <c r="K447" s="274"/>
      <c r="L447" s="274"/>
      <c r="M447" s="274"/>
      <c r="N447" s="274"/>
      <c r="O447" s="274"/>
      <c r="P447" s="274"/>
      <c r="Q447" s="274"/>
      <c r="R447" s="274"/>
      <c r="S447" s="274"/>
      <c r="T447" s="274"/>
    </row>
    <row r="448" spans="1:20" ht="19.05" customHeight="1">
      <c r="A448" s="274"/>
      <c r="B448" s="274"/>
      <c r="C448" s="274"/>
      <c r="D448" s="274"/>
      <c r="E448" s="304"/>
      <c r="F448" s="304"/>
      <c r="G448" s="304"/>
      <c r="H448" s="305"/>
      <c r="I448" s="306"/>
      <c r="J448" s="274"/>
      <c r="K448" s="274"/>
      <c r="L448" s="274"/>
      <c r="M448" s="274"/>
      <c r="N448" s="274"/>
      <c r="O448" s="274"/>
      <c r="P448" s="274"/>
      <c r="Q448" s="274"/>
      <c r="R448" s="274"/>
      <c r="S448" s="274"/>
      <c r="T448" s="274"/>
    </row>
    <row r="449" spans="1:20" ht="19.05" customHeight="1">
      <c r="A449" s="274"/>
      <c r="B449" s="274"/>
      <c r="C449" s="274"/>
      <c r="D449" s="274"/>
      <c r="E449" s="304"/>
      <c r="F449" s="304"/>
      <c r="G449" s="304"/>
      <c r="H449" s="305"/>
      <c r="I449" s="306"/>
      <c r="J449" s="274"/>
      <c r="K449" s="274"/>
      <c r="L449" s="274"/>
      <c r="M449" s="274"/>
      <c r="N449" s="274"/>
      <c r="O449" s="274"/>
      <c r="P449" s="274"/>
      <c r="Q449" s="274"/>
      <c r="R449" s="274"/>
      <c r="S449" s="274"/>
      <c r="T449" s="274"/>
    </row>
    <row r="450" spans="1:20" ht="19.05" customHeight="1">
      <c r="A450" s="274"/>
      <c r="B450" s="274"/>
      <c r="C450" s="274"/>
      <c r="D450" s="274"/>
      <c r="E450" s="304"/>
      <c r="F450" s="304"/>
      <c r="G450" s="304"/>
      <c r="H450" s="305"/>
      <c r="I450" s="306"/>
      <c r="J450" s="274"/>
      <c r="K450" s="274"/>
      <c r="L450" s="274"/>
      <c r="M450" s="274"/>
      <c r="N450" s="274"/>
      <c r="O450" s="274"/>
      <c r="P450" s="274"/>
      <c r="Q450" s="274"/>
      <c r="R450" s="274"/>
      <c r="S450" s="274"/>
      <c r="T450" s="274"/>
    </row>
    <row r="451" spans="1:20" ht="19.05" customHeight="1">
      <c r="A451" s="274"/>
      <c r="B451" s="274"/>
      <c r="C451" s="274"/>
      <c r="D451" s="274"/>
      <c r="E451" s="304"/>
      <c r="F451" s="304"/>
      <c r="G451" s="304"/>
      <c r="H451" s="305"/>
      <c r="I451" s="306"/>
      <c r="J451" s="274"/>
      <c r="K451" s="274"/>
      <c r="L451" s="274"/>
      <c r="M451" s="274"/>
      <c r="N451" s="274"/>
      <c r="O451" s="274"/>
      <c r="P451" s="274"/>
      <c r="Q451" s="274"/>
      <c r="R451" s="274"/>
      <c r="S451" s="274"/>
      <c r="T451" s="274"/>
    </row>
    <row r="452" spans="1:20" ht="19.05" customHeight="1">
      <c r="A452" s="274"/>
      <c r="B452" s="274"/>
      <c r="C452" s="274"/>
      <c r="D452" s="274"/>
      <c r="E452" s="304"/>
      <c r="F452" s="304"/>
      <c r="G452" s="304"/>
      <c r="H452" s="305"/>
      <c r="I452" s="306"/>
      <c r="J452" s="274"/>
      <c r="K452" s="274"/>
      <c r="L452" s="274"/>
      <c r="M452" s="274"/>
      <c r="N452" s="274"/>
      <c r="O452" s="274"/>
      <c r="P452" s="274"/>
      <c r="Q452" s="274"/>
      <c r="R452" s="274"/>
      <c r="S452" s="274"/>
      <c r="T452" s="274"/>
    </row>
    <row r="453" spans="1:20" ht="19.05" customHeight="1">
      <c r="A453" s="274"/>
      <c r="B453" s="274"/>
      <c r="C453" s="274"/>
      <c r="D453" s="274"/>
      <c r="E453" s="304"/>
      <c r="F453" s="304"/>
      <c r="G453" s="304"/>
      <c r="H453" s="305"/>
      <c r="I453" s="306"/>
      <c r="J453" s="274"/>
      <c r="K453" s="274"/>
      <c r="L453" s="274"/>
      <c r="M453" s="274"/>
      <c r="N453" s="274"/>
      <c r="O453" s="274"/>
      <c r="P453" s="274"/>
      <c r="Q453" s="274"/>
      <c r="R453" s="274"/>
      <c r="S453" s="274"/>
      <c r="T453" s="274"/>
    </row>
    <row r="454" spans="1:20" ht="19.05" customHeight="1">
      <c r="A454" s="274"/>
      <c r="B454" s="274"/>
      <c r="C454" s="274"/>
      <c r="D454" s="274"/>
      <c r="E454" s="304"/>
      <c r="F454" s="304"/>
      <c r="G454" s="304"/>
      <c r="H454" s="305"/>
      <c r="I454" s="306"/>
      <c r="J454" s="274"/>
      <c r="K454" s="274"/>
      <c r="L454" s="274"/>
      <c r="M454" s="274"/>
      <c r="N454" s="274"/>
      <c r="O454" s="274"/>
      <c r="P454" s="274"/>
      <c r="Q454" s="274"/>
      <c r="R454" s="274"/>
      <c r="S454" s="274"/>
      <c r="T454" s="274"/>
    </row>
    <row r="455" spans="1:20" ht="19.05" customHeight="1">
      <c r="A455" s="274"/>
      <c r="B455" s="274"/>
      <c r="C455" s="274"/>
      <c r="D455" s="274"/>
      <c r="E455" s="304"/>
      <c r="F455" s="304"/>
      <c r="G455" s="304"/>
      <c r="H455" s="305"/>
      <c r="I455" s="306"/>
      <c r="J455" s="274"/>
      <c r="K455" s="274"/>
      <c r="L455" s="274"/>
      <c r="M455" s="274"/>
      <c r="N455" s="274"/>
      <c r="O455" s="274"/>
      <c r="P455" s="274"/>
      <c r="Q455" s="274"/>
      <c r="R455" s="274"/>
      <c r="S455" s="274"/>
      <c r="T455" s="274"/>
    </row>
    <row r="456" spans="1:20" ht="19.05" customHeight="1">
      <c r="A456" s="274"/>
      <c r="B456" s="274"/>
      <c r="C456" s="274"/>
      <c r="D456" s="274"/>
      <c r="E456" s="304"/>
      <c r="F456" s="304"/>
      <c r="G456" s="304"/>
      <c r="H456" s="305"/>
      <c r="I456" s="306"/>
      <c r="J456" s="274"/>
      <c r="K456" s="274"/>
      <c r="L456" s="274"/>
      <c r="M456" s="274"/>
      <c r="N456" s="274"/>
      <c r="O456" s="274"/>
      <c r="P456" s="274"/>
      <c r="Q456" s="274"/>
      <c r="R456" s="274"/>
      <c r="S456" s="274"/>
      <c r="T456" s="274"/>
    </row>
    <row r="457" spans="1:20" ht="19.05" customHeight="1">
      <c r="A457" s="274"/>
      <c r="B457" s="274"/>
      <c r="C457" s="274"/>
      <c r="D457" s="274"/>
      <c r="E457" s="304"/>
      <c r="F457" s="304"/>
      <c r="G457" s="304"/>
      <c r="H457" s="305"/>
      <c r="I457" s="306"/>
      <c r="J457" s="274"/>
      <c r="K457" s="274"/>
      <c r="L457" s="274"/>
      <c r="M457" s="274"/>
      <c r="N457" s="274"/>
      <c r="O457" s="274"/>
      <c r="P457" s="274"/>
      <c r="Q457" s="274"/>
      <c r="R457" s="274"/>
      <c r="S457" s="274"/>
      <c r="T457" s="274"/>
    </row>
    <row r="458" spans="1:20" ht="19.05" customHeight="1">
      <c r="A458" s="274"/>
      <c r="B458" s="274"/>
      <c r="C458" s="274"/>
      <c r="D458" s="274"/>
      <c r="E458" s="304"/>
      <c r="F458" s="304"/>
      <c r="G458" s="304"/>
      <c r="H458" s="305"/>
      <c r="I458" s="306"/>
      <c r="J458" s="274"/>
      <c r="K458" s="274"/>
      <c r="L458" s="274"/>
      <c r="M458" s="274"/>
      <c r="N458" s="274"/>
      <c r="O458" s="274"/>
      <c r="P458" s="274"/>
      <c r="Q458" s="274"/>
      <c r="R458" s="274"/>
      <c r="S458" s="274"/>
      <c r="T458" s="274"/>
    </row>
    <row r="459" spans="1:20" ht="19.05" customHeight="1">
      <c r="A459" s="274"/>
      <c r="B459" s="274"/>
      <c r="C459" s="274"/>
      <c r="D459" s="274"/>
      <c r="E459" s="304"/>
      <c r="F459" s="304"/>
      <c r="G459" s="304"/>
      <c r="H459" s="305"/>
      <c r="I459" s="306"/>
      <c r="J459" s="274"/>
      <c r="K459" s="274"/>
      <c r="L459" s="274"/>
      <c r="M459" s="274"/>
      <c r="N459" s="274"/>
      <c r="O459" s="274"/>
      <c r="P459" s="274"/>
      <c r="Q459" s="274"/>
      <c r="R459" s="274"/>
      <c r="S459" s="274"/>
      <c r="T459" s="274"/>
    </row>
    <row r="460" spans="1:20" ht="19.05" customHeight="1">
      <c r="A460" s="274"/>
      <c r="B460" s="274"/>
      <c r="C460" s="274"/>
      <c r="D460" s="274"/>
      <c r="E460" s="304"/>
      <c r="F460" s="304"/>
      <c r="G460" s="304"/>
      <c r="H460" s="305"/>
      <c r="I460" s="306"/>
      <c r="J460" s="274"/>
      <c r="K460" s="274"/>
      <c r="L460" s="274"/>
      <c r="M460" s="274"/>
      <c r="N460" s="274"/>
      <c r="O460" s="274"/>
      <c r="P460" s="274"/>
      <c r="Q460" s="274"/>
      <c r="R460" s="274"/>
      <c r="S460" s="274"/>
      <c r="T460" s="274"/>
    </row>
    <row r="461" spans="1:20" ht="19.05" customHeight="1">
      <c r="A461" s="274"/>
      <c r="B461" s="274"/>
      <c r="C461" s="274"/>
      <c r="D461" s="274"/>
      <c r="E461" s="304"/>
      <c r="F461" s="304"/>
      <c r="G461" s="304"/>
      <c r="H461" s="305"/>
      <c r="I461" s="306"/>
      <c r="J461" s="274"/>
      <c r="K461" s="274"/>
      <c r="L461" s="274"/>
      <c r="M461" s="274"/>
      <c r="N461" s="274"/>
      <c r="O461" s="274"/>
      <c r="P461" s="274"/>
      <c r="Q461" s="274"/>
      <c r="R461" s="274"/>
      <c r="S461" s="274"/>
      <c r="T461" s="274"/>
    </row>
    <row r="462" spans="1:20" ht="19.05" customHeight="1">
      <c r="A462" s="274"/>
      <c r="B462" s="274"/>
      <c r="C462" s="274"/>
      <c r="D462" s="274"/>
      <c r="E462" s="304"/>
      <c r="F462" s="304"/>
      <c r="G462" s="304"/>
      <c r="H462" s="305"/>
      <c r="I462" s="306"/>
      <c r="J462" s="274"/>
      <c r="K462" s="274"/>
      <c r="L462" s="274"/>
      <c r="M462" s="274"/>
      <c r="N462" s="274"/>
      <c r="O462" s="274"/>
      <c r="P462" s="274"/>
      <c r="Q462" s="274"/>
      <c r="R462" s="274"/>
      <c r="S462" s="274"/>
      <c r="T462" s="274"/>
    </row>
    <row r="463" spans="1:20" ht="19.05" customHeight="1">
      <c r="A463" s="274"/>
      <c r="B463" s="274"/>
      <c r="C463" s="274"/>
      <c r="D463" s="274"/>
      <c r="E463" s="304"/>
      <c r="F463" s="304"/>
      <c r="G463" s="304"/>
      <c r="H463" s="305"/>
      <c r="I463" s="306"/>
      <c r="J463" s="274"/>
      <c r="K463" s="274"/>
      <c r="L463" s="274"/>
      <c r="M463" s="274"/>
      <c r="N463" s="274"/>
      <c r="O463" s="274"/>
      <c r="P463" s="274"/>
      <c r="Q463" s="274"/>
      <c r="R463" s="274"/>
      <c r="S463" s="274"/>
      <c r="T463" s="274"/>
    </row>
    <row r="464" spans="1:20" ht="19.05" customHeight="1">
      <c r="A464" s="274"/>
      <c r="B464" s="274"/>
      <c r="C464" s="274"/>
      <c r="D464" s="274"/>
      <c r="E464" s="304"/>
      <c r="F464" s="304"/>
      <c r="G464" s="304"/>
      <c r="H464" s="305"/>
      <c r="I464" s="306"/>
      <c r="J464" s="274"/>
      <c r="K464" s="274"/>
      <c r="L464" s="274"/>
      <c r="M464" s="274"/>
      <c r="N464" s="274"/>
      <c r="O464" s="274"/>
      <c r="P464" s="274"/>
      <c r="Q464" s="274"/>
      <c r="R464" s="274"/>
      <c r="S464" s="274"/>
      <c r="T464" s="274"/>
    </row>
    <row r="465" spans="1:20" ht="19.05" customHeight="1">
      <c r="A465" s="274"/>
      <c r="B465" s="274"/>
      <c r="C465" s="274"/>
      <c r="D465" s="274"/>
      <c r="E465" s="304"/>
      <c r="F465" s="304"/>
      <c r="G465" s="304"/>
      <c r="H465" s="305"/>
      <c r="I465" s="306"/>
      <c r="J465" s="274"/>
      <c r="K465" s="274"/>
      <c r="L465" s="274"/>
      <c r="M465" s="274"/>
      <c r="N465" s="274"/>
      <c r="O465" s="274"/>
      <c r="P465" s="274"/>
      <c r="Q465" s="274"/>
      <c r="R465" s="274"/>
      <c r="S465" s="274"/>
      <c r="T465" s="274"/>
    </row>
    <row r="466" spans="1:20" ht="19.05" customHeight="1">
      <c r="A466" s="274"/>
      <c r="B466" s="274"/>
      <c r="C466" s="274"/>
      <c r="D466" s="274"/>
      <c r="E466" s="304"/>
      <c r="F466" s="304"/>
      <c r="G466" s="304"/>
      <c r="H466" s="305"/>
      <c r="I466" s="306"/>
      <c r="J466" s="274"/>
      <c r="K466" s="274"/>
      <c r="L466" s="274"/>
      <c r="M466" s="274"/>
      <c r="N466" s="274"/>
      <c r="O466" s="274"/>
      <c r="P466" s="274"/>
      <c r="Q466" s="274"/>
      <c r="R466" s="274"/>
      <c r="S466" s="274"/>
      <c r="T466" s="274"/>
    </row>
    <row r="467" spans="1:20" ht="19.05" customHeight="1">
      <c r="A467" s="274"/>
      <c r="B467" s="274"/>
      <c r="C467" s="274"/>
      <c r="D467" s="274"/>
      <c r="E467" s="304"/>
      <c r="F467" s="304"/>
      <c r="G467" s="304"/>
      <c r="H467" s="305"/>
      <c r="I467" s="306"/>
      <c r="J467" s="274"/>
      <c r="K467" s="274"/>
      <c r="L467" s="274"/>
      <c r="M467" s="274"/>
      <c r="N467" s="274"/>
      <c r="O467" s="274"/>
      <c r="P467" s="274"/>
      <c r="Q467" s="274"/>
      <c r="R467" s="274"/>
      <c r="S467" s="274"/>
      <c r="T467" s="274"/>
    </row>
    <row r="468" spans="1:20" ht="19.05" customHeight="1">
      <c r="A468" s="274"/>
      <c r="B468" s="274"/>
      <c r="C468" s="274"/>
      <c r="D468" s="274"/>
      <c r="E468" s="304"/>
      <c r="F468" s="304"/>
      <c r="G468" s="304"/>
      <c r="H468" s="305"/>
      <c r="I468" s="306"/>
      <c r="J468" s="274"/>
      <c r="K468" s="274"/>
      <c r="L468" s="274"/>
      <c r="M468" s="274"/>
      <c r="N468" s="274"/>
      <c r="O468" s="274"/>
      <c r="P468" s="274"/>
      <c r="Q468" s="274"/>
      <c r="R468" s="274"/>
      <c r="S468" s="274"/>
      <c r="T468" s="274"/>
    </row>
    <row r="469" spans="1:20" ht="19.05" customHeight="1">
      <c r="A469" s="274"/>
      <c r="B469" s="274"/>
      <c r="C469" s="274"/>
      <c r="D469" s="274"/>
      <c r="E469" s="304"/>
      <c r="F469" s="304"/>
      <c r="G469" s="304"/>
      <c r="H469" s="305"/>
      <c r="I469" s="306"/>
      <c r="J469" s="274"/>
      <c r="K469" s="274"/>
      <c r="L469" s="274"/>
      <c r="M469" s="274"/>
      <c r="N469" s="274"/>
      <c r="O469" s="274"/>
      <c r="P469" s="274"/>
      <c r="Q469" s="274"/>
      <c r="R469" s="274"/>
      <c r="S469" s="274"/>
      <c r="T469" s="274"/>
    </row>
    <row r="470" spans="1:20" ht="19.05" customHeight="1">
      <c r="A470" s="274"/>
      <c r="B470" s="274"/>
      <c r="C470" s="274"/>
      <c r="D470" s="274"/>
      <c r="E470" s="304"/>
      <c r="F470" s="304"/>
      <c r="G470" s="304"/>
      <c r="H470" s="305"/>
      <c r="I470" s="306"/>
      <c r="J470" s="274"/>
      <c r="K470" s="274"/>
      <c r="L470" s="274"/>
      <c r="M470" s="274"/>
      <c r="N470" s="274"/>
      <c r="O470" s="274"/>
      <c r="P470" s="274"/>
      <c r="Q470" s="274"/>
      <c r="R470" s="274"/>
      <c r="S470" s="274"/>
      <c r="T470" s="274"/>
    </row>
    <row r="471" spans="1:20" ht="19.05" customHeight="1">
      <c r="A471" s="274"/>
      <c r="B471" s="274"/>
      <c r="C471" s="274"/>
      <c r="D471" s="274"/>
      <c r="E471" s="304"/>
      <c r="F471" s="304"/>
      <c r="G471" s="304"/>
      <c r="H471" s="305"/>
      <c r="I471" s="306"/>
      <c r="J471" s="274"/>
      <c r="K471" s="274"/>
      <c r="L471" s="274"/>
      <c r="M471" s="274"/>
      <c r="N471" s="274"/>
      <c r="O471" s="274"/>
      <c r="P471" s="274"/>
      <c r="Q471" s="274"/>
      <c r="R471" s="274"/>
      <c r="S471" s="274"/>
      <c r="T471" s="274"/>
    </row>
    <row r="472" spans="1:20" ht="19.05" customHeight="1">
      <c r="A472" s="274"/>
      <c r="B472" s="274"/>
      <c r="C472" s="274"/>
      <c r="D472" s="274"/>
      <c r="E472" s="304"/>
      <c r="F472" s="304"/>
      <c r="G472" s="304"/>
      <c r="H472" s="305"/>
      <c r="I472" s="306"/>
      <c r="J472" s="274"/>
      <c r="K472" s="274"/>
      <c r="L472" s="274"/>
      <c r="M472" s="274"/>
      <c r="N472" s="274"/>
      <c r="O472" s="274"/>
      <c r="P472" s="274"/>
      <c r="Q472" s="274"/>
      <c r="R472" s="274"/>
      <c r="S472" s="274"/>
      <c r="T472" s="274"/>
    </row>
    <row r="473" spans="1:20" ht="19.05" customHeight="1">
      <c r="A473" s="274"/>
      <c r="B473" s="274"/>
      <c r="C473" s="274"/>
      <c r="D473" s="274"/>
      <c r="E473" s="304"/>
      <c r="F473" s="304"/>
      <c r="G473" s="304"/>
      <c r="H473" s="305"/>
      <c r="I473" s="306"/>
      <c r="J473" s="274"/>
      <c r="K473" s="274"/>
      <c r="L473" s="274"/>
      <c r="M473" s="274"/>
      <c r="N473" s="274"/>
      <c r="O473" s="274"/>
      <c r="P473" s="274"/>
      <c r="Q473" s="274"/>
      <c r="R473" s="274"/>
      <c r="S473" s="274"/>
      <c r="T473" s="274"/>
    </row>
    <row r="474" spans="1:20" ht="19.05" customHeight="1">
      <c r="A474" s="274"/>
      <c r="B474" s="274"/>
      <c r="C474" s="274"/>
      <c r="D474" s="274"/>
      <c r="E474" s="304"/>
      <c r="F474" s="304"/>
      <c r="G474" s="304"/>
      <c r="H474" s="305"/>
      <c r="I474" s="306"/>
      <c r="J474" s="274"/>
      <c r="K474" s="274"/>
      <c r="L474" s="274"/>
      <c r="M474" s="274"/>
      <c r="N474" s="274"/>
      <c r="O474" s="274"/>
      <c r="P474" s="274"/>
      <c r="Q474" s="274"/>
      <c r="R474" s="274"/>
      <c r="S474" s="274"/>
      <c r="T474" s="274"/>
    </row>
    <row r="475" spans="1:20" ht="19.05" customHeight="1">
      <c r="A475" s="274"/>
      <c r="B475" s="274"/>
      <c r="C475" s="274"/>
      <c r="D475" s="274"/>
      <c r="E475" s="304"/>
      <c r="F475" s="304"/>
      <c r="G475" s="304"/>
      <c r="H475" s="305"/>
      <c r="I475" s="306"/>
      <c r="J475" s="274"/>
      <c r="K475" s="274"/>
      <c r="L475" s="274"/>
      <c r="M475" s="274"/>
      <c r="N475" s="274"/>
      <c r="O475" s="274"/>
      <c r="P475" s="274"/>
      <c r="Q475" s="274"/>
      <c r="R475" s="274"/>
      <c r="S475" s="274"/>
      <c r="T475" s="274"/>
    </row>
    <row r="476" spans="1:20" ht="19.05" customHeight="1">
      <c r="A476" s="274"/>
      <c r="B476" s="274"/>
      <c r="C476" s="274"/>
      <c r="D476" s="274"/>
      <c r="E476" s="304"/>
      <c r="F476" s="304"/>
      <c r="G476" s="304"/>
      <c r="H476" s="305"/>
      <c r="I476" s="306"/>
      <c r="J476" s="274"/>
      <c r="K476" s="274"/>
      <c r="L476" s="274"/>
      <c r="M476" s="274"/>
      <c r="N476" s="274"/>
      <c r="O476" s="274"/>
      <c r="P476" s="274"/>
      <c r="Q476" s="274"/>
      <c r="R476" s="274"/>
      <c r="S476" s="274"/>
      <c r="T476" s="274"/>
    </row>
    <row r="477" spans="1:20" ht="19.05" customHeight="1">
      <c r="A477" s="274"/>
      <c r="B477" s="274"/>
      <c r="C477" s="274"/>
      <c r="D477" s="274"/>
      <c r="E477" s="304"/>
      <c r="F477" s="304"/>
      <c r="G477" s="304"/>
      <c r="H477" s="305"/>
      <c r="I477" s="306"/>
      <c r="J477" s="274"/>
      <c r="K477" s="274"/>
      <c r="L477" s="274"/>
      <c r="M477" s="274"/>
      <c r="N477" s="274"/>
      <c r="O477" s="274"/>
      <c r="P477" s="274"/>
      <c r="Q477" s="274"/>
      <c r="R477" s="274"/>
      <c r="S477" s="274"/>
      <c r="T477" s="274"/>
    </row>
    <row r="478" spans="1:20" ht="19.05" customHeight="1">
      <c r="A478" s="274"/>
      <c r="B478" s="274"/>
      <c r="C478" s="274"/>
      <c r="D478" s="274"/>
      <c r="E478" s="304"/>
      <c r="F478" s="304"/>
      <c r="G478" s="304"/>
      <c r="H478" s="305"/>
      <c r="I478" s="306"/>
      <c r="J478" s="274"/>
      <c r="K478" s="274"/>
      <c r="L478" s="274"/>
      <c r="M478" s="274"/>
      <c r="N478" s="274"/>
      <c r="O478" s="274"/>
      <c r="P478" s="274"/>
      <c r="Q478" s="274"/>
      <c r="R478" s="274"/>
      <c r="S478" s="274"/>
      <c r="T478" s="274"/>
    </row>
    <row r="479" spans="1:20" ht="19.05" customHeight="1">
      <c r="A479" s="274"/>
      <c r="B479" s="274"/>
      <c r="C479" s="274"/>
      <c r="D479" s="274"/>
      <c r="E479" s="304"/>
      <c r="F479" s="304"/>
      <c r="G479" s="304"/>
      <c r="H479" s="305"/>
      <c r="I479" s="306"/>
      <c r="J479" s="274"/>
      <c r="K479" s="274"/>
      <c r="L479" s="274"/>
      <c r="M479" s="274"/>
      <c r="N479" s="274"/>
      <c r="O479" s="274"/>
      <c r="P479" s="274"/>
      <c r="Q479" s="274"/>
      <c r="R479" s="274"/>
      <c r="S479" s="274"/>
      <c r="T479" s="274"/>
    </row>
    <row r="480" spans="1:20" ht="19.05" customHeight="1">
      <c r="A480" s="274"/>
      <c r="B480" s="274"/>
      <c r="C480" s="274"/>
      <c r="D480" s="274"/>
      <c r="E480" s="304"/>
      <c r="F480" s="304"/>
      <c r="G480" s="304"/>
      <c r="H480" s="305"/>
      <c r="I480" s="306"/>
      <c r="J480" s="274"/>
      <c r="K480" s="274"/>
      <c r="L480" s="274"/>
      <c r="M480" s="274"/>
      <c r="N480" s="274"/>
      <c r="O480" s="274"/>
      <c r="P480" s="274"/>
      <c r="Q480" s="274"/>
      <c r="R480" s="274"/>
      <c r="S480" s="274"/>
      <c r="T480" s="274"/>
    </row>
    <row r="481" spans="1:20" ht="19.05" customHeight="1">
      <c r="A481" s="274"/>
      <c r="B481" s="274"/>
      <c r="C481" s="274"/>
      <c r="D481" s="274"/>
      <c r="E481" s="304"/>
      <c r="F481" s="304"/>
      <c r="G481" s="304"/>
      <c r="H481" s="305"/>
      <c r="I481" s="306"/>
      <c r="J481" s="274"/>
      <c r="K481" s="274"/>
      <c r="L481" s="274"/>
      <c r="M481" s="274"/>
      <c r="N481" s="274"/>
      <c r="O481" s="274"/>
      <c r="P481" s="274"/>
      <c r="Q481" s="274"/>
      <c r="R481" s="274"/>
      <c r="S481" s="274"/>
      <c r="T481" s="274"/>
    </row>
    <row r="482" spans="1:20" ht="19.05" customHeight="1">
      <c r="A482" s="274"/>
      <c r="B482" s="274"/>
      <c r="C482" s="274"/>
      <c r="D482" s="274"/>
      <c r="E482" s="304"/>
      <c r="F482" s="304"/>
      <c r="G482" s="304"/>
      <c r="H482" s="305"/>
      <c r="I482" s="306"/>
      <c r="J482" s="274"/>
      <c r="K482" s="274"/>
      <c r="L482" s="274"/>
      <c r="M482" s="274"/>
      <c r="N482" s="274"/>
      <c r="O482" s="274"/>
      <c r="P482" s="274"/>
      <c r="Q482" s="274"/>
      <c r="R482" s="274"/>
      <c r="S482" s="274"/>
      <c r="T482" s="274"/>
    </row>
    <row r="483" spans="1:20" ht="19.05" customHeight="1">
      <c r="A483" s="274"/>
      <c r="B483" s="274"/>
      <c r="C483" s="274"/>
      <c r="D483" s="274"/>
      <c r="E483" s="304"/>
      <c r="F483" s="304"/>
      <c r="G483" s="304"/>
      <c r="H483" s="305"/>
      <c r="I483" s="306"/>
      <c r="J483" s="274"/>
      <c r="K483" s="274"/>
      <c r="L483" s="274"/>
      <c r="M483" s="274"/>
      <c r="N483" s="274"/>
      <c r="O483" s="274"/>
      <c r="P483" s="274"/>
      <c r="Q483" s="274"/>
      <c r="R483" s="274"/>
      <c r="S483" s="274"/>
      <c r="T483" s="274"/>
    </row>
    <row r="484" spans="1:20" ht="19.05" customHeight="1">
      <c r="A484" s="274"/>
      <c r="B484" s="274"/>
      <c r="C484" s="274"/>
      <c r="D484" s="274"/>
      <c r="E484" s="304"/>
      <c r="F484" s="304"/>
      <c r="G484" s="304"/>
      <c r="H484" s="305"/>
      <c r="I484" s="306"/>
      <c r="J484" s="274"/>
      <c r="K484" s="274"/>
      <c r="L484" s="274"/>
      <c r="M484" s="274"/>
      <c r="N484" s="274"/>
      <c r="O484" s="274"/>
      <c r="P484" s="274"/>
      <c r="Q484" s="274"/>
      <c r="R484" s="274"/>
      <c r="S484" s="274"/>
      <c r="T484" s="274"/>
    </row>
    <row r="485" spans="1:20" ht="19.05" customHeight="1">
      <c r="A485" s="274"/>
      <c r="B485" s="274"/>
      <c r="C485" s="274"/>
      <c r="D485" s="274"/>
      <c r="E485" s="304"/>
      <c r="F485" s="304"/>
      <c r="G485" s="304"/>
      <c r="H485" s="305"/>
      <c r="I485" s="306"/>
      <c r="J485" s="274"/>
      <c r="K485" s="274"/>
      <c r="L485" s="274"/>
      <c r="M485" s="274"/>
      <c r="N485" s="274"/>
      <c r="O485" s="274"/>
      <c r="P485" s="274"/>
      <c r="Q485" s="274"/>
      <c r="R485" s="274"/>
      <c r="S485" s="274"/>
      <c r="T485" s="274"/>
    </row>
    <row r="486" spans="1:20" ht="19.05" customHeight="1">
      <c r="A486" s="274"/>
      <c r="B486" s="274"/>
      <c r="C486" s="274"/>
      <c r="D486" s="274"/>
      <c r="E486" s="304"/>
      <c r="F486" s="304"/>
      <c r="G486" s="304"/>
      <c r="H486" s="305"/>
      <c r="I486" s="306"/>
      <c r="J486" s="274"/>
      <c r="K486" s="274"/>
      <c r="L486" s="274"/>
      <c r="M486" s="274"/>
      <c r="N486" s="274"/>
      <c r="O486" s="274"/>
      <c r="P486" s="274"/>
      <c r="Q486" s="274"/>
      <c r="R486" s="274"/>
      <c r="S486" s="274"/>
      <c r="T486" s="274"/>
    </row>
    <row r="487" spans="1:20" ht="19.05" customHeight="1">
      <c r="A487" s="274"/>
      <c r="B487" s="274"/>
      <c r="C487" s="274"/>
      <c r="D487" s="274"/>
      <c r="E487" s="304"/>
      <c r="F487" s="304"/>
      <c r="G487" s="304"/>
      <c r="H487" s="305"/>
      <c r="I487" s="306"/>
      <c r="J487" s="274"/>
      <c r="K487" s="274"/>
      <c r="L487" s="274"/>
      <c r="M487" s="274"/>
      <c r="N487" s="274"/>
      <c r="O487" s="274"/>
      <c r="P487" s="274"/>
      <c r="Q487" s="274"/>
      <c r="R487" s="274"/>
      <c r="S487" s="274"/>
      <c r="T487" s="274"/>
    </row>
    <row r="488" spans="1:20" ht="19.05" customHeight="1">
      <c r="A488" s="274"/>
      <c r="B488" s="274"/>
      <c r="C488" s="274"/>
      <c r="D488" s="274"/>
      <c r="E488" s="304"/>
      <c r="F488" s="304"/>
      <c r="G488" s="304"/>
      <c r="H488" s="305"/>
      <c r="I488" s="306"/>
      <c r="J488" s="274"/>
      <c r="K488" s="274"/>
      <c r="L488" s="274"/>
      <c r="M488" s="274"/>
      <c r="N488" s="274"/>
      <c r="O488" s="274"/>
      <c r="P488" s="274"/>
      <c r="Q488" s="274"/>
      <c r="R488" s="274"/>
      <c r="S488" s="274"/>
      <c r="T488" s="274"/>
    </row>
    <row r="489" spans="1:20" ht="19.05" customHeight="1">
      <c r="A489" s="274"/>
      <c r="B489" s="274"/>
      <c r="C489" s="274"/>
      <c r="D489" s="274"/>
      <c r="E489" s="304"/>
      <c r="F489" s="304"/>
      <c r="G489" s="304"/>
      <c r="H489" s="305"/>
      <c r="I489" s="306"/>
      <c r="J489" s="274"/>
      <c r="K489" s="274"/>
      <c r="L489" s="274"/>
      <c r="M489" s="274"/>
      <c r="N489" s="274"/>
      <c r="O489" s="274"/>
      <c r="P489" s="274"/>
      <c r="Q489" s="274"/>
      <c r="R489" s="274"/>
      <c r="S489" s="274"/>
      <c r="T489" s="274"/>
    </row>
    <row r="490" spans="1:20" ht="19.05" customHeight="1">
      <c r="A490" s="274"/>
      <c r="B490" s="274"/>
      <c r="C490" s="274"/>
      <c r="D490" s="274"/>
      <c r="E490" s="304"/>
      <c r="F490" s="304"/>
      <c r="G490" s="304"/>
      <c r="H490" s="305"/>
      <c r="I490" s="306"/>
      <c r="J490" s="274"/>
      <c r="K490" s="274"/>
      <c r="L490" s="274"/>
      <c r="M490" s="274"/>
      <c r="N490" s="274"/>
      <c r="O490" s="274"/>
      <c r="P490" s="274"/>
      <c r="Q490" s="274"/>
      <c r="R490" s="274"/>
      <c r="S490" s="274"/>
      <c r="T490" s="274"/>
    </row>
    <row r="491" spans="1:20" ht="19.05" customHeight="1">
      <c r="A491" s="274"/>
      <c r="B491" s="274"/>
      <c r="C491" s="274"/>
      <c r="D491" s="274"/>
      <c r="E491" s="304"/>
      <c r="F491" s="304"/>
      <c r="G491" s="304"/>
      <c r="H491" s="305"/>
      <c r="I491" s="306"/>
      <c r="J491" s="274"/>
      <c r="K491" s="274"/>
      <c r="L491" s="274"/>
      <c r="M491" s="274"/>
      <c r="N491" s="274"/>
      <c r="O491" s="274"/>
      <c r="P491" s="274"/>
      <c r="Q491" s="274"/>
      <c r="R491" s="274"/>
      <c r="S491" s="274"/>
      <c r="T491" s="274"/>
    </row>
    <row r="492" spans="1:20" ht="19.05" customHeight="1">
      <c r="A492" s="274"/>
      <c r="B492" s="274"/>
      <c r="C492" s="274"/>
      <c r="D492" s="274"/>
      <c r="E492" s="304"/>
      <c r="F492" s="304"/>
      <c r="G492" s="304"/>
      <c r="H492" s="305"/>
      <c r="I492" s="306"/>
      <c r="J492" s="274"/>
      <c r="K492" s="274"/>
      <c r="L492" s="274"/>
      <c r="M492" s="274"/>
      <c r="N492" s="274"/>
      <c r="O492" s="274"/>
      <c r="P492" s="274"/>
      <c r="Q492" s="274"/>
      <c r="R492" s="274"/>
      <c r="S492" s="274"/>
      <c r="T492" s="274"/>
    </row>
    <row r="493" spans="1:20" ht="19.05" customHeight="1">
      <c r="A493" s="274"/>
      <c r="B493" s="274"/>
      <c r="C493" s="274"/>
      <c r="D493" s="274"/>
      <c r="E493" s="304"/>
      <c r="F493" s="304"/>
      <c r="G493" s="304"/>
      <c r="H493" s="305"/>
      <c r="I493" s="306"/>
      <c r="J493" s="274"/>
      <c r="K493" s="274"/>
      <c r="L493" s="274"/>
      <c r="M493" s="274"/>
      <c r="N493" s="274"/>
      <c r="O493" s="274"/>
      <c r="P493" s="274"/>
      <c r="Q493" s="274"/>
      <c r="R493" s="274"/>
      <c r="S493" s="274"/>
      <c r="T493" s="274"/>
    </row>
    <row r="494" spans="1:20" ht="19.05" customHeight="1">
      <c r="A494" s="274"/>
      <c r="B494" s="274"/>
      <c r="C494" s="274"/>
      <c r="D494" s="274"/>
      <c r="E494" s="304"/>
      <c r="F494" s="304"/>
      <c r="G494" s="304"/>
      <c r="H494" s="305"/>
      <c r="I494" s="306"/>
      <c r="J494" s="274"/>
      <c r="K494" s="274"/>
      <c r="L494" s="274"/>
      <c r="M494" s="274"/>
      <c r="N494" s="274"/>
      <c r="O494" s="274"/>
      <c r="P494" s="274"/>
      <c r="Q494" s="274"/>
      <c r="R494" s="274"/>
      <c r="S494" s="274"/>
      <c r="T494" s="274"/>
    </row>
    <row r="495" spans="1:20" ht="19.05" customHeight="1">
      <c r="A495" s="274"/>
      <c r="B495" s="274"/>
      <c r="C495" s="274"/>
      <c r="D495" s="274"/>
      <c r="E495" s="304"/>
      <c r="F495" s="304"/>
      <c r="G495" s="304"/>
      <c r="H495" s="305"/>
      <c r="I495" s="306"/>
      <c r="J495" s="274"/>
      <c r="K495" s="274"/>
      <c r="L495" s="274"/>
      <c r="M495" s="274"/>
      <c r="N495" s="274"/>
      <c r="O495" s="274"/>
      <c r="P495" s="274"/>
      <c r="Q495" s="274"/>
      <c r="R495" s="274"/>
      <c r="S495" s="274"/>
      <c r="T495" s="274"/>
    </row>
    <row r="496" spans="1:20" ht="19.05" customHeight="1">
      <c r="A496" s="274"/>
      <c r="B496" s="274"/>
      <c r="C496" s="274"/>
      <c r="D496" s="274"/>
      <c r="E496" s="304"/>
      <c r="F496" s="304"/>
      <c r="G496" s="304"/>
      <c r="H496" s="305"/>
      <c r="I496" s="306"/>
      <c r="J496" s="274"/>
      <c r="K496" s="274"/>
      <c r="L496" s="274"/>
      <c r="M496" s="274"/>
      <c r="N496" s="274"/>
      <c r="O496" s="274"/>
      <c r="P496" s="274"/>
      <c r="Q496" s="274"/>
      <c r="R496" s="274"/>
      <c r="S496" s="274"/>
      <c r="T496" s="274"/>
    </row>
    <row r="497" spans="1:20" ht="19.05" customHeight="1">
      <c r="A497" s="274"/>
      <c r="B497" s="274"/>
      <c r="C497" s="274"/>
      <c r="D497" s="274"/>
      <c r="E497" s="304"/>
      <c r="F497" s="304"/>
      <c r="G497" s="304"/>
      <c r="H497" s="305"/>
      <c r="I497" s="306"/>
      <c r="J497" s="274"/>
      <c r="K497" s="274"/>
      <c r="L497" s="274"/>
      <c r="M497" s="274"/>
      <c r="N497" s="274"/>
      <c r="O497" s="274"/>
      <c r="P497" s="274"/>
      <c r="Q497" s="274"/>
      <c r="R497" s="274"/>
      <c r="S497" s="274"/>
      <c r="T497" s="274"/>
    </row>
    <row r="498" spans="1:20" ht="19.05" customHeight="1">
      <c r="A498" s="274"/>
      <c r="B498" s="274"/>
      <c r="C498" s="274"/>
      <c r="D498" s="274"/>
      <c r="E498" s="304"/>
      <c r="F498" s="304"/>
      <c r="G498" s="304"/>
      <c r="H498" s="305"/>
      <c r="I498" s="306"/>
      <c r="J498" s="274"/>
      <c r="K498" s="274"/>
      <c r="L498" s="274"/>
      <c r="M498" s="274"/>
      <c r="N498" s="274"/>
      <c r="O498" s="274"/>
      <c r="P498" s="274"/>
      <c r="Q498" s="274"/>
      <c r="R498" s="274"/>
      <c r="S498" s="274"/>
      <c r="T498" s="274"/>
    </row>
    <row r="499" spans="1:20" ht="19.05" customHeight="1">
      <c r="A499" s="274"/>
      <c r="B499" s="274"/>
      <c r="C499" s="274"/>
      <c r="D499" s="274"/>
      <c r="E499" s="304"/>
      <c r="F499" s="304"/>
      <c r="G499" s="304"/>
      <c r="H499" s="305"/>
      <c r="I499" s="306"/>
      <c r="J499" s="274"/>
      <c r="K499" s="274"/>
      <c r="L499" s="274"/>
      <c r="M499" s="274"/>
      <c r="N499" s="274"/>
      <c r="O499" s="274"/>
      <c r="P499" s="274"/>
      <c r="Q499" s="274"/>
      <c r="R499" s="274"/>
      <c r="S499" s="274"/>
      <c r="T499" s="274"/>
    </row>
    <row r="500" spans="1:20" ht="19.05" customHeight="1">
      <c r="A500" s="274"/>
      <c r="B500" s="274"/>
      <c r="C500" s="274"/>
      <c r="D500" s="274"/>
      <c r="E500" s="304"/>
      <c r="F500" s="304"/>
      <c r="G500" s="304"/>
      <c r="H500" s="305"/>
      <c r="I500" s="306"/>
      <c r="J500" s="274"/>
      <c r="K500" s="274"/>
      <c r="L500" s="274"/>
      <c r="M500" s="274"/>
      <c r="N500" s="274"/>
      <c r="O500" s="274"/>
      <c r="P500" s="274"/>
      <c r="Q500" s="274"/>
      <c r="R500" s="274"/>
      <c r="S500" s="274"/>
      <c r="T500" s="274"/>
    </row>
    <row r="501" spans="1:20" ht="19.05" customHeight="1">
      <c r="A501" s="274"/>
      <c r="B501" s="274"/>
      <c r="C501" s="274"/>
      <c r="D501" s="274"/>
      <c r="E501" s="304"/>
      <c r="F501" s="304"/>
      <c r="G501" s="304"/>
      <c r="H501" s="305"/>
      <c r="I501" s="306"/>
      <c r="J501" s="274"/>
      <c r="K501" s="274"/>
      <c r="L501" s="274"/>
      <c r="M501" s="274"/>
      <c r="N501" s="274"/>
      <c r="O501" s="274"/>
      <c r="P501" s="274"/>
      <c r="Q501" s="274"/>
      <c r="R501" s="274"/>
      <c r="S501" s="274"/>
      <c r="T501" s="274"/>
    </row>
    <row r="502" spans="1:20" ht="19.05" customHeight="1">
      <c r="A502" s="274"/>
      <c r="B502" s="274"/>
      <c r="C502" s="274"/>
      <c r="D502" s="274"/>
      <c r="E502" s="304"/>
      <c r="F502" s="304"/>
      <c r="G502" s="304"/>
      <c r="H502" s="305"/>
      <c r="I502" s="306"/>
      <c r="J502" s="274"/>
      <c r="K502" s="274"/>
      <c r="L502" s="274"/>
      <c r="M502" s="274"/>
      <c r="N502" s="274"/>
      <c r="O502" s="274"/>
      <c r="P502" s="274"/>
      <c r="Q502" s="274"/>
      <c r="R502" s="274"/>
      <c r="S502" s="274"/>
      <c r="T502" s="274"/>
    </row>
    <row r="503" spans="1:20" ht="19.05" customHeight="1">
      <c r="A503" s="274"/>
      <c r="B503" s="274"/>
      <c r="C503" s="274"/>
      <c r="D503" s="274"/>
      <c r="E503" s="304"/>
      <c r="F503" s="304"/>
      <c r="G503" s="304"/>
      <c r="H503" s="305"/>
      <c r="I503" s="306"/>
      <c r="J503" s="274"/>
      <c r="K503" s="274"/>
      <c r="L503" s="274"/>
      <c r="M503" s="274"/>
      <c r="N503" s="274"/>
      <c r="O503" s="274"/>
      <c r="P503" s="274"/>
      <c r="Q503" s="274"/>
      <c r="R503" s="274"/>
      <c r="S503" s="274"/>
      <c r="T503" s="274"/>
    </row>
    <row r="504" spans="1:20" ht="19.05" customHeight="1">
      <c r="A504" s="274"/>
      <c r="B504" s="274"/>
      <c r="C504" s="274"/>
      <c r="D504" s="274"/>
      <c r="E504" s="304"/>
      <c r="F504" s="304"/>
      <c r="G504" s="304"/>
      <c r="H504" s="305"/>
      <c r="I504" s="306"/>
      <c r="J504" s="274"/>
      <c r="K504" s="274"/>
      <c r="L504" s="274"/>
      <c r="M504" s="274"/>
      <c r="N504" s="274"/>
      <c r="O504" s="274"/>
      <c r="P504" s="274"/>
      <c r="Q504" s="274"/>
      <c r="R504" s="274"/>
      <c r="S504" s="274"/>
      <c r="T504" s="274"/>
    </row>
    <row r="505" spans="1:20" ht="19.05" customHeight="1">
      <c r="A505" s="274"/>
      <c r="B505" s="274"/>
      <c r="C505" s="274"/>
      <c r="D505" s="274"/>
      <c r="E505" s="304"/>
      <c r="F505" s="304"/>
      <c r="G505" s="304"/>
      <c r="H505" s="305"/>
      <c r="I505" s="306"/>
      <c r="J505" s="274"/>
      <c r="K505" s="274"/>
      <c r="L505" s="274"/>
      <c r="M505" s="274"/>
      <c r="N505" s="274"/>
      <c r="O505" s="274"/>
      <c r="P505" s="274"/>
      <c r="Q505" s="274"/>
      <c r="R505" s="274"/>
      <c r="S505" s="274"/>
      <c r="T505" s="274"/>
    </row>
    <row r="506" spans="1:20" ht="19.05" customHeight="1">
      <c r="A506" s="274"/>
      <c r="B506" s="274"/>
      <c r="C506" s="274"/>
      <c r="D506" s="274"/>
      <c r="E506" s="304"/>
      <c r="F506" s="304"/>
      <c r="G506" s="304"/>
      <c r="H506" s="305"/>
      <c r="I506" s="306"/>
      <c r="J506" s="274"/>
      <c r="K506" s="274"/>
      <c r="L506" s="274"/>
      <c r="M506" s="274"/>
      <c r="N506" s="274"/>
      <c r="O506" s="274"/>
      <c r="P506" s="274"/>
      <c r="Q506" s="274"/>
      <c r="R506" s="274"/>
      <c r="S506" s="274"/>
      <c r="T506" s="274"/>
    </row>
    <row r="507" spans="1:20" ht="19.05" customHeight="1">
      <c r="A507" s="274"/>
      <c r="B507" s="274"/>
      <c r="C507" s="274"/>
      <c r="D507" s="274"/>
      <c r="E507" s="304"/>
      <c r="F507" s="304"/>
      <c r="G507" s="304"/>
      <c r="H507" s="305"/>
      <c r="I507" s="306"/>
      <c r="J507" s="274"/>
      <c r="K507" s="274"/>
      <c r="L507" s="274"/>
      <c r="M507" s="274"/>
      <c r="N507" s="274"/>
      <c r="O507" s="274"/>
      <c r="P507" s="274"/>
      <c r="Q507" s="274"/>
      <c r="R507" s="274"/>
      <c r="S507" s="274"/>
      <c r="T507" s="274"/>
    </row>
    <row r="508" spans="1:20" ht="19.05" customHeight="1">
      <c r="A508" s="274"/>
      <c r="B508" s="274"/>
      <c r="C508" s="274"/>
      <c r="D508" s="274"/>
      <c r="E508" s="304"/>
      <c r="F508" s="304"/>
      <c r="G508" s="304"/>
      <c r="H508" s="305"/>
      <c r="I508" s="306"/>
      <c r="J508" s="274"/>
      <c r="K508" s="274"/>
      <c r="L508" s="274"/>
      <c r="M508" s="274"/>
      <c r="N508" s="274"/>
      <c r="O508" s="274"/>
      <c r="P508" s="274"/>
      <c r="Q508" s="274"/>
      <c r="R508" s="274"/>
      <c r="S508" s="274"/>
      <c r="T508" s="274"/>
    </row>
    <row r="509" spans="1:20" ht="19.05" customHeight="1">
      <c r="A509" s="274"/>
      <c r="B509" s="274"/>
      <c r="C509" s="274"/>
      <c r="D509" s="274"/>
      <c r="E509" s="304"/>
      <c r="F509" s="304"/>
      <c r="G509" s="304"/>
      <c r="H509" s="305"/>
      <c r="I509" s="306"/>
      <c r="J509" s="274"/>
      <c r="K509" s="274"/>
      <c r="L509" s="274"/>
      <c r="M509" s="274"/>
      <c r="N509" s="274"/>
      <c r="O509" s="274"/>
      <c r="P509" s="274"/>
      <c r="Q509" s="274"/>
      <c r="R509" s="274"/>
      <c r="S509" s="274"/>
      <c r="T509" s="274"/>
    </row>
    <row r="510" spans="1:20" ht="19.05" customHeight="1">
      <c r="A510" s="274"/>
      <c r="B510" s="274"/>
      <c r="C510" s="274"/>
      <c r="D510" s="274"/>
      <c r="E510" s="304"/>
      <c r="F510" s="304"/>
      <c r="G510" s="304"/>
      <c r="H510" s="305"/>
      <c r="I510" s="306"/>
      <c r="J510" s="274"/>
      <c r="K510" s="274"/>
      <c r="L510" s="274"/>
      <c r="M510" s="274"/>
      <c r="N510" s="274"/>
      <c r="O510" s="274"/>
      <c r="P510" s="274"/>
      <c r="Q510" s="274"/>
      <c r="R510" s="274"/>
      <c r="S510" s="274"/>
      <c r="T510" s="274"/>
    </row>
    <row r="511" spans="1:20" ht="19.05" customHeight="1">
      <c r="A511" s="274"/>
      <c r="B511" s="274"/>
      <c r="C511" s="274"/>
      <c r="D511" s="274"/>
      <c r="E511" s="304"/>
      <c r="F511" s="304"/>
      <c r="G511" s="304"/>
      <c r="H511" s="305"/>
      <c r="I511" s="306"/>
      <c r="J511" s="274"/>
      <c r="K511" s="274"/>
      <c r="L511" s="274"/>
      <c r="M511" s="274"/>
      <c r="N511" s="274"/>
      <c r="O511" s="274"/>
      <c r="P511" s="274"/>
      <c r="Q511" s="274"/>
      <c r="R511" s="274"/>
      <c r="S511" s="274"/>
      <c r="T511" s="274"/>
    </row>
    <row r="512" spans="1:20" ht="19.05" customHeight="1">
      <c r="A512" s="274"/>
      <c r="B512" s="274"/>
      <c r="C512" s="274"/>
      <c r="D512" s="274"/>
      <c r="E512" s="304"/>
      <c r="F512" s="304"/>
      <c r="G512" s="304"/>
      <c r="H512" s="305"/>
      <c r="I512" s="306"/>
      <c r="J512" s="274"/>
      <c r="K512" s="274"/>
      <c r="L512" s="274"/>
      <c r="M512" s="274"/>
      <c r="N512" s="274"/>
      <c r="O512" s="274"/>
      <c r="P512" s="274"/>
      <c r="Q512" s="274"/>
      <c r="R512" s="274"/>
      <c r="S512" s="274"/>
      <c r="T512" s="274"/>
    </row>
    <row r="513" spans="1:20" ht="19.05" customHeight="1">
      <c r="A513" s="274"/>
      <c r="B513" s="274"/>
      <c r="C513" s="274"/>
      <c r="D513" s="274"/>
      <c r="E513" s="304"/>
      <c r="F513" s="304"/>
      <c r="G513" s="304"/>
      <c r="H513" s="305"/>
      <c r="I513" s="306"/>
      <c r="J513" s="274"/>
      <c r="K513" s="274"/>
      <c r="L513" s="274"/>
      <c r="M513" s="274"/>
      <c r="N513" s="274"/>
      <c r="O513" s="274"/>
      <c r="P513" s="274"/>
      <c r="Q513" s="274"/>
      <c r="R513" s="274"/>
      <c r="S513" s="274"/>
      <c r="T513" s="274"/>
    </row>
    <row r="514" spans="1:20" ht="19.05" customHeight="1">
      <c r="A514" s="274"/>
      <c r="B514" s="274"/>
      <c r="C514" s="274"/>
      <c r="D514" s="274"/>
      <c r="E514" s="304"/>
      <c r="F514" s="304"/>
      <c r="G514" s="304"/>
      <c r="H514" s="305"/>
      <c r="I514" s="306"/>
      <c r="J514" s="274"/>
      <c r="K514" s="274"/>
      <c r="L514" s="274"/>
      <c r="M514" s="274"/>
      <c r="N514" s="274"/>
      <c r="O514" s="274"/>
      <c r="P514" s="274"/>
      <c r="Q514" s="274"/>
      <c r="R514" s="274"/>
      <c r="S514" s="274"/>
      <c r="T514" s="274"/>
    </row>
    <row r="515" spans="1:20" ht="19.05" customHeight="1">
      <c r="A515" s="274"/>
      <c r="B515" s="274"/>
      <c r="C515" s="274"/>
      <c r="D515" s="274"/>
      <c r="E515" s="304"/>
      <c r="F515" s="304"/>
      <c r="G515" s="304"/>
      <c r="H515" s="305"/>
      <c r="I515" s="306"/>
      <c r="J515" s="274"/>
      <c r="K515" s="274"/>
      <c r="L515" s="274"/>
      <c r="M515" s="274"/>
      <c r="N515" s="274"/>
      <c r="O515" s="274"/>
      <c r="P515" s="274"/>
      <c r="Q515" s="274"/>
      <c r="R515" s="274"/>
      <c r="S515" s="274"/>
      <c r="T515" s="274"/>
    </row>
    <row r="516" spans="1:20" ht="19.05" customHeight="1">
      <c r="A516" s="274"/>
      <c r="B516" s="274"/>
      <c r="C516" s="274"/>
      <c r="D516" s="274"/>
      <c r="E516" s="304"/>
      <c r="F516" s="304"/>
      <c r="G516" s="304"/>
      <c r="H516" s="305"/>
      <c r="I516" s="306"/>
      <c r="J516" s="274"/>
      <c r="K516" s="274"/>
      <c r="L516" s="274"/>
      <c r="M516" s="274"/>
      <c r="N516" s="274"/>
      <c r="O516" s="274"/>
      <c r="P516" s="274"/>
      <c r="Q516" s="274"/>
      <c r="R516" s="274"/>
      <c r="S516" s="274"/>
      <c r="T516" s="274"/>
    </row>
    <row r="517" spans="1:20" ht="19.05" customHeight="1">
      <c r="A517" s="274"/>
      <c r="B517" s="274"/>
      <c r="C517" s="274"/>
      <c r="D517" s="274"/>
      <c r="E517" s="304"/>
      <c r="F517" s="304"/>
      <c r="G517" s="304"/>
      <c r="H517" s="305"/>
      <c r="I517" s="306"/>
      <c r="J517" s="274"/>
      <c r="K517" s="274"/>
      <c r="L517" s="274"/>
      <c r="M517" s="274"/>
      <c r="N517" s="274"/>
      <c r="O517" s="274"/>
      <c r="P517" s="274"/>
      <c r="Q517" s="274"/>
      <c r="R517" s="274"/>
      <c r="S517" s="274"/>
      <c r="T517" s="274"/>
    </row>
    <row r="518" spans="1:20" ht="19.05" customHeight="1">
      <c r="A518" s="274"/>
      <c r="B518" s="274"/>
      <c r="C518" s="274"/>
      <c r="D518" s="274"/>
      <c r="E518" s="304"/>
      <c r="F518" s="304"/>
      <c r="G518" s="304"/>
      <c r="H518" s="305"/>
      <c r="I518" s="306"/>
      <c r="J518" s="274"/>
      <c r="K518" s="274"/>
      <c r="L518" s="274"/>
      <c r="M518" s="274"/>
      <c r="N518" s="274"/>
      <c r="O518" s="274"/>
      <c r="P518" s="274"/>
      <c r="Q518" s="274"/>
      <c r="R518" s="274"/>
      <c r="S518" s="274"/>
      <c r="T518" s="274"/>
    </row>
    <row r="519" spans="1:20" ht="19.05" customHeight="1">
      <c r="A519" s="274"/>
      <c r="B519" s="274"/>
      <c r="C519" s="274"/>
      <c r="D519" s="274"/>
      <c r="E519" s="304"/>
      <c r="F519" s="304"/>
      <c r="G519" s="304"/>
      <c r="H519" s="305"/>
      <c r="I519" s="306"/>
      <c r="J519" s="274"/>
      <c r="K519" s="274"/>
      <c r="L519" s="274"/>
      <c r="M519" s="274"/>
      <c r="N519" s="274"/>
      <c r="O519" s="274"/>
      <c r="P519" s="274"/>
      <c r="Q519" s="274"/>
      <c r="R519" s="274"/>
      <c r="S519" s="274"/>
      <c r="T519" s="274"/>
    </row>
    <row r="520" spans="1:20" ht="19.05" customHeight="1">
      <c r="A520" s="274"/>
      <c r="B520" s="274"/>
      <c r="C520" s="274"/>
      <c r="D520" s="274"/>
      <c r="E520" s="304"/>
      <c r="F520" s="304"/>
      <c r="G520" s="304"/>
      <c r="H520" s="305"/>
      <c r="I520" s="306"/>
      <c r="J520" s="274"/>
      <c r="K520" s="274"/>
      <c r="L520" s="274"/>
      <c r="M520" s="274"/>
      <c r="N520" s="274"/>
      <c r="O520" s="274"/>
      <c r="P520" s="274"/>
      <c r="Q520" s="274"/>
      <c r="R520" s="274"/>
      <c r="S520" s="274"/>
      <c r="T520" s="274"/>
    </row>
    <row r="521" spans="1:20" ht="19.05" customHeight="1">
      <c r="A521" s="274"/>
      <c r="B521" s="274"/>
      <c r="C521" s="274"/>
      <c r="D521" s="274"/>
      <c r="E521" s="304"/>
      <c r="F521" s="304"/>
      <c r="G521" s="304"/>
      <c r="H521" s="305"/>
      <c r="I521" s="306"/>
      <c r="J521" s="274"/>
      <c r="K521" s="274"/>
      <c r="L521" s="274"/>
      <c r="M521" s="274"/>
      <c r="N521" s="274"/>
      <c r="O521" s="274"/>
      <c r="P521" s="274"/>
      <c r="Q521" s="274"/>
      <c r="R521" s="274"/>
      <c r="S521" s="274"/>
      <c r="T521" s="274"/>
    </row>
    <row r="522" spans="1:20" ht="19.05" customHeight="1">
      <c r="A522" s="274"/>
      <c r="B522" s="274"/>
      <c r="C522" s="274"/>
      <c r="D522" s="274"/>
      <c r="E522" s="304"/>
      <c r="F522" s="304"/>
      <c r="G522" s="304"/>
      <c r="H522" s="305"/>
      <c r="I522" s="306"/>
      <c r="J522" s="274"/>
      <c r="K522" s="274"/>
      <c r="L522" s="274"/>
      <c r="M522" s="274"/>
      <c r="N522" s="274"/>
      <c r="O522" s="274"/>
      <c r="P522" s="274"/>
      <c r="Q522" s="274"/>
      <c r="R522" s="274"/>
      <c r="S522" s="274"/>
      <c r="T522" s="274"/>
    </row>
    <row r="523" spans="1:20" ht="19.05" customHeight="1">
      <c r="A523" s="274"/>
      <c r="B523" s="274"/>
      <c r="C523" s="274"/>
      <c r="D523" s="274"/>
      <c r="E523" s="304"/>
      <c r="F523" s="304"/>
      <c r="G523" s="304"/>
      <c r="H523" s="305"/>
      <c r="I523" s="306"/>
      <c r="J523" s="274"/>
      <c r="K523" s="274"/>
      <c r="L523" s="274"/>
      <c r="M523" s="274"/>
      <c r="N523" s="274"/>
      <c r="O523" s="274"/>
      <c r="P523" s="274"/>
      <c r="Q523" s="274"/>
      <c r="R523" s="274"/>
      <c r="S523" s="274"/>
      <c r="T523" s="274"/>
    </row>
    <row r="524" spans="1:20" ht="19.05" customHeight="1">
      <c r="A524" s="274"/>
      <c r="B524" s="274"/>
      <c r="C524" s="274"/>
      <c r="D524" s="274"/>
      <c r="E524" s="304"/>
      <c r="F524" s="304"/>
      <c r="G524" s="304"/>
      <c r="H524" s="305"/>
      <c r="I524" s="306"/>
      <c r="J524" s="274"/>
      <c r="K524" s="274"/>
      <c r="L524" s="274"/>
      <c r="M524" s="274"/>
      <c r="N524" s="274"/>
      <c r="O524" s="274"/>
      <c r="P524" s="274"/>
      <c r="Q524" s="274"/>
      <c r="R524" s="274"/>
      <c r="S524" s="274"/>
      <c r="T524" s="274"/>
    </row>
    <row r="525" spans="1:20" ht="19.05" customHeight="1">
      <c r="A525" s="274"/>
      <c r="B525" s="274"/>
      <c r="C525" s="274"/>
      <c r="D525" s="274"/>
      <c r="E525" s="304"/>
      <c r="F525" s="304"/>
      <c r="G525" s="304"/>
      <c r="H525" s="305"/>
      <c r="I525" s="306"/>
      <c r="J525" s="274"/>
      <c r="K525" s="274"/>
      <c r="L525" s="274"/>
      <c r="M525" s="274"/>
      <c r="N525" s="274"/>
      <c r="O525" s="274"/>
      <c r="P525" s="274"/>
      <c r="Q525" s="274"/>
      <c r="R525" s="274"/>
      <c r="S525" s="274"/>
      <c r="T525" s="274"/>
    </row>
    <row r="526" spans="1:20" ht="19.05" customHeight="1">
      <c r="A526" s="274"/>
      <c r="B526" s="274"/>
      <c r="C526" s="274"/>
      <c r="D526" s="274"/>
      <c r="E526" s="304"/>
      <c r="F526" s="304"/>
      <c r="G526" s="304"/>
      <c r="H526" s="305"/>
      <c r="I526" s="306"/>
      <c r="J526" s="274"/>
      <c r="K526" s="274"/>
      <c r="L526" s="274"/>
      <c r="M526" s="274"/>
      <c r="N526" s="274"/>
      <c r="O526" s="274"/>
      <c r="P526" s="274"/>
      <c r="Q526" s="274"/>
      <c r="R526" s="274"/>
      <c r="S526" s="274"/>
      <c r="T526" s="274"/>
    </row>
    <row r="527" spans="1:20" ht="19.05" customHeight="1">
      <c r="A527" s="274"/>
      <c r="B527" s="274"/>
      <c r="C527" s="274"/>
      <c r="D527" s="274"/>
      <c r="E527" s="304"/>
      <c r="F527" s="304"/>
      <c r="G527" s="304"/>
      <c r="H527" s="305"/>
      <c r="I527" s="306"/>
      <c r="J527" s="274"/>
      <c r="K527" s="274"/>
      <c r="L527" s="274"/>
      <c r="M527" s="274"/>
      <c r="N527" s="274"/>
      <c r="O527" s="274"/>
      <c r="P527" s="274"/>
      <c r="Q527" s="274"/>
      <c r="R527" s="274"/>
      <c r="S527" s="274"/>
      <c r="T527" s="274"/>
    </row>
    <row r="528" spans="1:20" ht="19.05" customHeight="1">
      <c r="A528" s="274"/>
      <c r="B528" s="274"/>
      <c r="C528" s="274"/>
      <c r="D528" s="274"/>
      <c r="E528" s="304"/>
      <c r="F528" s="304"/>
      <c r="G528" s="304"/>
      <c r="H528" s="305"/>
      <c r="I528" s="306"/>
      <c r="J528" s="274"/>
      <c r="K528" s="274"/>
      <c r="L528" s="274"/>
      <c r="M528" s="274"/>
      <c r="N528" s="274"/>
      <c r="O528" s="274"/>
      <c r="P528" s="274"/>
      <c r="Q528" s="274"/>
      <c r="R528" s="274"/>
      <c r="S528" s="274"/>
      <c r="T528" s="274"/>
    </row>
    <row r="529" spans="1:20" ht="19.05" customHeight="1">
      <c r="A529" s="274"/>
      <c r="B529" s="274"/>
      <c r="C529" s="274"/>
      <c r="D529" s="274"/>
      <c r="E529" s="304"/>
      <c r="F529" s="304"/>
      <c r="G529" s="304"/>
      <c r="H529" s="305"/>
      <c r="I529" s="306"/>
      <c r="J529" s="274"/>
      <c r="K529" s="274"/>
      <c r="L529" s="274"/>
      <c r="M529" s="274"/>
      <c r="N529" s="274"/>
      <c r="O529" s="274"/>
      <c r="P529" s="274"/>
      <c r="Q529" s="274"/>
      <c r="R529" s="274"/>
      <c r="S529" s="274"/>
      <c r="T529" s="274"/>
    </row>
    <row r="530" spans="1:20" ht="19.05" customHeight="1">
      <c r="A530" s="274"/>
      <c r="B530" s="274"/>
      <c r="C530" s="274"/>
      <c r="D530" s="274"/>
      <c r="E530" s="304"/>
      <c r="F530" s="304"/>
      <c r="G530" s="304"/>
      <c r="H530" s="305"/>
      <c r="I530" s="306"/>
      <c r="J530" s="274"/>
      <c r="K530" s="274"/>
      <c r="L530" s="274"/>
      <c r="M530" s="274"/>
      <c r="N530" s="274"/>
      <c r="O530" s="274"/>
      <c r="P530" s="274"/>
      <c r="Q530" s="274"/>
      <c r="R530" s="274"/>
      <c r="S530" s="274"/>
      <c r="T530" s="274"/>
    </row>
    <row r="531" spans="1:20" ht="19.05" customHeight="1">
      <c r="A531" s="274"/>
      <c r="B531" s="274"/>
      <c r="C531" s="274"/>
      <c r="D531" s="274"/>
      <c r="E531" s="304"/>
      <c r="F531" s="304"/>
      <c r="G531" s="304"/>
      <c r="H531" s="305"/>
      <c r="I531" s="306"/>
      <c r="J531" s="274"/>
      <c r="K531" s="274"/>
      <c r="L531" s="274"/>
      <c r="M531" s="274"/>
      <c r="N531" s="274"/>
      <c r="O531" s="274"/>
      <c r="P531" s="274"/>
      <c r="Q531" s="274"/>
      <c r="R531" s="274"/>
      <c r="S531" s="274"/>
      <c r="T531" s="274"/>
    </row>
    <row r="532" spans="1:20" ht="19.05" customHeight="1">
      <c r="A532" s="274"/>
      <c r="B532" s="274"/>
      <c r="C532" s="274"/>
      <c r="D532" s="274"/>
      <c r="E532" s="304"/>
      <c r="F532" s="304"/>
      <c r="G532" s="304"/>
      <c r="H532" s="305"/>
      <c r="I532" s="306"/>
      <c r="J532" s="274"/>
      <c r="K532" s="274"/>
      <c r="L532" s="274"/>
      <c r="M532" s="274"/>
      <c r="N532" s="274"/>
      <c r="O532" s="274"/>
      <c r="P532" s="274"/>
      <c r="Q532" s="274"/>
      <c r="R532" s="274"/>
      <c r="S532" s="274"/>
      <c r="T532" s="274"/>
    </row>
    <row r="533" spans="1:20" ht="19.05" customHeight="1">
      <c r="A533" s="274"/>
      <c r="B533" s="274"/>
      <c r="C533" s="274"/>
      <c r="D533" s="274"/>
      <c r="E533" s="304"/>
      <c r="F533" s="304"/>
      <c r="G533" s="304"/>
      <c r="H533" s="305"/>
      <c r="I533" s="306"/>
      <c r="J533" s="274"/>
      <c r="K533" s="274"/>
      <c r="L533" s="274"/>
      <c r="M533" s="274"/>
      <c r="N533" s="274"/>
      <c r="O533" s="274"/>
      <c r="P533" s="274"/>
      <c r="Q533" s="274"/>
      <c r="R533" s="274"/>
      <c r="S533" s="274"/>
      <c r="T533" s="274"/>
    </row>
    <row r="534" spans="1:20" ht="19.05" customHeight="1">
      <c r="A534" s="274"/>
      <c r="B534" s="274"/>
      <c r="C534" s="274"/>
      <c r="D534" s="274"/>
      <c r="E534" s="304"/>
      <c r="F534" s="304"/>
      <c r="G534" s="304"/>
      <c r="H534" s="305"/>
      <c r="I534" s="306"/>
      <c r="J534" s="274"/>
      <c r="K534" s="274"/>
      <c r="L534" s="274"/>
      <c r="M534" s="274"/>
      <c r="N534" s="274"/>
      <c r="O534" s="274"/>
      <c r="P534" s="274"/>
      <c r="Q534" s="274"/>
      <c r="R534" s="274"/>
      <c r="S534" s="274"/>
      <c r="T534" s="274"/>
    </row>
    <row r="535" spans="1:20" ht="19.05" customHeight="1">
      <c r="A535" s="274"/>
      <c r="B535" s="274"/>
      <c r="C535" s="274"/>
      <c r="D535" s="274"/>
      <c r="E535" s="304"/>
      <c r="F535" s="304"/>
      <c r="G535" s="304"/>
      <c r="H535" s="305"/>
      <c r="I535" s="306"/>
      <c r="J535" s="274"/>
      <c r="K535" s="274"/>
      <c r="L535" s="274"/>
      <c r="M535" s="274"/>
      <c r="N535" s="274"/>
      <c r="O535" s="274"/>
      <c r="P535" s="274"/>
      <c r="Q535" s="274"/>
      <c r="R535" s="274"/>
      <c r="S535" s="274"/>
      <c r="T535" s="274"/>
    </row>
    <row r="536" spans="1:20" ht="19.05" customHeight="1">
      <c r="A536" s="274"/>
      <c r="B536" s="274"/>
      <c r="C536" s="274"/>
      <c r="D536" s="274"/>
      <c r="E536" s="304"/>
      <c r="F536" s="304"/>
      <c r="G536" s="304"/>
      <c r="H536" s="305"/>
      <c r="I536" s="306"/>
      <c r="J536" s="274"/>
      <c r="K536" s="274"/>
      <c r="L536" s="274"/>
      <c r="M536" s="274"/>
      <c r="N536" s="274"/>
      <c r="O536" s="274"/>
      <c r="P536" s="274"/>
      <c r="Q536" s="274"/>
      <c r="R536" s="274"/>
      <c r="S536" s="274"/>
      <c r="T536" s="274"/>
    </row>
    <row r="537" spans="1:20" ht="19.05" customHeight="1">
      <c r="A537" s="274"/>
      <c r="B537" s="274"/>
      <c r="C537" s="274"/>
      <c r="D537" s="274"/>
      <c r="E537" s="304"/>
      <c r="F537" s="304"/>
      <c r="G537" s="304"/>
      <c r="H537" s="305"/>
      <c r="I537" s="306"/>
      <c r="J537" s="274"/>
      <c r="K537" s="274"/>
      <c r="L537" s="274"/>
      <c r="M537" s="274"/>
      <c r="N537" s="274"/>
      <c r="O537" s="274"/>
      <c r="P537" s="274"/>
      <c r="Q537" s="274"/>
      <c r="R537" s="274"/>
      <c r="S537" s="274"/>
      <c r="T537" s="274"/>
    </row>
    <row r="538" spans="1:20" ht="19.05" customHeight="1">
      <c r="A538" s="274"/>
      <c r="B538" s="274"/>
      <c r="C538" s="274"/>
      <c r="D538" s="274"/>
      <c r="E538" s="304"/>
      <c r="F538" s="304"/>
      <c r="G538" s="304"/>
      <c r="H538" s="305"/>
      <c r="I538" s="306"/>
      <c r="J538" s="274"/>
      <c r="K538" s="274"/>
      <c r="L538" s="274"/>
      <c r="M538" s="274"/>
      <c r="N538" s="274"/>
      <c r="O538" s="274"/>
      <c r="P538" s="274"/>
      <c r="Q538" s="274"/>
      <c r="R538" s="274"/>
      <c r="S538" s="274"/>
      <c r="T538" s="274"/>
    </row>
    <row r="539" spans="1:20" ht="19.05" customHeight="1">
      <c r="A539" s="274"/>
      <c r="B539" s="274"/>
      <c r="C539" s="274"/>
      <c r="D539" s="274"/>
      <c r="E539" s="304"/>
      <c r="F539" s="304"/>
      <c r="G539" s="304"/>
      <c r="H539" s="305"/>
      <c r="I539" s="306"/>
      <c r="J539" s="274"/>
      <c r="K539" s="274"/>
      <c r="L539" s="274"/>
      <c r="M539" s="274"/>
      <c r="N539" s="274"/>
      <c r="O539" s="274"/>
      <c r="P539" s="274"/>
      <c r="Q539" s="274"/>
      <c r="R539" s="274"/>
      <c r="S539" s="274"/>
      <c r="T539" s="274"/>
    </row>
    <row r="540" spans="1:20" ht="19.05" customHeight="1">
      <c r="A540" s="274"/>
      <c r="B540" s="274"/>
      <c r="C540" s="274"/>
      <c r="D540" s="274"/>
      <c r="E540" s="304"/>
      <c r="F540" s="304"/>
      <c r="G540" s="304"/>
      <c r="H540" s="305"/>
      <c r="I540" s="306"/>
      <c r="J540" s="274"/>
      <c r="K540" s="274"/>
      <c r="L540" s="274"/>
      <c r="M540" s="274"/>
      <c r="N540" s="274"/>
      <c r="O540" s="274"/>
      <c r="P540" s="274"/>
      <c r="Q540" s="274"/>
      <c r="R540" s="274"/>
      <c r="S540" s="274"/>
      <c r="T540" s="274"/>
    </row>
    <row r="541" spans="1:20" ht="19.05" customHeight="1">
      <c r="A541" s="274"/>
      <c r="B541" s="274"/>
      <c r="C541" s="274"/>
      <c r="D541" s="274"/>
      <c r="E541" s="304"/>
      <c r="F541" s="304"/>
      <c r="G541" s="304"/>
      <c r="H541" s="305"/>
      <c r="I541" s="306"/>
      <c r="J541" s="274"/>
      <c r="K541" s="274"/>
      <c r="L541" s="274"/>
      <c r="M541" s="274"/>
      <c r="N541" s="274"/>
      <c r="O541" s="274"/>
      <c r="P541" s="274"/>
      <c r="Q541" s="274"/>
      <c r="R541" s="274"/>
      <c r="S541" s="274"/>
      <c r="T541" s="274"/>
    </row>
    <row r="542" spans="1:20" ht="19.05" customHeight="1">
      <c r="A542" s="274"/>
      <c r="B542" s="274"/>
      <c r="C542" s="274"/>
      <c r="D542" s="274"/>
      <c r="E542" s="304"/>
      <c r="F542" s="304"/>
      <c r="G542" s="304"/>
      <c r="H542" s="305"/>
      <c r="I542" s="306"/>
      <c r="J542" s="274"/>
      <c r="K542" s="274"/>
      <c r="L542" s="274"/>
      <c r="M542" s="274"/>
      <c r="N542" s="274"/>
      <c r="O542" s="274"/>
      <c r="P542" s="274"/>
      <c r="Q542" s="274"/>
      <c r="R542" s="274"/>
      <c r="S542" s="274"/>
      <c r="T542" s="274"/>
    </row>
    <row r="543" spans="1:20" ht="19.05" customHeight="1">
      <c r="A543" s="274"/>
      <c r="B543" s="274"/>
      <c r="C543" s="274"/>
      <c r="D543" s="274"/>
      <c r="E543" s="304"/>
      <c r="F543" s="304"/>
      <c r="G543" s="304"/>
      <c r="H543" s="305"/>
      <c r="I543" s="306"/>
      <c r="J543" s="274"/>
      <c r="K543" s="274"/>
      <c r="L543" s="274"/>
      <c r="M543" s="274"/>
      <c r="N543" s="274"/>
      <c r="O543" s="274"/>
      <c r="P543" s="274"/>
      <c r="Q543" s="274"/>
      <c r="R543" s="274"/>
      <c r="S543" s="274"/>
      <c r="T543" s="274"/>
    </row>
    <row r="544" spans="1:20" ht="19.05" customHeight="1">
      <c r="A544" s="274"/>
      <c r="B544" s="274"/>
      <c r="C544" s="274"/>
      <c r="D544" s="274"/>
      <c r="E544" s="304"/>
      <c r="F544" s="304"/>
      <c r="G544" s="304"/>
      <c r="H544" s="305"/>
      <c r="I544" s="306"/>
      <c r="J544" s="274"/>
      <c r="K544" s="274"/>
      <c r="L544" s="274"/>
      <c r="M544" s="274"/>
      <c r="N544" s="274"/>
      <c r="O544" s="274"/>
      <c r="P544" s="274"/>
      <c r="Q544" s="274"/>
      <c r="R544" s="274"/>
      <c r="S544" s="274"/>
      <c r="T544" s="274"/>
    </row>
    <row r="545" spans="1:20" ht="19.05" customHeight="1">
      <c r="A545" s="274"/>
      <c r="B545" s="274"/>
      <c r="C545" s="274"/>
      <c r="D545" s="274"/>
      <c r="E545" s="304"/>
      <c r="F545" s="304"/>
      <c r="G545" s="304"/>
      <c r="H545" s="305"/>
      <c r="I545" s="306"/>
      <c r="J545" s="274"/>
      <c r="K545" s="274"/>
      <c r="L545" s="274"/>
      <c r="M545" s="274"/>
      <c r="N545" s="274"/>
      <c r="O545" s="274"/>
      <c r="P545" s="274"/>
      <c r="Q545" s="274"/>
      <c r="R545" s="274"/>
      <c r="S545" s="274"/>
      <c r="T545" s="274"/>
    </row>
    <row r="546" spans="1:20" ht="19.05" customHeight="1">
      <c r="A546" s="274"/>
      <c r="B546" s="274"/>
      <c r="C546" s="274"/>
      <c r="D546" s="274"/>
      <c r="E546" s="304"/>
      <c r="F546" s="304"/>
      <c r="G546" s="304"/>
      <c r="H546" s="305"/>
      <c r="I546" s="306"/>
      <c r="J546" s="274"/>
      <c r="K546" s="274"/>
      <c r="L546" s="274"/>
      <c r="M546" s="274"/>
      <c r="N546" s="274"/>
      <c r="O546" s="274"/>
      <c r="P546" s="274"/>
      <c r="Q546" s="274"/>
      <c r="R546" s="274"/>
      <c r="S546" s="274"/>
      <c r="T546" s="274"/>
    </row>
    <row r="547" spans="1:20" ht="19.05" customHeight="1">
      <c r="A547" s="274"/>
      <c r="B547" s="274"/>
      <c r="C547" s="274"/>
      <c r="D547" s="274"/>
      <c r="E547" s="304"/>
      <c r="F547" s="304"/>
      <c r="G547" s="304"/>
      <c r="H547" s="305"/>
      <c r="I547" s="306"/>
      <c r="J547" s="274"/>
      <c r="K547" s="274"/>
      <c r="L547" s="274"/>
      <c r="M547" s="274"/>
      <c r="N547" s="274"/>
      <c r="O547" s="274"/>
      <c r="P547" s="274"/>
      <c r="Q547" s="274"/>
      <c r="R547" s="274"/>
      <c r="S547" s="274"/>
      <c r="T547" s="274"/>
    </row>
    <row r="548" spans="1:20" ht="19.05" customHeight="1">
      <c r="A548" s="274"/>
      <c r="B548" s="274"/>
      <c r="C548" s="274"/>
      <c r="D548" s="274"/>
      <c r="E548" s="304"/>
      <c r="F548" s="304"/>
      <c r="G548" s="304"/>
      <c r="H548" s="305"/>
      <c r="I548" s="306"/>
      <c r="J548" s="274"/>
      <c r="K548" s="274"/>
      <c r="L548" s="274"/>
      <c r="M548" s="274"/>
      <c r="N548" s="274"/>
      <c r="O548" s="274"/>
      <c r="P548" s="274"/>
      <c r="Q548" s="274"/>
      <c r="R548" s="274"/>
      <c r="S548" s="274"/>
      <c r="T548" s="274"/>
    </row>
    <row r="549" spans="1:20" ht="19.05" customHeight="1">
      <c r="A549" s="274"/>
      <c r="B549" s="274"/>
      <c r="C549" s="274"/>
      <c r="D549" s="274"/>
      <c r="E549" s="304"/>
      <c r="F549" s="304"/>
      <c r="G549" s="304"/>
      <c r="H549" s="305"/>
      <c r="I549" s="306"/>
      <c r="J549" s="274"/>
      <c r="K549" s="274"/>
      <c r="L549" s="274"/>
      <c r="M549" s="274"/>
      <c r="N549" s="274"/>
      <c r="O549" s="274"/>
      <c r="P549" s="274"/>
      <c r="Q549" s="274"/>
      <c r="R549" s="274"/>
      <c r="S549" s="274"/>
      <c r="T549" s="274"/>
    </row>
    <row r="550" spans="1:20" ht="19.05" customHeight="1">
      <c r="A550" s="274"/>
      <c r="B550" s="274"/>
      <c r="C550" s="274"/>
      <c r="D550" s="274"/>
      <c r="E550" s="304"/>
      <c r="F550" s="304"/>
      <c r="G550" s="304"/>
      <c r="H550" s="305"/>
      <c r="I550" s="306"/>
      <c r="J550" s="274"/>
      <c r="K550" s="274"/>
      <c r="L550" s="274"/>
      <c r="M550" s="274"/>
      <c r="N550" s="274"/>
      <c r="O550" s="274"/>
      <c r="P550" s="274"/>
      <c r="Q550" s="274"/>
      <c r="R550" s="274"/>
      <c r="S550" s="274"/>
      <c r="T550" s="274"/>
    </row>
    <row r="551" spans="1:20" ht="19.05" customHeight="1">
      <c r="A551" s="274"/>
      <c r="B551" s="274"/>
      <c r="C551" s="274"/>
      <c r="D551" s="274"/>
      <c r="E551" s="304"/>
      <c r="F551" s="304"/>
      <c r="G551" s="304"/>
      <c r="H551" s="305"/>
      <c r="I551" s="306"/>
      <c r="J551" s="274"/>
      <c r="K551" s="274"/>
      <c r="L551" s="274"/>
      <c r="M551" s="274"/>
      <c r="N551" s="274"/>
      <c r="O551" s="274"/>
      <c r="P551" s="274"/>
      <c r="Q551" s="274"/>
      <c r="R551" s="274"/>
      <c r="S551" s="274"/>
      <c r="T551" s="274"/>
    </row>
    <row r="552" spans="1:20" ht="19.05" customHeight="1">
      <c r="A552" s="274"/>
      <c r="B552" s="274"/>
      <c r="C552" s="274"/>
      <c r="D552" s="274"/>
      <c r="E552" s="304"/>
      <c r="F552" s="304"/>
      <c r="G552" s="304"/>
      <c r="H552" s="305"/>
      <c r="I552" s="306"/>
      <c r="J552" s="274"/>
      <c r="K552" s="274"/>
      <c r="L552" s="274"/>
      <c r="M552" s="274"/>
      <c r="N552" s="274"/>
      <c r="O552" s="274"/>
      <c r="P552" s="274"/>
      <c r="Q552" s="274"/>
      <c r="R552" s="274"/>
      <c r="S552" s="274"/>
      <c r="T552" s="274"/>
    </row>
    <row r="553" spans="1:20" ht="19.05" customHeight="1">
      <c r="A553" s="274"/>
      <c r="B553" s="274"/>
      <c r="C553" s="274"/>
      <c r="D553" s="274"/>
      <c r="E553" s="304"/>
      <c r="F553" s="304"/>
      <c r="G553" s="304"/>
      <c r="H553" s="305"/>
      <c r="I553" s="306"/>
      <c r="J553" s="274"/>
      <c r="K553" s="274"/>
      <c r="L553" s="274"/>
      <c r="M553" s="274"/>
      <c r="N553" s="274"/>
      <c r="O553" s="274"/>
      <c r="P553" s="274"/>
      <c r="Q553" s="274"/>
      <c r="R553" s="274"/>
      <c r="S553" s="274"/>
      <c r="T553" s="274"/>
    </row>
    <row r="554" spans="1:20" ht="19.05" customHeight="1">
      <c r="A554" s="274"/>
      <c r="B554" s="274"/>
      <c r="C554" s="274"/>
      <c r="D554" s="274"/>
      <c r="E554" s="304"/>
      <c r="F554" s="304"/>
      <c r="G554" s="304"/>
      <c r="H554" s="305"/>
      <c r="I554" s="306"/>
      <c r="J554" s="274"/>
      <c r="K554" s="274"/>
      <c r="L554" s="274"/>
      <c r="M554" s="274"/>
      <c r="N554" s="274"/>
      <c r="O554" s="274"/>
      <c r="P554" s="274"/>
      <c r="Q554" s="274"/>
      <c r="R554" s="274"/>
      <c r="S554" s="274"/>
      <c r="T554" s="274"/>
    </row>
    <row r="555" spans="1:20" ht="19.05" customHeight="1">
      <c r="A555" s="274"/>
      <c r="B555" s="274"/>
      <c r="C555" s="274"/>
      <c r="D555" s="274"/>
      <c r="E555" s="304"/>
      <c r="F555" s="304"/>
      <c r="G555" s="304"/>
      <c r="H555" s="305"/>
      <c r="I555" s="306"/>
      <c r="J555" s="274"/>
      <c r="K555" s="274"/>
      <c r="L555" s="274"/>
      <c r="M555" s="274"/>
      <c r="N555" s="274"/>
      <c r="O555" s="274"/>
      <c r="P555" s="274"/>
      <c r="Q555" s="274"/>
      <c r="R555" s="274"/>
      <c r="S555" s="274"/>
      <c r="T555" s="274"/>
    </row>
    <row r="556" spans="1:20" ht="19.05" customHeight="1">
      <c r="A556" s="274"/>
      <c r="B556" s="274"/>
      <c r="C556" s="274"/>
      <c r="D556" s="274"/>
      <c r="E556" s="304"/>
      <c r="F556" s="304"/>
      <c r="G556" s="304"/>
      <c r="H556" s="305"/>
      <c r="I556" s="306"/>
      <c r="J556" s="274"/>
      <c r="K556" s="274"/>
      <c r="L556" s="274"/>
      <c r="M556" s="274"/>
      <c r="N556" s="274"/>
      <c r="O556" s="274"/>
      <c r="P556" s="274"/>
      <c r="Q556" s="274"/>
      <c r="R556" s="274"/>
      <c r="S556" s="274"/>
      <c r="T556" s="274"/>
    </row>
    <row r="557" spans="1:20" ht="19.05" customHeight="1">
      <c r="A557" s="274"/>
      <c r="B557" s="274"/>
      <c r="C557" s="274"/>
      <c r="D557" s="274"/>
      <c r="E557" s="304"/>
      <c r="F557" s="304"/>
      <c r="G557" s="304"/>
      <c r="H557" s="305"/>
      <c r="I557" s="306"/>
      <c r="J557" s="274"/>
      <c r="K557" s="274"/>
      <c r="L557" s="274"/>
      <c r="M557" s="274"/>
      <c r="N557" s="274"/>
      <c r="O557" s="274"/>
      <c r="P557" s="274"/>
      <c r="Q557" s="274"/>
      <c r="R557" s="274"/>
      <c r="S557" s="274"/>
      <c r="T557" s="274"/>
    </row>
    <row r="558" spans="1:20" ht="19.05" customHeight="1">
      <c r="A558" s="274"/>
      <c r="B558" s="274"/>
      <c r="C558" s="274"/>
      <c r="D558" s="274"/>
      <c r="E558" s="304"/>
      <c r="F558" s="304"/>
      <c r="G558" s="304"/>
      <c r="H558" s="305"/>
      <c r="I558" s="306"/>
      <c r="J558" s="274"/>
      <c r="K558" s="274"/>
      <c r="L558" s="274"/>
      <c r="M558" s="274"/>
      <c r="N558" s="274"/>
      <c r="O558" s="274"/>
      <c r="P558" s="274"/>
      <c r="Q558" s="274"/>
      <c r="R558" s="274"/>
      <c r="S558" s="274"/>
      <c r="T558" s="274"/>
    </row>
    <row r="559" spans="1:20" ht="19.05" customHeight="1">
      <c r="A559" s="274"/>
      <c r="B559" s="274"/>
      <c r="C559" s="274"/>
      <c r="D559" s="274"/>
      <c r="E559" s="304"/>
      <c r="F559" s="304"/>
      <c r="G559" s="304"/>
      <c r="H559" s="305"/>
      <c r="I559" s="306"/>
      <c r="J559" s="274"/>
      <c r="K559" s="274"/>
      <c r="L559" s="274"/>
      <c r="M559" s="274"/>
      <c r="N559" s="274"/>
      <c r="O559" s="274"/>
      <c r="P559" s="274"/>
      <c r="Q559" s="274"/>
      <c r="R559" s="274"/>
      <c r="S559" s="274"/>
      <c r="T559" s="274"/>
    </row>
    <row r="560" spans="1:20" ht="19.05" customHeight="1">
      <c r="A560" s="274"/>
      <c r="B560" s="274"/>
      <c r="C560" s="274"/>
      <c r="D560" s="274"/>
      <c r="E560" s="304"/>
      <c r="F560" s="304"/>
      <c r="G560" s="304"/>
      <c r="H560" s="305"/>
      <c r="I560" s="306"/>
      <c r="J560" s="274"/>
      <c r="K560" s="274"/>
      <c r="L560" s="274"/>
      <c r="M560" s="274"/>
      <c r="N560" s="274"/>
      <c r="O560" s="274"/>
      <c r="P560" s="274"/>
      <c r="Q560" s="274"/>
      <c r="R560" s="274"/>
      <c r="S560" s="274"/>
      <c r="T560" s="274"/>
    </row>
    <row r="561" spans="1:20" ht="19.05" customHeight="1">
      <c r="A561" s="274"/>
      <c r="B561" s="274"/>
      <c r="C561" s="274"/>
      <c r="D561" s="274"/>
      <c r="E561" s="304"/>
      <c r="F561" s="304"/>
      <c r="G561" s="304"/>
      <c r="H561" s="305"/>
      <c r="I561" s="306"/>
      <c r="J561" s="274"/>
      <c r="K561" s="274"/>
      <c r="L561" s="274"/>
      <c r="M561" s="274"/>
      <c r="N561" s="274"/>
      <c r="O561" s="274"/>
      <c r="P561" s="274"/>
      <c r="Q561" s="274"/>
      <c r="R561" s="274"/>
      <c r="S561" s="274"/>
      <c r="T561" s="274"/>
    </row>
    <row r="562" spans="1:20" ht="19.05" customHeight="1">
      <c r="A562" s="274"/>
      <c r="B562" s="274"/>
      <c r="C562" s="274"/>
      <c r="D562" s="274"/>
      <c r="E562" s="304"/>
      <c r="F562" s="304"/>
      <c r="G562" s="304"/>
      <c r="H562" s="305"/>
      <c r="I562" s="306"/>
      <c r="J562" s="274"/>
      <c r="K562" s="274"/>
      <c r="L562" s="274"/>
      <c r="M562" s="274"/>
      <c r="N562" s="274"/>
      <c r="O562" s="274"/>
      <c r="P562" s="274"/>
      <c r="Q562" s="274"/>
      <c r="R562" s="274"/>
      <c r="S562" s="274"/>
      <c r="T562" s="274"/>
    </row>
    <row r="563" spans="1:20" ht="19.05" customHeight="1">
      <c r="A563" s="274"/>
      <c r="B563" s="274"/>
      <c r="C563" s="274"/>
      <c r="D563" s="274"/>
      <c r="E563" s="304"/>
      <c r="F563" s="304"/>
      <c r="G563" s="304"/>
      <c r="H563" s="305"/>
      <c r="I563" s="306"/>
      <c r="J563" s="274"/>
      <c r="K563" s="274"/>
      <c r="L563" s="274"/>
      <c r="M563" s="274"/>
      <c r="N563" s="274"/>
      <c r="O563" s="274"/>
      <c r="P563" s="274"/>
      <c r="Q563" s="274"/>
      <c r="R563" s="274"/>
      <c r="S563" s="274"/>
      <c r="T563" s="274"/>
    </row>
    <row r="564" spans="1:20" ht="19.05" customHeight="1">
      <c r="A564" s="274"/>
      <c r="B564" s="274"/>
      <c r="C564" s="274"/>
      <c r="D564" s="274"/>
      <c r="E564" s="304"/>
      <c r="F564" s="304"/>
      <c r="G564" s="304"/>
      <c r="H564" s="305"/>
      <c r="I564" s="306"/>
      <c r="J564" s="274"/>
      <c r="K564" s="274"/>
      <c r="L564" s="274"/>
      <c r="M564" s="274"/>
      <c r="N564" s="274"/>
      <c r="O564" s="274"/>
      <c r="P564" s="274"/>
      <c r="Q564" s="274"/>
      <c r="R564" s="274"/>
      <c r="S564" s="274"/>
      <c r="T564" s="274"/>
    </row>
    <row r="565" spans="1:20" ht="19.05" customHeight="1">
      <c r="A565" s="274"/>
      <c r="B565" s="274"/>
      <c r="C565" s="274"/>
      <c r="D565" s="274"/>
      <c r="E565" s="304"/>
      <c r="F565" s="304"/>
      <c r="G565" s="304"/>
      <c r="H565" s="305"/>
      <c r="I565" s="306"/>
      <c r="J565" s="274"/>
      <c r="K565" s="274"/>
      <c r="L565" s="274"/>
      <c r="M565" s="274"/>
      <c r="N565" s="274"/>
      <c r="O565" s="274"/>
      <c r="P565" s="274"/>
      <c r="Q565" s="274"/>
      <c r="R565" s="274"/>
      <c r="S565" s="274"/>
      <c r="T565" s="274"/>
    </row>
    <row r="566" spans="1:20" ht="19.05" customHeight="1">
      <c r="A566" s="274"/>
      <c r="B566" s="274"/>
      <c r="C566" s="274"/>
      <c r="D566" s="274"/>
      <c r="E566" s="304"/>
      <c r="F566" s="304"/>
      <c r="G566" s="304"/>
      <c r="H566" s="305"/>
      <c r="I566" s="306"/>
      <c r="J566" s="274"/>
      <c r="K566" s="274"/>
      <c r="L566" s="274"/>
      <c r="M566" s="274"/>
      <c r="N566" s="274"/>
      <c r="O566" s="274"/>
      <c r="P566" s="274"/>
      <c r="Q566" s="274"/>
      <c r="R566" s="274"/>
      <c r="S566" s="274"/>
      <c r="T566" s="274"/>
    </row>
    <row r="567" spans="1:20" ht="19.05" customHeight="1">
      <c r="A567" s="274"/>
      <c r="B567" s="274"/>
      <c r="C567" s="274"/>
      <c r="D567" s="274"/>
      <c r="E567" s="304"/>
      <c r="F567" s="304"/>
      <c r="G567" s="304"/>
      <c r="H567" s="305"/>
      <c r="I567" s="306"/>
      <c r="J567" s="274"/>
      <c r="K567" s="274"/>
      <c r="L567" s="274"/>
      <c r="M567" s="274"/>
      <c r="N567" s="274"/>
      <c r="O567" s="274"/>
      <c r="P567" s="274"/>
      <c r="Q567" s="274"/>
      <c r="R567" s="274"/>
      <c r="S567" s="274"/>
      <c r="T567" s="274"/>
    </row>
    <row r="568" spans="1:20" ht="19.05" customHeight="1">
      <c r="A568" s="274"/>
      <c r="B568" s="274"/>
      <c r="C568" s="274"/>
      <c r="D568" s="274"/>
      <c r="E568" s="304"/>
      <c r="F568" s="304"/>
      <c r="G568" s="304"/>
      <c r="H568" s="305"/>
      <c r="I568" s="306"/>
      <c r="J568" s="274"/>
      <c r="K568" s="274"/>
      <c r="L568" s="274"/>
      <c r="M568" s="274"/>
      <c r="N568" s="274"/>
      <c r="O568" s="274"/>
      <c r="P568" s="274"/>
      <c r="Q568" s="274"/>
      <c r="R568" s="274"/>
      <c r="S568" s="274"/>
      <c r="T568" s="274"/>
    </row>
    <row r="569" spans="1:20" ht="19.05" customHeight="1">
      <c r="A569" s="274"/>
      <c r="B569" s="274"/>
      <c r="C569" s="274"/>
      <c r="D569" s="274"/>
      <c r="E569" s="304"/>
      <c r="F569" s="304"/>
      <c r="G569" s="304"/>
      <c r="H569" s="305"/>
      <c r="I569" s="306"/>
      <c r="J569" s="274"/>
      <c r="K569" s="274"/>
      <c r="L569" s="274"/>
      <c r="M569" s="274"/>
      <c r="N569" s="274"/>
      <c r="O569" s="274"/>
      <c r="P569" s="274"/>
      <c r="Q569" s="274"/>
      <c r="R569" s="274"/>
      <c r="S569" s="274"/>
      <c r="T569" s="274"/>
    </row>
    <row r="570" spans="1:20" ht="19.05" customHeight="1">
      <c r="A570" s="274"/>
      <c r="B570" s="274"/>
      <c r="C570" s="274"/>
      <c r="D570" s="274"/>
      <c r="E570" s="304"/>
      <c r="F570" s="304"/>
      <c r="G570" s="304"/>
      <c r="H570" s="305"/>
      <c r="I570" s="306"/>
      <c r="J570" s="274"/>
      <c r="K570" s="274"/>
      <c r="L570" s="274"/>
      <c r="M570" s="274"/>
      <c r="N570" s="274"/>
      <c r="O570" s="274"/>
      <c r="P570" s="274"/>
      <c r="Q570" s="274"/>
      <c r="R570" s="274"/>
      <c r="S570" s="274"/>
      <c r="T570" s="274"/>
    </row>
    <row r="571" spans="1:20" ht="19.05" customHeight="1">
      <c r="A571" s="274"/>
      <c r="B571" s="274"/>
      <c r="C571" s="274"/>
      <c r="D571" s="274"/>
      <c r="E571" s="304"/>
      <c r="F571" s="304"/>
      <c r="G571" s="304"/>
      <c r="H571" s="305"/>
      <c r="I571" s="306"/>
      <c r="J571" s="274"/>
      <c r="K571" s="274"/>
      <c r="L571" s="274"/>
      <c r="M571" s="274"/>
      <c r="N571" s="274"/>
      <c r="O571" s="274"/>
      <c r="P571" s="274"/>
      <c r="Q571" s="274"/>
      <c r="R571" s="274"/>
      <c r="S571" s="274"/>
      <c r="T571" s="274"/>
    </row>
    <row r="572" spans="1:20" ht="19.05" customHeight="1">
      <c r="A572" s="274"/>
      <c r="B572" s="274"/>
      <c r="C572" s="274"/>
      <c r="D572" s="274"/>
      <c r="E572" s="304"/>
      <c r="F572" s="304"/>
      <c r="G572" s="304"/>
      <c r="H572" s="305"/>
      <c r="I572" s="306"/>
      <c r="J572" s="274"/>
      <c r="K572" s="274"/>
      <c r="L572" s="274"/>
      <c r="M572" s="274"/>
      <c r="N572" s="274"/>
      <c r="O572" s="274"/>
      <c r="P572" s="274"/>
      <c r="Q572" s="274"/>
      <c r="R572" s="274"/>
      <c r="S572" s="274"/>
      <c r="T572" s="274"/>
    </row>
    <row r="573" spans="1:20" ht="19.05" customHeight="1">
      <c r="A573" s="274"/>
      <c r="B573" s="274"/>
      <c r="C573" s="274"/>
      <c r="D573" s="274"/>
      <c r="E573" s="304"/>
      <c r="F573" s="304"/>
      <c r="G573" s="304"/>
      <c r="H573" s="305"/>
      <c r="I573" s="306"/>
      <c r="J573" s="274"/>
      <c r="K573" s="274"/>
      <c r="L573" s="274"/>
      <c r="M573" s="274"/>
      <c r="N573" s="274"/>
      <c r="O573" s="274"/>
      <c r="P573" s="274"/>
      <c r="Q573" s="274"/>
      <c r="R573" s="274"/>
      <c r="S573" s="274"/>
      <c r="T573" s="274"/>
    </row>
    <row r="574" spans="1:20" ht="19.05" customHeight="1">
      <c r="A574" s="274"/>
      <c r="B574" s="274"/>
      <c r="C574" s="274"/>
      <c r="D574" s="274"/>
      <c r="E574" s="304"/>
      <c r="F574" s="304"/>
      <c r="G574" s="304"/>
      <c r="H574" s="305"/>
      <c r="I574" s="306"/>
      <c r="J574" s="274"/>
      <c r="K574" s="274"/>
      <c r="L574" s="274"/>
      <c r="M574" s="274"/>
      <c r="N574" s="274"/>
      <c r="O574" s="274"/>
      <c r="P574" s="274"/>
      <c r="Q574" s="274"/>
      <c r="R574" s="274"/>
      <c r="S574" s="274"/>
      <c r="T574" s="274"/>
    </row>
    <row r="575" spans="1:20" ht="19.05" customHeight="1">
      <c r="A575" s="274"/>
      <c r="B575" s="274"/>
      <c r="C575" s="274"/>
      <c r="D575" s="274"/>
      <c r="E575" s="304"/>
      <c r="F575" s="304"/>
      <c r="G575" s="304"/>
      <c r="H575" s="305"/>
      <c r="I575" s="306"/>
      <c r="J575" s="274"/>
      <c r="K575" s="274"/>
      <c r="L575" s="274"/>
      <c r="M575" s="274"/>
      <c r="N575" s="274"/>
      <c r="O575" s="274"/>
      <c r="P575" s="274"/>
      <c r="Q575" s="274"/>
      <c r="R575" s="274"/>
      <c r="S575" s="274"/>
      <c r="T575" s="274"/>
    </row>
    <row r="576" spans="1:20" ht="19.05" customHeight="1">
      <c r="A576" s="274"/>
      <c r="B576" s="274"/>
      <c r="C576" s="274"/>
      <c r="D576" s="274"/>
      <c r="E576" s="304"/>
      <c r="F576" s="304"/>
      <c r="G576" s="304"/>
      <c r="H576" s="305"/>
      <c r="I576" s="306"/>
      <c r="J576" s="274"/>
      <c r="K576" s="274"/>
      <c r="L576" s="274"/>
      <c r="M576" s="274"/>
      <c r="N576" s="274"/>
      <c r="O576" s="274"/>
      <c r="P576" s="274"/>
      <c r="Q576" s="274"/>
      <c r="R576" s="274"/>
      <c r="S576" s="274"/>
      <c r="T576" s="274"/>
    </row>
    <row r="577" spans="1:20" ht="19.05" customHeight="1">
      <c r="A577" s="274"/>
      <c r="B577" s="274"/>
      <c r="C577" s="274"/>
      <c r="D577" s="274"/>
      <c r="E577" s="304"/>
      <c r="F577" s="304"/>
      <c r="G577" s="304"/>
      <c r="H577" s="305"/>
      <c r="I577" s="306"/>
      <c r="J577" s="274"/>
      <c r="K577" s="274"/>
      <c r="L577" s="274"/>
      <c r="M577" s="274"/>
      <c r="N577" s="274"/>
      <c r="O577" s="274"/>
      <c r="P577" s="274"/>
      <c r="Q577" s="274"/>
      <c r="R577" s="274"/>
      <c r="S577" s="274"/>
      <c r="T577" s="274"/>
    </row>
    <row r="578" spans="1:20" ht="19.05" customHeight="1">
      <c r="A578" s="274"/>
      <c r="B578" s="274"/>
      <c r="C578" s="274"/>
      <c r="D578" s="274"/>
      <c r="E578" s="304"/>
      <c r="F578" s="304"/>
      <c r="G578" s="304"/>
      <c r="H578" s="305"/>
      <c r="I578" s="306"/>
      <c r="J578" s="274"/>
      <c r="K578" s="274"/>
      <c r="L578" s="274"/>
      <c r="M578" s="274"/>
      <c r="N578" s="274"/>
      <c r="O578" s="274"/>
      <c r="P578" s="274"/>
      <c r="Q578" s="274"/>
      <c r="R578" s="274"/>
      <c r="S578" s="274"/>
      <c r="T578" s="274"/>
    </row>
    <row r="579" spans="1:20" ht="19.05" customHeight="1">
      <c r="A579" s="274"/>
      <c r="B579" s="274"/>
      <c r="C579" s="274"/>
      <c r="D579" s="274"/>
      <c r="E579" s="304"/>
      <c r="F579" s="304"/>
      <c r="G579" s="304"/>
      <c r="H579" s="305"/>
      <c r="I579" s="306"/>
      <c r="J579" s="274"/>
      <c r="K579" s="274"/>
      <c r="L579" s="274"/>
      <c r="M579" s="274"/>
      <c r="N579" s="274"/>
      <c r="O579" s="274"/>
      <c r="P579" s="274"/>
      <c r="Q579" s="274"/>
      <c r="R579" s="274"/>
      <c r="S579" s="274"/>
      <c r="T579" s="274"/>
    </row>
    <row r="580" spans="1:20" ht="19.05" customHeight="1">
      <c r="A580" s="274"/>
      <c r="B580" s="274"/>
      <c r="C580" s="274"/>
      <c r="D580" s="274"/>
      <c r="E580" s="304"/>
      <c r="F580" s="304"/>
      <c r="G580" s="304"/>
      <c r="H580" s="305"/>
      <c r="I580" s="306"/>
      <c r="J580" s="274"/>
      <c r="K580" s="274"/>
      <c r="L580" s="274"/>
      <c r="M580" s="274"/>
      <c r="N580" s="274"/>
      <c r="O580" s="274"/>
      <c r="P580" s="274"/>
      <c r="Q580" s="274"/>
      <c r="R580" s="274"/>
      <c r="S580" s="274"/>
      <c r="T580" s="274"/>
    </row>
    <row r="581" spans="1:20" ht="19.05" customHeight="1">
      <c r="A581" s="274"/>
      <c r="B581" s="274"/>
      <c r="C581" s="274"/>
      <c r="D581" s="274"/>
      <c r="E581" s="304"/>
      <c r="F581" s="304"/>
      <c r="G581" s="304"/>
      <c r="H581" s="305"/>
      <c r="I581" s="306"/>
      <c r="J581" s="274"/>
      <c r="K581" s="274"/>
      <c r="L581" s="274"/>
      <c r="M581" s="274"/>
      <c r="N581" s="274"/>
      <c r="O581" s="274"/>
      <c r="P581" s="274"/>
      <c r="Q581" s="274"/>
      <c r="R581" s="274"/>
      <c r="S581" s="274"/>
      <c r="T581" s="274"/>
    </row>
    <row r="582" spans="1:20" ht="19.05" customHeight="1">
      <c r="A582" s="274"/>
      <c r="B582" s="274"/>
      <c r="C582" s="274"/>
      <c r="D582" s="274"/>
      <c r="E582" s="304"/>
      <c r="F582" s="304"/>
      <c r="G582" s="304"/>
      <c r="H582" s="305"/>
      <c r="I582" s="306"/>
      <c r="J582" s="274"/>
      <c r="K582" s="274"/>
      <c r="L582" s="274"/>
      <c r="M582" s="274"/>
      <c r="N582" s="274"/>
      <c r="O582" s="274"/>
      <c r="P582" s="274"/>
      <c r="Q582" s="274"/>
      <c r="R582" s="274"/>
      <c r="S582" s="274"/>
      <c r="T582" s="274"/>
    </row>
    <row r="583" spans="1:20" ht="19.05" customHeight="1">
      <c r="A583" s="274"/>
      <c r="B583" s="274"/>
      <c r="C583" s="274"/>
      <c r="D583" s="274"/>
      <c r="E583" s="304"/>
      <c r="F583" s="304"/>
      <c r="G583" s="304"/>
      <c r="H583" s="305"/>
      <c r="I583" s="306"/>
      <c r="J583" s="274"/>
      <c r="K583" s="274"/>
      <c r="L583" s="274"/>
      <c r="M583" s="274"/>
      <c r="N583" s="274"/>
      <c r="O583" s="274"/>
      <c r="P583" s="274"/>
      <c r="Q583" s="274"/>
      <c r="R583" s="274"/>
      <c r="S583" s="274"/>
      <c r="T583" s="274"/>
    </row>
    <row r="584" spans="1:20" ht="19.05" customHeight="1">
      <c r="A584" s="274"/>
      <c r="B584" s="274"/>
      <c r="C584" s="274"/>
      <c r="D584" s="274"/>
      <c r="E584" s="304"/>
      <c r="F584" s="304"/>
      <c r="G584" s="304"/>
      <c r="H584" s="305"/>
      <c r="I584" s="306"/>
      <c r="J584" s="274"/>
      <c r="K584" s="274"/>
      <c r="L584" s="274"/>
      <c r="M584" s="274"/>
      <c r="N584" s="274"/>
      <c r="O584" s="274"/>
      <c r="P584" s="274"/>
      <c r="Q584" s="274"/>
      <c r="R584" s="274"/>
      <c r="S584" s="274"/>
      <c r="T584" s="274"/>
    </row>
    <row r="585" spans="1:20" ht="19.05" customHeight="1">
      <c r="A585" s="274"/>
      <c r="B585" s="274"/>
      <c r="C585" s="274"/>
      <c r="D585" s="274"/>
      <c r="E585" s="304"/>
      <c r="F585" s="304"/>
      <c r="G585" s="304"/>
      <c r="H585" s="305"/>
      <c r="I585" s="306"/>
      <c r="J585" s="274"/>
      <c r="K585" s="274"/>
      <c r="L585" s="274"/>
      <c r="M585" s="274"/>
      <c r="N585" s="274"/>
      <c r="O585" s="274"/>
      <c r="P585" s="274"/>
      <c r="Q585" s="274"/>
      <c r="R585" s="274"/>
      <c r="S585" s="274"/>
      <c r="T585" s="274"/>
    </row>
    <row r="586" spans="1:20" ht="19.05" customHeight="1">
      <c r="A586" s="274"/>
      <c r="B586" s="274"/>
      <c r="C586" s="274"/>
      <c r="D586" s="274"/>
      <c r="E586" s="304"/>
      <c r="F586" s="304"/>
      <c r="G586" s="304"/>
      <c r="H586" s="305"/>
      <c r="I586" s="306"/>
      <c r="J586" s="274"/>
      <c r="K586" s="274"/>
      <c r="L586" s="274"/>
      <c r="M586" s="274"/>
      <c r="N586" s="274"/>
      <c r="O586" s="274"/>
      <c r="P586" s="274"/>
      <c r="Q586" s="274"/>
      <c r="R586" s="274"/>
      <c r="S586" s="274"/>
      <c r="T586" s="274"/>
    </row>
    <row r="587" spans="1:20" ht="19.05" customHeight="1">
      <c r="A587" s="274"/>
      <c r="B587" s="274"/>
      <c r="C587" s="274"/>
      <c r="D587" s="274"/>
      <c r="E587" s="304"/>
      <c r="F587" s="304"/>
      <c r="G587" s="304"/>
      <c r="H587" s="305"/>
      <c r="I587" s="306"/>
      <c r="J587" s="274"/>
      <c r="K587" s="274"/>
      <c r="L587" s="274"/>
      <c r="M587" s="274"/>
      <c r="N587" s="274"/>
      <c r="O587" s="274"/>
      <c r="P587" s="274"/>
      <c r="Q587" s="274"/>
      <c r="R587" s="274"/>
      <c r="S587" s="274"/>
      <c r="T587" s="274"/>
    </row>
    <row r="588" spans="1:20" ht="19.05" customHeight="1">
      <c r="A588" s="274"/>
      <c r="B588" s="274"/>
      <c r="C588" s="274"/>
      <c r="D588" s="274"/>
      <c r="E588" s="304"/>
      <c r="F588" s="304"/>
      <c r="G588" s="304"/>
      <c r="H588" s="305"/>
      <c r="I588" s="306"/>
      <c r="J588" s="274"/>
      <c r="K588" s="274"/>
      <c r="L588" s="274"/>
      <c r="M588" s="274"/>
      <c r="N588" s="274"/>
      <c r="O588" s="274"/>
      <c r="P588" s="274"/>
      <c r="Q588" s="274"/>
      <c r="R588" s="274"/>
      <c r="S588" s="274"/>
      <c r="T588" s="274"/>
    </row>
    <row r="589" spans="1:20" ht="19.05" customHeight="1">
      <c r="A589" s="274"/>
      <c r="B589" s="274"/>
      <c r="C589" s="274"/>
      <c r="D589" s="274"/>
      <c r="E589" s="304"/>
      <c r="F589" s="304"/>
      <c r="G589" s="304"/>
      <c r="H589" s="305"/>
      <c r="I589" s="306"/>
      <c r="J589" s="274"/>
      <c r="K589" s="274"/>
      <c r="L589" s="274"/>
      <c r="M589" s="274"/>
      <c r="N589" s="274"/>
      <c r="O589" s="274"/>
      <c r="P589" s="274"/>
      <c r="Q589" s="274"/>
      <c r="R589" s="274"/>
      <c r="S589" s="274"/>
      <c r="T589" s="274"/>
    </row>
    <row r="590" spans="1:20" ht="19.05" customHeight="1">
      <c r="A590" s="274"/>
      <c r="B590" s="274"/>
      <c r="C590" s="274"/>
      <c r="D590" s="274"/>
      <c r="E590" s="304"/>
      <c r="F590" s="304"/>
      <c r="G590" s="304"/>
      <c r="H590" s="305"/>
      <c r="I590" s="306"/>
      <c r="J590" s="274"/>
      <c r="K590" s="274"/>
      <c r="L590" s="274"/>
      <c r="M590" s="274"/>
      <c r="N590" s="274"/>
      <c r="O590" s="274"/>
      <c r="P590" s="274"/>
      <c r="Q590" s="274"/>
      <c r="R590" s="274"/>
      <c r="S590" s="274"/>
      <c r="T590" s="274"/>
    </row>
    <row r="591" spans="1:20" ht="19.05" customHeight="1">
      <c r="A591" s="274"/>
      <c r="B591" s="274"/>
      <c r="C591" s="274"/>
      <c r="D591" s="274"/>
      <c r="E591" s="304"/>
      <c r="F591" s="304"/>
      <c r="G591" s="304"/>
      <c r="H591" s="305"/>
      <c r="I591" s="306"/>
      <c r="J591" s="274"/>
      <c r="K591" s="274"/>
      <c r="L591" s="274"/>
      <c r="M591" s="274"/>
      <c r="N591" s="274"/>
      <c r="O591" s="274"/>
      <c r="P591" s="274"/>
      <c r="Q591" s="274"/>
      <c r="R591" s="274"/>
      <c r="S591" s="274"/>
      <c r="T591" s="274"/>
    </row>
    <row r="592" spans="1:20" ht="19.05" customHeight="1">
      <c r="A592" s="274"/>
      <c r="B592" s="274"/>
      <c r="C592" s="274"/>
      <c r="D592" s="274"/>
      <c r="E592" s="304"/>
      <c r="F592" s="304"/>
      <c r="G592" s="304"/>
      <c r="H592" s="305"/>
      <c r="I592" s="306"/>
      <c r="J592" s="274"/>
      <c r="K592" s="274"/>
      <c r="L592" s="274"/>
      <c r="M592" s="274"/>
      <c r="N592" s="274"/>
      <c r="O592" s="274"/>
      <c r="P592" s="274"/>
      <c r="Q592" s="274"/>
      <c r="R592" s="274"/>
      <c r="S592" s="274"/>
      <c r="T592" s="274"/>
    </row>
    <row r="593" spans="1:20" ht="19.05" customHeight="1">
      <c r="A593" s="274"/>
      <c r="B593" s="274"/>
      <c r="C593" s="274"/>
      <c r="D593" s="274"/>
      <c r="E593" s="304"/>
      <c r="F593" s="304"/>
      <c r="G593" s="304"/>
      <c r="H593" s="305"/>
      <c r="I593" s="306"/>
      <c r="J593" s="274"/>
      <c r="K593" s="274"/>
      <c r="L593" s="274"/>
      <c r="M593" s="274"/>
      <c r="N593" s="274"/>
      <c r="O593" s="274"/>
      <c r="P593" s="274"/>
      <c r="Q593" s="274"/>
      <c r="R593" s="274"/>
      <c r="S593" s="274"/>
      <c r="T593" s="274"/>
    </row>
    <row r="594" spans="1:20" ht="19.05" customHeight="1">
      <c r="A594" s="274"/>
      <c r="B594" s="274"/>
      <c r="C594" s="274"/>
      <c r="D594" s="274"/>
      <c r="E594" s="304"/>
      <c r="F594" s="304"/>
      <c r="G594" s="304"/>
      <c r="H594" s="305"/>
      <c r="I594" s="306"/>
      <c r="J594" s="274"/>
      <c r="K594" s="274"/>
      <c r="L594" s="274"/>
      <c r="M594" s="274"/>
      <c r="N594" s="274"/>
      <c r="O594" s="274"/>
      <c r="P594" s="274"/>
      <c r="Q594" s="274"/>
      <c r="R594" s="274"/>
      <c r="S594" s="274"/>
      <c r="T594" s="274"/>
    </row>
    <row r="595" spans="1:20" ht="19.05" customHeight="1">
      <c r="A595" s="274"/>
      <c r="B595" s="274"/>
      <c r="C595" s="274"/>
      <c r="D595" s="274"/>
      <c r="E595" s="304"/>
      <c r="F595" s="304"/>
      <c r="G595" s="304"/>
      <c r="H595" s="305"/>
      <c r="I595" s="306"/>
      <c r="J595" s="274"/>
      <c r="K595" s="274"/>
      <c r="L595" s="274"/>
      <c r="M595" s="274"/>
      <c r="N595" s="274"/>
      <c r="O595" s="274"/>
      <c r="P595" s="274"/>
      <c r="Q595" s="274"/>
      <c r="R595" s="274"/>
      <c r="S595" s="274"/>
      <c r="T595" s="274"/>
    </row>
    <row r="596" spans="1:20" ht="19.05" customHeight="1">
      <c r="A596" s="274"/>
      <c r="B596" s="274"/>
      <c r="C596" s="274"/>
      <c r="D596" s="274"/>
      <c r="E596" s="304"/>
      <c r="F596" s="304"/>
      <c r="G596" s="304"/>
      <c r="H596" s="305"/>
      <c r="I596" s="306"/>
      <c r="J596" s="274"/>
      <c r="K596" s="274"/>
      <c r="L596" s="274"/>
      <c r="M596" s="274"/>
      <c r="N596" s="274"/>
      <c r="O596" s="274"/>
      <c r="P596" s="274"/>
      <c r="Q596" s="274"/>
      <c r="R596" s="274"/>
      <c r="S596" s="274"/>
      <c r="T596" s="274"/>
    </row>
    <row r="597" spans="1:20" ht="19.05" customHeight="1">
      <c r="A597" s="274"/>
      <c r="B597" s="274"/>
      <c r="C597" s="274"/>
      <c r="D597" s="274"/>
      <c r="E597" s="304"/>
      <c r="F597" s="304"/>
      <c r="G597" s="304"/>
      <c r="H597" s="305"/>
      <c r="I597" s="306"/>
      <c r="J597" s="274"/>
      <c r="K597" s="274"/>
      <c r="L597" s="274"/>
      <c r="M597" s="274"/>
      <c r="N597" s="274"/>
      <c r="O597" s="274"/>
      <c r="P597" s="274"/>
      <c r="Q597" s="274"/>
      <c r="R597" s="274"/>
      <c r="S597" s="274"/>
      <c r="T597" s="274"/>
    </row>
    <row r="598" spans="1:20" ht="19.05" customHeight="1">
      <c r="A598" s="274"/>
      <c r="B598" s="274"/>
      <c r="C598" s="274"/>
      <c r="D598" s="274"/>
      <c r="E598" s="304"/>
      <c r="F598" s="304"/>
      <c r="G598" s="304"/>
      <c r="H598" s="305"/>
      <c r="I598" s="306"/>
      <c r="J598" s="274"/>
      <c r="K598" s="274"/>
      <c r="L598" s="274"/>
      <c r="M598" s="274"/>
      <c r="N598" s="274"/>
      <c r="O598" s="274"/>
      <c r="P598" s="274"/>
      <c r="Q598" s="274"/>
      <c r="R598" s="274"/>
      <c r="S598" s="274"/>
      <c r="T598" s="274"/>
    </row>
    <row r="599" spans="1:20" ht="19.05" customHeight="1">
      <c r="A599" s="274"/>
      <c r="B599" s="274"/>
      <c r="C599" s="274"/>
      <c r="D599" s="274"/>
      <c r="E599" s="304"/>
      <c r="F599" s="304"/>
      <c r="G599" s="304"/>
      <c r="H599" s="305"/>
      <c r="I599" s="306"/>
      <c r="J599" s="274"/>
      <c r="K599" s="274"/>
      <c r="L599" s="274"/>
      <c r="M599" s="274"/>
      <c r="N599" s="274"/>
      <c r="O599" s="274"/>
      <c r="P599" s="274"/>
      <c r="Q599" s="274"/>
      <c r="R599" s="274"/>
      <c r="S599" s="274"/>
      <c r="T599" s="274"/>
    </row>
    <row r="600" spans="1:20" ht="19.05" customHeight="1">
      <c r="A600" s="274"/>
      <c r="B600" s="274"/>
      <c r="C600" s="274"/>
      <c r="D600" s="274"/>
      <c r="E600" s="304"/>
      <c r="F600" s="304"/>
      <c r="G600" s="304"/>
      <c r="H600" s="305"/>
      <c r="I600" s="306"/>
      <c r="J600" s="274"/>
      <c r="K600" s="274"/>
      <c r="L600" s="274"/>
      <c r="M600" s="274"/>
      <c r="N600" s="274"/>
      <c r="O600" s="274"/>
      <c r="P600" s="274"/>
      <c r="Q600" s="274"/>
      <c r="R600" s="274"/>
      <c r="S600" s="274"/>
      <c r="T600" s="274"/>
    </row>
    <row r="601" spans="1:20" ht="19.05" customHeight="1">
      <c r="A601" s="274"/>
      <c r="B601" s="274"/>
      <c r="C601" s="274"/>
      <c r="D601" s="274"/>
      <c r="E601" s="304"/>
      <c r="F601" s="304"/>
      <c r="G601" s="304"/>
      <c r="H601" s="305"/>
      <c r="I601" s="306"/>
      <c r="J601" s="274"/>
      <c r="K601" s="274"/>
      <c r="L601" s="274"/>
      <c r="M601" s="274"/>
      <c r="N601" s="274"/>
      <c r="O601" s="274"/>
      <c r="P601" s="274"/>
      <c r="Q601" s="274"/>
      <c r="R601" s="274"/>
      <c r="S601" s="274"/>
      <c r="T601" s="274"/>
    </row>
    <row r="602" spans="1:20" ht="19.05" customHeight="1">
      <c r="A602" s="274"/>
      <c r="B602" s="274"/>
      <c r="C602" s="274"/>
      <c r="D602" s="274"/>
      <c r="E602" s="304"/>
      <c r="F602" s="304"/>
      <c r="G602" s="304"/>
      <c r="H602" s="305"/>
      <c r="I602" s="306"/>
      <c r="J602" s="274"/>
      <c r="K602" s="274"/>
      <c r="L602" s="274"/>
      <c r="M602" s="274"/>
      <c r="N602" s="274"/>
      <c r="O602" s="274"/>
      <c r="P602" s="274"/>
      <c r="Q602" s="274"/>
      <c r="R602" s="274"/>
      <c r="S602" s="274"/>
      <c r="T602" s="274"/>
    </row>
    <row r="603" spans="1:20" ht="19.05" customHeight="1">
      <c r="A603" s="274"/>
      <c r="B603" s="274"/>
      <c r="C603" s="274"/>
      <c r="D603" s="274"/>
      <c r="E603" s="304"/>
      <c r="F603" s="304"/>
      <c r="G603" s="304"/>
      <c r="H603" s="305"/>
      <c r="I603" s="306"/>
      <c r="J603" s="274"/>
      <c r="K603" s="274"/>
      <c r="L603" s="274"/>
      <c r="M603" s="274"/>
      <c r="N603" s="274"/>
      <c r="O603" s="274"/>
      <c r="P603" s="274"/>
      <c r="Q603" s="274"/>
      <c r="R603" s="274"/>
      <c r="S603" s="274"/>
      <c r="T603" s="274"/>
    </row>
    <row r="604" spans="1:20" ht="19.05" customHeight="1">
      <c r="A604" s="274"/>
      <c r="B604" s="274"/>
      <c r="C604" s="274"/>
      <c r="D604" s="274"/>
      <c r="E604" s="304"/>
      <c r="F604" s="304"/>
      <c r="G604" s="304"/>
      <c r="H604" s="305"/>
      <c r="I604" s="306"/>
      <c r="J604" s="274"/>
      <c r="K604" s="274"/>
      <c r="L604" s="274"/>
      <c r="M604" s="274"/>
      <c r="N604" s="274"/>
      <c r="O604" s="274"/>
      <c r="P604" s="274"/>
      <c r="Q604" s="274"/>
      <c r="R604" s="274"/>
      <c r="S604" s="274"/>
      <c r="T604" s="274"/>
    </row>
    <row r="605" spans="1:20" ht="19.05" customHeight="1">
      <c r="A605" s="274"/>
      <c r="B605" s="274"/>
      <c r="C605" s="274"/>
      <c r="D605" s="274"/>
      <c r="E605" s="304"/>
      <c r="F605" s="304"/>
      <c r="G605" s="304"/>
      <c r="H605" s="305"/>
      <c r="I605" s="306"/>
      <c r="J605" s="274"/>
      <c r="K605" s="274"/>
      <c r="L605" s="274"/>
      <c r="M605" s="274"/>
      <c r="N605" s="274"/>
      <c r="O605" s="274"/>
      <c r="P605" s="274"/>
      <c r="Q605" s="274"/>
      <c r="R605" s="274"/>
      <c r="S605" s="274"/>
      <c r="T605" s="274"/>
    </row>
    <row r="606" spans="1:20" ht="19.05" customHeight="1">
      <c r="A606" s="274"/>
      <c r="B606" s="274"/>
      <c r="C606" s="274"/>
      <c r="D606" s="274"/>
      <c r="E606" s="304"/>
      <c r="F606" s="304"/>
      <c r="G606" s="304"/>
      <c r="H606" s="305"/>
      <c r="I606" s="306"/>
      <c r="J606" s="274"/>
      <c r="K606" s="274"/>
      <c r="L606" s="274"/>
      <c r="M606" s="274"/>
      <c r="N606" s="274"/>
      <c r="O606" s="274"/>
      <c r="P606" s="274"/>
      <c r="Q606" s="274"/>
      <c r="R606" s="274"/>
      <c r="S606" s="274"/>
      <c r="T606" s="274"/>
    </row>
    <row r="607" spans="1:20" ht="19.05" customHeight="1">
      <c r="A607" s="274"/>
      <c r="B607" s="274"/>
      <c r="C607" s="274"/>
      <c r="D607" s="274"/>
      <c r="E607" s="304"/>
      <c r="F607" s="304"/>
      <c r="G607" s="304"/>
      <c r="H607" s="305"/>
      <c r="I607" s="306"/>
      <c r="J607" s="274"/>
      <c r="K607" s="274"/>
      <c r="L607" s="274"/>
      <c r="M607" s="274"/>
      <c r="N607" s="274"/>
      <c r="O607" s="274"/>
      <c r="P607" s="274"/>
      <c r="Q607" s="274"/>
      <c r="R607" s="274"/>
      <c r="S607" s="274"/>
      <c r="T607" s="274"/>
    </row>
    <row r="608" spans="1:20" ht="19.05" customHeight="1">
      <c r="A608" s="274"/>
      <c r="B608" s="274"/>
      <c r="C608" s="274"/>
      <c r="D608" s="274"/>
      <c r="E608" s="304"/>
      <c r="F608" s="304"/>
      <c r="G608" s="304"/>
      <c r="H608" s="305"/>
      <c r="I608" s="306"/>
      <c r="J608" s="274"/>
      <c r="K608" s="274"/>
      <c r="L608" s="274"/>
      <c r="M608" s="274"/>
      <c r="N608" s="274"/>
      <c r="O608" s="274"/>
      <c r="P608" s="274"/>
      <c r="Q608" s="274"/>
      <c r="R608" s="274"/>
      <c r="S608" s="274"/>
      <c r="T608" s="274"/>
    </row>
    <row r="609" spans="1:20" ht="19.05" customHeight="1">
      <c r="A609" s="274"/>
      <c r="B609" s="274"/>
      <c r="C609" s="274"/>
      <c r="D609" s="274"/>
      <c r="E609" s="304"/>
      <c r="F609" s="304"/>
      <c r="G609" s="304"/>
      <c r="H609" s="305"/>
      <c r="I609" s="306"/>
      <c r="J609" s="274"/>
      <c r="K609" s="274"/>
      <c r="L609" s="274"/>
      <c r="M609" s="274"/>
      <c r="N609" s="274"/>
      <c r="O609" s="274"/>
      <c r="P609" s="274"/>
      <c r="Q609" s="274"/>
      <c r="R609" s="274"/>
      <c r="S609" s="274"/>
      <c r="T609" s="274"/>
    </row>
    <row r="610" spans="1:20" ht="19.05" customHeight="1">
      <c r="A610" s="274"/>
      <c r="B610" s="274"/>
      <c r="C610" s="274"/>
      <c r="D610" s="274"/>
      <c r="E610" s="304"/>
      <c r="F610" s="304"/>
      <c r="G610" s="304"/>
      <c r="H610" s="305"/>
      <c r="I610" s="306"/>
      <c r="J610" s="274"/>
      <c r="K610" s="274"/>
      <c r="L610" s="274"/>
      <c r="M610" s="274"/>
      <c r="N610" s="274"/>
      <c r="O610" s="274"/>
      <c r="P610" s="274"/>
      <c r="Q610" s="274"/>
      <c r="R610" s="274"/>
      <c r="S610" s="274"/>
      <c r="T610" s="274"/>
    </row>
    <row r="611" spans="1:20" ht="19.05" customHeight="1">
      <c r="A611" s="274"/>
      <c r="B611" s="274"/>
      <c r="C611" s="274"/>
      <c r="D611" s="274"/>
      <c r="E611" s="304"/>
      <c r="F611" s="304"/>
      <c r="G611" s="304"/>
      <c r="H611" s="305"/>
      <c r="I611" s="306"/>
      <c r="J611" s="274"/>
      <c r="K611" s="274"/>
      <c r="L611" s="274"/>
      <c r="M611" s="274"/>
      <c r="N611" s="274"/>
      <c r="O611" s="274"/>
      <c r="P611" s="274"/>
      <c r="Q611" s="274"/>
      <c r="R611" s="274"/>
      <c r="S611" s="274"/>
      <c r="T611" s="274"/>
    </row>
    <row r="612" spans="1:20" ht="19.05" customHeight="1">
      <c r="A612" s="274"/>
      <c r="B612" s="274"/>
      <c r="C612" s="274"/>
      <c r="D612" s="274"/>
      <c r="E612" s="304"/>
      <c r="F612" s="304"/>
      <c r="G612" s="304"/>
      <c r="H612" s="305"/>
      <c r="I612" s="306"/>
      <c r="J612" s="274"/>
      <c r="K612" s="274"/>
      <c r="L612" s="274"/>
      <c r="M612" s="274"/>
      <c r="N612" s="274"/>
      <c r="O612" s="274"/>
      <c r="P612" s="274"/>
      <c r="Q612" s="274"/>
      <c r="R612" s="274"/>
      <c r="S612" s="274"/>
      <c r="T612" s="274"/>
    </row>
    <row r="613" spans="1:20" ht="19.05" customHeight="1">
      <c r="A613" s="274"/>
      <c r="B613" s="274"/>
      <c r="C613" s="274"/>
      <c r="D613" s="274"/>
      <c r="E613" s="304"/>
      <c r="F613" s="304"/>
      <c r="G613" s="304"/>
      <c r="H613" s="305"/>
      <c r="I613" s="306"/>
      <c r="J613" s="274"/>
      <c r="K613" s="274"/>
      <c r="L613" s="274"/>
      <c r="M613" s="274"/>
      <c r="N613" s="274"/>
      <c r="O613" s="274"/>
      <c r="P613" s="274"/>
      <c r="Q613" s="274"/>
      <c r="R613" s="274"/>
      <c r="S613" s="274"/>
      <c r="T613" s="274"/>
    </row>
    <row r="614" spans="1:20" ht="19.05" customHeight="1">
      <c r="A614" s="274"/>
      <c r="B614" s="274"/>
      <c r="C614" s="274"/>
      <c r="D614" s="274"/>
      <c r="E614" s="304"/>
      <c r="F614" s="304"/>
      <c r="G614" s="304"/>
      <c r="H614" s="305"/>
      <c r="I614" s="306"/>
      <c r="J614" s="274"/>
      <c r="K614" s="274"/>
      <c r="L614" s="274"/>
      <c r="M614" s="274"/>
      <c r="N614" s="274"/>
      <c r="O614" s="274"/>
      <c r="P614" s="274"/>
      <c r="Q614" s="274"/>
      <c r="R614" s="274"/>
      <c r="S614" s="274"/>
      <c r="T614" s="274"/>
    </row>
    <row r="615" spans="1:20" ht="19.05" customHeight="1">
      <c r="A615" s="274"/>
      <c r="B615" s="274"/>
      <c r="C615" s="274"/>
      <c r="D615" s="274"/>
      <c r="E615" s="304"/>
      <c r="F615" s="304"/>
      <c r="G615" s="304"/>
      <c r="H615" s="305"/>
      <c r="I615" s="306"/>
      <c r="J615" s="274"/>
      <c r="K615" s="274"/>
      <c r="L615" s="274"/>
      <c r="M615" s="274"/>
      <c r="N615" s="274"/>
      <c r="O615" s="274"/>
      <c r="P615" s="274"/>
      <c r="Q615" s="274"/>
      <c r="R615" s="274"/>
      <c r="S615" s="274"/>
      <c r="T615" s="274"/>
    </row>
    <row r="616" spans="1:20" ht="19.05" customHeight="1">
      <c r="A616" s="274"/>
      <c r="B616" s="274"/>
      <c r="C616" s="274"/>
      <c r="D616" s="274"/>
      <c r="E616" s="304"/>
      <c r="F616" s="304"/>
      <c r="G616" s="304"/>
      <c r="H616" s="305"/>
      <c r="I616" s="306"/>
      <c r="J616" s="274"/>
      <c r="K616" s="274"/>
      <c r="L616" s="274"/>
      <c r="M616" s="274"/>
      <c r="N616" s="274"/>
      <c r="O616" s="274"/>
      <c r="P616" s="274"/>
      <c r="Q616" s="274"/>
      <c r="R616" s="274"/>
      <c r="S616" s="274"/>
      <c r="T616" s="274"/>
    </row>
    <row r="617" spans="1:20" ht="19.05" customHeight="1">
      <c r="A617" s="274"/>
      <c r="B617" s="274"/>
      <c r="C617" s="274"/>
      <c r="D617" s="274"/>
      <c r="E617" s="304"/>
      <c r="F617" s="304"/>
      <c r="G617" s="304"/>
      <c r="H617" s="305"/>
      <c r="I617" s="306"/>
      <c r="J617" s="274"/>
      <c r="K617" s="274"/>
      <c r="L617" s="274"/>
      <c r="M617" s="274"/>
      <c r="N617" s="274"/>
      <c r="O617" s="274"/>
      <c r="P617" s="274"/>
      <c r="Q617" s="274"/>
      <c r="R617" s="274"/>
      <c r="S617" s="274"/>
      <c r="T617" s="274"/>
    </row>
    <row r="618" spans="1:20" ht="19.05" customHeight="1">
      <c r="A618" s="274"/>
      <c r="B618" s="274"/>
      <c r="C618" s="274"/>
      <c r="D618" s="274"/>
      <c r="E618" s="304"/>
      <c r="F618" s="304"/>
      <c r="G618" s="304"/>
      <c r="H618" s="305"/>
      <c r="I618" s="306"/>
      <c r="J618" s="274"/>
      <c r="K618" s="274"/>
      <c r="L618" s="274"/>
      <c r="M618" s="274"/>
      <c r="N618" s="274"/>
      <c r="O618" s="274"/>
      <c r="P618" s="274"/>
      <c r="Q618" s="274"/>
      <c r="R618" s="274"/>
      <c r="S618" s="274"/>
      <c r="T618" s="274"/>
    </row>
    <row r="619" spans="1:20" ht="19.05" customHeight="1">
      <c r="A619" s="274"/>
      <c r="B619" s="274"/>
      <c r="C619" s="274"/>
      <c r="D619" s="274"/>
      <c r="E619" s="304"/>
      <c r="F619" s="304"/>
      <c r="G619" s="304"/>
      <c r="H619" s="305"/>
      <c r="I619" s="306"/>
      <c r="J619" s="274"/>
      <c r="K619" s="274"/>
      <c r="L619" s="274"/>
      <c r="M619" s="274"/>
      <c r="N619" s="274"/>
      <c r="O619" s="274"/>
      <c r="P619" s="274"/>
      <c r="Q619" s="274"/>
      <c r="R619" s="274"/>
      <c r="S619" s="274"/>
      <c r="T619" s="274"/>
    </row>
    <row r="620" spans="1:20" ht="19.05" customHeight="1">
      <c r="A620" s="274"/>
      <c r="B620" s="274"/>
      <c r="C620" s="274"/>
      <c r="D620" s="274"/>
      <c r="E620" s="304"/>
      <c r="F620" s="304"/>
      <c r="G620" s="304"/>
      <c r="H620" s="305"/>
      <c r="I620" s="306"/>
      <c r="J620" s="274"/>
      <c r="K620" s="274"/>
      <c r="L620" s="274"/>
      <c r="M620" s="274"/>
      <c r="N620" s="274"/>
      <c r="O620" s="274"/>
      <c r="P620" s="274"/>
      <c r="Q620" s="274"/>
      <c r="R620" s="274"/>
      <c r="S620" s="274"/>
      <c r="T620" s="274"/>
    </row>
    <row r="621" spans="1:20" ht="19.05" customHeight="1">
      <c r="A621" s="274"/>
      <c r="B621" s="274"/>
      <c r="C621" s="274"/>
      <c r="D621" s="274"/>
      <c r="E621" s="304"/>
      <c r="F621" s="304"/>
      <c r="G621" s="304"/>
      <c r="H621" s="305"/>
      <c r="I621" s="306"/>
      <c r="J621" s="274"/>
      <c r="K621" s="274"/>
      <c r="L621" s="274"/>
      <c r="M621" s="274"/>
      <c r="N621" s="274"/>
      <c r="O621" s="274"/>
      <c r="P621" s="274"/>
      <c r="Q621" s="274"/>
      <c r="R621" s="274"/>
      <c r="S621" s="274"/>
      <c r="T621" s="274"/>
    </row>
    <row r="622" spans="1:20" ht="19.05" customHeight="1">
      <c r="A622" s="274"/>
      <c r="B622" s="274"/>
      <c r="C622" s="274"/>
      <c r="D622" s="274"/>
      <c r="E622" s="304"/>
      <c r="F622" s="304"/>
      <c r="G622" s="304"/>
      <c r="H622" s="305"/>
      <c r="I622" s="306"/>
      <c r="J622" s="274"/>
      <c r="K622" s="274"/>
      <c r="L622" s="274"/>
      <c r="M622" s="274"/>
      <c r="N622" s="274"/>
      <c r="O622" s="274"/>
      <c r="P622" s="274"/>
      <c r="Q622" s="274"/>
      <c r="R622" s="274"/>
      <c r="S622" s="274"/>
      <c r="T622" s="274"/>
    </row>
    <row r="623" spans="1:20" ht="19.05" customHeight="1">
      <c r="A623" s="274"/>
      <c r="B623" s="274"/>
      <c r="C623" s="274"/>
      <c r="D623" s="274"/>
      <c r="E623" s="304"/>
      <c r="F623" s="304"/>
      <c r="G623" s="304"/>
      <c r="H623" s="305"/>
      <c r="I623" s="306"/>
      <c r="J623" s="274"/>
      <c r="K623" s="274"/>
      <c r="L623" s="274"/>
      <c r="M623" s="274"/>
      <c r="N623" s="274"/>
      <c r="O623" s="274"/>
      <c r="P623" s="274"/>
      <c r="Q623" s="274"/>
      <c r="R623" s="274"/>
      <c r="S623" s="274"/>
      <c r="T623" s="274"/>
    </row>
    <row r="624" spans="1:20" ht="19.05" customHeight="1">
      <c r="A624" s="274"/>
      <c r="B624" s="274"/>
      <c r="C624" s="274"/>
      <c r="D624" s="274"/>
      <c r="E624" s="304"/>
      <c r="F624" s="304"/>
      <c r="G624" s="304"/>
      <c r="H624" s="305"/>
      <c r="I624" s="306"/>
      <c r="J624" s="274"/>
      <c r="K624" s="274"/>
      <c r="L624" s="274"/>
      <c r="M624" s="274"/>
      <c r="N624" s="274"/>
      <c r="O624" s="274"/>
      <c r="P624" s="274"/>
      <c r="Q624" s="274"/>
      <c r="R624" s="274"/>
      <c r="S624" s="274"/>
      <c r="T624" s="274"/>
    </row>
    <row r="625" spans="1:20" ht="19.05" customHeight="1">
      <c r="A625" s="274"/>
      <c r="B625" s="274"/>
      <c r="C625" s="274"/>
      <c r="D625" s="274"/>
      <c r="E625" s="304"/>
      <c r="F625" s="304"/>
      <c r="G625" s="304"/>
      <c r="H625" s="305"/>
      <c r="I625" s="306"/>
      <c r="J625" s="274"/>
      <c r="K625" s="274"/>
      <c r="L625" s="274"/>
      <c r="M625" s="274"/>
      <c r="N625" s="274"/>
      <c r="O625" s="274"/>
      <c r="P625" s="274"/>
      <c r="Q625" s="274"/>
      <c r="R625" s="274"/>
      <c r="S625" s="274"/>
      <c r="T625" s="274"/>
    </row>
    <row r="626" spans="1:20" ht="19.05" customHeight="1">
      <c r="A626" s="274"/>
      <c r="B626" s="274"/>
      <c r="C626" s="274"/>
      <c r="D626" s="274"/>
      <c r="E626" s="304"/>
      <c r="F626" s="304"/>
      <c r="G626" s="304"/>
      <c r="H626" s="305"/>
      <c r="I626" s="306"/>
      <c r="J626" s="274"/>
      <c r="K626" s="274"/>
      <c r="L626" s="274"/>
      <c r="M626" s="274"/>
      <c r="N626" s="274"/>
      <c r="O626" s="274"/>
      <c r="P626" s="274"/>
      <c r="Q626" s="274"/>
      <c r="R626" s="274"/>
      <c r="S626" s="274"/>
      <c r="T626" s="274"/>
    </row>
    <row r="627" spans="1:20" ht="19.05" customHeight="1">
      <c r="A627" s="274"/>
      <c r="B627" s="274"/>
      <c r="C627" s="274"/>
      <c r="D627" s="274"/>
      <c r="E627" s="304"/>
      <c r="F627" s="304"/>
      <c r="G627" s="304"/>
      <c r="H627" s="305"/>
      <c r="I627" s="306"/>
      <c r="J627" s="274"/>
      <c r="K627" s="274"/>
      <c r="L627" s="274"/>
      <c r="M627" s="274"/>
      <c r="N627" s="274"/>
      <c r="O627" s="274"/>
      <c r="P627" s="274"/>
      <c r="Q627" s="274"/>
      <c r="R627" s="274"/>
      <c r="S627" s="274"/>
      <c r="T627" s="274"/>
    </row>
    <row r="628" spans="1:20" ht="19.05" customHeight="1">
      <c r="A628" s="274"/>
      <c r="B628" s="274"/>
      <c r="C628" s="274"/>
      <c r="D628" s="274"/>
      <c r="E628" s="304"/>
      <c r="F628" s="304"/>
      <c r="G628" s="304"/>
      <c r="H628" s="305"/>
      <c r="I628" s="306"/>
      <c r="J628" s="274"/>
      <c r="K628" s="274"/>
      <c r="L628" s="274"/>
      <c r="M628" s="274"/>
      <c r="N628" s="274"/>
      <c r="O628" s="274"/>
      <c r="P628" s="274"/>
      <c r="Q628" s="274"/>
      <c r="R628" s="274"/>
      <c r="S628" s="274"/>
      <c r="T628" s="274"/>
    </row>
    <row r="629" spans="1:20" ht="19.05" customHeight="1">
      <c r="A629" s="274"/>
      <c r="B629" s="274"/>
      <c r="C629" s="274"/>
      <c r="D629" s="274"/>
      <c r="E629" s="304"/>
      <c r="F629" s="304"/>
      <c r="G629" s="304"/>
      <c r="H629" s="305"/>
      <c r="I629" s="306"/>
      <c r="J629" s="274"/>
      <c r="K629" s="274"/>
      <c r="L629" s="274"/>
      <c r="M629" s="274"/>
      <c r="N629" s="274"/>
      <c r="O629" s="274"/>
      <c r="P629" s="274"/>
      <c r="Q629" s="274"/>
      <c r="R629" s="274"/>
      <c r="S629" s="274"/>
      <c r="T629" s="274"/>
    </row>
    <row r="630" spans="1:20" ht="19.05" customHeight="1">
      <c r="A630" s="274"/>
      <c r="B630" s="274"/>
      <c r="C630" s="274"/>
      <c r="D630" s="274"/>
      <c r="E630" s="304"/>
      <c r="F630" s="304"/>
      <c r="G630" s="304"/>
      <c r="H630" s="305"/>
      <c r="I630" s="306"/>
      <c r="J630" s="274"/>
      <c r="K630" s="274"/>
      <c r="L630" s="274"/>
      <c r="M630" s="274"/>
      <c r="N630" s="274"/>
      <c r="O630" s="274"/>
      <c r="P630" s="274"/>
      <c r="Q630" s="274"/>
      <c r="R630" s="274"/>
      <c r="S630" s="274"/>
      <c r="T630" s="274"/>
    </row>
    <row r="631" spans="1:20" ht="19.05" customHeight="1">
      <c r="A631" s="274"/>
      <c r="B631" s="274"/>
      <c r="C631" s="274"/>
      <c r="D631" s="274"/>
      <c r="E631" s="304"/>
      <c r="F631" s="304"/>
      <c r="G631" s="304"/>
      <c r="H631" s="305"/>
      <c r="I631" s="306"/>
      <c r="J631" s="274"/>
      <c r="K631" s="274"/>
      <c r="L631" s="274"/>
      <c r="M631" s="274"/>
      <c r="N631" s="274"/>
      <c r="O631" s="274"/>
      <c r="P631" s="274"/>
      <c r="Q631" s="274"/>
      <c r="R631" s="274"/>
      <c r="S631" s="274"/>
      <c r="T631" s="274"/>
    </row>
    <row r="632" spans="1:20" ht="19.05" customHeight="1">
      <c r="A632" s="274"/>
      <c r="B632" s="274"/>
      <c r="C632" s="274"/>
      <c r="D632" s="274"/>
      <c r="E632" s="304"/>
      <c r="F632" s="304"/>
      <c r="G632" s="304"/>
      <c r="H632" s="305"/>
      <c r="I632" s="306"/>
      <c r="J632" s="274"/>
      <c r="K632" s="274"/>
      <c r="L632" s="274"/>
      <c r="M632" s="274"/>
      <c r="N632" s="274"/>
      <c r="O632" s="274"/>
      <c r="P632" s="274"/>
      <c r="Q632" s="274"/>
      <c r="R632" s="274"/>
      <c r="S632" s="274"/>
      <c r="T632" s="274"/>
    </row>
    <row r="633" spans="1:20" ht="19.05" customHeight="1">
      <c r="A633" s="274"/>
      <c r="B633" s="274"/>
      <c r="C633" s="274"/>
      <c r="D633" s="274"/>
      <c r="E633" s="304"/>
      <c r="F633" s="304"/>
      <c r="G633" s="304"/>
      <c r="H633" s="305"/>
      <c r="I633" s="306"/>
      <c r="J633" s="274"/>
      <c r="K633" s="274"/>
      <c r="L633" s="274"/>
      <c r="M633" s="274"/>
      <c r="N633" s="274"/>
      <c r="O633" s="274"/>
      <c r="P633" s="274"/>
      <c r="Q633" s="274"/>
      <c r="R633" s="274"/>
      <c r="S633" s="274"/>
      <c r="T633" s="274"/>
    </row>
    <row r="634" spans="1:20" ht="19.05" customHeight="1">
      <c r="A634" s="274"/>
      <c r="B634" s="274"/>
      <c r="C634" s="274"/>
      <c r="D634" s="274"/>
      <c r="E634" s="304"/>
      <c r="F634" s="304"/>
      <c r="G634" s="304"/>
      <c r="H634" s="305"/>
      <c r="I634" s="306"/>
      <c r="J634" s="274"/>
      <c r="K634" s="274"/>
      <c r="L634" s="274"/>
      <c r="M634" s="274"/>
      <c r="N634" s="274"/>
      <c r="O634" s="274"/>
      <c r="P634" s="274"/>
      <c r="Q634" s="274"/>
      <c r="R634" s="274"/>
      <c r="S634" s="274"/>
      <c r="T634" s="274"/>
    </row>
    <row r="635" spans="1:20" ht="19.05" customHeight="1">
      <c r="A635" s="274"/>
      <c r="B635" s="274"/>
      <c r="C635" s="274"/>
      <c r="D635" s="274"/>
      <c r="E635" s="304"/>
      <c r="F635" s="304"/>
      <c r="G635" s="304"/>
      <c r="H635" s="305"/>
      <c r="I635" s="306"/>
      <c r="J635" s="274"/>
      <c r="K635" s="274"/>
      <c r="L635" s="274"/>
      <c r="M635" s="274"/>
      <c r="N635" s="274"/>
      <c r="O635" s="274"/>
      <c r="P635" s="274"/>
      <c r="Q635" s="274"/>
      <c r="R635" s="274"/>
      <c r="S635" s="274"/>
      <c r="T635" s="274"/>
    </row>
    <row r="636" spans="1:20" ht="19.05" customHeight="1">
      <c r="A636" s="274"/>
      <c r="B636" s="274"/>
      <c r="C636" s="274"/>
      <c r="D636" s="274"/>
      <c r="E636" s="304"/>
      <c r="F636" s="304"/>
      <c r="G636" s="304"/>
      <c r="H636" s="305"/>
      <c r="I636" s="306"/>
      <c r="J636" s="274"/>
      <c r="K636" s="274"/>
      <c r="L636" s="274"/>
      <c r="M636" s="274"/>
      <c r="N636" s="274"/>
      <c r="O636" s="274"/>
      <c r="P636" s="274"/>
      <c r="Q636" s="274"/>
      <c r="R636" s="274"/>
      <c r="S636" s="274"/>
      <c r="T636" s="274"/>
    </row>
    <row r="637" spans="1:20" ht="19.05" customHeight="1">
      <c r="A637" s="274"/>
      <c r="B637" s="274"/>
      <c r="C637" s="274"/>
      <c r="D637" s="274"/>
      <c r="E637" s="304"/>
      <c r="F637" s="304"/>
      <c r="G637" s="304"/>
      <c r="H637" s="305"/>
      <c r="I637" s="306"/>
      <c r="J637" s="274"/>
      <c r="K637" s="274"/>
      <c r="L637" s="274"/>
      <c r="M637" s="274"/>
      <c r="N637" s="274"/>
      <c r="O637" s="274"/>
      <c r="P637" s="274"/>
      <c r="Q637" s="274"/>
      <c r="R637" s="274"/>
      <c r="S637" s="274"/>
      <c r="T637" s="274"/>
    </row>
    <row r="638" spans="1:20" ht="19.05" customHeight="1">
      <c r="A638" s="274"/>
      <c r="B638" s="274"/>
      <c r="C638" s="274"/>
      <c r="D638" s="274"/>
      <c r="E638" s="304"/>
      <c r="F638" s="304"/>
      <c r="G638" s="304"/>
      <c r="H638" s="305"/>
      <c r="I638" s="306"/>
      <c r="J638" s="274"/>
      <c r="K638" s="274"/>
      <c r="L638" s="274"/>
      <c r="M638" s="274"/>
      <c r="N638" s="274"/>
      <c r="O638" s="274"/>
      <c r="P638" s="274"/>
      <c r="Q638" s="274"/>
      <c r="R638" s="274"/>
      <c r="S638" s="274"/>
      <c r="T638" s="274"/>
    </row>
    <row r="639" spans="1:20" ht="19.05" customHeight="1">
      <c r="A639" s="274"/>
      <c r="B639" s="274"/>
      <c r="C639" s="274"/>
      <c r="D639" s="274"/>
      <c r="E639" s="304"/>
      <c r="F639" s="304"/>
      <c r="G639" s="304"/>
      <c r="H639" s="305"/>
      <c r="I639" s="306"/>
      <c r="J639" s="274"/>
      <c r="K639" s="274"/>
      <c r="L639" s="274"/>
      <c r="M639" s="274"/>
      <c r="N639" s="274"/>
      <c r="O639" s="274"/>
      <c r="P639" s="274"/>
      <c r="Q639" s="274"/>
      <c r="R639" s="274"/>
      <c r="S639" s="274"/>
      <c r="T639" s="274"/>
    </row>
    <row r="640" spans="1:20" ht="19.05" customHeight="1">
      <c r="A640" s="274"/>
      <c r="B640" s="274"/>
      <c r="C640" s="274"/>
      <c r="D640" s="274"/>
      <c r="E640" s="304"/>
      <c r="F640" s="304"/>
      <c r="G640" s="304"/>
      <c r="H640" s="305"/>
      <c r="I640" s="306"/>
      <c r="J640" s="274"/>
      <c r="K640" s="274"/>
      <c r="L640" s="274"/>
      <c r="M640" s="274"/>
      <c r="N640" s="274"/>
      <c r="O640" s="274"/>
      <c r="P640" s="274"/>
      <c r="Q640" s="274"/>
      <c r="R640" s="274"/>
      <c r="S640" s="274"/>
      <c r="T640" s="274"/>
    </row>
    <row r="641" spans="1:20" ht="19.05" customHeight="1">
      <c r="A641" s="274"/>
      <c r="B641" s="274"/>
      <c r="C641" s="274"/>
      <c r="D641" s="274"/>
      <c r="E641" s="304"/>
      <c r="F641" s="304"/>
      <c r="G641" s="304"/>
      <c r="H641" s="305"/>
      <c r="I641" s="306"/>
      <c r="J641" s="274"/>
      <c r="K641" s="274"/>
      <c r="L641" s="274"/>
      <c r="M641" s="274"/>
      <c r="N641" s="274"/>
      <c r="O641" s="274"/>
      <c r="P641" s="274"/>
      <c r="Q641" s="274"/>
      <c r="R641" s="274"/>
      <c r="S641" s="274"/>
      <c r="T641" s="274"/>
    </row>
    <row r="642" spans="1:20" ht="19.05" customHeight="1">
      <c r="A642" s="274"/>
      <c r="B642" s="274"/>
      <c r="C642" s="274"/>
      <c r="D642" s="274"/>
      <c r="E642" s="304"/>
      <c r="F642" s="304"/>
      <c r="G642" s="304"/>
      <c r="H642" s="305"/>
      <c r="I642" s="306"/>
      <c r="J642" s="274"/>
      <c r="K642" s="274"/>
      <c r="L642" s="274"/>
      <c r="M642" s="274"/>
      <c r="N642" s="274"/>
      <c r="O642" s="274"/>
      <c r="P642" s="274"/>
      <c r="Q642" s="274"/>
      <c r="R642" s="274"/>
      <c r="S642" s="274"/>
      <c r="T642" s="274"/>
    </row>
    <row r="643" spans="1:20" ht="19.05" customHeight="1">
      <c r="A643" s="274"/>
      <c r="B643" s="274"/>
      <c r="C643" s="274"/>
      <c r="D643" s="274"/>
      <c r="E643" s="304"/>
      <c r="F643" s="304"/>
      <c r="G643" s="304"/>
      <c r="H643" s="305"/>
      <c r="I643" s="306"/>
      <c r="J643" s="274"/>
      <c r="K643" s="274"/>
      <c r="L643" s="274"/>
      <c r="M643" s="274"/>
      <c r="N643" s="274"/>
      <c r="O643" s="274"/>
      <c r="P643" s="274"/>
      <c r="Q643" s="274"/>
      <c r="R643" s="274"/>
      <c r="S643" s="274"/>
      <c r="T643" s="274"/>
    </row>
    <row r="644" spans="1:20" ht="19.05" customHeight="1">
      <c r="A644" s="274"/>
      <c r="B644" s="274"/>
      <c r="C644" s="274"/>
      <c r="D644" s="274"/>
      <c r="E644" s="304"/>
      <c r="F644" s="304"/>
      <c r="G644" s="304"/>
      <c r="H644" s="305"/>
      <c r="I644" s="306"/>
      <c r="J644" s="274"/>
      <c r="K644" s="274"/>
      <c r="L644" s="274"/>
      <c r="M644" s="274"/>
      <c r="N644" s="274"/>
      <c r="O644" s="274"/>
      <c r="P644" s="274"/>
      <c r="Q644" s="274"/>
      <c r="R644" s="274"/>
      <c r="S644" s="274"/>
      <c r="T644" s="274"/>
    </row>
    <row r="645" spans="1:20" ht="19.05" customHeight="1">
      <c r="A645" s="274"/>
      <c r="B645" s="274"/>
      <c r="C645" s="274"/>
      <c r="D645" s="274"/>
      <c r="E645" s="304"/>
      <c r="F645" s="304"/>
      <c r="G645" s="304"/>
      <c r="H645" s="305"/>
      <c r="I645" s="306"/>
      <c r="J645" s="274"/>
      <c r="K645" s="274"/>
      <c r="L645" s="274"/>
      <c r="M645" s="274"/>
      <c r="N645" s="274"/>
      <c r="O645" s="274"/>
      <c r="P645" s="274"/>
      <c r="Q645" s="274"/>
      <c r="R645" s="274"/>
      <c r="S645" s="274"/>
      <c r="T645" s="274"/>
    </row>
    <row r="646" spans="1:20" ht="19.05" customHeight="1">
      <c r="A646" s="274"/>
      <c r="B646" s="274"/>
      <c r="C646" s="274"/>
      <c r="D646" s="274"/>
      <c r="E646" s="304"/>
      <c r="F646" s="304"/>
      <c r="G646" s="304"/>
      <c r="H646" s="305"/>
      <c r="I646" s="306"/>
      <c r="J646" s="274"/>
      <c r="K646" s="274"/>
      <c r="L646" s="274"/>
      <c r="M646" s="274"/>
      <c r="N646" s="274"/>
      <c r="O646" s="274"/>
      <c r="P646" s="274"/>
      <c r="Q646" s="274"/>
      <c r="R646" s="274"/>
      <c r="S646" s="274"/>
      <c r="T646" s="274"/>
    </row>
    <row r="647" spans="1:20" ht="19.05" customHeight="1">
      <c r="A647" s="274"/>
      <c r="B647" s="274"/>
      <c r="C647" s="274"/>
      <c r="D647" s="274"/>
      <c r="E647" s="304"/>
      <c r="F647" s="304"/>
      <c r="G647" s="304"/>
      <c r="H647" s="305"/>
      <c r="I647" s="306"/>
      <c r="J647" s="274"/>
      <c r="K647" s="274"/>
      <c r="L647" s="274"/>
      <c r="M647" s="274"/>
      <c r="N647" s="274"/>
      <c r="O647" s="274"/>
      <c r="P647" s="274"/>
      <c r="Q647" s="274"/>
      <c r="R647" s="274"/>
      <c r="S647" s="274"/>
      <c r="T647" s="274"/>
    </row>
    <row r="648" spans="1:20" ht="19.05" customHeight="1">
      <c r="A648" s="274"/>
      <c r="B648" s="274"/>
      <c r="C648" s="274"/>
      <c r="D648" s="274"/>
      <c r="E648" s="304"/>
      <c r="F648" s="304"/>
      <c r="G648" s="304"/>
      <c r="H648" s="305"/>
      <c r="I648" s="306"/>
      <c r="J648" s="274"/>
      <c r="K648" s="274"/>
      <c r="L648" s="274"/>
      <c r="M648" s="274"/>
      <c r="N648" s="274"/>
      <c r="O648" s="274"/>
      <c r="P648" s="274"/>
      <c r="Q648" s="274"/>
      <c r="R648" s="274"/>
      <c r="S648" s="274"/>
      <c r="T648" s="274"/>
    </row>
    <row r="649" spans="1:20" ht="19.05" customHeight="1">
      <c r="A649" s="274"/>
      <c r="B649" s="274"/>
      <c r="C649" s="274"/>
      <c r="D649" s="274"/>
      <c r="E649" s="304"/>
      <c r="F649" s="304"/>
      <c r="G649" s="304"/>
      <c r="H649" s="305"/>
      <c r="I649" s="306"/>
      <c r="J649" s="274"/>
      <c r="K649" s="274"/>
      <c r="L649" s="274"/>
      <c r="M649" s="274"/>
      <c r="N649" s="274"/>
      <c r="O649" s="274"/>
      <c r="P649" s="274"/>
      <c r="Q649" s="274"/>
      <c r="R649" s="274"/>
      <c r="S649" s="274"/>
      <c r="T649" s="274"/>
    </row>
    <row r="650" spans="1:20" ht="19.05" customHeight="1">
      <c r="A650" s="274"/>
      <c r="B650" s="274"/>
      <c r="C650" s="274"/>
      <c r="D650" s="274"/>
      <c r="E650" s="304"/>
      <c r="F650" s="304"/>
      <c r="G650" s="304"/>
      <c r="H650" s="305"/>
      <c r="I650" s="306"/>
      <c r="J650" s="274"/>
      <c r="K650" s="274"/>
      <c r="L650" s="274"/>
      <c r="M650" s="274"/>
      <c r="N650" s="274"/>
      <c r="O650" s="274"/>
      <c r="P650" s="274"/>
      <c r="Q650" s="274"/>
      <c r="R650" s="274"/>
      <c r="S650" s="274"/>
      <c r="T650" s="274"/>
    </row>
    <row r="651" spans="1:20" ht="19.05" customHeight="1">
      <c r="A651" s="274"/>
      <c r="B651" s="274"/>
      <c r="C651" s="274"/>
      <c r="D651" s="274"/>
      <c r="E651" s="304"/>
      <c r="F651" s="304"/>
      <c r="G651" s="304"/>
      <c r="H651" s="305"/>
      <c r="I651" s="306"/>
      <c r="J651" s="274"/>
      <c r="K651" s="274"/>
      <c r="L651" s="274"/>
      <c r="M651" s="274"/>
      <c r="N651" s="274"/>
      <c r="O651" s="274"/>
      <c r="P651" s="274"/>
      <c r="Q651" s="274"/>
      <c r="R651" s="274"/>
      <c r="S651" s="274"/>
      <c r="T651" s="274"/>
    </row>
    <row r="652" spans="1:20" ht="19.05" customHeight="1">
      <c r="A652" s="274"/>
      <c r="B652" s="274"/>
      <c r="C652" s="274"/>
      <c r="D652" s="274"/>
      <c r="E652" s="304"/>
      <c r="F652" s="304"/>
      <c r="G652" s="304"/>
      <c r="H652" s="305"/>
      <c r="I652" s="306"/>
      <c r="J652" s="274"/>
      <c r="K652" s="274"/>
      <c r="L652" s="274"/>
      <c r="M652" s="274"/>
      <c r="N652" s="274"/>
      <c r="O652" s="274"/>
      <c r="P652" s="274"/>
      <c r="Q652" s="274"/>
      <c r="R652" s="274"/>
      <c r="S652" s="274"/>
      <c r="T652" s="274"/>
    </row>
    <row r="653" spans="1:20" ht="19.05" customHeight="1">
      <c r="A653" s="274"/>
      <c r="B653" s="274"/>
      <c r="C653" s="274"/>
      <c r="D653" s="274"/>
      <c r="E653" s="304"/>
      <c r="F653" s="304"/>
      <c r="G653" s="304"/>
      <c r="H653" s="305"/>
      <c r="I653" s="306"/>
      <c r="J653" s="274"/>
      <c r="K653" s="274"/>
      <c r="L653" s="274"/>
      <c r="M653" s="274"/>
      <c r="N653" s="274"/>
      <c r="O653" s="274"/>
      <c r="P653" s="274"/>
      <c r="Q653" s="274"/>
      <c r="R653" s="274"/>
      <c r="S653" s="274"/>
      <c r="T653" s="274"/>
    </row>
    <row r="654" spans="1:20" ht="19.05" customHeight="1">
      <c r="A654" s="274"/>
      <c r="B654" s="274"/>
      <c r="C654" s="274"/>
      <c r="D654" s="274"/>
      <c r="E654" s="304"/>
      <c r="F654" s="304"/>
      <c r="G654" s="304"/>
      <c r="H654" s="305"/>
      <c r="I654" s="306"/>
      <c r="J654" s="274"/>
      <c r="K654" s="274"/>
      <c r="L654" s="274"/>
      <c r="M654" s="274"/>
      <c r="N654" s="274"/>
      <c r="O654" s="274"/>
      <c r="P654" s="274"/>
      <c r="Q654" s="274"/>
      <c r="R654" s="274"/>
      <c r="S654" s="274"/>
      <c r="T654" s="274"/>
    </row>
    <row r="655" spans="1:20" ht="19.05" customHeight="1">
      <c r="A655" s="274"/>
      <c r="B655" s="274"/>
      <c r="C655" s="274"/>
      <c r="D655" s="274"/>
      <c r="E655" s="304"/>
      <c r="F655" s="304"/>
      <c r="G655" s="304"/>
      <c r="H655" s="305"/>
      <c r="I655" s="306"/>
      <c r="J655" s="274"/>
      <c r="K655" s="274"/>
      <c r="L655" s="274"/>
      <c r="M655" s="274"/>
      <c r="N655" s="274"/>
      <c r="O655" s="274"/>
      <c r="P655" s="274"/>
      <c r="Q655" s="274"/>
      <c r="R655" s="274"/>
      <c r="S655" s="274"/>
      <c r="T655" s="274"/>
    </row>
    <row r="656" spans="1:20" ht="19.05" customHeight="1">
      <c r="A656" s="274"/>
      <c r="B656" s="274"/>
      <c r="C656" s="274"/>
      <c r="D656" s="274"/>
      <c r="E656" s="304"/>
      <c r="F656" s="304"/>
      <c r="G656" s="304"/>
      <c r="H656" s="305"/>
      <c r="I656" s="306"/>
      <c r="J656" s="274"/>
      <c r="K656" s="274"/>
      <c r="L656" s="274"/>
      <c r="M656" s="274"/>
      <c r="N656" s="274"/>
      <c r="O656" s="274"/>
      <c r="P656" s="274"/>
      <c r="Q656" s="274"/>
      <c r="R656" s="274"/>
      <c r="S656" s="274"/>
      <c r="T656" s="274"/>
    </row>
    <row r="657" spans="1:20" ht="19.05" customHeight="1">
      <c r="A657" s="274"/>
      <c r="B657" s="274"/>
      <c r="C657" s="274"/>
      <c r="D657" s="274"/>
      <c r="E657" s="304"/>
      <c r="F657" s="304"/>
      <c r="G657" s="304"/>
      <c r="H657" s="305"/>
      <c r="I657" s="306"/>
      <c r="J657" s="274"/>
      <c r="K657" s="274"/>
      <c r="L657" s="274"/>
      <c r="M657" s="274"/>
      <c r="N657" s="274"/>
      <c r="O657" s="274"/>
      <c r="P657" s="274"/>
      <c r="Q657" s="274"/>
      <c r="R657" s="274"/>
      <c r="S657" s="274"/>
      <c r="T657" s="274"/>
    </row>
    <row r="658" spans="1:20" ht="19.05" customHeight="1">
      <c r="A658" s="274"/>
      <c r="B658" s="274"/>
      <c r="C658" s="274"/>
      <c r="D658" s="274"/>
      <c r="E658" s="304"/>
      <c r="F658" s="304"/>
      <c r="G658" s="304"/>
      <c r="H658" s="305"/>
      <c r="I658" s="306"/>
      <c r="J658" s="274"/>
      <c r="K658" s="274"/>
      <c r="L658" s="274"/>
      <c r="M658" s="274"/>
      <c r="N658" s="274"/>
      <c r="O658" s="274"/>
      <c r="P658" s="274"/>
      <c r="Q658" s="274"/>
      <c r="R658" s="274"/>
      <c r="S658" s="274"/>
      <c r="T658" s="274"/>
    </row>
    <row r="659" spans="1:20" ht="19.05" customHeight="1">
      <c r="A659" s="274"/>
      <c r="B659" s="274"/>
      <c r="C659" s="274"/>
      <c r="D659" s="274"/>
      <c r="E659" s="304"/>
      <c r="F659" s="304"/>
      <c r="G659" s="304"/>
      <c r="H659" s="305"/>
      <c r="I659" s="306"/>
      <c r="J659" s="274"/>
      <c r="K659" s="274"/>
      <c r="L659" s="274"/>
      <c r="M659" s="274"/>
      <c r="N659" s="274"/>
      <c r="O659" s="274"/>
      <c r="P659" s="274"/>
      <c r="Q659" s="274"/>
      <c r="R659" s="274"/>
      <c r="S659" s="274"/>
      <c r="T659" s="274"/>
    </row>
    <row r="660" spans="1:20" ht="19.05" customHeight="1">
      <c r="A660" s="274"/>
      <c r="B660" s="274"/>
      <c r="C660" s="274"/>
      <c r="D660" s="274"/>
      <c r="E660" s="304"/>
      <c r="F660" s="304"/>
      <c r="G660" s="304"/>
      <c r="H660" s="305"/>
      <c r="I660" s="306"/>
      <c r="J660" s="274"/>
      <c r="K660" s="274"/>
      <c r="L660" s="274"/>
      <c r="M660" s="274"/>
      <c r="N660" s="274"/>
      <c r="O660" s="274"/>
      <c r="P660" s="274"/>
      <c r="Q660" s="274"/>
      <c r="R660" s="274"/>
      <c r="S660" s="274"/>
      <c r="T660" s="274"/>
    </row>
    <row r="661" spans="1:20" ht="19.05" customHeight="1">
      <c r="A661" s="274"/>
      <c r="B661" s="274"/>
      <c r="C661" s="274"/>
      <c r="D661" s="274"/>
      <c r="E661" s="304"/>
      <c r="F661" s="304"/>
      <c r="G661" s="304"/>
      <c r="H661" s="305"/>
      <c r="I661" s="306"/>
      <c r="J661" s="274"/>
      <c r="K661" s="274"/>
      <c r="L661" s="274"/>
      <c r="M661" s="274"/>
      <c r="N661" s="274"/>
      <c r="O661" s="274"/>
      <c r="P661" s="274"/>
      <c r="Q661" s="274"/>
      <c r="R661" s="274"/>
      <c r="S661" s="274"/>
      <c r="T661" s="274"/>
    </row>
    <row r="662" spans="1:20" ht="19.05" customHeight="1">
      <c r="A662" s="274"/>
      <c r="B662" s="274"/>
      <c r="C662" s="274"/>
      <c r="D662" s="274"/>
      <c r="E662" s="304"/>
      <c r="F662" s="304"/>
      <c r="G662" s="304"/>
      <c r="H662" s="305"/>
      <c r="I662" s="306"/>
      <c r="J662" s="274"/>
      <c r="K662" s="274"/>
      <c r="L662" s="274"/>
      <c r="M662" s="274"/>
      <c r="N662" s="274"/>
      <c r="O662" s="274"/>
      <c r="P662" s="274"/>
      <c r="Q662" s="274"/>
      <c r="R662" s="274"/>
      <c r="S662" s="274"/>
      <c r="T662" s="274"/>
    </row>
    <row r="663" spans="1:20" ht="19.05" customHeight="1">
      <c r="A663" s="274"/>
      <c r="B663" s="274"/>
      <c r="C663" s="274"/>
      <c r="D663" s="274"/>
      <c r="E663" s="304"/>
      <c r="F663" s="304"/>
      <c r="G663" s="304"/>
      <c r="H663" s="305"/>
      <c r="I663" s="306"/>
      <c r="J663" s="274"/>
      <c r="K663" s="274"/>
      <c r="L663" s="274"/>
      <c r="M663" s="274"/>
      <c r="N663" s="274"/>
      <c r="O663" s="274"/>
      <c r="P663" s="274"/>
      <c r="Q663" s="274"/>
      <c r="R663" s="274"/>
      <c r="S663" s="274"/>
      <c r="T663" s="274"/>
    </row>
    <row r="664" spans="1:20" ht="19.05" customHeight="1">
      <c r="A664" s="274"/>
      <c r="B664" s="274"/>
      <c r="C664" s="274"/>
      <c r="D664" s="274"/>
      <c r="E664" s="304"/>
      <c r="F664" s="304"/>
      <c r="G664" s="304"/>
      <c r="H664" s="305"/>
      <c r="I664" s="306"/>
      <c r="J664" s="274"/>
      <c r="K664" s="274"/>
      <c r="L664" s="274"/>
      <c r="M664" s="274"/>
      <c r="N664" s="274"/>
      <c r="O664" s="274"/>
      <c r="P664" s="274"/>
      <c r="Q664" s="274"/>
      <c r="R664" s="274"/>
      <c r="S664" s="274"/>
      <c r="T664" s="274"/>
    </row>
    <row r="665" spans="1:20" ht="19.05" customHeight="1">
      <c r="A665" s="274"/>
      <c r="B665" s="274"/>
      <c r="C665" s="274"/>
      <c r="D665" s="274"/>
      <c r="E665" s="304"/>
      <c r="F665" s="304"/>
      <c r="G665" s="304"/>
      <c r="H665" s="305"/>
      <c r="I665" s="306"/>
      <c r="J665" s="274"/>
      <c r="K665" s="274"/>
      <c r="L665" s="274"/>
      <c r="M665" s="274"/>
      <c r="N665" s="274"/>
      <c r="O665" s="274"/>
      <c r="P665" s="274"/>
      <c r="Q665" s="274"/>
      <c r="R665" s="274"/>
      <c r="S665" s="274"/>
      <c r="T665" s="274"/>
    </row>
    <row r="666" spans="1:20" ht="19.05" customHeight="1">
      <c r="A666" s="274"/>
      <c r="B666" s="274"/>
      <c r="C666" s="274"/>
      <c r="D666" s="274"/>
      <c r="E666" s="304"/>
      <c r="F666" s="304"/>
      <c r="G666" s="304"/>
      <c r="H666" s="305"/>
      <c r="I666" s="306"/>
      <c r="J666" s="274"/>
      <c r="K666" s="274"/>
      <c r="L666" s="274"/>
      <c r="M666" s="274"/>
      <c r="N666" s="274"/>
      <c r="O666" s="274"/>
      <c r="P666" s="274"/>
      <c r="Q666" s="274"/>
      <c r="R666" s="274"/>
      <c r="S666" s="274"/>
      <c r="T666" s="274"/>
    </row>
    <row r="667" spans="1:20" ht="19.05" customHeight="1">
      <c r="A667" s="274"/>
      <c r="B667" s="274"/>
      <c r="C667" s="274"/>
      <c r="D667" s="274"/>
      <c r="E667" s="304"/>
      <c r="F667" s="304"/>
      <c r="G667" s="304"/>
      <c r="H667" s="305"/>
      <c r="I667" s="306"/>
      <c r="J667" s="274"/>
      <c r="K667" s="274"/>
      <c r="L667" s="274"/>
      <c r="M667" s="274"/>
      <c r="N667" s="274"/>
      <c r="O667" s="274"/>
      <c r="P667" s="274"/>
      <c r="Q667" s="274"/>
      <c r="R667" s="274"/>
      <c r="S667" s="274"/>
      <c r="T667" s="274"/>
    </row>
    <row r="668" spans="1:20" ht="19.05" customHeight="1">
      <c r="A668" s="274"/>
      <c r="B668" s="274"/>
      <c r="C668" s="274"/>
      <c r="D668" s="274"/>
      <c r="E668" s="304"/>
      <c r="F668" s="304"/>
      <c r="G668" s="304"/>
      <c r="H668" s="305"/>
      <c r="I668" s="306"/>
      <c r="J668" s="274"/>
      <c r="K668" s="274"/>
      <c r="L668" s="274"/>
      <c r="M668" s="274"/>
      <c r="N668" s="274"/>
      <c r="O668" s="274"/>
      <c r="P668" s="274"/>
      <c r="Q668" s="274"/>
      <c r="R668" s="274"/>
      <c r="S668" s="274"/>
      <c r="T668" s="274"/>
    </row>
    <row r="669" spans="1:20" ht="19.05" customHeight="1">
      <c r="A669" s="274"/>
      <c r="B669" s="274"/>
      <c r="C669" s="274"/>
      <c r="D669" s="274"/>
      <c r="E669" s="304"/>
      <c r="F669" s="304"/>
      <c r="G669" s="304"/>
      <c r="H669" s="305"/>
      <c r="I669" s="306"/>
      <c r="J669" s="274"/>
      <c r="K669" s="274"/>
      <c r="L669" s="274"/>
      <c r="M669" s="274"/>
      <c r="N669" s="274"/>
      <c r="O669" s="274"/>
      <c r="P669" s="274"/>
      <c r="Q669" s="274"/>
      <c r="R669" s="274"/>
      <c r="S669" s="274"/>
      <c r="T669" s="274"/>
    </row>
    <row r="670" spans="1:20" ht="19.05" customHeight="1">
      <c r="A670" s="274"/>
      <c r="B670" s="274"/>
      <c r="C670" s="274"/>
      <c r="D670" s="274"/>
      <c r="E670" s="304"/>
      <c r="F670" s="304"/>
      <c r="G670" s="304"/>
      <c r="H670" s="305"/>
      <c r="I670" s="306"/>
      <c r="J670" s="274"/>
      <c r="K670" s="274"/>
      <c r="L670" s="274"/>
      <c r="M670" s="274"/>
      <c r="N670" s="274"/>
      <c r="O670" s="274"/>
      <c r="P670" s="274"/>
      <c r="Q670" s="274"/>
      <c r="R670" s="274"/>
      <c r="S670" s="274"/>
      <c r="T670" s="274"/>
    </row>
    <row r="671" spans="1:20" ht="19.05" customHeight="1">
      <c r="A671" s="274"/>
      <c r="B671" s="274"/>
      <c r="C671" s="274"/>
      <c r="D671" s="274"/>
      <c r="E671" s="304"/>
      <c r="F671" s="304"/>
      <c r="G671" s="304"/>
      <c r="H671" s="305"/>
      <c r="I671" s="306"/>
      <c r="J671" s="274"/>
      <c r="K671" s="274"/>
      <c r="L671" s="274"/>
      <c r="M671" s="274"/>
      <c r="N671" s="274"/>
      <c r="O671" s="274"/>
      <c r="P671" s="274"/>
      <c r="Q671" s="274"/>
      <c r="R671" s="274"/>
      <c r="S671" s="274"/>
      <c r="T671" s="274"/>
    </row>
    <row r="672" spans="1:20" ht="19.05" customHeight="1">
      <c r="A672" s="274"/>
      <c r="B672" s="274"/>
      <c r="C672" s="274"/>
      <c r="D672" s="274"/>
      <c r="E672" s="304"/>
      <c r="F672" s="304"/>
      <c r="G672" s="304"/>
      <c r="H672" s="305"/>
      <c r="I672" s="306"/>
      <c r="J672" s="274"/>
      <c r="K672" s="274"/>
      <c r="L672" s="274"/>
      <c r="M672" s="274"/>
      <c r="N672" s="274"/>
      <c r="O672" s="274"/>
      <c r="P672" s="274"/>
      <c r="Q672" s="274"/>
      <c r="R672" s="274"/>
      <c r="S672" s="274"/>
      <c r="T672" s="274"/>
    </row>
    <row r="673" spans="1:20" ht="19.05" customHeight="1">
      <c r="A673" s="274"/>
      <c r="B673" s="274"/>
      <c r="C673" s="274"/>
      <c r="D673" s="274"/>
      <c r="E673" s="304"/>
      <c r="F673" s="304"/>
      <c r="G673" s="304"/>
      <c r="H673" s="305"/>
      <c r="I673" s="306"/>
      <c r="J673" s="274"/>
      <c r="K673" s="274"/>
      <c r="L673" s="274"/>
      <c r="M673" s="274"/>
      <c r="N673" s="274"/>
      <c r="O673" s="274"/>
      <c r="P673" s="274"/>
      <c r="Q673" s="274"/>
      <c r="R673" s="274"/>
      <c r="S673" s="274"/>
      <c r="T673" s="274"/>
    </row>
    <row r="674" spans="1:20" ht="19.05" customHeight="1">
      <c r="A674" s="274"/>
      <c r="B674" s="274"/>
      <c r="C674" s="274"/>
      <c r="D674" s="274"/>
      <c r="E674" s="304"/>
      <c r="F674" s="304"/>
      <c r="G674" s="304"/>
      <c r="H674" s="305"/>
      <c r="I674" s="306"/>
      <c r="J674" s="274"/>
      <c r="K674" s="274"/>
      <c r="L674" s="274"/>
      <c r="M674" s="274"/>
      <c r="N674" s="274"/>
      <c r="O674" s="274"/>
      <c r="P674" s="274"/>
      <c r="Q674" s="274"/>
      <c r="R674" s="274"/>
      <c r="S674" s="274"/>
      <c r="T674" s="274"/>
    </row>
    <row r="675" spans="1:20" ht="19.05" customHeight="1">
      <c r="A675" s="274"/>
      <c r="B675" s="274"/>
      <c r="C675" s="274"/>
      <c r="D675" s="274"/>
      <c r="E675" s="304"/>
      <c r="F675" s="304"/>
      <c r="G675" s="304"/>
      <c r="H675" s="305"/>
      <c r="I675" s="306"/>
      <c r="J675" s="274"/>
      <c r="K675" s="274"/>
      <c r="L675" s="274"/>
      <c r="M675" s="274"/>
      <c r="N675" s="274"/>
      <c r="O675" s="274"/>
      <c r="P675" s="274"/>
      <c r="Q675" s="274"/>
      <c r="R675" s="274"/>
      <c r="S675" s="274"/>
      <c r="T675" s="274"/>
    </row>
    <row r="676" spans="1:20" ht="19.05" customHeight="1">
      <c r="A676" s="274"/>
      <c r="B676" s="274"/>
      <c r="C676" s="274"/>
      <c r="D676" s="274"/>
      <c r="E676" s="304"/>
      <c r="F676" s="304"/>
      <c r="G676" s="304"/>
      <c r="H676" s="305"/>
      <c r="I676" s="306"/>
      <c r="J676" s="274"/>
      <c r="K676" s="274"/>
      <c r="L676" s="274"/>
      <c r="M676" s="274"/>
      <c r="N676" s="274"/>
      <c r="O676" s="274"/>
      <c r="P676" s="274"/>
      <c r="Q676" s="274"/>
      <c r="R676" s="274"/>
      <c r="S676" s="274"/>
      <c r="T676" s="274"/>
    </row>
    <row r="677" spans="1:20" ht="19.05" customHeight="1">
      <c r="A677" s="274"/>
      <c r="B677" s="274"/>
      <c r="C677" s="274"/>
      <c r="D677" s="274"/>
      <c r="E677" s="304"/>
      <c r="F677" s="304"/>
      <c r="G677" s="304"/>
      <c r="H677" s="305"/>
      <c r="I677" s="306"/>
      <c r="J677" s="274"/>
      <c r="K677" s="274"/>
      <c r="L677" s="274"/>
      <c r="M677" s="274"/>
      <c r="N677" s="274"/>
      <c r="O677" s="274"/>
      <c r="P677" s="274"/>
      <c r="Q677" s="274"/>
      <c r="R677" s="274"/>
      <c r="S677" s="274"/>
      <c r="T677" s="274"/>
    </row>
    <row r="678" spans="1:20" ht="19.05" customHeight="1">
      <c r="A678" s="274"/>
      <c r="B678" s="274"/>
      <c r="C678" s="274"/>
      <c r="D678" s="274"/>
      <c r="E678" s="304"/>
      <c r="F678" s="304"/>
      <c r="G678" s="304"/>
      <c r="H678" s="305"/>
      <c r="I678" s="306"/>
      <c r="J678" s="274"/>
      <c r="K678" s="274"/>
      <c r="L678" s="274"/>
      <c r="M678" s="274"/>
      <c r="N678" s="274"/>
      <c r="O678" s="274"/>
      <c r="P678" s="274"/>
      <c r="Q678" s="274"/>
      <c r="R678" s="274"/>
      <c r="S678" s="274"/>
      <c r="T678" s="274"/>
    </row>
    <row r="679" spans="1:20" ht="19.05" customHeight="1">
      <c r="A679" s="274"/>
      <c r="B679" s="274"/>
      <c r="C679" s="274"/>
      <c r="D679" s="274"/>
      <c r="E679" s="304"/>
      <c r="F679" s="304"/>
      <c r="G679" s="304"/>
      <c r="H679" s="305"/>
      <c r="I679" s="306"/>
      <c r="J679" s="274"/>
      <c r="K679" s="274"/>
      <c r="L679" s="274"/>
      <c r="M679" s="274"/>
      <c r="N679" s="274"/>
      <c r="O679" s="274"/>
      <c r="P679" s="274"/>
      <c r="Q679" s="274"/>
      <c r="R679" s="274"/>
      <c r="S679" s="274"/>
      <c r="T679" s="274"/>
    </row>
    <row r="680" spans="1:20" ht="19.05" customHeight="1">
      <c r="A680" s="274"/>
      <c r="B680" s="274"/>
      <c r="C680" s="274"/>
      <c r="D680" s="274"/>
      <c r="E680" s="304"/>
      <c r="F680" s="304"/>
      <c r="G680" s="304"/>
      <c r="H680" s="305"/>
      <c r="I680" s="306"/>
      <c r="J680" s="274"/>
      <c r="K680" s="274"/>
      <c r="L680" s="274"/>
      <c r="M680" s="274"/>
      <c r="N680" s="274"/>
      <c r="O680" s="274"/>
      <c r="P680" s="274"/>
      <c r="Q680" s="274"/>
      <c r="R680" s="274"/>
      <c r="S680" s="274"/>
      <c r="T680" s="274"/>
    </row>
    <row r="681" spans="1:20" ht="19.05" customHeight="1">
      <c r="A681" s="274"/>
      <c r="B681" s="274"/>
      <c r="C681" s="274"/>
      <c r="D681" s="274"/>
      <c r="E681" s="304"/>
      <c r="F681" s="304"/>
      <c r="G681" s="304"/>
      <c r="H681" s="305"/>
      <c r="I681" s="306"/>
      <c r="J681" s="274"/>
      <c r="K681" s="274"/>
      <c r="L681" s="274"/>
      <c r="M681" s="274"/>
      <c r="N681" s="274"/>
      <c r="O681" s="274"/>
      <c r="P681" s="274"/>
      <c r="Q681" s="274"/>
      <c r="R681" s="274"/>
      <c r="S681" s="274"/>
      <c r="T681" s="274"/>
    </row>
    <row r="682" spans="1:20" ht="19.05" customHeight="1">
      <c r="A682" s="274"/>
      <c r="B682" s="274"/>
      <c r="C682" s="274"/>
      <c r="D682" s="274"/>
      <c r="E682" s="304"/>
      <c r="F682" s="304"/>
      <c r="G682" s="304"/>
      <c r="H682" s="305"/>
      <c r="I682" s="306"/>
      <c r="J682" s="274"/>
      <c r="K682" s="274"/>
      <c r="L682" s="274"/>
      <c r="M682" s="274"/>
      <c r="N682" s="274"/>
      <c r="O682" s="274"/>
      <c r="P682" s="274"/>
      <c r="Q682" s="274"/>
      <c r="R682" s="274"/>
      <c r="S682" s="274"/>
      <c r="T682" s="274"/>
    </row>
    <row r="683" spans="1:20" ht="19.05" customHeight="1">
      <c r="A683" s="274"/>
      <c r="B683" s="274"/>
      <c r="C683" s="274"/>
      <c r="D683" s="274"/>
      <c r="E683" s="304"/>
      <c r="F683" s="304"/>
      <c r="G683" s="304"/>
      <c r="H683" s="305"/>
      <c r="I683" s="306"/>
      <c r="J683" s="274"/>
      <c r="K683" s="274"/>
      <c r="L683" s="274"/>
      <c r="M683" s="274"/>
      <c r="N683" s="274"/>
      <c r="O683" s="274"/>
      <c r="P683" s="274"/>
      <c r="Q683" s="274"/>
      <c r="R683" s="274"/>
      <c r="S683" s="274"/>
      <c r="T683" s="274"/>
    </row>
    <row r="684" spans="1:20" ht="19.05" customHeight="1">
      <c r="A684" s="274"/>
      <c r="B684" s="274"/>
      <c r="C684" s="274"/>
      <c r="D684" s="274"/>
      <c r="E684" s="304"/>
      <c r="F684" s="304"/>
      <c r="G684" s="304"/>
      <c r="H684" s="305"/>
      <c r="I684" s="306"/>
      <c r="J684" s="274"/>
      <c r="K684" s="274"/>
      <c r="L684" s="274"/>
      <c r="M684" s="274"/>
      <c r="N684" s="274"/>
      <c r="O684" s="274"/>
      <c r="P684" s="274"/>
      <c r="Q684" s="274"/>
      <c r="R684" s="274"/>
      <c r="S684" s="274"/>
      <c r="T684" s="274"/>
    </row>
    <row r="685" spans="1:20" ht="19.05" customHeight="1">
      <c r="A685" s="274"/>
      <c r="B685" s="274"/>
      <c r="C685" s="274"/>
      <c r="D685" s="274"/>
      <c r="E685" s="304"/>
      <c r="F685" s="304"/>
      <c r="G685" s="304"/>
      <c r="H685" s="305"/>
      <c r="I685" s="306"/>
      <c r="J685" s="274"/>
      <c r="K685" s="274"/>
      <c r="L685" s="274"/>
      <c r="M685" s="274"/>
      <c r="N685" s="274"/>
      <c r="O685" s="274"/>
      <c r="P685" s="274"/>
      <c r="Q685" s="274"/>
      <c r="R685" s="274"/>
      <c r="S685" s="274"/>
      <c r="T685" s="274"/>
    </row>
    <row r="686" spans="1:20" ht="19.05" customHeight="1">
      <c r="A686" s="274"/>
      <c r="B686" s="274"/>
      <c r="C686" s="274"/>
      <c r="D686" s="274"/>
      <c r="E686" s="304"/>
      <c r="F686" s="304"/>
      <c r="G686" s="304"/>
      <c r="H686" s="305"/>
      <c r="I686" s="306"/>
      <c r="J686" s="274"/>
      <c r="K686" s="274"/>
      <c r="L686" s="274"/>
      <c r="M686" s="274"/>
      <c r="N686" s="274"/>
      <c r="O686" s="274"/>
      <c r="P686" s="274"/>
      <c r="Q686" s="274"/>
      <c r="R686" s="274"/>
      <c r="S686" s="274"/>
      <c r="T686" s="274"/>
    </row>
    <row r="687" spans="1:20" ht="19.05" customHeight="1">
      <c r="A687" s="274"/>
      <c r="B687" s="274"/>
      <c r="C687" s="274"/>
      <c r="D687" s="274"/>
      <c r="E687" s="304"/>
      <c r="F687" s="304"/>
      <c r="G687" s="304"/>
      <c r="H687" s="305"/>
      <c r="I687" s="306"/>
      <c r="J687" s="274"/>
      <c r="K687" s="274"/>
      <c r="L687" s="274"/>
      <c r="M687" s="274"/>
      <c r="N687" s="274"/>
      <c r="O687" s="274"/>
      <c r="P687" s="274"/>
      <c r="Q687" s="274"/>
      <c r="R687" s="274"/>
      <c r="S687" s="274"/>
      <c r="T687" s="274"/>
    </row>
    <row r="688" spans="1:20" ht="19.05" customHeight="1">
      <c r="A688" s="274"/>
      <c r="B688" s="274"/>
      <c r="C688" s="274"/>
      <c r="D688" s="274"/>
      <c r="E688" s="304"/>
      <c r="F688" s="304"/>
      <c r="G688" s="304"/>
      <c r="H688" s="305"/>
      <c r="I688" s="306"/>
      <c r="J688" s="274"/>
      <c r="K688" s="274"/>
      <c r="L688" s="274"/>
      <c r="M688" s="274"/>
      <c r="N688" s="274"/>
      <c r="O688" s="274"/>
      <c r="P688" s="274"/>
      <c r="Q688" s="274"/>
      <c r="R688" s="274"/>
      <c r="S688" s="274"/>
      <c r="T688" s="274"/>
    </row>
    <row r="689" spans="1:20" ht="19.05" customHeight="1">
      <c r="A689" s="274"/>
      <c r="B689" s="274"/>
      <c r="C689" s="274"/>
      <c r="D689" s="274"/>
      <c r="E689" s="304"/>
      <c r="F689" s="304"/>
      <c r="G689" s="304"/>
      <c r="H689" s="305"/>
      <c r="I689" s="306"/>
      <c r="J689" s="274"/>
      <c r="K689" s="274"/>
      <c r="L689" s="274"/>
      <c r="M689" s="274"/>
      <c r="N689" s="274"/>
      <c r="O689" s="274"/>
      <c r="P689" s="274"/>
      <c r="Q689" s="274"/>
      <c r="R689" s="274"/>
      <c r="S689" s="274"/>
      <c r="T689" s="274"/>
    </row>
    <row r="690" spans="1:20" ht="19.05" customHeight="1">
      <c r="A690" s="274"/>
      <c r="B690" s="274"/>
      <c r="C690" s="274"/>
      <c r="D690" s="274"/>
      <c r="E690" s="304"/>
      <c r="F690" s="304"/>
      <c r="G690" s="304"/>
      <c r="H690" s="305"/>
      <c r="I690" s="306"/>
      <c r="J690" s="274"/>
      <c r="K690" s="274"/>
      <c r="L690" s="274"/>
      <c r="M690" s="274"/>
      <c r="N690" s="274"/>
      <c r="O690" s="274"/>
      <c r="P690" s="274"/>
      <c r="Q690" s="274"/>
      <c r="R690" s="274"/>
      <c r="S690" s="274"/>
      <c r="T690" s="274"/>
    </row>
    <row r="691" spans="1:20" ht="19.05" customHeight="1">
      <c r="A691" s="274"/>
      <c r="B691" s="274"/>
      <c r="C691" s="274"/>
      <c r="D691" s="274"/>
      <c r="E691" s="304"/>
      <c r="F691" s="304"/>
      <c r="G691" s="304"/>
      <c r="H691" s="305"/>
      <c r="I691" s="306"/>
      <c r="J691" s="274"/>
      <c r="K691" s="274"/>
      <c r="L691" s="274"/>
      <c r="M691" s="274"/>
      <c r="N691" s="274"/>
      <c r="O691" s="274"/>
      <c r="P691" s="274"/>
      <c r="Q691" s="274"/>
      <c r="R691" s="274"/>
      <c r="S691" s="274"/>
      <c r="T691" s="274"/>
    </row>
    <row r="692" spans="1:20" ht="19.05" customHeight="1">
      <c r="A692" s="274"/>
      <c r="B692" s="274"/>
      <c r="C692" s="274"/>
      <c r="D692" s="274"/>
      <c r="E692" s="304"/>
      <c r="F692" s="304"/>
      <c r="G692" s="304"/>
      <c r="H692" s="305"/>
      <c r="I692" s="306"/>
      <c r="J692" s="274"/>
      <c r="K692" s="274"/>
      <c r="L692" s="274"/>
      <c r="M692" s="274"/>
      <c r="N692" s="274"/>
      <c r="O692" s="274"/>
      <c r="P692" s="274"/>
      <c r="Q692" s="274"/>
      <c r="R692" s="274"/>
      <c r="S692" s="274"/>
      <c r="T692" s="274"/>
    </row>
    <row r="693" spans="1:20" ht="19.05" customHeight="1">
      <c r="A693" s="274"/>
      <c r="B693" s="274"/>
      <c r="C693" s="274"/>
      <c r="D693" s="274"/>
      <c r="E693" s="304"/>
      <c r="F693" s="304"/>
      <c r="G693" s="304"/>
      <c r="H693" s="305"/>
      <c r="I693" s="306"/>
      <c r="J693" s="274"/>
      <c r="K693" s="274"/>
      <c r="L693" s="274"/>
      <c r="M693" s="274"/>
      <c r="N693" s="274"/>
      <c r="O693" s="274"/>
      <c r="P693" s="274"/>
      <c r="Q693" s="274"/>
      <c r="R693" s="274"/>
      <c r="S693" s="274"/>
      <c r="T693" s="274"/>
    </row>
    <row r="694" spans="1:20" ht="19.05" customHeight="1">
      <c r="A694" s="274"/>
      <c r="B694" s="274"/>
      <c r="C694" s="274"/>
      <c r="D694" s="274"/>
      <c r="E694" s="304"/>
      <c r="F694" s="304"/>
      <c r="G694" s="304"/>
      <c r="H694" s="305"/>
      <c r="I694" s="306"/>
      <c r="J694" s="274"/>
      <c r="K694" s="274"/>
      <c r="L694" s="274"/>
      <c r="M694" s="274"/>
      <c r="N694" s="274"/>
      <c r="O694" s="274"/>
      <c r="P694" s="274"/>
      <c r="Q694" s="274"/>
      <c r="R694" s="274"/>
      <c r="S694" s="274"/>
      <c r="T694" s="274"/>
    </row>
    <row r="695" spans="1:20" ht="19.05" customHeight="1">
      <c r="A695" s="274"/>
      <c r="B695" s="274"/>
      <c r="C695" s="274"/>
      <c r="D695" s="274"/>
      <c r="E695" s="304"/>
      <c r="F695" s="304"/>
      <c r="G695" s="304"/>
      <c r="H695" s="305"/>
      <c r="I695" s="306"/>
      <c r="J695" s="274"/>
      <c r="K695" s="274"/>
      <c r="L695" s="274"/>
      <c r="M695" s="274"/>
      <c r="N695" s="274"/>
      <c r="O695" s="274"/>
      <c r="P695" s="274"/>
      <c r="Q695" s="274"/>
      <c r="R695" s="274"/>
      <c r="S695" s="274"/>
      <c r="T695" s="274"/>
    </row>
    <row r="696" spans="1:20" ht="19.05" customHeight="1">
      <c r="A696" s="274"/>
      <c r="B696" s="274"/>
      <c r="C696" s="274"/>
      <c r="D696" s="274"/>
      <c r="E696" s="304"/>
      <c r="F696" s="304"/>
      <c r="G696" s="304"/>
      <c r="H696" s="305"/>
      <c r="I696" s="306"/>
      <c r="J696" s="274"/>
      <c r="K696" s="274"/>
      <c r="L696" s="274"/>
      <c r="M696" s="274"/>
      <c r="N696" s="274"/>
      <c r="O696" s="274"/>
      <c r="P696" s="274"/>
      <c r="Q696" s="274"/>
      <c r="R696" s="274"/>
      <c r="S696" s="274"/>
      <c r="T696" s="274"/>
    </row>
    <row r="697" spans="1:20" ht="19.05" customHeight="1">
      <c r="A697" s="274"/>
      <c r="B697" s="274"/>
      <c r="C697" s="274"/>
      <c r="D697" s="274"/>
      <c r="E697" s="304"/>
      <c r="F697" s="304"/>
      <c r="G697" s="304"/>
      <c r="H697" s="305"/>
      <c r="I697" s="306"/>
      <c r="J697" s="274"/>
      <c r="K697" s="274"/>
      <c r="L697" s="274"/>
      <c r="M697" s="274"/>
      <c r="N697" s="274"/>
      <c r="O697" s="274"/>
      <c r="P697" s="274"/>
      <c r="Q697" s="274"/>
      <c r="R697" s="274"/>
      <c r="S697" s="274"/>
      <c r="T697" s="274"/>
    </row>
    <row r="698" spans="1:20" ht="19.05" customHeight="1">
      <c r="A698" s="274"/>
      <c r="B698" s="274"/>
      <c r="C698" s="274"/>
      <c r="D698" s="274"/>
      <c r="E698" s="304"/>
      <c r="F698" s="304"/>
      <c r="G698" s="304"/>
      <c r="H698" s="305"/>
      <c r="I698" s="306"/>
      <c r="J698" s="274"/>
      <c r="K698" s="274"/>
      <c r="L698" s="274"/>
      <c r="M698" s="274"/>
      <c r="N698" s="274"/>
      <c r="O698" s="274"/>
      <c r="P698" s="274"/>
      <c r="Q698" s="274"/>
      <c r="R698" s="274"/>
      <c r="S698" s="274"/>
      <c r="T698" s="274"/>
    </row>
    <row r="699" spans="1:20" ht="19.05" customHeight="1">
      <c r="A699" s="274"/>
      <c r="B699" s="274"/>
      <c r="C699" s="274"/>
      <c r="D699" s="274"/>
      <c r="E699" s="304"/>
      <c r="F699" s="304"/>
      <c r="G699" s="304"/>
      <c r="H699" s="305"/>
      <c r="I699" s="306"/>
      <c r="J699" s="274"/>
      <c r="K699" s="274"/>
      <c r="L699" s="274"/>
      <c r="M699" s="274"/>
      <c r="N699" s="274"/>
      <c r="O699" s="274"/>
      <c r="P699" s="274"/>
      <c r="Q699" s="274"/>
      <c r="R699" s="274"/>
      <c r="S699" s="274"/>
      <c r="T699" s="274"/>
    </row>
    <row r="700" spans="1:20" ht="19.05" customHeight="1">
      <c r="A700" s="274"/>
      <c r="B700" s="274"/>
      <c r="C700" s="274"/>
      <c r="D700" s="274"/>
      <c r="E700" s="304"/>
      <c r="F700" s="304"/>
      <c r="G700" s="304"/>
      <c r="H700" s="305"/>
      <c r="I700" s="306"/>
      <c r="J700" s="274"/>
      <c r="K700" s="274"/>
      <c r="L700" s="274"/>
      <c r="M700" s="274"/>
      <c r="N700" s="274"/>
      <c r="O700" s="274"/>
      <c r="P700" s="274"/>
      <c r="Q700" s="274"/>
      <c r="R700" s="274"/>
      <c r="S700" s="274"/>
      <c r="T700" s="274"/>
    </row>
    <row r="701" spans="1:20" ht="19.05" customHeight="1">
      <c r="A701" s="274"/>
      <c r="B701" s="274"/>
      <c r="C701" s="274"/>
      <c r="D701" s="274"/>
      <c r="E701" s="304"/>
      <c r="F701" s="304"/>
      <c r="G701" s="304"/>
      <c r="H701" s="305"/>
      <c r="I701" s="306"/>
      <c r="J701" s="274"/>
      <c r="K701" s="274"/>
      <c r="L701" s="274"/>
      <c r="M701" s="274"/>
      <c r="N701" s="274"/>
      <c r="O701" s="274"/>
      <c r="P701" s="274"/>
      <c r="Q701" s="274"/>
      <c r="R701" s="274"/>
      <c r="S701" s="274"/>
      <c r="T701" s="274"/>
    </row>
    <row r="702" spans="1:20" ht="19.05" customHeight="1">
      <c r="A702" s="274"/>
      <c r="B702" s="274"/>
      <c r="C702" s="274"/>
      <c r="D702" s="274"/>
      <c r="E702" s="304"/>
      <c r="F702" s="304"/>
      <c r="G702" s="304"/>
      <c r="H702" s="305"/>
      <c r="I702" s="306"/>
      <c r="J702" s="274"/>
      <c r="K702" s="274"/>
      <c r="L702" s="274"/>
      <c r="M702" s="274"/>
      <c r="N702" s="274"/>
      <c r="O702" s="274"/>
      <c r="P702" s="274"/>
      <c r="Q702" s="274"/>
      <c r="R702" s="274"/>
      <c r="S702" s="274"/>
      <c r="T702" s="274"/>
    </row>
    <row r="703" spans="1:20" ht="19.05" customHeight="1">
      <c r="A703" s="274"/>
      <c r="B703" s="274"/>
      <c r="C703" s="274"/>
      <c r="D703" s="274"/>
      <c r="E703" s="304"/>
      <c r="F703" s="304"/>
      <c r="G703" s="304"/>
      <c r="H703" s="305"/>
      <c r="I703" s="306"/>
      <c r="J703" s="274"/>
      <c r="K703" s="274"/>
      <c r="L703" s="274"/>
      <c r="M703" s="274"/>
      <c r="N703" s="274"/>
      <c r="O703" s="274"/>
      <c r="P703" s="274"/>
      <c r="Q703" s="274"/>
      <c r="R703" s="274"/>
      <c r="S703" s="274"/>
      <c r="T703" s="274"/>
    </row>
    <row r="704" spans="1:20" ht="19.05" customHeight="1">
      <c r="A704" s="274"/>
      <c r="B704" s="274"/>
      <c r="C704" s="274"/>
      <c r="D704" s="274"/>
      <c r="E704" s="304"/>
      <c r="F704" s="304"/>
      <c r="G704" s="304"/>
      <c r="H704" s="305"/>
      <c r="I704" s="306"/>
      <c r="J704" s="274"/>
      <c r="K704" s="274"/>
      <c r="L704" s="274"/>
      <c r="M704" s="274"/>
      <c r="N704" s="274"/>
      <c r="O704" s="274"/>
      <c r="P704" s="274"/>
      <c r="Q704" s="274"/>
      <c r="R704" s="274"/>
      <c r="S704" s="274"/>
      <c r="T704" s="274"/>
    </row>
    <row r="705" spans="1:20" ht="19.05" customHeight="1">
      <c r="A705" s="274"/>
      <c r="B705" s="274"/>
      <c r="C705" s="274"/>
      <c r="D705" s="274"/>
      <c r="E705" s="304"/>
      <c r="F705" s="304"/>
      <c r="G705" s="304"/>
      <c r="H705" s="305"/>
      <c r="I705" s="306"/>
      <c r="J705" s="274"/>
      <c r="K705" s="274"/>
      <c r="L705" s="274"/>
      <c r="M705" s="274"/>
      <c r="N705" s="274"/>
      <c r="O705" s="274"/>
      <c r="P705" s="274"/>
      <c r="Q705" s="274"/>
      <c r="R705" s="274"/>
      <c r="S705" s="274"/>
      <c r="T705" s="274"/>
    </row>
    <row r="706" spans="1:20" ht="19.05" customHeight="1">
      <c r="A706" s="274"/>
      <c r="B706" s="274"/>
      <c r="C706" s="274"/>
      <c r="D706" s="274"/>
      <c r="E706" s="304"/>
      <c r="F706" s="304"/>
      <c r="G706" s="304"/>
      <c r="H706" s="305"/>
      <c r="I706" s="306"/>
      <c r="J706" s="274"/>
      <c r="K706" s="274"/>
      <c r="L706" s="274"/>
      <c r="M706" s="274"/>
      <c r="N706" s="274"/>
      <c r="O706" s="274"/>
      <c r="P706" s="274"/>
      <c r="Q706" s="274"/>
      <c r="R706" s="274"/>
      <c r="S706" s="274"/>
      <c r="T706" s="274"/>
    </row>
    <row r="707" spans="1:20" ht="19.05" customHeight="1">
      <c r="A707" s="274"/>
      <c r="B707" s="274"/>
      <c r="C707" s="274"/>
      <c r="D707" s="274"/>
      <c r="E707" s="304"/>
      <c r="F707" s="304"/>
      <c r="G707" s="304"/>
      <c r="H707" s="305"/>
      <c r="I707" s="306"/>
      <c r="J707" s="274"/>
      <c r="K707" s="274"/>
      <c r="L707" s="274"/>
      <c r="M707" s="274"/>
      <c r="N707" s="274"/>
      <c r="O707" s="274"/>
      <c r="P707" s="274"/>
      <c r="Q707" s="274"/>
      <c r="R707" s="274"/>
      <c r="S707" s="274"/>
      <c r="T707" s="274"/>
    </row>
    <row r="708" spans="1:20" ht="19.05" customHeight="1">
      <c r="A708" s="274"/>
      <c r="B708" s="274"/>
      <c r="C708" s="274"/>
      <c r="D708" s="274"/>
      <c r="E708" s="304"/>
      <c r="F708" s="304"/>
      <c r="G708" s="304"/>
      <c r="H708" s="305"/>
      <c r="I708" s="306"/>
      <c r="J708" s="274"/>
      <c r="K708" s="274"/>
      <c r="L708" s="274"/>
      <c r="M708" s="274"/>
      <c r="N708" s="274"/>
      <c r="O708" s="274"/>
      <c r="P708" s="274"/>
      <c r="Q708" s="274"/>
      <c r="R708" s="274"/>
      <c r="S708" s="274"/>
      <c r="T708" s="274"/>
    </row>
    <row r="709" spans="1:20" ht="19.05" customHeight="1">
      <c r="A709" s="274"/>
      <c r="B709" s="274"/>
      <c r="C709" s="274"/>
      <c r="D709" s="274"/>
      <c r="E709" s="304"/>
      <c r="F709" s="304"/>
      <c r="G709" s="304"/>
      <c r="H709" s="305"/>
      <c r="I709" s="306"/>
      <c r="J709" s="274"/>
      <c r="K709" s="274"/>
      <c r="L709" s="274"/>
      <c r="M709" s="274"/>
      <c r="N709" s="274"/>
      <c r="O709" s="274"/>
      <c r="P709" s="274"/>
      <c r="Q709" s="274"/>
      <c r="R709" s="274"/>
      <c r="S709" s="274"/>
      <c r="T709" s="274"/>
    </row>
    <row r="710" spans="1:20" ht="19.05" customHeight="1">
      <c r="A710" s="274"/>
      <c r="B710" s="274"/>
      <c r="C710" s="274"/>
      <c r="D710" s="274"/>
      <c r="E710" s="304"/>
      <c r="F710" s="304"/>
      <c r="G710" s="304"/>
      <c r="H710" s="305"/>
      <c r="I710" s="306"/>
      <c r="J710" s="274"/>
      <c r="K710" s="274"/>
      <c r="L710" s="274"/>
      <c r="M710" s="274"/>
      <c r="N710" s="274"/>
      <c r="O710" s="274"/>
      <c r="P710" s="274"/>
      <c r="Q710" s="274"/>
      <c r="R710" s="274"/>
      <c r="S710" s="274"/>
      <c r="T710" s="274"/>
    </row>
    <row r="711" spans="1:20" ht="19.05" customHeight="1">
      <c r="A711" s="274"/>
      <c r="B711" s="274"/>
      <c r="C711" s="274"/>
      <c r="D711" s="274"/>
      <c r="E711" s="304"/>
      <c r="F711" s="304"/>
      <c r="G711" s="304"/>
      <c r="H711" s="305"/>
      <c r="I711" s="306"/>
      <c r="J711" s="274"/>
      <c r="K711" s="274"/>
      <c r="L711" s="274"/>
      <c r="M711" s="274"/>
      <c r="N711" s="274"/>
      <c r="O711" s="274"/>
      <c r="P711" s="274"/>
      <c r="Q711" s="274"/>
      <c r="R711" s="274"/>
      <c r="S711" s="274"/>
      <c r="T711" s="274"/>
    </row>
    <row r="712" spans="1:20" ht="19.05" customHeight="1">
      <c r="A712" s="274"/>
      <c r="B712" s="274"/>
      <c r="C712" s="274"/>
      <c r="D712" s="274"/>
      <c r="E712" s="304"/>
      <c r="F712" s="304"/>
      <c r="G712" s="304"/>
      <c r="H712" s="305"/>
      <c r="I712" s="306"/>
      <c r="J712" s="274"/>
      <c r="K712" s="274"/>
      <c r="L712" s="274"/>
      <c r="M712" s="274"/>
      <c r="N712" s="274"/>
      <c r="O712" s="274"/>
      <c r="P712" s="274"/>
      <c r="Q712" s="274"/>
      <c r="R712" s="274"/>
      <c r="S712" s="274"/>
      <c r="T712" s="274"/>
    </row>
    <row r="713" spans="1:20" ht="19.05" customHeight="1">
      <c r="A713" s="274"/>
      <c r="B713" s="274"/>
      <c r="C713" s="274"/>
      <c r="D713" s="274"/>
      <c r="E713" s="304"/>
      <c r="F713" s="304"/>
      <c r="G713" s="304"/>
      <c r="H713" s="305"/>
      <c r="I713" s="306"/>
      <c r="J713" s="274"/>
      <c r="K713" s="274"/>
      <c r="L713" s="274"/>
      <c r="M713" s="274"/>
      <c r="N713" s="274"/>
      <c r="O713" s="274"/>
      <c r="P713" s="274"/>
      <c r="Q713" s="274"/>
      <c r="R713" s="274"/>
      <c r="S713" s="274"/>
      <c r="T713" s="274"/>
    </row>
    <row r="714" spans="1:20" ht="19.05" customHeight="1">
      <c r="A714" s="274"/>
      <c r="B714" s="274"/>
      <c r="C714" s="274"/>
      <c r="D714" s="274"/>
      <c r="E714" s="304"/>
      <c r="F714" s="304"/>
      <c r="G714" s="304"/>
      <c r="H714" s="305"/>
      <c r="I714" s="306"/>
      <c r="J714" s="274"/>
      <c r="K714" s="274"/>
      <c r="L714" s="274"/>
      <c r="M714" s="274"/>
      <c r="N714" s="274"/>
      <c r="O714" s="274"/>
      <c r="P714" s="274"/>
      <c r="Q714" s="274"/>
      <c r="R714" s="274"/>
      <c r="S714" s="274"/>
      <c r="T714" s="274"/>
    </row>
    <row r="715" spans="1:20" ht="19.05" customHeight="1">
      <c r="A715" s="274"/>
      <c r="B715" s="274"/>
      <c r="C715" s="274"/>
      <c r="D715" s="274"/>
      <c r="E715" s="304"/>
      <c r="F715" s="304"/>
      <c r="G715" s="304"/>
      <c r="H715" s="305"/>
      <c r="I715" s="306"/>
      <c r="J715" s="274"/>
      <c r="K715" s="274"/>
      <c r="L715" s="274"/>
      <c r="M715" s="274"/>
      <c r="N715" s="274"/>
      <c r="O715" s="274"/>
      <c r="P715" s="274"/>
      <c r="Q715" s="274"/>
      <c r="R715" s="274"/>
      <c r="S715" s="274"/>
      <c r="T715" s="274"/>
    </row>
    <row r="716" spans="1:20" ht="19.05" customHeight="1">
      <c r="A716" s="274"/>
      <c r="B716" s="274"/>
      <c r="C716" s="274"/>
      <c r="D716" s="274"/>
      <c r="E716" s="304"/>
      <c r="F716" s="304"/>
      <c r="G716" s="304"/>
      <c r="H716" s="305"/>
      <c r="I716" s="306"/>
      <c r="J716" s="274"/>
      <c r="K716" s="274"/>
      <c r="L716" s="274"/>
      <c r="M716" s="274"/>
      <c r="N716" s="274"/>
      <c r="O716" s="274"/>
      <c r="P716" s="274"/>
      <c r="Q716" s="274"/>
      <c r="R716" s="274"/>
      <c r="S716" s="274"/>
      <c r="T716" s="274"/>
    </row>
    <row r="717" spans="1:20" ht="19.05" customHeight="1">
      <c r="A717" s="274"/>
      <c r="B717" s="274"/>
      <c r="C717" s="274"/>
      <c r="D717" s="274"/>
      <c r="E717" s="304"/>
      <c r="F717" s="304"/>
      <c r="G717" s="304"/>
      <c r="H717" s="305"/>
      <c r="I717" s="306"/>
      <c r="J717" s="274"/>
      <c r="K717" s="274"/>
      <c r="L717" s="274"/>
      <c r="M717" s="274"/>
      <c r="N717" s="274"/>
      <c r="O717" s="274"/>
      <c r="P717" s="274"/>
      <c r="Q717" s="274"/>
      <c r="R717" s="274"/>
      <c r="S717" s="274"/>
      <c r="T717" s="274"/>
    </row>
    <row r="718" spans="1:20" ht="19.05" customHeight="1">
      <c r="A718" s="274"/>
      <c r="B718" s="274"/>
      <c r="C718" s="274"/>
      <c r="D718" s="274"/>
      <c r="E718" s="304"/>
      <c r="F718" s="304"/>
      <c r="G718" s="304"/>
      <c r="H718" s="305"/>
      <c r="I718" s="306"/>
      <c r="J718" s="274"/>
      <c r="K718" s="274"/>
      <c r="L718" s="274"/>
      <c r="M718" s="274"/>
      <c r="N718" s="274"/>
      <c r="O718" s="274"/>
      <c r="P718" s="274"/>
      <c r="Q718" s="274"/>
      <c r="R718" s="274"/>
      <c r="S718" s="274"/>
      <c r="T718" s="274"/>
    </row>
    <row r="719" spans="1:20" ht="19.05" customHeight="1">
      <c r="A719" s="274"/>
      <c r="B719" s="274"/>
      <c r="C719" s="274"/>
      <c r="D719" s="274"/>
      <c r="E719" s="304"/>
      <c r="F719" s="304"/>
      <c r="G719" s="304"/>
      <c r="H719" s="305"/>
      <c r="I719" s="306"/>
      <c r="J719" s="274"/>
      <c r="K719" s="274"/>
      <c r="L719" s="274"/>
      <c r="M719" s="274"/>
      <c r="N719" s="274"/>
      <c r="O719" s="274"/>
      <c r="P719" s="274"/>
      <c r="Q719" s="274"/>
      <c r="R719" s="274"/>
      <c r="S719" s="274"/>
      <c r="T719" s="274"/>
    </row>
    <row r="720" spans="1:20" ht="19.05" customHeight="1">
      <c r="A720" s="274"/>
      <c r="B720" s="274"/>
      <c r="C720" s="274"/>
      <c r="D720" s="274"/>
      <c r="E720" s="304"/>
      <c r="F720" s="304"/>
      <c r="G720" s="304"/>
      <c r="H720" s="305"/>
      <c r="I720" s="306"/>
      <c r="J720" s="274"/>
      <c r="K720" s="274"/>
      <c r="L720" s="274"/>
      <c r="M720" s="274"/>
      <c r="N720" s="274"/>
      <c r="O720" s="274"/>
      <c r="P720" s="274"/>
      <c r="Q720" s="274"/>
      <c r="R720" s="274"/>
      <c r="S720" s="274"/>
      <c r="T720" s="274"/>
    </row>
    <row r="721" spans="1:20" ht="19.05" customHeight="1">
      <c r="A721" s="274"/>
      <c r="B721" s="274"/>
      <c r="C721" s="274"/>
      <c r="D721" s="274"/>
      <c r="E721" s="304"/>
      <c r="F721" s="304"/>
      <c r="G721" s="304"/>
      <c r="H721" s="305"/>
      <c r="I721" s="306"/>
      <c r="J721" s="274"/>
      <c r="K721" s="274"/>
      <c r="L721" s="274"/>
      <c r="M721" s="274"/>
      <c r="N721" s="274"/>
      <c r="O721" s="274"/>
      <c r="P721" s="274"/>
      <c r="Q721" s="274"/>
      <c r="R721" s="274"/>
      <c r="S721" s="274"/>
      <c r="T721" s="274"/>
    </row>
    <row r="722" spans="1:20" ht="19.05" customHeight="1">
      <c r="A722" s="274"/>
      <c r="B722" s="274"/>
      <c r="C722" s="274"/>
      <c r="D722" s="274"/>
      <c r="E722" s="304"/>
      <c r="F722" s="304"/>
      <c r="G722" s="304"/>
      <c r="H722" s="305"/>
      <c r="I722" s="306"/>
      <c r="J722" s="274"/>
      <c r="K722" s="274"/>
      <c r="L722" s="274"/>
      <c r="M722" s="274"/>
      <c r="N722" s="274"/>
      <c r="O722" s="274"/>
      <c r="P722" s="274"/>
      <c r="Q722" s="274"/>
      <c r="R722" s="274"/>
      <c r="S722" s="274"/>
      <c r="T722" s="274"/>
    </row>
    <row r="723" spans="1:20" ht="19.05" customHeight="1">
      <c r="A723" s="274"/>
      <c r="B723" s="274"/>
      <c r="C723" s="274"/>
      <c r="D723" s="274"/>
      <c r="E723" s="304"/>
      <c r="F723" s="304"/>
      <c r="G723" s="304"/>
      <c r="H723" s="305"/>
      <c r="I723" s="306"/>
      <c r="J723" s="274"/>
      <c r="K723" s="274"/>
      <c r="L723" s="274"/>
      <c r="M723" s="274"/>
      <c r="N723" s="274"/>
      <c r="O723" s="274"/>
      <c r="P723" s="274"/>
      <c r="Q723" s="274"/>
      <c r="R723" s="274"/>
      <c r="S723" s="274"/>
      <c r="T723" s="274"/>
    </row>
    <row r="724" spans="1:20" ht="19.05" customHeight="1">
      <c r="A724" s="274"/>
      <c r="B724" s="274"/>
      <c r="C724" s="274"/>
      <c r="D724" s="274"/>
      <c r="E724" s="304"/>
      <c r="F724" s="304"/>
      <c r="G724" s="304"/>
      <c r="H724" s="305"/>
      <c r="I724" s="306"/>
      <c r="J724" s="274"/>
      <c r="K724" s="274"/>
      <c r="L724" s="274"/>
      <c r="M724" s="274"/>
      <c r="N724" s="274"/>
      <c r="O724" s="274"/>
      <c r="P724" s="274"/>
      <c r="Q724" s="274"/>
      <c r="R724" s="274"/>
      <c r="S724" s="274"/>
      <c r="T724" s="274"/>
    </row>
    <row r="725" spans="1:20" ht="19.05" customHeight="1">
      <c r="A725" s="274"/>
      <c r="B725" s="274"/>
      <c r="C725" s="274"/>
      <c r="D725" s="274"/>
      <c r="E725" s="304"/>
      <c r="F725" s="304"/>
      <c r="G725" s="304"/>
      <c r="H725" s="305"/>
      <c r="I725" s="306"/>
      <c r="J725" s="274"/>
      <c r="K725" s="274"/>
      <c r="L725" s="274"/>
      <c r="M725" s="274"/>
      <c r="N725" s="274"/>
      <c r="O725" s="274"/>
      <c r="P725" s="274"/>
      <c r="Q725" s="274"/>
      <c r="R725" s="274"/>
      <c r="S725" s="274"/>
      <c r="T725" s="274"/>
    </row>
    <row r="726" spans="1:20" ht="19.05" customHeight="1">
      <c r="A726" s="274"/>
      <c r="B726" s="274"/>
      <c r="C726" s="274"/>
      <c r="D726" s="274"/>
      <c r="E726" s="304"/>
      <c r="F726" s="304"/>
      <c r="G726" s="304"/>
      <c r="H726" s="305"/>
      <c r="I726" s="306"/>
      <c r="J726" s="274"/>
      <c r="K726" s="274"/>
      <c r="L726" s="274"/>
      <c r="M726" s="274"/>
      <c r="N726" s="274"/>
      <c r="O726" s="274"/>
      <c r="P726" s="274"/>
      <c r="Q726" s="274"/>
      <c r="R726" s="274"/>
      <c r="S726" s="274"/>
      <c r="T726" s="274"/>
    </row>
    <row r="727" spans="1:20" ht="19.05" customHeight="1">
      <c r="A727" s="274"/>
      <c r="B727" s="274"/>
      <c r="C727" s="274"/>
      <c r="D727" s="274"/>
      <c r="E727" s="304"/>
      <c r="F727" s="304"/>
      <c r="G727" s="304"/>
      <c r="H727" s="305"/>
      <c r="I727" s="306"/>
      <c r="J727" s="274"/>
      <c r="K727" s="274"/>
      <c r="L727" s="274"/>
      <c r="M727" s="274"/>
      <c r="N727" s="274"/>
      <c r="O727" s="274"/>
      <c r="P727" s="274"/>
      <c r="Q727" s="274"/>
      <c r="R727" s="274"/>
      <c r="S727" s="274"/>
      <c r="T727" s="274"/>
    </row>
    <row r="728" spans="1:20" ht="19.05" customHeight="1">
      <c r="A728" s="274"/>
      <c r="B728" s="274"/>
      <c r="C728" s="274"/>
      <c r="D728" s="274"/>
      <c r="E728" s="304"/>
      <c r="F728" s="304"/>
      <c r="G728" s="304"/>
      <c r="H728" s="305"/>
      <c r="I728" s="306"/>
      <c r="J728" s="274"/>
      <c r="K728" s="274"/>
      <c r="L728" s="274"/>
      <c r="M728" s="274"/>
      <c r="N728" s="274"/>
      <c r="O728" s="274"/>
      <c r="P728" s="274"/>
      <c r="Q728" s="274"/>
      <c r="R728" s="274"/>
      <c r="S728" s="274"/>
      <c r="T728" s="274"/>
    </row>
    <row r="729" spans="1:20" ht="19.05" customHeight="1">
      <c r="A729" s="274"/>
      <c r="B729" s="274"/>
      <c r="C729" s="274"/>
      <c r="D729" s="274"/>
      <c r="E729" s="304"/>
      <c r="F729" s="304"/>
      <c r="G729" s="304"/>
      <c r="H729" s="305"/>
      <c r="I729" s="306"/>
      <c r="J729" s="274"/>
      <c r="K729" s="274"/>
      <c r="L729" s="274"/>
      <c r="M729" s="274"/>
      <c r="N729" s="274"/>
      <c r="O729" s="274"/>
      <c r="P729" s="274"/>
      <c r="Q729" s="274"/>
      <c r="R729" s="274"/>
      <c r="S729" s="274"/>
      <c r="T729" s="274"/>
    </row>
    <row r="730" spans="1:20" ht="19.05" customHeight="1">
      <c r="A730" s="274"/>
      <c r="B730" s="274"/>
      <c r="C730" s="274"/>
      <c r="D730" s="274"/>
      <c r="E730" s="304"/>
      <c r="F730" s="304"/>
      <c r="G730" s="304"/>
      <c r="H730" s="305"/>
      <c r="I730" s="306"/>
      <c r="J730" s="274"/>
      <c r="K730" s="274"/>
      <c r="L730" s="274"/>
      <c r="M730" s="274"/>
      <c r="N730" s="274"/>
      <c r="O730" s="274"/>
      <c r="P730" s="274"/>
      <c r="Q730" s="274"/>
      <c r="R730" s="274"/>
      <c r="S730" s="274"/>
      <c r="T730" s="274"/>
    </row>
    <row r="731" spans="1:20" ht="19.05" customHeight="1">
      <c r="A731" s="274"/>
      <c r="B731" s="274"/>
      <c r="C731" s="274"/>
      <c r="D731" s="274"/>
      <c r="E731" s="304"/>
      <c r="F731" s="304"/>
      <c r="G731" s="304"/>
      <c r="H731" s="305"/>
      <c r="I731" s="306"/>
      <c r="J731" s="274"/>
      <c r="K731" s="274"/>
      <c r="L731" s="274"/>
      <c r="M731" s="274"/>
      <c r="N731" s="274"/>
      <c r="O731" s="274"/>
      <c r="P731" s="274"/>
      <c r="Q731" s="274"/>
      <c r="R731" s="274"/>
      <c r="S731" s="274"/>
      <c r="T731" s="274"/>
    </row>
    <row r="732" spans="1:20" ht="19.05" customHeight="1">
      <c r="A732" s="274"/>
      <c r="B732" s="274"/>
      <c r="C732" s="274"/>
      <c r="D732" s="274"/>
      <c r="E732" s="304"/>
      <c r="F732" s="304"/>
      <c r="G732" s="304"/>
      <c r="H732" s="305"/>
      <c r="I732" s="306"/>
      <c r="J732" s="274"/>
      <c r="K732" s="274"/>
      <c r="L732" s="274"/>
      <c r="M732" s="274"/>
      <c r="N732" s="274"/>
      <c r="O732" s="274"/>
      <c r="P732" s="274"/>
      <c r="Q732" s="274"/>
      <c r="R732" s="274"/>
      <c r="S732" s="274"/>
      <c r="T732" s="274"/>
    </row>
    <row r="733" spans="1:20" ht="19.05" customHeight="1">
      <c r="A733" s="274"/>
      <c r="B733" s="274"/>
      <c r="C733" s="274"/>
      <c r="D733" s="274"/>
      <c r="E733" s="304"/>
      <c r="F733" s="304"/>
      <c r="G733" s="304"/>
      <c r="H733" s="305"/>
      <c r="I733" s="306"/>
      <c r="J733" s="274"/>
      <c r="K733" s="274"/>
      <c r="L733" s="274"/>
      <c r="M733" s="274"/>
      <c r="N733" s="274"/>
      <c r="O733" s="274"/>
      <c r="P733" s="274"/>
      <c r="Q733" s="274"/>
      <c r="R733" s="274"/>
      <c r="S733" s="274"/>
      <c r="T733" s="274"/>
    </row>
    <row r="734" spans="1:20" ht="19.05" customHeight="1">
      <c r="A734" s="274"/>
      <c r="B734" s="274"/>
      <c r="C734" s="274"/>
      <c r="D734" s="274"/>
      <c r="E734" s="304"/>
      <c r="F734" s="304"/>
      <c r="G734" s="304"/>
      <c r="H734" s="305"/>
      <c r="I734" s="306"/>
      <c r="J734" s="274"/>
      <c r="K734" s="274"/>
      <c r="L734" s="274"/>
      <c r="M734" s="274"/>
      <c r="N734" s="274"/>
      <c r="O734" s="274"/>
      <c r="P734" s="274"/>
      <c r="Q734" s="274"/>
      <c r="R734" s="274"/>
      <c r="S734" s="274"/>
      <c r="T734" s="274"/>
    </row>
    <row r="735" spans="1:20" ht="19.05" customHeight="1">
      <c r="A735" s="274"/>
      <c r="B735" s="274"/>
      <c r="C735" s="274"/>
      <c r="D735" s="274"/>
      <c r="E735" s="304"/>
      <c r="F735" s="304"/>
      <c r="G735" s="304"/>
      <c r="H735" s="305"/>
      <c r="I735" s="306"/>
      <c r="J735" s="274"/>
      <c r="K735" s="274"/>
      <c r="L735" s="274"/>
      <c r="M735" s="274"/>
      <c r="N735" s="274"/>
      <c r="O735" s="274"/>
      <c r="P735" s="274"/>
      <c r="Q735" s="274"/>
      <c r="R735" s="274"/>
      <c r="S735" s="274"/>
      <c r="T735" s="274"/>
    </row>
    <row r="736" spans="1:20" ht="19.05" customHeight="1">
      <c r="A736" s="274"/>
      <c r="B736" s="274"/>
      <c r="C736" s="274"/>
      <c r="D736" s="274"/>
      <c r="E736" s="304"/>
      <c r="F736" s="304"/>
      <c r="G736" s="304"/>
      <c r="H736" s="305"/>
      <c r="I736" s="306"/>
      <c r="J736" s="274"/>
      <c r="K736" s="274"/>
      <c r="L736" s="274"/>
      <c r="M736" s="274"/>
      <c r="N736" s="274"/>
      <c r="O736" s="274"/>
      <c r="P736" s="274"/>
      <c r="Q736" s="274"/>
      <c r="R736" s="274"/>
      <c r="S736" s="274"/>
      <c r="T736" s="274"/>
    </row>
    <row r="737" spans="1:20" ht="19.05" customHeight="1">
      <c r="A737" s="274"/>
      <c r="B737" s="274"/>
      <c r="C737" s="274"/>
      <c r="D737" s="274"/>
      <c r="E737" s="304"/>
      <c r="F737" s="304"/>
      <c r="G737" s="304"/>
      <c r="H737" s="305"/>
      <c r="I737" s="306"/>
      <c r="J737" s="274"/>
      <c r="K737" s="274"/>
      <c r="L737" s="274"/>
      <c r="M737" s="274"/>
      <c r="N737" s="274"/>
      <c r="O737" s="274"/>
      <c r="P737" s="274"/>
      <c r="Q737" s="274"/>
      <c r="R737" s="274"/>
      <c r="S737" s="274"/>
      <c r="T737" s="274"/>
    </row>
    <row r="738" spans="1:20" ht="19.05" customHeight="1">
      <c r="A738" s="274"/>
      <c r="B738" s="274"/>
      <c r="C738" s="274"/>
      <c r="D738" s="274"/>
      <c r="E738" s="304"/>
      <c r="F738" s="304"/>
      <c r="G738" s="304"/>
      <c r="H738" s="305"/>
      <c r="I738" s="306"/>
      <c r="J738" s="274"/>
      <c r="K738" s="274"/>
      <c r="L738" s="274"/>
      <c r="M738" s="274"/>
      <c r="N738" s="274"/>
      <c r="O738" s="274"/>
      <c r="P738" s="274"/>
      <c r="Q738" s="274"/>
      <c r="R738" s="274"/>
      <c r="S738" s="274"/>
      <c r="T738" s="274"/>
    </row>
    <row r="739" spans="1:20" ht="19.05" customHeight="1">
      <c r="A739" s="274"/>
      <c r="B739" s="274"/>
      <c r="C739" s="274"/>
      <c r="D739" s="274"/>
      <c r="E739" s="304"/>
      <c r="F739" s="304"/>
      <c r="G739" s="304"/>
      <c r="H739" s="305"/>
      <c r="I739" s="306"/>
      <c r="J739" s="274"/>
      <c r="K739" s="274"/>
      <c r="L739" s="274"/>
      <c r="M739" s="274"/>
      <c r="N739" s="274"/>
      <c r="O739" s="274"/>
      <c r="P739" s="274"/>
      <c r="Q739" s="274"/>
      <c r="R739" s="274"/>
      <c r="S739" s="274"/>
      <c r="T739" s="274"/>
    </row>
    <row r="740" spans="1:20" ht="19.05" customHeight="1">
      <c r="A740" s="274"/>
      <c r="B740" s="274"/>
      <c r="C740" s="274"/>
      <c r="D740" s="274"/>
      <c r="E740" s="304"/>
      <c r="F740" s="304"/>
      <c r="G740" s="304"/>
      <c r="H740" s="305"/>
      <c r="I740" s="306"/>
      <c r="J740" s="274"/>
      <c r="K740" s="274"/>
      <c r="L740" s="274"/>
      <c r="M740" s="274"/>
      <c r="N740" s="274"/>
      <c r="O740" s="274"/>
      <c r="P740" s="274"/>
      <c r="Q740" s="274"/>
      <c r="R740" s="274"/>
      <c r="S740" s="274"/>
      <c r="T740" s="274"/>
    </row>
    <row r="741" spans="1:20" ht="19.05" customHeight="1">
      <c r="A741" s="274"/>
      <c r="B741" s="274"/>
      <c r="C741" s="274"/>
      <c r="D741" s="274"/>
      <c r="E741" s="304"/>
      <c r="F741" s="304"/>
      <c r="G741" s="304"/>
      <c r="H741" s="305"/>
      <c r="I741" s="306"/>
      <c r="J741" s="274"/>
      <c r="K741" s="274"/>
      <c r="L741" s="274"/>
      <c r="M741" s="274"/>
      <c r="N741" s="274"/>
      <c r="O741" s="274"/>
      <c r="P741" s="274"/>
      <c r="Q741" s="274"/>
      <c r="R741" s="274"/>
      <c r="S741" s="274"/>
      <c r="T741" s="274"/>
    </row>
    <row r="742" spans="1:20" ht="19.05" customHeight="1">
      <c r="A742" s="274"/>
      <c r="B742" s="274"/>
      <c r="C742" s="274"/>
      <c r="D742" s="274"/>
      <c r="E742" s="304"/>
      <c r="F742" s="304"/>
      <c r="G742" s="304"/>
      <c r="H742" s="305"/>
      <c r="I742" s="306"/>
      <c r="J742" s="274"/>
      <c r="K742" s="274"/>
      <c r="L742" s="274"/>
      <c r="M742" s="274"/>
      <c r="N742" s="274"/>
      <c r="O742" s="274"/>
      <c r="P742" s="274"/>
      <c r="Q742" s="274"/>
      <c r="R742" s="274"/>
      <c r="S742" s="274"/>
      <c r="T742" s="274"/>
    </row>
    <row r="743" spans="1:20" ht="19.05" customHeight="1">
      <c r="A743" s="274"/>
      <c r="B743" s="274"/>
      <c r="C743" s="274"/>
      <c r="D743" s="274"/>
      <c r="E743" s="304"/>
      <c r="F743" s="304"/>
      <c r="G743" s="304"/>
      <c r="H743" s="305"/>
      <c r="I743" s="306"/>
      <c r="J743" s="274"/>
      <c r="K743" s="274"/>
      <c r="L743" s="274"/>
      <c r="M743" s="274"/>
      <c r="N743" s="274"/>
      <c r="O743" s="274"/>
      <c r="P743" s="274"/>
      <c r="Q743" s="274"/>
      <c r="R743" s="274"/>
      <c r="S743" s="274"/>
      <c r="T743" s="274"/>
    </row>
    <row r="744" spans="1:20" ht="19.05" customHeight="1">
      <c r="A744" s="274"/>
      <c r="B744" s="274"/>
      <c r="C744" s="274"/>
      <c r="D744" s="274"/>
      <c r="E744" s="304"/>
      <c r="F744" s="304"/>
      <c r="G744" s="304"/>
      <c r="H744" s="305"/>
      <c r="I744" s="306"/>
      <c r="J744" s="274"/>
      <c r="K744" s="274"/>
      <c r="L744" s="274"/>
      <c r="M744" s="274"/>
      <c r="N744" s="274"/>
      <c r="O744" s="274"/>
      <c r="P744" s="274"/>
      <c r="Q744" s="274"/>
      <c r="R744" s="274"/>
      <c r="S744" s="274"/>
      <c r="T744" s="274"/>
    </row>
    <row r="745" spans="1:20" ht="19.05" customHeight="1">
      <c r="A745" s="274"/>
      <c r="B745" s="274"/>
      <c r="C745" s="274"/>
      <c r="D745" s="274"/>
      <c r="E745" s="304"/>
      <c r="F745" s="304"/>
      <c r="G745" s="304"/>
      <c r="H745" s="305"/>
      <c r="I745" s="306"/>
      <c r="J745" s="274"/>
      <c r="K745" s="274"/>
      <c r="L745" s="274"/>
      <c r="M745" s="274"/>
      <c r="N745" s="274"/>
      <c r="O745" s="274"/>
      <c r="P745" s="274"/>
      <c r="Q745" s="274"/>
      <c r="R745" s="274"/>
      <c r="S745" s="274"/>
      <c r="T745" s="274"/>
    </row>
    <row r="746" spans="1:20" ht="19.05" customHeight="1">
      <c r="A746" s="274"/>
      <c r="B746" s="274"/>
      <c r="C746" s="274"/>
      <c r="D746" s="274"/>
      <c r="E746" s="304"/>
      <c r="F746" s="304"/>
      <c r="G746" s="304"/>
      <c r="H746" s="305"/>
      <c r="I746" s="306"/>
      <c r="J746" s="274"/>
      <c r="K746" s="274"/>
      <c r="L746" s="274"/>
      <c r="M746" s="274"/>
      <c r="N746" s="274"/>
      <c r="O746" s="274"/>
      <c r="P746" s="274"/>
      <c r="Q746" s="274"/>
      <c r="R746" s="274"/>
      <c r="S746" s="274"/>
      <c r="T746" s="274"/>
    </row>
    <row r="747" spans="1:20" ht="19.05" customHeight="1">
      <c r="A747" s="274"/>
      <c r="B747" s="274"/>
      <c r="C747" s="274"/>
      <c r="D747" s="274"/>
      <c r="E747" s="304"/>
      <c r="F747" s="304"/>
      <c r="G747" s="304"/>
      <c r="H747" s="305"/>
      <c r="I747" s="306"/>
      <c r="J747" s="274"/>
      <c r="K747" s="274"/>
      <c r="L747" s="274"/>
      <c r="M747" s="274"/>
      <c r="N747" s="274"/>
      <c r="O747" s="274"/>
      <c r="P747" s="274"/>
      <c r="Q747" s="274"/>
      <c r="R747" s="274"/>
      <c r="S747" s="274"/>
      <c r="T747" s="274"/>
    </row>
    <row r="748" spans="1:20" ht="19.05" customHeight="1">
      <c r="A748" s="274"/>
      <c r="B748" s="274"/>
      <c r="C748" s="274"/>
      <c r="D748" s="274"/>
      <c r="E748" s="304"/>
      <c r="F748" s="304"/>
      <c r="G748" s="304"/>
      <c r="H748" s="305"/>
      <c r="I748" s="306"/>
      <c r="J748" s="274"/>
      <c r="K748" s="274"/>
      <c r="L748" s="274"/>
      <c r="M748" s="274"/>
      <c r="N748" s="274"/>
      <c r="O748" s="274"/>
      <c r="P748" s="274"/>
      <c r="Q748" s="274"/>
      <c r="R748" s="274"/>
      <c r="S748" s="274"/>
      <c r="T748" s="274"/>
    </row>
    <row r="749" spans="1:20" ht="19.05" customHeight="1">
      <c r="A749" s="274"/>
      <c r="B749" s="274"/>
      <c r="C749" s="274"/>
      <c r="D749" s="274"/>
      <c r="E749" s="304"/>
      <c r="F749" s="304"/>
      <c r="G749" s="304"/>
      <c r="H749" s="305"/>
      <c r="I749" s="306"/>
      <c r="J749" s="274"/>
      <c r="K749" s="274"/>
      <c r="L749" s="274"/>
      <c r="M749" s="274"/>
      <c r="N749" s="274"/>
      <c r="O749" s="274"/>
      <c r="P749" s="274"/>
      <c r="Q749" s="274"/>
      <c r="R749" s="274"/>
      <c r="S749" s="274"/>
      <c r="T749" s="274"/>
    </row>
    <row r="750" spans="1:20" ht="19.05" customHeight="1">
      <c r="A750" s="274"/>
      <c r="B750" s="274"/>
      <c r="C750" s="274"/>
      <c r="D750" s="274"/>
      <c r="E750" s="304"/>
      <c r="F750" s="304"/>
      <c r="G750" s="304"/>
      <c r="H750" s="305"/>
      <c r="I750" s="306"/>
      <c r="J750" s="274"/>
      <c r="K750" s="274"/>
      <c r="L750" s="274"/>
      <c r="M750" s="274"/>
      <c r="N750" s="274"/>
      <c r="O750" s="274"/>
      <c r="P750" s="274"/>
      <c r="Q750" s="274"/>
      <c r="R750" s="274"/>
      <c r="S750" s="274"/>
      <c r="T750" s="274"/>
    </row>
    <row r="751" spans="1:20" ht="19.05" customHeight="1">
      <c r="A751" s="274"/>
      <c r="B751" s="274"/>
      <c r="C751" s="274"/>
      <c r="D751" s="274"/>
      <c r="E751" s="304"/>
      <c r="F751" s="304"/>
      <c r="G751" s="304"/>
      <c r="H751" s="305"/>
      <c r="I751" s="306"/>
      <c r="J751" s="274"/>
      <c r="K751" s="274"/>
      <c r="L751" s="274"/>
      <c r="M751" s="274"/>
      <c r="N751" s="274"/>
      <c r="O751" s="274"/>
      <c r="P751" s="274"/>
      <c r="Q751" s="274"/>
      <c r="R751" s="274"/>
      <c r="S751" s="274"/>
      <c r="T751" s="274"/>
    </row>
    <row r="752" spans="1:20" ht="19.05" customHeight="1">
      <c r="A752" s="274"/>
      <c r="B752" s="274"/>
      <c r="C752" s="274"/>
      <c r="D752" s="274"/>
      <c r="E752" s="304"/>
      <c r="F752" s="304"/>
      <c r="G752" s="304"/>
      <c r="H752" s="305"/>
      <c r="I752" s="306"/>
      <c r="J752" s="274"/>
      <c r="K752" s="274"/>
      <c r="L752" s="274"/>
      <c r="M752" s="274"/>
      <c r="N752" s="274"/>
      <c r="O752" s="274"/>
      <c r="P752" s="274"/>
      <c r="Q752" s="274"/>
      <c r="R752" s="274"/>
      <c r="S752" s="274"/>
      <c r="T752" s="274"/>
    </row>
    <row r="753" spans="1:20" ht="19.05" customHeight="1">
      <c r="A753" s="274"/>
      <c r="B753" s="274"/>
      <c r="C753" s="274"/>
      <c r="D753" s="274"/>
      <c r="E753" s="304"/>
      <c r="F753" s="304"/>
      <c r="G753" s="304"/>
      <c r="H753" s="305"/>
      <c r="I753" s="306"/>
      <c r="J753" s="274"/>
      <c r="K753" s="274"/>
      <c r="L753" s="274"/>
      <c r="M753" s="274"/>
      <c r="N753" s="274"/>
      <c r="O753" s="274"/>
      <c r="P753" s="274"/>
      <c r="Q753" s="274"/>
      <c r="R753" s="274"/>
      <c r="S753" s="274"/>
      <c r="T753" s="274"/>
    </row>
    <row r="754" spans="1:20" ht="19.05" customHeight="1">
      <c r="A754" s="274"/>
      <c r="B754" s="274"/>
      <c r="C754" s="274"/>
      <c r="D754" s="274"/>
      <c r="E754" s="304"/>
      <c r="F754" s="304"/>
      <c r="G754" s="304"/>
      <c r="H754" s="305"/>
      <c r="I754" s="306"/>
      <c r="J754" s="274"/>
      <c r="K754" s="274"/>
      <c r="L754" s="274"/>
      <c r="M754" s="274"/>
      <c r="N754" s="274"/>
      <c r="O754" s="274"/>
      <c r="P754" s="274"/>
      <c r="Q754" s="274"/>
      <c r="R754" s="274"/>
      <c r="S754" s="274"/>
      <c r="T754" s="274"/>
    </row>
    <row r="755" spans="1:20" ht="19.05" customHeight="1">
      <c r="A755" s="274"/>
      <c r="B755" s="274"/>
      <c r="C755" s="274"/>
      <c r="D755" s="274"/>
      <c r="E755" s="304"/>
      <c r="F755" s="304"/>
      <c r="G755" s="304"/>
      <c r="H755" s="305"/>
      <c r="I755" s="306"/>
      <c r="J755" s="274"/>
      <c r="K755" s="274"/>
      <c r="L755" s="274"/>
      <c r="M755" s="274"/>
      <c r="N755" s="274"/>
      <c r="O755" s="274"/>
      <c r="P755" s="274"/>
      <c r="Q755" s="274"/>
      <c r="R755" s="274"/>
      <c r="S755" s="274"/>
      <c r="T755" s="274"/>
    </row>
    <row r="756" spans="1:20" ht="19.05" customHeight="1">
      <c r="A756" s="274"/>
      <c r="B756" s="274"/>
      <c r="C756" s="274"/>
      <c r="D756" s="274"/>
      <c r="E756" s="304"/>
      <c r="F756" s="304"/>
      <c r="G756" s="304"/>
      <c r="H756" s="305"/>
      <c r="I756" s="306"/>
      <c r="J756" s="274"/>
      <c r="K756" s="274"/>
      <c r="L756" s="274"/>
      <c r="M756" s="274"/>
      <c r="N756" s="274"/>
      <c r="O756" s="274"/>
      <c r="P756" s="274"/>
      <c r="Q756" s="274"/>
      <c r="R756" s="274"/>
      <c r="S756" s="274"/>
      <c r="T756" s="274"/>
    </row>
    <row r="757" spans="1:20" ht="19.05" customHeight="1">
      <c r="A757" s="274"/>
      <c r="B757" s="274"/>
      <c r="C757" s="274"/>
      <c r="D757" s="274"/>
      <c r="E757" s="304"/>
      <c r="F757" s="304"/>
      <c r="G757" s="304"/>
      <c r="H757" s="305"/>
      <c r="I757" s="306"/>
      <c r="J757" s="274"/>
      <c r="K757" s="274"/>
      <c r="L757" s="274"/>
      <c r="M757" s="274"/>
      <c r="N757" s="274"/>
      <c r="O757" s="274"/>
      <c r="P757" s="274"/>
      <c r="Q757" s="274"/>
      <c r="R757" s="274"/>
      <c r="S757" s="274"/>
      <c r="T757" s="274"/>
    </row>
    <row r="758" spans="1:20" ht="19.05" customHeight="1">
      <c r="A758" s="274"/>
      <c r="B758" s="274"/>
      <c r="C758" s="274"/>
      <c r="D758" s="274"/>
      <c r="E758" s="304"/>
      <c r="F758" s="304"/>
      <c r="G758" s="304"/>
      <c r="H758" s="305"/>
      <c r="I758" s="306"/>
      <c r="J758" s="274"/>
      <c r="K758" s="274"/>
      <c r="L758" s="274"/>
      <c r="M758" s="274"/>
      <c r="N758" s="274"/>
      <c r="O758" s="274"/>
      <c r="P758" s="274"/>
      <c r="Q758" s="274"/>
      <c r="R758" s="274"/>
      <c r="S758" s="274"/>
      <c r="T758" s="274"/>
    </row>
    <row r="759" spans="1:20" ht="19.05" customHeight="1">
      <c r="A759" s="274"/>
      <c r="B759" s="274"/>
      <c r="C759" s="274"/>
      <c r="D759" s="274"/>
      <c r="E759" s="304"/>
      <c r="F759" s="304"/>
      <c r="G759" s="304"/>
      <c r="H759" s="305"/>
      <c r="I759" s="306"/>
      <c r="J759" s="274"/>
      <c r="K759" s="274"/>
      <c r="L759" s="274"/>
      <c r="M759" s="274"/>
      <c r="N759" s="274"/>
      <c r="O759" s="274"/>
      <c r="P759" s="274"/>
      <c r="Q759" s="274"/>
      <c r="R759" s="274"/>
      <c r="S759" s="274"/>
      <c r="T759" s="274"/>
    </row>
    <row r="760" spans="1:20" ht="19.05" customHeight="1">
      <c r="A760" s="274"/>
      <c r="B760" s="274"/>
      <c r="C760" s="274"/>
      <c r="D760" s="274"/>
      <c r="E760" s="304"/>
      <c r="F760" s="304"/>
      <c r="G760" s="304"/>
      <c r="H760" s="305"/>
      <c r="I760" s="306"/>
      <c r="J760" s="274"/>
      <c r="K760" s="274"/>
      <c r="L760" s="274"/>
      <c r="M760" s="274"/>
      <c r="N760" s="274"/>
      <c r="O760" s="274"/>
      <c r="P760" s="274"/>
      <c r="Q760" s="274"/>
      <c r="R760" s="274"/>
      <c r="S760" s="274"/>
      <c r="T760" s="274"/>
    </row>
    <row r="761" spans="1:20" ht="19.05" customHeight="1">
      <c r="A761" s="274"/>
      <c r="B761" s="274"/>
      <c r="C761" s="274"/>
      <c r="D761" s="274"/>
      <c r="E761" s="304"/>
      <c r="F761" s="304"/>
      <c r="G761" s="304"/>
      <c r="H761" s="305"/>
      <c r="I761" s="306"/>
      <c r="J761" s="274"/>
      <c r="K761" s="274"/>
      <c r="L761" s="274"/>
      <c r="M761" s="274"/>
      <c r="N761" s="274"/>
      <c r="O761" s="274"/>
      <c r="P761" s="274"/>
      <c r="Q761" s="274"/>
      <c r="R761" s="274"/>
      <c r="S761" s="274"/>
      <c r="T761" s="274"/>
    </row>
    <row r="762" spans="1:20" ht="19.05" customHeight="1">
      <c r="A762" s="274"/>
      <c r="B762" s="274"/>
      <c r="C762" s="274"/>
      <c r="D762" s="274"/>
      <c r="E762" s="304"/>
      <c r="F762" s="304"/>
      <c r="G762" s="304"/>
      <c r="H762" s="305"/>
      <c r="I762" s="306"/>
      <c r="J762" s="274"/>
      <c r="K762" s="274"/>
      <c r="L762" s="274"/>
      <c r="M762" s="274"/>
      <c r="N762" s="274"/>
      <c r="O762" s="274"/>
      <c r="P762" s="274"/>
      <c r="Q762" s="274"/>
      <c r="R762" s="274"/>
      <c r="S762" s="274"/>
      <c r="T762" s="274"/>
    </row>
    <row r="763" spans="1:20" ht="19.05" customHeight="1">
      <c r="A763" s="274"/>
      <c r="B763" s="274"/>
      <c r="C763" s="274"/>
      <c r="D763" s="274"/>
      <c r="E763" s="304"/>
      <c r="F763" s="304"/>
      <c r="G763" s="304"/>
      <c r="H763" s="305"/>
      <c r="I763" s="306"/>
      <c r="J763" s="274"/>
      <c r="K763" s="274"/>
      <c r="L763" s="274"/>
      <c r="M763" s="274"/>
      <c r="N763" s="274"/>
      <c r="O763" s="274"/>
      <c r="P763" s="274"/>
      <c r="Q763" s="274"/>
      <c r="R763" s="274"/>
      <c r="S763" s="274"/>
      <c r="T763" s="274"/>
    </row>
    <row r="764" spans="1:20" ht="19.05" customHeight="1">
      <c r="A764" s="274"/>
      <c r="B764" s="274"/>
      <c r="C764" s="274"/>
      <c r="D764" s="274"/>
      <c r="E764" s="304"/>
      <c r="F764" s="304"/>
      <c r="G764" s="304"/>
      <c r="H764" s="305"/>
      <c r="I764" s="306"/>
      <c r="J764" s="274"/>
      <c r="K764" s="274"/>
      <c r="L764" s="274"/>
      <c r="M764" s="274"/>
      <c r="N764" s="274"/>
      <c r="O764" s="274"/>
      <c r="P764" s="274"/>
      <c r="Q764" s="274"/>
      <c r="R764" s="274"/>
      <c r="S764" s="274"/>
      <c r="T764" s="274"/>
    </row>
    <row r="765" spans="1:20" ht="19.05" customHeight="1">
      <c r="A765" s="274"/>
      <c r="B765" s="274"/>
      <c r="C765" s="274"/>
      <c r="D765" s="274"/>
      <c r="E765" s="304"/>
      <c r="F765" s="304"/>
      <c r="G765" s="304"/>
      <c r="H765" s="305"/>
      <c r="I765" s="306"/>
      <c r="J765" s="274"/>
      <c r="K765" s="274"/>
      <c r="L765" s="274"/>
      <c r="M765" s="274"/>
      <c r="N765" s="274"/>
      <c r="O765" s="274"/>
      <c r="P765" s="274"/>
      <c r="Q765" s="274"/>
      <c r="R765" s="274"/>
      <c r="S765" s="274"/>
      <c r="T765" s="274"/>
    </row>
    <row r="766" spans="1:20" ht="19.05" customHeight="1">
      <c r="A766" s="274"/>
      <c r="B766" s="274"/>
      <c r="C766" s="274"/>
      <c r="D766" s="274"/>
      <c r="E766" s="304"/>
      <c r="F766" s="304"/>
      <c r="G766" s="304"/>
      <c r="H766" s="305"/>
      <c r="I766" s="306"/>
      <c r="J766" s="274"/>
      <c r="K766" s="274"/>
      <c r="L766" s="274"/>
      <c r="M766" s="274"/>
      <c r="N766" s="274"/>
      <c r="O766" s="274"/>
      <c r="P766" s="274"/>
      <c r="Q766" s="274"/>
      <c r="R766" s="274"/>
      <c r="S766" s="274"/>
      <c r="T766" s="274"/>
    </row>
    <row r="767" spans="1:20" ht="19.05" customHeight="1">
      <c r="A767" s="274"/>
      <c r="B767" s="274"/>
      <c r="C767" s="274"/>
      <c r="D767" s="274"/>
      <c r="E767" s="304"/>
      <c r="F767" s="304"/>
      <c r="G767" s="304"/>
      <c r="H767" s="305"/>
      <c r="I767" s="306"/>
      <c r="J767" s="274"/>
      <c r="K767" s="274"/>
      <c r="L767" s="274"/>
      <c r="M767" s="274"/>
      <c r="N767" s="274"/>
      <c r="O767" s="274"/>
      <c r="P767" s="274"/>
      <c r="Q767" s="274"/>
      <c r="R767" s="274"/>
      <c r="S767" s="274"/>
      <c r="T767" s="274"/>
    </row>
    <row r="768" spans="1:20" ht="19.05" customHeight="1">
      <c r="A768" s="274"/>
      <c r="B768" s="274"/>
      <c r="C768" s="274"/>
      <c r="D768" s="274"/>
      <c r="E768" s="304"/>
      <c r="F768" s="304"/>
      <c r="G768" s="304"/>
      <c r="H768" s="305"/>
      <c r="I768" s="306"/>
      <c r="J768" s="274"/>
      <c r="K768" s="274"/>
      <c r="L768" s="274"/>
      <c r="M768" s="274"/>
      <c r="N768" s="274"/>
      <c r="O768" s="274"/>
      <c r="P768" s="274"/>
      <c r="Q768" s="274"/>
      <c r="R768" s="274"/>
      <c r="S768" s="274"/>
      <c r="T768" s="274"/>
    </row>
    <row r="769" spans="1:20" ht="19.05" customHeight="1">
      <c r="A769" s="274"/>
      <c r="B769" s="274"/>
      <c r="C769" s="274"/>
      <c r="D769" s="274"/>
      <c r="E769" s="304"/>
      <c r="F769" s="304"/>
      <c r="G769" s="304"/>
      <c r="H769" s="305"/>
      <c r="I769" s="306"/>
      <c r="J769" s="274"/>
      <c r="K769" s="274"/>
      <c r="L769" s="274"/>
      <c r="M769" s="274"/>
      <c r="N769" s="274"/>
      <c r="O769" s="274"/>
      <c r="P769" s="274"/>
      <c r="Q769" s="274"/>
      <c r="R769" s="274"/>
      <c r="S769" s="274"/>
      <c r="T769" s="274"/>
    </row>
    <row r="770" spans="1:20" ht="19.05" customHeight="1">
      <c r="A770" s="274"/>
      <c r="B770" s="274"/>
      <c r="C770" s="274"/>
      <c r="D770" s="274"/>
      <c r="E770" s="304"/>
      <c r="F770" s="304"/>
      <c r="G770" s="304"/>
      <c r="H770" s="305"/>
      <c r="I770" s="306"/>
      <c r="J770" s="274"/>
      <c r="K770" s="274"/>
      <c r="L770" s="274"/>
      <c r="M770" s="274"/>
      <c r="N770" s="274"/>
      <c r="O770" s="274"/>
      <c r="P770" s="274"/>
      <c r="Q770" s="274"/>
      <c r="R770" s="274"/>
      <c r="S770" s="274"/>
      <c r="T770" s="274"/>
    </row>
    <row r="771" spans="1:20" ht="19.05" customHeight="1">
      <c r="A771" s="274"/>
      <c r="B771" s="274"/>
      <c r="C771" s="274"/>
      <c r="D771" s="274"/>
      <c r="E771" s="304"/>
      <c r="F771" s="304"/>
      <c r="G771" s="304"/>
      <c r="H771" s="305"/>
      <c r="I771" s="306"/>
      <c r="J771" s="274"/>
      <c r="K771" s="274"/>
      <c r="L771" s="274"/>
      <c r="M771" s="274"/>
      <c r="N771" s="274"/>
      <c r="O771" s="274"/>
      <c r="P771" s="274"/>
      <c r="Q771" s="274"/>
      <c r="R771" s="274"/>
      <c r="S771" s="274"/>
      <c r="T771" s="274"/>
    </row>
    <row r="772" spans="1:20" ht="19.05" customHeight="1">
      <c r="A772" s="274"/>
      <c r="B772" s="274"/>
      <c r="C772" s="274"/>
      <c r="D772" s="274"/>
      <c r="E772" s="304"/>
      <c r="F772" s="304"/>
      <c r="G772" s="304"/>
      <c r="H772" s="305"/>
      <c r="I772" s="306"/>
      <c r="J772" s="274"/>
      <c r="K772" s="274"/>
      <c r="L772" s="274"/>
      <c r="M772" s="274"/>
      <c r="N772" s="274"/>
      <c r="O772" s="274"/>
      <c r="P772" s="274"/>
      <c r="Q772" s="274"/>
      <c r="R772" s="274"/>
      <c r="S772" s="274"/>
      <c r="T772" s="274"/>
    </row>
    <row r="773" spans="1:20" ht="19.05" customHeight="1">
      <c r="A773" s="274"/>
      <c r="B773" s="274"/>
      <c r="C773" s="274"/>
      <c r="D773" s="274"/>
      <c r="E773" s="304"/>
      <c r="F773" s="304"/>
      <c r="G773" s="304"/>
      <c r="H773" s="305"/>
      <c r="I773" s="306"/>
      <c r="J773" s="274"/>
      <c r="K773" s="274"/>
      <c r="L773" s="274"/>
      <c r="M773" s="274"/>
      <c r="N773" s="274"/>
      <c r="O773" s="274"/>
      <c r="P773" s="274"/>
      <c r="Q773" s="274"/>
      <c r="R773" s="274"/>
      <c r="S773" s="274"/>
      <c r="T773" s="274"/>
    </row>
    <row r="774" spans="1:20" ht="19.05" customHeight="1">
      <c r="A774" s="274"/>
      <c r="B774" s="274"/>
      <c r="C774" s="274"/>
      <c r="D774" s="274"/>
      <c r="E774" s="304"/>
      <c r="F774" s="304"/>
      <c r="G774" s="304"/>
      <c r="H774" s="305"/>
      <c r="I774" s="306"/>
      <c r="J774" s="274"/>
      <c r="K774" s="274"/>
      <c r="L774" s="274"/>
      <c r="M774" s="274"/>
      <c r="N774" s="274"/>
      <c r="O774" s="274"/>
      <c r="P774" s="274"/>
      <c r="Q774" s="274"/>
      <c r="R774" s="274"/>
      <c r="S774" s="274"/>
      <c r="T774" s="274"/>
    </row>
    <row r="775" spans="1:20" ht="19.05" customHeight="1">
      <c r="A775" s="274"/>
      <c r="B775" s="274"/>
      <c r="C775" s="274"/>
      <c r="D775" s="274"/>
      <c r="E775" s="304"/>
      <c r="F775" s="304"/>
      <c r="G775" s="304"/>
      <c r="H775" s="305"/>
      <c r="I775" s="306"/>
      <c r="J775" s="274"/>
      <c r="K775" s="274"/>
      <c r="L775" s="274"/>
      <c r="M775" s="274"/>
      <c r="N775" s="274"/>
      <c r="O775" s="274"/>
      <c r="P775" s="274"/>
      <c r="Q775" s="274"/>
      <c r="R775" s="274"/>
      <c r="S775" s="274"/>
      <c r="T775" s="274"/>
    </row>
    <row r="776" spans="1:20" ht="19.05" customHeight="1">
      <c r="A776" s="274"/>
      <c r="B776" s="274"/>
      <c r="C776" s="274"/>
      <c r="D776" s="274"/>
      <c r="E776" s="304"/>
      <c r="F776" s="304"/>
      <c r="G776" s="304"/>
      <c r="H776" s="305"/>
      <c r="I776" s="306"/>
      <c r="J776" s="274"/>
      <c r="K776" s="274"/>
      <c r="L776" s="274"/>
      <c r="M776" s="274"/>
      <c r="N776" s="274"/>
      <c r="O776" s="274"/>
      <c r="P776" s="274"/>
      <c r="Q776" s="274"/>
      <c r="R776" s="274"/>
      <c r="S776" s="274"/>
      <c r="T776" s="274"/>
    </row>
    <row r="777" spans="1:20" ht="19.05" customHeight="1">
      <c r="A777" s="274"/>
      <c r="B777" s="274"/>
      <c r="C777" s="274"/>
      <c r="D777" s="274"/>
      <c r="E777" s="304"/>
      <c r="F777" s="304"/>
      <c r="G777" s="304"/>
      <c r="H777" s="305"/>
      <c r="I777" s="306"/>
      <c r="J777" s="274"/>
      <c r="K777" s="274"/>
      <c r="L777" s="274"/>
      <c r="M777" s="274"/>
      <c r="N777" s="274"/>
      <c r="O777" s="274"/>
      <c r="P777" s="274"/>
      <c r="Q777" s="274"/>
      <c r="R777" s="274"/>
      <c r="S777" s="274"/>
      <c r="T777" s="274"/>
    </row>
    <row r="778" spans="1:20" ht="19.05" customHeight="1">
      <c r="A778" s="274"/>
      <c r="B778" s="274"/>
      <c r="C778" s="274"/>
      <c r="D778" s="274"/>
      <c r="E778" s="304"/>
      <c r="F778" s="304"/>
      <c r="G778" s="304"/>
      <c r="H778" s="305"/>
      <c r="I778" s="306"/>
      <c r="J778" s="274"/>
      <c r="K778" s="274"/>
      <c r="L778" s="274"/>
      <c r="M778" s="274"/>
      <c r="N778" s="274"/>
      <c r="O778" s="274"/>
      <c r="P778" s="274"/>
      <c r="Q778" s="274"/>
      <c r="R778" s="274"/>
      <c r="S778" s="274"/>
      <c r="T778" s="274"/>
    </row>
    <row r="779" spans="1:20" ht="19.05" customHeight="1">
      <c r="A779" s="274"/>
      <c r="B779" s="274"/>
      <c r="C779" s="274"/>
      <c r="D779" s="274"/>
      <c r="E779" s="304"/>
      <c r="F779" s="304"/>
      <c r="G779" s="304"/>
      <c r="H779" s="305"/>
      <c r="I779" s="306"/>
      <c r="J779" s="274"/>
      <c r="K779" s="274"/>
      <c r="L779" s="274"/>
      <c r="M779" s="274"/>
      <c r="N779" s="274"/>
      <c r="O779" s="274"/>
      <c r="P779" s="274"/>
      <c r="Q779" s="274"/>
      <c r="R779" s="274"/>
      <c r="S779" s="274"/>
      <c r="T779" s="274"/>
    </row>
    <row r="780" spans="1:20" ht="19.05" customHeight="1">
      <c r="A780" s="274"/>
      <c r="B780" s="274"/>
      <c r="C780" s="274"/>
      <c r="D780" s="274"/>
      <c r="E780" s="304"/>
      <c r="F780" s="304"/>
      <c r="G780" s="304"/>
      <c r="H780" s="305"/>
      <c r="I780" s="306"/>
      <c r="J780" s="274"/>
      <c r="K780" s="274"/>
      <c r="L780" s="274"/>
      <c r="M780" s="274"/>
      <c r="N780" s="274"/>
      <c r="O780" s="274"/>
      <c r="P780" s="274"/>
      <c r="Q780" s="274"/>
      <c r="R780" s="274"/>
      <c r="S780" s="274"/>
      <c r="T780" s="274"/>
    </row>
    <row r="781" spans="1:20" ht="19.05" customHeight="1">
      <c r="A781" s="274"/>
      <c r="B781" s="274"/>
      <c r="C781" s="274"/>
      <c r="D781" s="274"/>
      <c r="E781" s="304"/>
      <c r="F781" s="304"/>
      <c r="G781" s="304"/>
      <c r="H781" s="305"/>
      <c r="I781" s="306"/>
      <c r="J781" s="274"/>
      <c r="K781" s="274"/>
      <c r="L781" s="274"/>
      <c r="M781" s="274"/>
      <c r="N781" s="274"/>
      <c r="O781" s="274"/>
      <c r="P781" s="274"/>
      <c r="Q781" s="274"/>
      <c r="R781" s="274"/>
      <c r="S781" s="274"/>
      <c r="T781" s="274"/>
    </row>
    <row r="782" spans="1:20" ht="19.05" customHeight="1">
      <c r="A782" s="274"/>
      <c r="B782" s="274"/>
      <c r="C782" s="274"/>
      <c r="D782" s="274"/>
      <c r="E782" s="304"/>
      <c r="F782" s="304"/>
      <c r="G782" s="304"/>
      <c r="H782" s="305"/>
      <c r="I782" s="306"/>
      <c r="J782" s="274"/>
      <c r="K782" s="274"/>
      <c r="L782" s="274"/>
      <c r="M782" s="274"/>
      <c r="N782" s="274"/>
      <c r="O782" s="274"/>
      <c r="P782" s="274"/>
      <c r="Q782" s="274"/>
      <c r="R782" s="274"/>
      <c r="S782" s="274"/>
      <c r="T782" s="274"/>
    </row>
    <row r="783" spans="1:20" ht="19.05" customHeight="1">
      <c r="A783" s="274"/>
      <c r="B783" s="274"/>
      <c r="C783" s="274"/>
      <c r="D783" s="274"/>
      <c r="E783" s="304"/>
      <c r="F783" s="304"/>
      <c r="G783" s="304"/>
      <c r="H783" s="305"/>
      <c r="I783" s="306"/>
      <c r="J783" s="274"/>
      <c r="K783" s="274"/>
      <c r="L783" s="274"/>
      <c r="M783" s="274"/>
      <c r="N783" s="274"/>
      <c r="O783" s="274"/>
      <c r="P783" s="274"/>
      <c r="Q783" s="274"/>
      <c r="R783" s="274"/>
      <c r="S783" s="274"/>
      <c r="T783" s="274"/>
    </row>
    <row r="784" spans="1:20" ht="19.05" customHeight="1">
      <c r="A784" s="274"/>
      <c r="B784" s="274"/>
      <c r="C784" s="274"/>
      <c r="D784" s="274"/>
      <c r="E784" s="304"/>
      <c r="F784" s="304"/>
      <c r="G784" s="304"/>
      <c r="H784" s="305"/>
      <c r="I784" s="306"/>
      <c r="J784" s="274"/>
      <c r="K784" s="274"/>
      <c r="L784" s="274"/>
      <c r="M784" s="274"/>
      <c r="N784" s="274"/>
      <c r="O784" s="274"/>
      <c r="P784" s="274"/>
      <c r="Q784" s="274"/>
      <c r="R784" s="274"/>
      <c r="S784" s="274"/>
      <c r="T784" s="274"/>
    </row>
    <row r="785" spans="1:20" ht="19.05" customHeight="1">
      <c r="A785" s="274"/>
      <c r="B785" s="274"/>
      <c r="C785" s="274"/>
      <c r="D785" s="274"/>
      <c r="E785" s="304"/>
      <c r="F785" s="304"/>
      <c r="G785" s="304"/>
      <c r="H785" s="305"/>
      <c r="I785" s="306"/>
      <c r="J785" s="274"/>
      <c r="K785" s="274"/>
      <c r="L785" s="274"/>
      <c r="M785" s="274"/>
      <c r="N785" s="274"/>
      <c r="O785" s="274"/>
      <c r="P785" s="274"/>
      <c r="Q785" s="274"/>
      <c r="R785" s="274"/>
      <c r="S785" s="274"/>
      <c r="T785" s="274"/>
    </row>
    <row r="786" spans="1:20" ht="19.05" customHeight="1">
      <c r="A786" s="274"/>
      <c r="B786" s="274"/>
      <c r="C786" s="274"/>
      <c r="D786" s="274"/>
      <c r="E786" s="304"/>
      <c r="F786" s="304"/>
      <c r="G786" s="304"/>
      <c r="H786" s="305"/>
      <c r="I786" s="306"/>
      <c r="J786" s="274"/>
      <c r="K786" s="274"/>
      <c r="L786" s="274"/>
      <c r="M786" s="274"/>
      <c r="N786" s="274"/>
      <c r="O786" s="274"/>
      <c r="P786" s="274"/>
      <c r="Q786" s="274"/>
      <c r="R786" s="274"/>
      <c r="S786" s="274"/>
      <c r="T786" s="274"/>
    </row>
    <row r="787" spans="1:20" ht="19.05" customHeight="1">
      <c r="A787" s="274"/>
      <c r="B787" s="274"/>
      <c r="C787" s="274"/>
      <c r="D787" s="274"/>
      <c r="E787" s="304"/>
      <c r="F787" s="304"/>
      <c r="G787" s="304"/>
      <c r="H787" s="305"/>
      <c r="I787" s="306"/>
      <c r="J787" s="274"/>
      <c r="K787" s="274"/>
      <c r="L787" s="274"/>
      <c r="M787" s="274"/>
      <c r="N787" s="274"/>
      <c r="O787" s="274"/>
      <c r="P787" s="274"/>
      <c r="Q787" s="274"/>
      <c r="R787" s="274"/>
      <c r="S787" s="274"/>
      <c r="T787" s="274"/>
    </row>
    <row r="788" spans="1:20" ht="19.05" customHeight="1">
      <c r="A788" s="274"/>
      <c r="B788" s="274"/>
      <c r="C788" s="274"/>
      <c r="D788" s="274"/>
      <c r="E788" s="304"/>
      <c r="F788" s="304"/>
      <c r="G788" s="304"/>
      <c r="H788" s="305"/>
      <c r="I788" s="306"/>
      <c r="J788" s="274"/>
      <c r="K788" s="274"/>
      <c r="L788" s="274"/>
      <c r="M788" s="274"/>
      <c r="N788" s="274"/>
      <c r="O788" s="274"/>
      <c r="P788" s="274"/>
      <c r="Q788" s="274"/>
      <c r="R788" s="274"/>
      <c r="S788" s="274"/>
      <c r="T788" s="274"/>
    </row>
    <row r="789" spans="1:20" ht="19.05" customHeight="1">
      <c r="A789" s="274"/>
      <c r="B789" s="274"/>
      <c r="C789" s="274"/>
      <c r="D789" s="274"/>
      <c r="E789" s="304"/>
      <c r="F789" s="304"/>
      <c r="G789" s="304"/>
      <c r="H789" s="305"/>
      <c r="I789" s="306"/>
      <c r="J789" s="274"/>
      <c r="K789" s="274"/>
      <c r="L789" s="274"/>
      <c r="M789" s="274"/>
      <c r="N789" s="274"/>
      <c r="O789" s="274"/>
      <c r="P789" s="274"/>
      <c r="Q789" s="274"/>
      <c r="R789" s="274"/>
      <c r="S789" s="274"/>
      <c r="T789" s="274"/>
    </row>
    <row r="790" spans="1:20" ht="19.05" customHeight="1">
      <c r="A790" s="274"/>
      <c r="B790" s="274"/>
      <c r="C790" s="274"/>
      <c r="D790" s="274"/>
      <c r="E790" s="304"/>
      <c r="F790" s="304"/>
      <c r="G790" s="304"/>
      <c r="H790" s="305"/>
      <c r="I790" s="306"/>
      <c r="J790" s="274"/>
      <c r="K790" s="274"/>
      <c r="L790" s="274"/>
      <c r="M790" s="274"/>
      <c r="N790" s="274"/>
      <c r="O790" s="274"/>
      <c r="P790" s="274"/>
      <c r="Q790" s="274"/>
      <c r="R790" s="274"/>
      <c r="S790" s="274"/>
      <c r="T790" s="274"/>
    </row>
    <row r="791" spans="1:20" ht="19.05" customHeight="1">
      <c r="A791" s="274"/>
      <c r="B791" s="274"/>
      <c r="C791" s="274"/>
      <c r="D791" s="274"/>
      <c r="E791" s="304"/>
      <c r="F791" s="304"/>
      <c r="G791" s="304"/>
      <c r="H791" s="305"/>
      <c r="I791" s="306"/>
      <c r="J791" s="274"/>
      <c r="K791" s="274"/>
      <c r="L791" s="274"/>
      <c r="M791" s="274"/>
      <c r="N791" s="274"/>
      <c r="O791" s="274"/>
      <c r="P791" s="274"/>
      <c r="Q791" s="274"/>
      <c r="R791" s="274"/>
      <c r="S791" s="274"/>
      <c r="T791" s="274"/>
    </row>
    <row r="792" spans="1:20" ht="19.05" customHeight="1">
      <c r="A792" s="274"/>
      <c r="B792" s="274"/>
      <c r="C792" s="274"/>
      <c r="D792" s="274"/>
      <c r="E792" s="304"/>
      <c r="F792" s="304"/>
      <c r="G792" s="304"/>
      <c r="H792" s="305"/>
      <c r="I792" s="306"/>
      <c r="J792" s="274"/>
      <c r="K792" s="274"/>
      <c r="L792" s="274"/>
      <c r="M792" s="274"/>
      <c r="N792" s="274"/>
      <c r="O792" s="274"/>
      <c r="P792" s="274"/>
      <c r="Q792" s="274"/>
      <c r="R792" s="274"/>
      <c r="S792" s="274"/>
      <c r="T792" s="274"/>
    </row>
    <row r="793" spans="1:20" ht="19.05" customHeight="1">
      <c r="A793" s="274"/>
      <c r="B793" s="274"/>
      <c r="C793" s="274"/>
      <c r="D793" s="274"/>
      <c r="E793" s="304"/>
      <c r="F793" s="304"/>
      <c r="G793" s="304"/>
      <c r="H793" s="305"/>
      <c r="I793" s="306"/>
      <c r="J793" s="274"/>
      <c r="K793" s="274"/>
      <c r="L793" s="274"/>
      <c r="M793" s="274"/>
      <c r="N793" s="274"/>
      <c r="O793" s="274"/>
      <c r="P793" s="274"/>
      <c r="Q793" s="274"/>
      <c r="R793" s="274"/>
      <c r="S793" s="274"/>
      <c r="T793" s="274"/>
    </row>
    <row r="794" spans="1:20" ht="19.05" customHeight="1">
      <c r="A794" s="274"/>
      <c r="B794" s="274"/>
      <c r="C794" s="274"/>
      <c r="D794" s="274"/>
      <c r="E794" s="304"/>
      <c r="F794" s="304"/>
      <c r="G794" s="304"/>
      <c r="H794" s="305"/>
      <c r="I794" s="306"/>
      <c r="J794" s="274"/>
      <c r="K794" s="274"/>
      <c r="L794" s="274"/>
      <c r="M794" s="274"/>
      <c r="N794" s="274"/>
      <c r="O794" s="274"/>
      <c r="P794" s="274"/>
      <c r="Q794" s="274"/>
      <c r="R794" s="274"/>
      <c r="S794" s="274"/>
      <c r="T794" s="274"/>
    </row>
    <row r="795" spans="1:20" ht="19.05" customHeight="1">
      <c r="A795" s="274"/>
      <c r="B795" s="274"/>
      <c r="C795" s="274"/>
      <c r="D795" s="274"/>
      <c r="E795" s="304"/>
      <c r="F795" s="304"/>
      <c r="G795" s="304"/>
      <c r="H795" s="305"/>
      <c r="I795" s="306"/>
      <c r="J795" s="274"/>
      <c r="K795" s="274"/>
      <c r="L795" s="274"/>
      <c r="M795" s="274"/>
      <c r="N795" s="274"/>
      <c r="O795" s="274"/>
      <c r="P795" s="274"/>
      <c r="Q795" s="274"/>
      <c r="R795" s="274"/>
      <c r="S795" s="274"/>
      <c r="T795" s="274"/>
    </row>
    <row r="796" spans="1:20" ht="19.05" customHeight="1">
      <c r="A796" s="274"/>
      <c r="B796" s="274"/>
      <c r="C796" s="274"/>
      <c r="D796" s="274"/>
      <c r="E796" s="304"/>
      <c r="F796" s="304"/>
      <c r="G796" s="304"/>
      <c r="H796" s="305"/>
      <c r="I796" s="306"/>
      <c r="J796" s="274"/>
      <c r="K796" s="274"/>
      <c r="L796" s="274"/>
      <c r="M796" s="274"/>
      <c r="N796" s="274"/>
      <c r="O796" s="274"/>
      <c r="P796" s="274"/>
      <c r="Q796" s="274"/>
      <c r="R796" s="274"/>
      <c r="S796" s="274"/>
      <c r="T796" s="274"/>
    </row>
    <row r="797" spans="1:20" ht="19.05" customHeight="1">
      <c r="A797" s="274"/>
      <c r="B797" s="274"/>
      <c r="C797" s="274"/>
      <c r="D797" s="274"/>
      <c r="E797" s="304"/>
      <c r="F797" s="304"/>
      <c r="G797" s="304"/>
      <c r="H797" s="305"/>
      <c r="I797" s="306"/>
      <c r="J797" s="274"/>
      <c r="K797" s="274"/>
      <c r="L797" s="274"/>
      <c r="M797" s="274"/>
      <c r="N797" s="274"/>
      <c r="O797" s="274"/>
      <c r="P797" s="274"/>
      <c r="Q797" s="274"/>
      <c r="R797" s="274"/>
      <c r="S797" s="274"/>
      <c r="T797" s="274"/>
    </row>
    <row r="798" spans="1:20" ht="19.05" customHeight="1">
      <c r="A798" s="274"/>
      <c r="B798" s="274"/>
      <c r="C798" s="274"/>
      <c r="D798" s="274"/>
      <c r="E798" s="304"/>
      <c r="F798" s="304"/>
      <c r="G798" s="304"/>
      <c r="H798" s="305"/>
      <c r="I798" s="306"/>
      <c r="J798" s="274"/>
      <c r="K798" s="274"/>
      <c r="L798" s="274"/>
      <c r="M798" s="274"/>
      <c r="N798" s="274"/>
      <c r="O798" s="274"/>
      <c r="P798" s="274"/>
      <c r="Q798" s="274"/>
      <c r="R798" s="274"/>
      <c r="S798" s="274"/>
      <c r="T798" s="274"/>
    </row>
    <row r="799" spans="1:20" ht="19.05" customHeight="1">
      <c r="A799" s="274"/>
      <c r="B799" s="274"/>
      <c r="C799" s="274"/>
      <c r="D799" s="274"/>
      <c r="E799" s="304"/>
      <c r="F799" s="304"/>
      <c r="G799" s="304"/>
      <c r="H799" s="305"/>
      <c r="I799" s="306"/>
      <c r="J799" s="274"/>
      <c r="K799" s="274"/>
      <c r="L799" s="274"/>
      <c r="M799" s="274"/>
      <c r="N799" s="274"/>
      <c r="O799" s="274"/>
      <c r="P799" s="274"/>
      <c r="Q799" s="274"/>
      <c r="R799" s="274"/>
      <c r="S799" s="274"/>
      <c r="T799" s="274"/>
    </row>
    <row r="800" spans="1:20" ht="19.05" customHeight="1">
      <c r="A800" s="274"/>
      <c r="B800" s="274"/>
      <c r="C800" s="274"/>
      <c r="D800" s="274"/>
      <c r="E800" s="304"/>
      <c r="F800" s="304"/>
      <c r="G800" s="304"/>
      <c r="H800" s="305"/>
      <c r="I800" s="306"/>
      <c r="J800" s="274"/>
      <c r="K800" s="274"/>
      <c r="L800" s="274"/>
      <c r="M800" s="274"/>
      <c r="N800" s="274"/>
      <c r="O800" s="274"/>
      <c r="P800" s="274"/>
      <c r="Q800" s="274"/>
      <c r="R800" s="274"/>
      <c r="S800" s="274"/>
      <c r="T800" s="274"/>
    </row>
    <row r="801" spans="1:20" ht="19.05" customHeight="1">
      <c r="A801" s="274"/>
      <c r="B801" s="274"/>
      <c r="C801" s="274"/>
      <c r="D801" s="274"/>
      <c r="E801" s="304"/>
      <c r="F801" s="304"/>
      <c r="G801" s="304"/>
      <c r="H801" s="305"/>
      <c r="I801" s="306"/>
      <c r="J801" s="274"/>
      <c r="K801" s="274"/>
      <c r="L801" s="274"/>
      <c r="M801" s="274"/>
      <c r="N801" s="274"/>
      <c r="O801" s="274"/>
      <c r="P801" s="274"/>
      <c r="Q801" s="274"/>
      <c r="R801" s="274"/>
      <c r="S801" s="274"/>
      <c r="T801" s="274"/>
    </row>
    <row r="802" spans="1:20" ht="19.05" customHeight="1">
      <c r="A802" s="274"/>
      <c r="B802" s="274"/>
      <c r="C802" s="274"/>
      <c r="D802" s="274"/>
      <c r="E802" s="304"/>
      <c r="F802" s="304"/>
      <c r="G802" s="304"/>
      <c r="H802" s="305"/>
      <c r="I802" s="306"/>
      <c r="J802" s="274"/>
      <c r="K802" s="274"/>
      <c r="L802" s="274"/>
      <c r="M802" s="274"/>
      <c r="N802" s="274"/>
      <c r="O802" s="274"/>
      <c r="P802" s="274"/>
      <c r="Q802" s="274"/>
      <c r="R802" s="274"/>
      <c r="S802" s="274"/>
      <c r="T802" s="274"/>
    </row>
    <row r="803" spans="1:20" ht="19.05" customHeight="1">
      <c r="A803" s="274"/>
      <c r="B803" s="274"/>
      <c r="C803" s="274"/>
      <c r="D803" s="274"/>
      <c r="E803" s="304"/>
      <c r="F803" s="304"/>
      <c r="G803" s="304"/>
      <c r="H803" s="305"/>
      <c r="I803" s="306"/>
      <c r="J803" s="274"/>
      <c r="K803" s="274"/>
      <c r="L803" s="274"/>
      <c r="M803" s="274"/>
      <c r="N803" s="274"/>
      <c r="O803" s="274"/>
      <c r="P803" s="274"/>
      <c r="Q803" s="274"/>
      <c r="R803" s="274"/>
      <c r="S803" s="274"/>
      <c r="T803" s="274"/>
    </row>
    <row r="804" spans="1:20" ht="19.05" customHeight="1">
      <c r="A804" s="274"/>
      <c r="B804" s="274"/>
      <c r="C804" s="274"/>
      <c r="D804" s="274"/>
      <c r="E804" s="304"/>
      <c r="F804" s="304"/>
      <c r="G804" s="304"/>
      <c r="H804" s="305"/>
      <c r="I804" s="306"/>
      <c r="J804" s="274"/>
      <c r="K804" s="274"/>
      <c r="L804" s="274"/>
      <c r="M804" s="274"/>
      <c r="N804" s="274"/>
      <c r="O804" s="274"/>
      <c r="P804" s="274"/>
      <c r="Q804" s="274"/>
      <c r="R804" s="274"/>
      <c r="S804" s="274"/>
      <c r="T804" s="274"/>
    </row>
    <row r="805" spans="1:20" ht="19.05" customHeight="1">
      <c r="A805" s="274"/>
      <c r="B805" s="274"/>
      <c r="C805" s="274"/>
      <c r="D805" s="274"/>
      <c r="E805" s="304"/>
      <c r="F805" s="304"/>
      <c r="G805" s="304"/>
      <c r="H805" s="305"/>
      <c r="I805" s="306"/>
      <c r="J805" s="274"/>
      <c r="K805" s="274"/>
      <c r="L805" s="274"/>
      <c r="M805" s="274"/>
      <c r="N805" s="274"/>
      <c r="O805" s="274"/>
      <c r="P805" s="274"/>
      <c r="Q805" s="274"/>
      <c r="R805" s="274"/>
      <c r="S805" s="274"/>
      <c r="T805" s="274"/>
    </row>
    <row r="806" spans="1:20" ht="19.05" customHeight="1">
      <c r="A806" s="274"/>
      <c r="B806" s="274"/>
      <c r="C806" s="274"/>
      <c r="D806" s="274"/>
      <c r="E806" s="304"/>
      <c r="F806" s="304"/>
      <c r="G806" s="304"/>
      <c r="H806" s="305"/>
      <c r="I806" s="306"/>
      <c r="J806" s="274"/>
      <c r="K806" s="274"/>
      <c r="L806" s="274"/>
      <c r="M806" s="274"/>
      <c r="N806" s="274"/>
      <c r="O806" s="274"/>
      <c r="P806" s="274"/>
      <c r="Q806" s="274"/>
      <c r="R806" s="274"/>
      <c r="S806" s="274"/>
      <c r="T806" s="274"/>
    </row>
    <row r="807" spans="1:20" ht="19.05" customHeight="1">
      <c r="A807" s="274"/>
      <c r="B807" s="274"/>
      <c r="C807" s="274"/>
      <c r="D807" s="274"/>
      <c r="E807" s="304"/>
      <c r="F807" s="304"/>
      <c r="G807" s="304"/>
      <c r="H807" s="305"/>
      <c r="I807" s="306"/>
      <c r="J807" s="274"/>
      <c r="K807" s="274"/>
      <c r="L807" s="274"/>
      <c r="M807" s="274"/>
      <c r="N807" s="274"/>
      <c r="O807" s="274"/>
      <c r="P807" s="274"/>
      <c r="Q807" s="274"/>
      <c r="R807" s="274"/>
      <c r="S807" s="274"/>
      <c r="T807" s="274"/>
    </row>
    <row r="808" spans="1:20" ht="19.05" customHeight="1">
      <c r="A808" s="274"/>
      <c r="B808" s="274"/>
      <c r="C808" s="274"/>
      <c r="D808" s="274"/>
      <c r="E808" s="304"/>
      <c r="F808" s="304"/>
      <c r="G808" s="304"/>
      <c r="H808" s="305"/>
      <c r="I808" s="306"/>
      <c r="J808" s="274"/>
      <c r="K808" s="274"/>
      <c r="L808" s="274"/>
      <c r="M808" s="274"/>
      <c r="N808" s="274"/>
      <c r="O808" s="274"/>
      <c r="P808" s="274"/>
      <c r="Q808" s="274"/>
      <c r="R808" s="274"/>
      <c r="S808" s="274"/>
      <c r="T808" s="274"/>
    </row>
    <row r="809" spans="1:20" ht="19.05" customHeight="1">
      <c r="A809" s="274"/>
      <c r="B809" s="274"/>
      <c r="C809" s="274"/>
      <c r="D809" s="274"/>
      <c r="E809" s="304"/>
      <c r="F809" s="304"/>
      <c r="G809" s="304"/>
      <c r="H809" s="305"/>
      <c r="I809" s="306"/>
      <c r="J809" s="274"/>
      <c r="K809" s="274"/>
      <c r="L809" s="274"/>
      <c r="M809" s="274"/>
      <c r="N809" s="274"/>
      <c r="O809" s="274"/>
      <c r="P809" s="274"/>
      <c r="Q809" s="274"/>
      <c r="R809" s="274"/>
      <c r="S809" s="274"/>
      <c r="T809" s="274"/>
    </row>
    <row r="810" spans="1:20" ht="19.05" customHeight="1">
      <c r="A810" s="274"/>
      <c r="B810" s="274"/>
      <c r="C810" s="274"/>
      <c r="D810" s="274"/>
      <c r="E810" s="304"/>
      <c r="F810" s="304"/>
      <c r="G810" s="304"/>
      <c r="H810" s="305"/>
      <c r="I810" s="306"/>
      <c r="J810" s="274"/>
      <c r="K810" s="274"/>
      <c r="L810" s="274"/>
      <c r="M810" s="274"/>
      <c r="N810" s="274"/>
      <c r="O810" s="274"/>
      <c r="P810" s="274"/>
      <c r="Q810" s="274"/>
      <c r="R810" s="274"/>
      <c r="S810" s="274"/>
      <c r="T810" s="274"/>
    </row>
    <row r="811" spans="1:20" ht="19.05" customHeight="1">
      <c r="A811" s="274"/>
      <c r="B811" s="274"/>
      <c r="C811" s="274"/>
      <c r="D811" s="274"/>
      <c r="E811" s="304"/>
      <c r="F811" s="304"/>
      <c r="G811" s="304"/>
      <c r="H811" s="305"/>
      <c r="I811" s="306"/>
      <c r="J811" s="274"/>
      <c r="K811" s="274"/>
      <c r="L811" s="274"/>
      <c r="M811" s="274"/>
      <c r="N811" s="274"/>
      <c r="O811" s="274"/>
      <c r="P811" s="274"/>
      <c r="Q811" s="274"/>
      <c r="R811" s="274"/>
      <c r="S811" s="274"/>
      <c r="T811" s="274"/>
    </row>
    <row r="812" spans="1:20" ht="19.05" customHeight="1">
      <c r="A812" s="274"/>
      <c r="B812" s="274"/>
      <c r="C812" s="274"/>
      <c r="D812" s="274"/>
      <c r="E812" s="304"/>
      <c r="F812" s="304"/>
      <c r="G812" s="304"/>
      <c r="H812" s="305"/>
      <c r="I812" s="306"/>
      <c r="J812" s="274"/>
      <c r="K812" s="274"/>
      <c r="L812" s="274"/>
      <c r="M812" s="274"/>
      <c r="N812" s="274"/>
      <c r="O812" s="274"/>
      <c r="P812" s="274"/>
      <c r="Q812" s="274"/>
      <c r="R812" s="274"/>
      <c r="S812" s="274"/>
      <c r="T812" s="274"/>
    </row>
    <row r="813" spans="1:20" ht="19.05" customHeight="1">
      <c r="A813" s="274"/>
      <c r="B813" s="274"/>
      <c r="C813" s="274"/>
      <c r="D813" s="274"/>
      <c r="E813" s="304"/>
      <c r="F813" s="304"/>
      <c r="G813" s="304"/>
      <c r="H813" s="305"/>
      <c r="I813" s="306"/>
      <c r="J813" s="274"/>
      <c r="K813" s="274"/>
      <c r="L813" s="274"/>
      <c r="M813" s="274"/>
      <c r="N813" s="274"/>
      <c r="O813" s="274"/>
      <c r="P813" s="274"/>
      <c r="Q813" s="274"/>
      <c r="R813" s="274"/>
      <c r="S813" s="274"/>
      <c r="T813" s="274"/>
    </row>
    <row r="814" spans="1:20" ht="19.05" customHeight="1">
      <c r="A814" s="274"/>
      <c r="B814" s="274"/>
      <c r="C814" s="274"/>
      <c r="D814" s="274"/>
      <c r="E814" s="304"/>
      <c r="F814" s="304"/>
      <c r="G814" s="304"/>
      <c r="H814" s="305"/>
      <c r="I814" s="306"/>
      <c r="J814" s="274"/>
      <c r="K814" s="274"/>
      <c r="L814" s="274"/>
      <c r="M814" s="274"/>
      <c r="N814" s="274"/>
      <c r="O814" s="274"/>
      <c r="P814" s="274"/>
      <c r="Q814" s="274"/>
      <c r="R814" s="274"/>
      <c r="S814" s="274"/>
      <c r="T814" s="274"/>
    </row>
    <row r="815" spans="1:20" ht="19.05" customHeight="1">
      <c r="A815" s="274"/>
      <c r="B815" s="274"/>
      <c r="C815" s="274"/>
      <c r="D815" s="274"/>
      <c r="E815" s="304"/>
      <c r="F815" s="304"/>
      <c r="G815" s="304"/>
      <c r="H815" s="305"/>
      <c r="I815" s="306"/>
      <c r="J815" s="274"/>
      <c r="K815" s="274"/>
      <c r="L815" s="274"/>
      <c r="M815" s="274"/>
      <c r="N815" s="274"/>
      <c r="O815" s="274"/>
      <c r="P815" s="274"/>
      <c r="Q815" s="274"/>
      <c r="R815" s="274"/>
      <c r="S815" s="274"/>
      <c r="T815" s="274"/>
    </row>
    <row r="816" spans="1:20" ht="19.05" customHeight="1">
      <c r="A816" s="274"/>
      <c r="B816" s="274"/>
      <c r="C816" s="274"/>
      <c r="D816" s="274"/>
      <c r="E816" s="304"/>
      <c r="F816" s="304"/>
      <c r="G816" s="304"/>
      <c r="H816" s="305"/>
      <c r="I816" s="306"/>
      <c r="J816" s="274"/>
      <c r="K816" s="274"/>
      <c r="L816" s="274"/>
      <c r="M816" s="274"/>
      <c r="N816" s="274"/>
      <c r="O816" s="274"/>
      <c r="P816" s="274"/>
      <c r="Q816" s="274"/>
      <c r="R816" s="274"/>
      <c r="S816" s="274"/>
      <c r="T816" s="274"/>
    </row>
    <row r="817" spans="1:20" ht="19.05" customHeight="1">
      <c r="A817" s="274"/>
      <c r="B817" s="274"/>
      <c r="C817" s="274"/>
      <c r="D817" s="274"/>
      <c r="E817" s="304"/>
      <c r="F817" s="304"/>
      <c r="G817" s="304"/>
      <c r="H817" s="305"/>
      <c r="I817" s="306"/>
      <c r="J817" s="274"/>
      <c r="K817" s="274"/>
      <c r="L817" s="274"/>
      <c r="M817" s="274"/>
      <c r="N817" s="274"/>
      <c r="O817" s="274"/>
      <c r="P817" s="274"/>
      <c r="Q817" s="274"/>
      <c r="R817" s="274"/>
      <c r="S817" s="274"/>
      <c r="T817" s="274"/>
    </row>
    <row r="818" spans="1:20" ht="19.05" customHeight="1">
      <c r="A818" s="274"/>
      <c r="B818" s="274"/>
      <c r="C818" s="274"/>
      <c r="D818" s="274"/>
      <c r="E818" s="304"/>
      <c r="F818" s="304"/>
      <c r="G818" s="304"/>
      <c r="H818" s="305"/>
      <c r="I818" s="306"/>
      <c r="J818" s="274"/>
      <c r="K818" s="274"/>
      <c r="L818" s="274"/>
      <c r="M818" s="274"/>
      <c r="N818" s="274"/>
      <c r="O818" s="274"/>
      <c r="P818" s="274"/>
      <c r="Q818" s="274"/>
      <c r="R818" s="274"/>
      <c r="S818" s="274"/>
      <c r="T818" s="274"/>
    </row>
    <row r="819" spans="1:20" ht="19.05" customHeight="1">
      <c r="A819" s="274"/>
      <c r="B819" s="274"/>
      <c r="C819" s="274"/>
      <c r="D819" s="274"/>
      <c r="E819" s="304"/>
      <c r="F819" s="304"/>
      <c r="G819" s="304"/>
      <c r="H819" s="305"/>
      <c r="I819" s="306"/>
      <c r="J819" s="274"/>
      <c r="K819" s="274"/>
      <c r="L819" s="274"/>
      <c r="M819" s="274"/>
      <c r="N819" s="274"/>
      <c r="O819" s="274"/>
      <c r="P819" s="274"/>
      <c r="Q819" s="274"/>
      <c r="R819" s="274"/>
      <c r="S819" s="274"/>
      <c r="T819" s="274"/>
    </row>
    <row r="820" spans="1:20" ht="19.05" customHeight="1">
      <c r="A820" s="274"/>
      <c r="B820" s="274"/>
      <c r="C820" s="274"/>
      <c r="D820" s="274"/>
      <c r="E820" s="304"/>
      <c r="F820" s="304"/>
      <c r="G820" s="304"/>
      <c r="H820" s="305"/>
      <c r="I820" s="306"/>
      <c r="J820" s="274"/>
      <c r="K820" s="274"/>
      <c r="L820" s="274"/>
      <c r="M820" s="274"/>
      <c r="N820" s="274"/>
      <c r="O820" s="274"/>
      <c r="P820" s="274"/>
      <c r="Q820" s="274"/>
      <c r="R820" s="274"/>
      <c r="S820" s="274"/>
      <c r="T820" s="274"/>
    </row>
    <row r="821" spans="1:20" ht="19.05" customHeight="1">
      <c r="A821" s="274"/>
      <c r="B821" s="274"/>
      <c r="C821" s="274"/>
      <c r="D821" s="274"/>
      <c r="E821" s="304"/>
      <c r="F821" s="304"/>
      <c r="G821" s="304"/>
      <c r="H821" s="305"/>
      <c r="I821" s="306"/>
      <c r="J821" s="274"/>
      <c r="K821" s="274"/>
      <c r="L821" s="274"/>
      <c r="M821" s="274"/>
      <c r="N821" s="274"/>
      <c r="O821" s="274"/>
      <c r="P821" s="274"/>
      <c r="Q821" s="274"/>
      <c r="R821" s="274"/>
      <c r="S821" s="274"/>
      <c r="T821" s="274"/>
    </row>
    <row r="822" spans="1:20" ht="19.05" customHeight="1">
      <c r="A822" s="274"/>
      <c r="B822" s="274"/>
      <c r="C822" s="274"/>
      <c r="D822" s="274"/>
      <c r="E822" s="304"/>
      <c r="F822" s="304"/>
      <c r="G822" s="304"/>
      <c r="H822" s="305"/>
      <c r="I822" s="306"/>
      <c r="J822" s="274"/>
      <c r="K822" s="274"/>
      <c r="L822" s="274"/>
      <c r="M822" s="274"/>
      <c r="N822" s="274"/>
      <c r="O822" s="274"/>
      <c r="P822" s="274"/>
      <c r="Q822" s="274"/>
      <c r="R822" s="274"/>
      <c r="S822" s="274"/>
      <c r="T822" s="274"/>
    </row>
    <row r="823" spans="1:20" ht="19.05" customHeight="1">
      <c r="A823" s="274"/>
      <c r="B823" s="274"/>
      <c r="C823" s="274"/>
      <c r="D823" s="274"/>
      <c r="E823" s="304"/>
      <c r="F823" s="304"/>
      <c r="G823" s="304"/>
      <c r="H823" s="305"/>
      <c r="I823" s="306"/>
      <c r="J823" s="274"/>
      <c r="K823" s="274"/>
      <c r="L823" s="274"/>
      <c r="M823" s="274"/>
      <c r="N823" s="274"/>
      <c r="O823" s="274"/>
      <c r="P823" s="274"/>
      <c r="Q823" s="274"/>
      <c r="R823" s="274"/>
      <c r="S823" s="274"/>
      <c r="T823" s="274"/>
    </row>
    <row r="824" spans="1:20" ht="19.05" customHeight="1">
      <c r="A824" s="274"/>
      <c r="B824" s="274"/>
      <c r="C824" s="274"/>
      <c r="D824" s="274"/>
      <c r="E824" s="304"/>
      <c r="F824" s="304"/>
      <c r="G824" s="304"/>
      <c r="H824" s="305"/>
      <c r="I824" s="306"/>
      <c r="J824" s="274"/>
      <c r="K824" s="274"/>
      <c r="L824" s="274"/>
      <c r="M824" s="274"/>
      <c r="N824" s="274"/>
      <c r="O824" s="274"/>
      <c r="P824" s="274"/>
      <c r="Q824" s="274"/>
      <c r="R824" s="274"/>
      <c r="S824" s="274"/>
      <c r="T824" s="274"/>
    </row>
    <row r="825" spans="1:20" ht="19.05" customHeight="1">
      <c r="A825" s="274"/>
      <c r="B825" s="274"/>
      <c r="C825" s="274"/>
      <c r="D825" s="274"/>
      <c r="E825" s="304"/>
      <c r="F825" s="304"/>
      <c r="G825" s="304"/>
      <c r="H825" s="305"/>
      <c r="I825" s="306"/>
      <c r="J825" s="274"/>
      <c r="K825" s="274"/>
      <c r="L825" s="274"/>
      <c r="M825" s="274"/>
      <c r="N825" s="274"/>
      <c r="O825" s="274"/>
      <c r="P825" s="274"/>
      <c r="Q825" s="274"/>
      <c r="R825" s="274"/>
      <c r="S825" s="274"/>
      <c r="T825" s="274"/>
    </row>
    <row r="826" spans="1:20" ht="19.05" customHeight="1">
      <c r="A826" s="274"/>
      <c r="B826" s="274"/>
      <c r="C826" s="274"/>
      <c r="D826" s="274"/>
      <c r="E826" s="304"/>
      <c r="F826" s="304"/>
      <c r="G826" s="304"/>
      <c r="H826" s="305"/>
      <c r="I826" s="306"/>
      <c r="J826" s="274"/>
      <c r="K826" s="274"/>
      <c r="L826" s="274"/>
      <c r="M826" s="274"/>
      <c r="N826" s="274"/>
      <c r="O826" s="274"/>
      <c r="P826" s="274"/>
      <c r="Q826" s="274"/>
      <c r="R826" s="274"/>
      <c r="S826" s="274"/>
      <c r="T826" s="274"/>
    </row>
    <row r="827" spans="1:20" ht="19.05" customHeight="1">
      <c r="A827" s="274"/>
      <c r="B827" s="274"/>
      <c r="C827" s="274"/>
      <c r="D827" s="274"/>
      <c r="E827" s="304"/>
      <c r="F827" s="304"/>
      <c r="G827" s="304"/>
      <c r="H827" s="305"/>
      <c r="I827" s="306"/>
      <c r="J827" s="274"/>
      <c r="K827" s="274"/>
      <c r="L827" s="274"/>
      <c r="M827" s="274"/>
      <c r="N827" s="274"/>
      <c r="O827" s="274"/>
      <c r="P827" s="274"/>
      <c r="Q827" s="274"/>
      <c r="R827" s="274"/>
      <c r="S827" s="274"/>
      <c r="T827" s="274"/>
    </row>
    <row r="828" spans="1:20" ht="19.05" customHeight="1">
      <c r="A828" s="274"/>
      <c r="B828" s="274"/>
      <c r="C828" s="274"/>
      <c r="D828" s="274"/>
      <c r="E828" s="304"/>
      <c r="F828" s="304"/>
      <c r="G828" s="304"/>
      <c r="H828" s="305"/>
      <c r="I828" s="306"/>
      <c r="J828" s="274"/>
      <c r="K828" s="274"/>
      <c r="L828" s="274"/>
      <c r="M828" s="274"/>
      <c r="N828" s="274"/>
      <c r="O828" s="274"/>
      <c r="P828" s="274"/>
      <c r="Q828" s="274"/>
      <c r="R828" s="274"/>
      <c r="S828" s="274"/>
      <c r="T828" s="274"/>
    </row>
    <row r="829" spans="1:20" ht="19.05" customHeight="1">
      <c r="A829" s="274"/>
      <c r="B829" s="274"/>
      <c r="C829" s="274"/>
      <c r="D829" s="274"/>
      <c r="E829" s="304"/>
      <c r="F829" s="304"/>
      <c r="G829" s="304"/>
      <c r="H829" s="305"/>
      <c r="I829" s="306"/>
      <c r="J829" s="274"/>
      <c r="K829" s="274"/>
      <c r="L829" s="274"/>
      <c r="M829" s="274"/>
      <c r="N829" s="274"/>
      <c r="O829" s="274"/>
      <c r="P829" s="274"/>
      <c r="Q829" s="274"/>
      <c r="R829" s="274"/>
      <c r="S829" s="274"/>
      <c r="T829" s="274"/>
    </row>
    <row r="830" spans="1:20" ht="19.05" customHeight="1">
      <c r="A830" s="274"/>
      <c r="B830" s="274"/>
      <c r="C830" s="274"/>
      <c r="D830" s="274"/>
      <c r="E830" s="304"/>
      <c r="F830" s="304"/>
      <c r="G830" s="304"/>
      <c r="H830" s="305"/>
      <c r="I830" s="306"/>
      <c r="J830" s="274"/>
      <c r="K830" s="274"/>
      <c r="L830" s="274"/>
      <c r="M830" s="274"/>
      <c r="N830" s="274"/>
      <c r="O830" s="274"/>
      <c r="P830" s="274"/>
      <c r="Q830" s="274"/>
      <c r="R830" s="274"/>
      <c r="S830" s="274"/>
      <c r="T830" s="274"/>
    </row>
    <row r="831" spans="1:20" ht="19.05" customHeight="1">
      <c r="A831" s="274"/>
      <c r="B831" s="274"/>
      <c r="C831" s="274"/>
      <c r="D831" s="274"/>
      <c r="E831" s="304"/>
      <c r="F831" s="304"/>
      <c r="G831" s="304"/>
      <c r="H831" s="305"/>
      <c r="I831" s="306"/>
      <c r="J831" s="274"/>
      <c r="K831" s="274"/>
      <c r="L831" s="274"/>
      <c r="M831" s="274"/>
      <c r="N831" s="274"/>
      <c r="O831" s="274"/>
      <c r="P831" s="274"/>
      <c r="Q831" s="274"/>
      <c r="R831" s="274"/>
      <c r="S831" s="274"/>
      <c r="T831" s="274"/>
    </row>
    <row r="832" spans="1:20" ht="19.05" customHeight="1">
      <c r="A832" s="274"/>
      <c r="B832" s="274"/>
      <c r="C832" s="274"/>
      <c r="D832" s="274"/>
      <c r="E832" s="304"/>
      <c r="F832" s="304"/>
      <c r="G832" s="304"/>
      <c r="H832" s="305"/>
      <c r="I832" s="306"/>
      <c r="J832" s="274"/>
      <c r="K832" s="274"/>
      <c r="L832" s="274"/>
      <c r="M832" s="274"/>
      <c r="N832" s="274"/>
      <c r="O832" s="274"/>
      <c r="P832" s="274"/>
      <c r="Q832" s="274"/>
      <c r="R832" s="274"/>
      <c r="S832" s="274"/>
      <c r="T832" s="274"/>
    </row>
    <row r="833" spans="1:20" ht="19.05" customHeight="1">
      <c r="A833" s="274"/>
      <c r="B833" s="274"/>
      <c r="C833" s="274"/>
      <c r="D833" s="274"/>
      <c r="E833" s="304"/>
      <c r="F833" s="304"/>
      <c r="G833" s="304"/>
      <c r="H833" s="305"/>
      <c r="I833" s="306"/>
      <c r="J833" s="274"/>
      <c r="K833" s="274"/>
      <c r="L833" s="274"/>
      <c r="M833" s="274"/>
      <c r="N833" s="274"/>
      <c r="O833" s="274"/>
      <c r="P833" s="274"/>
      <c r="Q833" s="274"/>
      <c r="R833" s="274"/>
      <c r="S833" s="274"/>
      <c r="T833" s="274"/>
    </row>
    <row r="834" spans="1:20" ht="19.05" customHeight="1">
      <c r="A834" s="274"/>
      <c r="B834" s="274"/>
      <c r="C834" s="274"/>
      <c r="D834" s="274"/>
      <c r="E834" s="304"/>
      <c r="F834" s="304"/>
      <c r="G834" s="304"/>
      <c r="H834" s="305"/>
      <c r="I834" s="306"/>
      <c r="J834" s="274"/>
      <c r="K834" s="274"/>
      <c r="L834" s="274"/>
      <c r="M834" s="274"/>
      <c r="N834" s="274"/>
      <c r="O834" s="274"/>
      <c r="P834" s="274"/>
      <c r="Q834" s="274"/>
      <c r="R834" s="274"/>
      <c r="S834" s="274"/>
      <c r="T834" s="274"/>
    </row>
    <row r="835" spans="1:20" ht="19.05" customHeight="1">
      <c r="A835" s="274"/>
      <c r="B835" s="274"/>
      <c r="C835" s="274"/>
      <c r="D835" s="274"/>
      <c r="E835" s="304"/>
      <c r="F835" s="304"/>
      <c r="G835" s="304"/>
      <c r="H835" s="305"/>
      <c r="I835" s="306"/>
      <c r="J835" s="274"/>
      <c r="K835" s="274"/>
      <c r="L835" s="274"/>
      <c r="M835" s="274"/>
      <c r="N835" s="274"/>
      <c r="O835" s="274"/>
      <c r="P835" s="274"/>
      <c r="Q835" s="274"/>
      <c r="R835" s="274"/>
      <c r="S835" s="274"/>
      <c r="T835" s="274"/>
    </row>
    <row r="836" spans="1:20" ht="19.05" customHeight="1">
      <c r="A836" s="274"/>
      <c r="B836" s="274"/>
      <c r="C836" s="274"/>
      <c r="D836" s="274"/>
      <c r="E836" s="304"/>
      <c r="F836" s="304"/>
      <c r="G836" s="304"/>
      <c r="H836" s="305"/>
      <c r="I836" s="306"/>
      <c r="J836" s="274"/>
      <c r="K836" s="274"/>
      <c r="L836" s="274"/>
      <c r="M836" s="274"/>
      <c r="N836" s="274"/>
      <c r="O836" s="274"/>
      <c r="P836" s="274"/>
      <c r="Q836" s="274"/>
      <c r="R836" s="274"/>
      <c r="S836" s="274"/>
      <c r="T836" s="274"/>
    </row>
    <row r="837" spans="1:20" ht="19.05" customHeight="1">
      <c r="A837" s="274"/>
      <c r="B837" s="274"/>
      <c r="C837" s="274"/>
      <c r="D837" s="274"/>
      <c r="E837" s="304"/>
      <c r="F837" s="304"/>
      <c r="G837" s="304"/>
      <c r="H837" s="305"/>
      <c r="I837" s="306"/>
      <c r="J837" s="274"/>
      <c r="K837" s="274"/>
      <c r="L837" s="274"/>
      <c r="M837" s="274"/>
      <c r="N837" s="274"/>
      <c r="O837" s="274"/>
      <c r="P837" s="274"/>
      <c r="Q837" s="274"/>
      <c r="R837" s="274"/>
      <c r="S837" s="274"/>
      <c r="T837" s="274"/>
    </row>
    <row r="838" spans="1:20" ht="19.05" customHeight="1">
      <c r="A838" s="274"/>
      <c r="B838" s="274"/>
      <c r="C838" s="274"/>
      <c r="D838" s="274"/>
      <c r="E838" s="304"/>
      <c r="F838" s="304"/>
      <c r="G838" s="304"/>
      <c r="H838" s="305"/>
      <c r="I838" s="306"/>
      <c r="J838" s="274"/>
      <c r="K838" s="274"/>
      <c r="L838" s="274"/>
      <c r="M838" s="274"/>
      <c r="N838" s="274"/>
      <c r="O838" s="274"/>
      <c r="P838" s="274"/>
      <c r="Q838" s="274"/>
      <c r="R838" s="274"/>
      <c r="S838" s="274"/>
      <c r="T838" s="274"/>
    </row>
  </sheetData>
  <mergeCells count="22">
    <mergeCell ref="B12:C12"/>
    <mergeCell ref="A1:B1"/>
    <mergeCell ref="A2:B2"/>
    <mergeCell ref="A3:B3"/>
    <mergeCell ref="A4:B4"/>
    <mergeCell ref="A5:B5"/>
    <mergeCell ref="A6:B6"/>
    <mergeCell ref="B7:C7"/>
    <mergeCell ref="B8:C8"/>
    <mergeCell ref="B9:C9"/>
    <mergeCell ref="B10:C10"/>
    <mergeCell ref="B11:C11"/>
    <mergeCell ref="B20:C20"/>
    <mergeCell ref="B21:C21"/>
    <mergeCell ref="B22:C22"/>
    <mergeCell ref="B23:C23"/>
    <mergeCell ref="B13:C13"/>
    <mergeCell ref="B15:C15"/>
    <mergeCell ref="B16:C16"/>
    <mergeCell ref="B17:C17"/>
    <mergeCell ref="B18:C18"/>
    <mergeCell ref="B19:C19"/>
  </mergeCells>
  <printOptions horizontalCentered="1"/>
  <pageMargins left="0.2" right="0.2" top="0.5" bottom="0.25" header="0.3" footer="0.3"/>
  <pageSetup scale="5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35504-27BB-47F1-95F9-99C1954A724A}">
  <sheetPr>
    <pageSetUpPr fitToPage="1"/>
  </sheetPr>
  <dimension ref="A1:G17"/>
  <sheetViews>
    <sheetView workbookViewId="0">
      <selection activeCell="A18" sqref="A18:XFD20"/>
    </sheetView>
  </sheetViews>
  <sheetFormatPr defaultRowHeight="14.4"/>
  <cols>
    <col min="1" max="1" width="17" bestFit="1" customWidth="1"/>
    <col min="2" max="2" width="21" bestFit="1" customWidth="1"/>
    <col min="3" max="3" width="19" bestFit="1" customWidth="1"/>
    <col min="4" max="4" width="5.77734375" bestFit="1" customWidth="1"/>
    <col min="5" max="5" width="9.21875" bestFit="1" customWidth="1"/>
    <col min="6" max="6" width="5.77734375" bestFit="1" customWidth="1"/>
    <col min="7" max="7" width="13.21875" bestFit="1" customWidth="1"/>
  </cols>
  <sheetData>
    <row r="1" spans="1:7" s="94" customFormat="1" ht="18">
      <c r="A1" s="453" t="s">
        <v>226</v>
      </c>
      <c r="B1" s="454"/>
      <c r="C1" s="454"/>
      <c r="D1" s="454"/>
      <c r="E1" s="454"/>
      <c r="F1" s="454"/>
      <c r="G1" s="455"/>
    </row>
    <row r="2" spans="1:7" s="94" customFormat="1" ht="18">
      <c r="A2" s="95" t="s">
        <v>225</v>
      </c>
      <c r="B2" s="95" t="s">
        <v>224</v>
      </c>
      <c r="C2" s="95" t="s">
        <v>223</v>
      </c>
      <c r="D2" s="453" t="s">
        <v>222</v>
      </c>
      <c r="E2" s="455"/>
      <c r="F2" s="95" t="s">
        <v>221</v>
      </c>
      <c r="G2" s="95" t="s">
        <v>220</v>
      </c>
    </row>
    <row r="3" spans="1:7" s="92" customFormat="1" ht="33.75" customHeight="1">
      <c r="A3" s="93" t="s">
        <v>273</v>
      </c>
      <c r="B3" s="93" t="s">
        <v>167</v>
      </c>
      <c r="C3" s="93" t="s">
        <v>168</v>
      </c>
      <c r="D3" s="93" t="s">
        <v>274</v>
      </c>
      <c r="E3" s="93" t="s">
        <v>37</v>
      </c>
      <c r="F3" s="93" t="s">
        <v>56</v>
      </c>
      <c r="G3" s="93" t="s">
        <v>275</v>
      </c>
    </row>
    <row r="4" spans="1:7" s="92" customFormat="1" ht="33.75" customHeight="1">
      <c r="A4" s="93" t="s">
        <v>273</v>
      </c>
      <c r="B4" s="93" t="s">
        <v>167</v>
      </c>
      <c r="C4" s="93" t="s">
        <v>168</v>
      </c>
      <c r="D4" s="93" t="s">
        <v>274</v>
      </c>
      <c r="E4" s="93" t="s">
        <v>37</v>
      </c>
      <c r="F4" s="93" t="s">
        <v>10</v>
      </c>
      <c r="G4" s="93" t="s">
        <v>276</v>
      </c>
    </row>
    <row r="5" spans="1:7" s="92" customFormat="1" ht="33.75" customHeight="1">
      <c r="A5" s="93" t="s">
        <v>273</v>
      </c>
      <c r="B5" s="93" t="s">
        <v>167</v>
      </c>
      <c r="C5" s="93" t="s">
        <v>168</v>
      </c>
      <c r="D5" s="93" t="s">
        <v>274</v>
      </c>
      <c r="E5" s="93" t="s">
        <v>37</v>
      </c>
      <c r="F5" s="93" t="s">
        <v>59</v>
      </c>
      <c r="G5" s="93" t="s">
        <v>277</v>
      </c>
    </row>
    <row r="6" spans="1:7" s="92" customFormat="1" ht="33.75" customHeight="1">
      <c r="A6" s="93" t="s">
        <v>273</v>
      </c>
      <c r="B6" s="93" t="s">
        <v>167</v>
      </c>
      <c r="C6" s="93" t="s">
        <v>168</v>
      </c>
      <c r="D6" s="93" t="s">
        <v>274</v>
      </c>
      <c r="E6" s="93" t="s">
        <v>37</v>
      </c>
      <c r="F6" s="93" t="s">
        <v>57</v>
      </c>
      <c r="G6" s="93" t="s">
        <v>278</v>
      </c>
    </row>
    <row r="7" spans="1:7" s="92" customFormat="1" ht="33.75" customHeight="1">
      <c r="A7" s="93" t="s">
        <v>273</v>
      </c>
      <c r="B7" s="93" t="s">
        <v>167</v>
      </c>
      <c r="C7" s="93" t="s">
        <v>168</v>
      </c>
      <c r="D7" s="93" t="s">
        <v>274</v>
      </c>
      <c r="E7" s="93" t="s">
        <v>37</v>
      </c>
      <c r="F7" s="93" t="s">
        <v>58</v>
      </c>
      <c r="G7" s="93" t="s">
        <v>279</v>
      </c>
    </row>
    <row r="8" spans="1:7" s="92" customFormat="1" ht="33.75" customHeight="1">
      <c r="A8" s="93" t="s">
        <v>273</v>
      </c>
      <c r="B8" s="93" t="s">
        <v>167</v>
      </c>
      <c r="C8" s="93" t="s">
        <v>168</v>
      </c>
      <c r="D8" s="93" t="s">
        <v>280</v>
      </c>
      <c r="E8" s="93" t="s">
        <v>142</v>
      </c>
      <c r="F8" s="93" t="s">
        <v>56</v>
      </c>
      <c r="G8" s="93" t="s">
        <v>281</v>
      </c>
    </row>
    <row r="9" spans="1:7" s="92" customFormat="1" ht="33.75" customHeight="1">
      <c r="A9" s="93" t="s">
        <v>273</v>
      </c>
      <c r="B9" s="93" t="s">
        <v>167</v>
      </c>
      <c r="C9" s="93" t="s">
        <v>168</v>
      </c>
      <c r="D9" s="93" t="s">
        <v>280</v>
      </c>
      <c r="E9" s="93" t="s">
        <v>142</v>
      </c>
      <c r="F9" s="93" t="s">
        <v>10</v>
      </c>
      <c r="G9" s="93" t="s">
        <v>282</v>
      </c>
    </row>
    <row r="10" spans="1:7" s="92" customFormat="1" ht="33.75" customHeight="1">
      <c r="A10" s="93" t="s">
        <v>273</v>
      </c>
      <c r="B10" s="93" t="s">
        <v>167</v>
      </c>
      <c r="C10" s="93" t="s">
        <v>168</v>
      </c>
      <c r="D10" s="93" t="s">
        <v>280</v>
      </c>
      <c r="E10" s="93" t="s">
        <v>142</v>
      </c>
      <c r="F10" s="93" t="s">
        <v>59</v>
      </c>
      <c r="G10" s="93" t="s">
        <v>283</v>
      </c>
    </row>
    <row r="11" spans="1:7" s="92" customFormat="1" ht="33.75" customHeight="1">
      <c r="A11" s="93" t="s">
        <v>273</v>
      </c>
      <c r="B11" s="93" t="s">
        <v>167</v>
      </c>
      <c r="C11" s="93" t="s">
        <v>168</v>
      </c>
      <c r="D11" s="93" t="s">
        <v>280</v>
      </c>
      <c r="E11" s="93" t="s">
        <v>142</v>
      </c>
      <c r="F11" s="93" t="s">
        <v>57</v>
      </c>
      <c r="G11" s="93" t="s">
        <v>284</v>
      </c>
    </row>
    <row r="12" spans="1:7" s="92" customFormat="1" ht="33.75" customHeight="1">
      <c r="A12" s="93" t="s">
        <v>273</v>
      </c>
      <c r="B12" s="93" t="s">
        <v>167</v>
      </c>
      <c r="C12" s="93" t="s">
        <v>168</v>
      </c>
      <c r="D12" s="93" t="s">
        <v>280</v>
      </c>
      <c r="E12" s="93" t="s">
        <v>142</v>
      </c>
      <c r="F12" s="93" t="s">
        <v>58</v>
      </c>
      <c r="G12" s="93" t="s">
        <v>285</v>
      </c>
    </row>
    <row r="13" spans="1:7" s="92" customFormat="1" ht="33.75" customHeight="1">
      <c r="A13" s="93" t="s">
        <v>273</v>
      </c>
      <c r="B13" s="93" t="s">
        <v>167</v>
      </c>
      <c r="C13" s="93" t="s">
        <v>168</v>
      </c>
      <c r="D13" s="93" t="s">
        <v>286</v>
      </c>
      <c r="E13" s="93" t="s">
        <v>53</v>
      </c>
      <c r="F13" s="93" t="s">
        <v>56</v>
      </c>
      <c r="G13" s="93" t="s">
        <v>287</v>
      </c>
    </row>
    <row r="14" spans="1:7" s="92" customFormat="1" ht="33.75" customHeight="1">
      <c r="A14" s="93" t="s">
        <v>273</v>
      </c>
      <c r="B14" s="93" t="s">
        <v>167</v>
      </c>
      <c r="C14" s="93" t="s">
        <v>168</v>
      </c>
      <c r="D14" s="93" t="s">
        <v>286</v>
      </c>
      <c r="E14" s="93" t="s">
        <v>53</v>
      </c>
      <c r="F14" s="93" t="s">
        <v>10</v>
      </c>
      <c r="G14" s="93" t="s">
        <v>288</v>
      </c>
    </row>
    <row r="15" spans="1:7" s="92" customFormat="1" ht="33.75" customHeight="1">
      <c r="A15" s="93" t="s">
        <v>273</v>
      </c>
      <c r="B15" s="93" t="s">
        <v>167</v>
      </c>
      <c r="C15" s="93" t="s">
        <v>168</v>
      </c>
      <c r="D15" s="93" t="s">
        <v>286</v>
      </c>
      <c r="E15" s="93" t="s">
        <v>53</v>
      </c>
      <c r="F15" s="93" t="s">
        <v>59</v>
      </c>
      <c r="G15" s="93" t="s">
        <v>289</v>
      </c>
    </row>
    <row r="16" spans="1:7" s="92" customFormat="1" ht="33.75" customHeight="1">
      <c r="A16" s="93" t="s">
        <v>273</v>
      </c>
      <c r="B16" s="93" t="s">
        <v>167</v>
      </c>
      <c r="C16" s="93" t="s">
        <v>168</v>
      </c>
      <c r="D16" s="93" t="s">
        <v>286</v>
      </c>
      <c r="E16" s="93" t="s">
        <v>53</v>
      </c>
      <c r="F16" s="93" t="s">
        <v>57</v>
      </c>
      <c r="G16" s="93" t="s">
        <v>290</v>
      </c>
    </row>
    <row r="17" spans="1:7" s="92" customFormat="1" ht="33.75" customHeight="1">
      <c r="A17" s="93" t="s">
        <v>273</v>
      </c>
      <c r="B17" s="93" t="s">
        <v>167</v>
      </c>
      <c r="C17" s="93" t="s">
        <v>168</v>
      </c>
      <c r="D17" s="93" t="s">
        <v>286</v>
      </c>
      <c r="E17" s="93" t="s">
        <v>53</v>
      </c>
      <c r="F17" s="93" t="s">
        <v>58</v>
      </c>
      <c r="G17" s="93" t="s">
        <v>291</v>
      </c>
    </row>
  </sheetData>
  <mergeCells count="2">
    <mergeCell ref="A1:G1"/>
    <mergeCell ref="D2:E2"/>
  </mergeCells>
  <pageMargins left="0.7" right="0.7" top="0.75" bottom="0.75" header="0.3" footer="0.3"/>
  <pageSetup paperSize="9" scale="96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33C8B-5D3C-40E0-A970-10BB340C8591}">
  <sheetPr>
    <pageSetUpPr fitToPage="1"/>
  </sheetPr>
  <dimension ref="A1:H66"/>
  <sheetViews>
    <sheetView view="pageBreakPreview" topLeftCell="A17" zoomScaleNormal="100" zoomScaleSheetLayoutView="100" zoomScalePageLayoutView="70" workbookViewId="0">
      <selection activeCell="G19" sqref="G19"/>
    </sheetView>
  </sheetViews>
  <sheetFormatPr defaultColWidth="9.77734375" defaultRowHeight="18.600000000000001"/>
  <cols>
    <col min="1" max="1" width="5.44140625" style="125" bestFit="1" customWidth="1"/>
    <col min="2" max="2" width="17.77734375" style="125" customWidth="1"/>
    <col min="3" max="3" width="10.5546875" style="125" customWidth="1"/>
    <col min="4" max="4" width="20" style="125" customWidth="1"/>
    <col min="5" max="5" width="2.21875" style="125" customWidth="1"/>
    <col min="6" max="6" width="15.77734375" style="125" customWidth="1"/>
    <col min="7" max="7" width="19.21875" style="125" customWidth="1"/>
    <col min="8" max="8" width="45.5546875" style="125" customWidth="1"/>
    <col min="9" max="254" width="9.77734375" style="125"/>
    <col min="255" max="255" width="3.77734375" style="125" customWidth="1"/>
    <col min="256" max="257" width="9.5546875" style="125" customWidth="1"/>
    <col min="258" max="259" width="14.77734375" style="125" customWidth="1"/>
    <col min="260" max="260" width="0" style="125" hidden="1" customWidth="1"/>
    <col min="261" max="267" width="9.5546875" style="125" customWidth="1"/>
    <col min="268" max="510" width="9.77734375" style="125"/>
    <col min="511" max="511" width="3.77734375" style="125" customWidth="1"/>
    <col min="512" max="513" width="9.5546875" style="125" customWidth="1"/>
    <col min="514" max="515" width="14.77734375" style="125" customWidth="1"/>
    <col min="516" max="516" width="0" style="125" hidden="1" customWidth="1"/>
    <col min="517" max="523" width="9.5546875" style="125" customWidth="1"/>
    <col min="524" max="766" width="9.77734375" style="125"/>
    <col min="767" max="767" width="3.77734375" style="125" customWidth="1"/>
    <col min="768" max="769" width="9.5546875" style="125" customWidth="1"/>
    <col min="770" max="771" width="14.77734375" style="125" customWidth="1"/>
    <col min="772" max="772" width="0" style="125" hidden="1" customWidth="1"/>
    <col min="773" max="779" width="9.5546875" style="125" customWidth="1"/>
    <col min="780" max="1022" width="9.77734375" style="125"/>
    <col min="1023" max="1023" width="3.77734375" style="125" customWidth="1"/>
    <col min="1024" max="1025" width="9.5546875" style="125" customWidth="1"/>
    <col min="1026" max="1027" width="14.77734375" style="125" customWidth="1"/>
    <col min="1028" max="1028" width="0" style="125" hidden="1" customWidth="1"/>
    <col min="1029" max="1035" width="9.5546875" style="125" customWidth="1"/>
    <col min="1036" max="1278" width="9.77734375" style="125"/>
    <col min="1279" max="1279" width="3.77734375" style="125" customWidth="1"/>
    <col min="1280" max="1281" width="9.5546875" style="125" customWidth="1"/>
    <col min="1282" max="1283" width="14.77734375" style="125" customWidth="1"/>
    <col min="1284" max="1284" width="0" style="125" hidden="1" customWidth="1"/>
    <col min="1285" max="1291" width="9.5546875" style="125" customWidth="1"/>
    <col min="1292" max="1534" width="9.77734375" style="125"/>
    <col min="1535" max="1535" width="3.77734375" style="125" customWidth="1"/>
    <col min="1536" max="1537" width="9.5546875" style="125" customWidth="1"/>
    <col min="1538" max="1539" width="14.77734375" style="125" customWidth="1"/>
    <col min="1540" max="1540" width="0" style="125" hidden="1" customWidth="1"/>
    <col min="1541" max="1547" width="9.5546875" style="125" customWidth="1"/>
    <col min="1548" max="1790" width="9.77734375" style="125"/>
    <col min="1791" max="1791" width="3.77734375" style="125" customWidth="1"/>
    <col min="1792" max="1793" width="9.5546875" style="125" customWidth="1"/>
    <col min="1794" max="1795" width="14.77734375" style="125" customWidth="1"/>
    <col min="1796" max="1796" width="0" style="125" hidden="1" customWidth="1"/>
    <col min="1797" max="1803" width="9.5546875" style="125" customWidth="1"/>
    <col min="1804" max="2046" width="9.77734375" style="125"/>
    <col min="2047" max="2047" width="3.77734375" style="125" customWidth="1"/>
    <col min="2048" max="2049" width="9.5546875" style="125" customWidth="1"/>
    <col min="2050" max="2051" width="14.77734375" style="125" customWidth="1"/>
    <col min="2052" max="2052" width="0" style="125" hidden="1" customWidth="1"/>
    <col min="2053" max="2059" width="9.5546875" style="125" customWidth="1"/>
    <col min="2060" max="2302" width="9.77734375" style="125"/>
    <col min="2303" max="2303" width="3.77734375" style="125" customWidth="1"/>
    <col min="2304" max="2305" width="9.5546875" style="125" customWidth="1"/>
    <col min="2306" max="2307" width="14.77734375" style="125" customWidth="1"/>
    <col min="2308" max="2308" width="0" style="125" hidden="1" customWidth="1"/>
    <col min="2309" max="2315" width="9.5546875" style="125" customWidth="1"/>
    <col min="2316" max="2558" width="9.77734375" style="125"/>
    <col min="2559" max="2559" width="3.77734375" style="125" customWidth="1"/>
    <col min="2560" max="2561" width="9.5546875" style="125" customWidth="1"/>
    <col min="2562" max="2563" width="14.77734375" style="125" customWidth="1"/>
    <col min="2564" max="2564" width="0" style="125" hidden="1" customWidth="1"/>
    <col min="2565" max="2571" width="9.5546875" style="125" customWidth="1"/>
    <col min="2572" max="2814" width="9.77734375" style="125"/>
    <col min="2815" max="2815" width="3.77734375" style="125" customWidth="1"/>
    <col min="2816" max="2817" width="9.5546875" style="125" customWidth="1"/>
    <col min="2818" max="2819" width="14.77734375" style="125" customWidth="1"/>
    <col min="2820" max="2820" width="0" style="125" hidden="1" customWidth="1"/>
    <col min="2821" max="2827" width="9.5546875" style="125" customWidth="1"/>
    <col min="2828" max="3070" width="9.77734375" style="125"/>
    <col min="3071" max="3071" width="3.77734375" style="125" customWidth="1"/>
    <col min="3072" max="3073" width="9.5546875" style="125" customWidth="1"/>
    <col min="3074" max="3075" width="14.77734375" style="125" customWidth="1"/>
    <col min="3076" max="3076" width="0" style="125" hidden="1" customWidth="1"/>
    <col min="3077" max="3083" width="9.5546875" style="125" customWidth="1"/>
    <col min="3084" max="3326" width="9.77734375" style="125"/>
    <col min="3327" max="3327" width="3.77734375" style="125" customWidth="1"/>
    <col min="3328" max="3329" width="9.5546875" style="125" customWidth="1"/>
    <col min="3330" max="3331" width="14.77734375" style="125" customWidth="1"/>
    <col min="3332" max="3332" width="0" style="125" hidden="1" customWidth="1"/>
    <col min="3333" max="3339" width="9.5546875" style="125" customWidth="1"/>
    <col min="3340" max="3582" width="9.77734375" style="125"/>
    <col min="3583" max="3583" width="3.77734375" style="125" customWidth="1"/>
    <col min="3584" max="3585" width="9.5546875" style="125" customWidth="1"/>
    <col min="3586" max="3587" width="14.77734375" style="125" customWidth="1"/>
    <col min="3588" max="3588" width="0" style="125" hidden="1" customWidth="1"/>
    <col min="3589" max="3595" width="9.5546875" style="125" customWidth="1"/>
    <col min="3596" max="3838" width="9.77734375" style="125"/>
    <col min="3839" max="3839" width="3.77734375" style="125" customWidth="1"/>
    <col min="3840" max="3841" width="9.5546875" style="125" customWidth="1"/>
    <col min="3842" max="3843" width="14.77734375" style="125" customWidth="1"/>
    <col min="3844" max="3844" width="0" style="125" hidden="1" customWidth="1"/>
    <col min="3845" max="3851" width="9.5546875" style="125" customWidth="1"/>
    <col min="3852" max="4094" width="9.77734375" style="125"/>
    <col min="4095" max="4095" width="3.77734375" style="125" customWidth="1"/>
    <col min="4096" max="4097" width="9.5546875" style="125" customWidth="1"/>
    <col min="4098" max="4099" width="14.77734375" style="125" customWidth="1"/>
    <col min="4100" max="4100" width="0" style="125" hidden="1" customWidth="1"/>
    <col min="4101" max="4107" width="9.5546875" style="125" customWidth="1"/>
    <col min="4108" max="4350" width="9.77734375" style="125"/>
    <col min="4351" max="4351" width="3.77734375" style="125" customWidth="1"/>
    <col min="4352" max="4353" width="9.5546875" style="125" customWidth="1"/>
    <col min="4354" max="4355" width="14.77734375" style="125" customWidth="1"/>
    <col min="4356" max="4356" width="0" style="125" hidden="1" customWidth="1"/>
    <col min="4357" max="4363" width="9.5546875" style="125" customWidth="1"/>
    <col min="4364" max="4606" width="9.77734375" style="125"/>
    <col min="4607" max="4607" width="3.77734375" style="125" customWidth="1"/>
    <col min="4608" max="4609" width="9.5546875" style="125" customWidth="1"/>
    <col min="4610" max="4611" width="14.77734375" style="125" customWidth="1"/>
    <col min="4612" max="4612" width="0" style="125" hidden="1" customWidth="1"/>
    <col min="4613" max="4619" width="9.5546875" style="125" customWidth="1"/>
    <col min="4620" max="4862" width="9.77734375" style="125"/>
    <col min="4863" max="4863" width="3.77734375" style="125" customWidth="1"/>
    <col min="4864" max="4865" width="9.5546875" style="125" customWidth="1"/>
    <col min="4866" max="4867" width="14.77734375" style="125" customWidth="1"/>
    <col min="4868" max="4868" width="0" style="125" hidden="1" customWidth="1"/>
    <col min="4869" max="4875" width="9.5546875" style="125" customWidth="1"/>
    <col min="4876" max="5118" width="9.77734375" style="125"/>
    <col min="5119" max="5119" width="3.77734375" style="125" customWidth="1"/>
    <col min="5120" max="5121" width="9.5546875" style="125" customWidth="1"/>
    <col min="5122" max="5123" width="14.77734375" style="125" customWidth="1"/>
    <col min="5124" max="5124" width="0" style="125" hidden="1" customWidth="1"/>
    <col min="5125" max="5131" width="9.5546875" style="125" customWidth="1"/>
    <col min="5132" max="5374" width="9.77734375" style="125"/>
    <col min="5375" max="5375" width="3.77734375" style="125" customWidth="1"/>
    <col min="5376" max="5377" width="9.5546875" style="125" customWidth="1"/>
    <col min="5378" max="5379" width="14.77734375" style="125" customWidth="1"/>
    <col min="5380" max="5380" width="0" style="125" hidden="1" customWidth="1"/>
    <col min="5381" max="5387" width="9.5546875" style="125" customWidth="1"/>
    <col min="5388" max="5630" width="9.77734375" style="125"/>
    <col min="5631" max="5631" width="3.77734375" style="125" customWidth="1"/>
    <col min="5632" max="5633" width="9.5546875" style="125" customWidth="1"/>
    <col min="5634" max="5635" width="14.77734375" style="125" customWidth="1"/>
    <col min="5636" max="5636" width="0" style="125" hidden="1" customWidth="1"/>
    <col min="5637" max="5643" width="9.5546875" style="125" customWidth="1"/>
    <col min="5644" max="5886" width="9.77734375" style="125"/>
    <col min="5887" max="5887" width="3.77734375" style="125" customWidth="1"/>
    <col min="5888" max="5889" width="9.5546875" style="125" customWidth="1"/>
    <col min="5890" max="5891" width="14.77734375" style="125" customWidth="1"/>
    <col min="5892" max="5892" width="0" style="125" hidden="1" customWidth="1"/>
    <col min="5893" max="5899" width="9.5546875" style="125" customWidth="1"/>
    <col min="5900" max="6142" width="9.77734375" style="125"/>
    <col min="6143" max="6143" width="3.77734375" style="125" customWidth="1"/>
    <col min="6144" max="6145" width="9.5546875" style="125" customWidth="1"/>
    <col min="6146" max="6147" width="14.77734375" style="125" customWidth="1"/>
    <col min="6148" max="6148" width="0" style="125" hidden="1" customWidth="1"/>
    <col min="6149" max="6155" width="9.5546875" style="125" customWidth="1"/>
    <col min="6156" max="6398" width="9.77734375" style="125"/>
    <col min="6399" max="6399" width="3.77734375" style="125" customWidth="1"/>
    <col min="6400" max="6401" width="9.5546875" style="125" customWidth="1"/>
    <col min="6402" max="6403" width="14.77734375" style="125" customWidth="1"/>
    <col min="6404" max="6404" width="0" style="125" hidden="1" customWidth="1"/>
    <col min="6405" max="6411" width="9.5546875" style="125" customWidth="1"/>
    <col min="6412" max="6654" width="9.77734375" style="125"/>
    <col min="6655" max="6655" width="3.77734375" style="125" customWidth="1"/>
    <col min="6656" max="6657" width="9.5546875" style="125" customWidth="1"/>
    <col min="6658" max="6659" width="14.77734375" style="125" customWidth="1"/>
    <col min="6660" max="6660" width="0" style="125" hidden="1" customWidth="1"/>
    <col min="6661" max="6667" width="9.5546875" style="125" customWidth="1"/>
    <col min="6668" max="6910" width="9.77734375" style="125"/>
    <col min="6911" max="6911" width="3.77734375" style="125" customWidth="1"/>
    <col min="6912" max="6913" width="9.5546875" style="125" customWidth="1"/>
    <col min="6914" max="6915" width="14.77734375" style="125" customWidth="1"/>
    <col min="6916" max="6916" width="0" style="125" hidden="1" customWidth="1"/>
    <col min="6917" max="6923" width="9.5546875" style="125" customWidth="1"/>
    <col min="6924" max="7166" width="9.77734375" style="125"/>
    <col min="7167" max="7167" width="3.77734375" style="125" customWidth="1"/>
    <col min="7168" max="7169" width="9.5546875" style="125" customWidth="1"/>
    <col min="7170" max="7171" width="14.77734375" style="125" customWidth="1"/>
    <col min="7172" max="7172" width="0" style="125" hidden="1" customWidth="1"/>
    <col min="7173" max="7179" width="9.5546875" style="125" customWidth="1"/>
    <col min="7180" max="7422" width="9.77734375" style="125"/>
    <col min="7423" max="7423" width="3.77734375" style="125" customWidth="1"/>
    <col min="7424" max="7425" width="9.5546875" style="125" customWidth="1"/>
    <col min="7426" max="7427" width="14.77734375" style="125" customWidth="1"/>
    <col min="7428" max="7428" width="0" style="125" hidden="1" customWidth="1"/>
    <col min="7429" max="7435" width="9.5546875" style="125" customWidth="1"/>
    <col min="7436" max="7678" width="9.77734375" style="125"/>
    <col min="7679" max="7679" width="3.77734375" style="125" customWidth="1"/>
    <col min="7680" max="7681" width="9.5546875" style="125" customWidth="1"/>
    <col min="7682" max="7683" width="14.77734375" style="125" customWidth="1"/>
    <col min="7684" max="7684" width="0" style="125" hidden="1" customWidth="1"/>
    <col min="7685" max="7691" width="9.5546875" style="125" customWidth="1"/>
    <col min="7692" max="7934" width="9.77734375" style="125"/>
    <col min="7935" max="7935" width="3.77734375" style="125" customWidth="1"/>
    <col min="7936" max="7937" width="9.5546875" style="125" customWidth="1"/>
    <col min="7938" max="7939" width="14.77734375" style="125" customWidth="1"/>
    <col min="7940" max="7940" width="0" style="125" hidden="1" customWidth="1"/>
    <col min="7941" max="7947" width="9.5546875" style="125" customWidth="1"/>
    <col min="7948" max="8190" width="9.77734375" style="125"/>
    <col min="8191" max="8191" width="3.77734375" style="125" customWidth="1"/>
    <col min="8192" max="8193" width="9.5546875" style="125" customWidth="1"/>
    <col min="8194" max="8195" width="14.77734375" style="125" customWidth="1"/>
    <col min="8196" max="8196" width="0" style="125" hidden="1" customWidth="1"/>
    <col min="8197" max="8203" width="9.5546875" style="125" customWidth="1"/>
    <col min="8204" max="8446" width="9.77734375" style="125"/>
    <col min="8447" max="8447" width="3.77734375" style="125" customWidth="1"/>
    <col min="8448" max="8449" width="9.5546875" style="125" customWidth="1"/>
    <col min="8450" max="8451" width="14.77734375" style="125" customWidth="1"/>
    <col min="8452" max="8452" width="0" style="125" hidden="1" customWidth="1"/>
    <col min="8453" max="8459" width="9.5546875" style="125" customWidth="1"/>
    <col min="8460" max="8702" width="9.77734375" style="125"/>
    <col min="8703" max="8703" width="3.77734375" style="125" customWidth="1"/>
    <col min="8704" max="8705" width="9.5546875" style="125" customWidth="1"/>
    <col min="8706" max="8707" width="14.77734375" style="125" customWidth="1"/>
    <col min="8708" max="8708" width="0" style="125" hidden="1" customWidth="1"/>
    <col min="8709" max="8715" width="9.5546875" style="125" customWidth="1"/>
    <col min="8716" max="8958" width="9.77734375" style="125"/>
    <col min="8959" max="8959" width="3.77734375" style="125" customWidth="1"/>
    <col min="8960" max="8961" width="9.5546875" style="125" customWidth="1"/>
    <col min="8962" max="8963" width="14.77734375" style="125" customWidth="1"/>
    <col min="8964" max="8964" width="0" style="125" hidden="1" customWidth="1"/>
    <col min="8965" max="8971" width="9.5546875" style="125" customWidth="1"/>
    <col min="8972" max="9214" width="9.77734375" style="125"/>
    <col min="9215" max="9215" width="3.77734375" style="125" customWidth="1"/>
    <col min="9216" max="9217" width="9.5546875" style="125" customWidth="1"/>
    <col min="9218" max="9219" width="14.77734375" style="125" customWidth="1"/>
    <col min="9220" max="9220" width="0" style="125" hidden="1" customWidth="1"/>
    <col min="9221" max="9227" width="9.5546875" style="125" customWidth="1"/>
    <col min="9228" max="9470" width="9.77734375" style="125"/>
    <col min="9471" max="9471" width="3.77734375" style="125" customWidth="1"/>
    <col min="9472" max="9473" width="9.5546875" style="125" customWidth="1"/>
    <col min="9474" max="9475" width="14.77734375" style="125" customWidth="1"/>
    <col min="9476" max="9476" width="0" style="125" hidden="1" customWidth="1"/>
    <col min="9477" max="9483" width="9.5546875" style="125" customWidth="1"/>
    <col min="9484" max="9726" width="9.77734375" style="125"/>
    <col min="9727" max="9727" width="3.77734375" style="125" customWidth="1"/>
    <col min="9728" max="9729" width="9.5546875" style="125" customWidth="1"/>
    <col min="9730" max="9731" width="14.77734375" style="125" customWidth="1"/>
    <col min="9732" max="9732" width="0" style="125" hidden="1" customWidth="1"/>
    <col min="9733" max="9739" width="9.5546875" style="125" customWidth="1"/>
    <col min="9740" max="9982" width="9.77734375" style="125"/>
    <col min="9983" max="9983" width="3.77734375" style="125" customWidth="1"/>
    <col min="9984" max="9985" width="9.5546875" style="125" customWidth="1"/>
    <col min="9986" max="9987" width="14.77734375" style="125" customWidth="1"/>
    <col min="9988" max="9988" width="0" style="125" hidden="1" customWidth="1"/>
    <col min="9989" max="9995" width="9.5546875" style="125" customWidth="1"/>
    <col min="9996" max="10238" width="9.77734375" style="125"/>
    <col min="10239" max="10239" width="3.77734375" style="125" customWidth="1"/>
    <col min="10240" max="10241" width="9.5546875" style="125" customWidth="1"/>
    <col min="10242" max="10243" width="14.77734375" style="125" customWidth="1"/>
    <col min="10244" max="10244" width="0" style="125" hidden="1" customWidth="1"/>
    <col min="10245" max="10251" width="9.5546875" style="125" customWidth="1"/>
    <col min="10252" max="10494" width="9.77734375" style="125"/>
    <col min="10495" max="10495" width="3.77734375" style="125" customWidth="1"/>
    <col min="10496" max="10497" width="9.5546875" style="125" customWidth="1"/>
    <col min="10498" max="10499" width="14.77734375" style="125" customWidth="1"/>
    <col min="10500" max="10500" width="0" style="125" hidden="1" customWidth="1"/>
    <col min="10501" max="10507" width="9.5546875" style="125" customWidth="1"/>
    <col min="10508" max="10750" width="9.77734375" style="125"/>
    <col min="10751" max="10751" width="3.77734375" style="125" customWidth="1"/>
    <col min="10752" max="10753" width="9.5546875" style="125" customWidth="1"/>
    <col min="10754" max="10755" width="14.77734375" style="125" customWidth="1"/>
    <col min="10756" max="10756" width="0" style="125" hidden="1" customWidth="1"/>
    <col min="10757" max="10763" width="9.5546875" style="125" customWidth="1"/>
    <col min="10764" max="11006" width="9.77734375" style="125"/>
    <col min="11007" max="11007" width="3.77734375" style="125" customWidth="1"/>
    <col min="11008" max="11009" width="9.5546875" style="125" customWidth="1"/>
    <col min="11010" max="11011" width="14.77734375" style="125" customWidth="1"/>
    <col min="11012" max="11012" width="0" style="125" hidden="1" customWidth="1"/>
    <col min="11013" max="11019" width="9.5546875" style="125" customWidth="1"/>
    <col min="11020" max="11262" width="9.77734375" style="125"/>
    <col min="11263" max="11263" width="3.77734375" style="125" customWidth="1"/>
    <col min="11264" max="11265" width="9.5546875" style="125" customWidth="1"/>
    <col min="11266" max="11267" width="14.77734375" style="125" customWidth="1"/>
    <col min="11268" max="11268" width="0" style="125" hidden="1" customWidth="1"/>
    <col min="11269" max="11275" width="9.5546875" style="125" customWidth="1"/>
    <col min="11276" max="11518" width="9.77734375" style="125"/>
    <col min="11519" max="11519" width="3.77734375" style="125" customWidth="1"/>
    <col min="11520" max="11521" width="9.5546875" style="125" customWidth="1"/>
    <col min="11522" max="11523" width="14.77734375" style="125" customWidth="1"/>
    <col min="11524" max="11524" width="0" style="125" hidden="1" customWidth="1"/>
    <col min="11525" max="11531" width="9.5546875" style="125" customWidth="1"/>
    <col min="11532" max="11774" width="9.77734375" style="125"/>
    <col min="11775" max="11775" width="3.77734375" style="125" customWidth="1"/>
    <col min="11776" max="11777" width="9.5546875" style="125" customWidth="1"/>
    <col min="11778" max="11779" width="14.77734375" style="125" customWidth="1"/>
    <col min="11780" max="11780" width="0" style="125" hidden="1" customWidth="1"/>
    <col min="11781" max="11787" width="9.5546875" style="125" customWidth="1"/>
    <col min="11788" max="12030" width="9.77734375" style="125"/>
    <col min="12031" max="12031" width="3.77734375" style="125" customWidth="1"/>
    <col min="12032" max="12033" width="9.5546875" style="125" customWidth="1"/>
    <col min="12034" max="12035" width="14.77734375" style="125" customWidth="1"/>
    <col min="12036" max="12036" width="0" style="125" hidden="1" customWidth="1"/>
    <col min="12037" max="12043" width="9.5546875" style="125" customWidth="1"/>
    <col min="12044" max="12286" width="9.77734375" style="125"/>
    <col min="12287" max="12287" width="3.77734375" style="125" customWidth="1"/>
    <col min="12288" max="12289" width="9.5546875" style="125" customWidth="1"/>
    <col min="12290" max="12291" width="14.77734375" style="125" customWidth="1"/>
    <col min="12292" max="12292" width="0" style="125" hidden="1" customWidth="1"/>
    <col min="12293" max="12299" width="9.5546875" style="125" customWidth="1"/>
    <col min="12300" max="12542" width="9.77734375" style="125"/>
    <col min="12543" max="12543" width="3.77734375" style="125" customWidth="1"/>
    <col min="12544" max="12545" width="9.5546875" style="125" customWidth="1"/>
    <col min="12546" max="12547" width="14.77734375" style="125" customWidth="1"/>
    <col min="12548" max="12548" width="0" style="125" hidden="1" customWidth="1"/>
    <col min="12549" max="12555" width="9.5546875" style="125" customWidth="1"/>
    <col min="12556" max="12798" width="9.77734375" style="125"/>
    <col min="12799" max="12799" width="3.77734375" style="125" customWidth="1"/>
    <col min="12800" max="12801" width="9.5546875" style="125" customWidth="1"/>
    <col min="12802" max="12803" width="14.77734375" style="125" customWidth="1"/>
    <col min="12804" max="12804" width="0" style="125" hidden="1" customWidth="1"/>
    <col min="12805" max="12811" width="9.5546875" style="125" customWidth="1"/>
    <col min="12812" max="13054" width="9.77734375" style="125"/>
    <col min="13055" max="13055" width="3.77734375" style="125" customWidth="1"/>
    <col min="13056" max="13057" width="9.5546875" style="125" customWidth="1"/>
    <col min="13058" max="13059" width="14.77734375" style="125" customWidth="1"/>
    <col min="13060" max="13060" width="0" style="125" hidden="1" customWidth="1"/>
    <col min="13061" max="13067" width="9.5546875" style="125" customWidth="1"/>
    <col min="13068" max="13310" width="9.77734375" style="125"/>
    <col min="13311" max="13311" width="3.77734375" style="125" customWidth="1"/>
    <col min="13312" max="13313" width="9.5546875" style="125" customWidth="1"/>
    <col min="13314" max="13315" width="14.77734375" style="125" customWidth="1"/>
    <col min="13316" max="13316" width="0" style="125" hidden="1" customWidth="1"/>
    <col min="13317" max="13323" width="9.5546875" style="125" customWidth="1"/>
    <col min="13324" max="13566" width="9.77734375" style="125"/>
    <col min="13567" max="13567" width="3.77734375" style="125" customWidth="1"/>
    <col min="13568" max="13569" width="9.5546875" style="125" customWidth="1"/>
    <col min="13570" max="13571" width="14.77734375" style="125" customWidth="1"/>
    <col min="13572" max="13572" width="0" style="125" hidden="1" customWidth="1"/>
    <col min="13573" max="13579" width="9.5546875" style="125" customWidth="1"/>
    <col min="13580" max="13822" width="9.77734375" style="125"/>
    <col min="13823" max="13823" width="3.77734375" style="125" customWidth="1"/>
    <col min="13824" max="13825" width="9.5546875" style="125" customWidth="1"/>
    <col min="13826" max="13827" width="14.77734375" style="125" customWidth="1"/>
    <col min="13828" max="13828" width="0" style="125" hidden="1" customWidth="1"/>
    <col min="13829" max="13835" width="9.5546875" style="125" customWidth="1"/>
    <col min="13836" max="14078" width="9.77734375" style="125"/>
    <col min="14079" max="14079" width="3.77734375" style="125" customWidth="1"/>
    <col min="14080" max="14081" width="9.5546875" style="125" customWidth="1"/>
    <col min="14082" max="14083" width="14.77734375" style="125" customWidth="1"/>
    <col min="14084" max="14084" width="0" style="125" hidden="1" customWidth="1"/>
    <col min="14085" max="14091" width="9.5546875" style="125" customWidth="1"/>
    <col min="14092" max="14334" width="9.77734375" style="125"/>
    <col min="14335" max="14335" width="3.77734375" style="125" customWidth="1"/>
    <col min="14336" max="14337" width="9.5546875" style="125" customWidth="1"/>
    <col min="14338" max="14339" width="14.77734375" style="125" customWidth="1"/>
    <col min="14340" max="14340" width="0" style="125" hidden="1" customWidth="1"/>
    <col min="14341" max="14347" width="9.5546875" style="125" customWidth="1"/>
    <col min="14348" max="14590" width="9.77734375" style="125"/>
    <col min="14591" max="14591" width="3.77734375" style="125" customWidth="1"/>
    <col min="14592" max="14593" width="9.5546875" style="125" customWidth="1"/>
    <col min="14594" max="14595" width="14.77734375" style="125" customWidth="1"/>
    <col min="14596" max="14596" width="0" style="125" hidden="1" customWidth="1"/>
    <col min="14597" max="14603" width="9.5546875" style="125" customWidth="1"/>
    <col min="14604" max="14846" width="9.77734375" style="125"/>
    <col min="14847" max="14847" width="3.77734375" style="125" customWidth="1"/>
    <col min="14848" max="14849" width="9.5546875" style="125" customWidth="1"/>
    <col min="14850" max="14851" width="14.77734375" style="125" customWidth="1"/>
    <col min="14852" max="14852" width="0" style="125" hidden="1" customWidth="1"/>
    <col min="14853" max="14859" width="9.5546875" style="125" customWidth="1"/>
    <col min="14860" max="15102" width="9.77734375" style="125"/>
    <col min="15103" max="15103" width="3.77734375" style="125" customWidth="1"/>
    <col min="15104" max="15105" width="9.5546875" style="125" customWidth="1"/>
    <col min="15106" max="15107" width="14.77734375" style="125" customWidth="1"/>
    <col min="15108" max="15108" width="0" style="125" hidden="1" customWidth="1"/>
    <col min="15109" max="15115" width="9.5546875" style="125" customWidth="1"/>
    <col min="15116" max="15358" width="9.77734375" style="125"/>
    <col min="15359" max="15359" width="3.77734375" style="125" customWidth="1"/>
    <col min="15360" max="15361" width="9.5546875" style="125" customWidth="1"/>
    <col min="15362" max="15363" width="14.77734375" style="125" customWidth="1"/>
    <col min="15364" max="15364" width="0" style="125" hidden="1" customWidth="1"/>
    <col min="15365" max="15371" width="9.5546875" style="125" customWidth="1"/>
    <col min="15372" max="15614" width="9.77734375" style="125"/>
    <col min="15615" max="15615" width="3.77734375" style="125" customWidth="1"/>
    <col min="15616" max="15617" width="9.5546875" style="125" customWidth="1"/>
    <col min="15618" max="15619" width="14.77734375" style="125" customWidth="1"/>
    <col min="15620" max="15620" width="0" style="125" hidden="1" customWidth="1"/>
    <col min="15621" max="15627" width="9.5546875" style="125" customWidth="1"/>
    <col min="15628" max="15870" width="9.77734375" style="125"/>
    <col min="15871" max="15871" width="3.77734375" style="125" customWidth="1"/>
    <col min="15872" max="15873" width="9.5546875" style="125" customWidth="1"/>
    <col min="15874" max="15875" width="14.77734375" style="125" customWidth="1"/>
    <col min="15876" max="15876" width="0" style="125" hidden="1" customWidth="1"/>
    <col min="15877" max="15883" width="9.5546875" style="125" customWidth="1"/>
    <col min="15884" max="16126" width="9.77734375" style="125"/>
    <col min="16127" max="16127" width="3.77734375" style="125" customWidth="1"/>
    <col min="16128" max="16129" width="9.5546875" style="125" customWidth="1"/>
    <col min="16130" max="16131" width="14.77734375" style="125" customWidth="1"/>
    <col min="16132" max="16132" width="0" style="125" hidden="1" customWidth="1"/>
    <col min="16133" max="16139" width="9.5546875" style="125" customWidth="1"/>
    <col min="16140" max="16384" width="9.77734375" style="125"/>
  </cols>
  <sheetData>
    <row r="1" spans="1:8" s="96" customFormat="1" ht="18" customHeight="1">
      <c r="B1"/>
      <c r="C1"/>
      <c r="D1"/>
      <c r="E1"/>
      <c r="F1" s="97" t="s">
        <v>110</v>
      </c>
      <c r="G1" s="98" t="s">
        <v>227</v>
      </c>
      <c r="H1"/>
    </row>
    <row r="2" spans="1:8" s="96" customFormat="1" ht="14.55" customHeight="1">
      <c r="B2"/>
      <c r="C2"/>
      <c r="D2"/>
      <c r="E2"/>
      <c r="F2" s="97" t="s">
        <v>112</v>
      </c>
      <c r="G2" s="99" t="s">
        <v>228</v>
      </c>
      <c r="H2"/>
    </row>
    <row r="3" spans="1:8" s="96" customFormat="1" ht="14.55" customHeight="1" thickBot="1">
      <c r="B3"/>
      <c r="C3"/>
      <c r="D3"/>
      <c r="E3"/>
      <c r="F3" s="97" t="s">
        <v>114</v>
      </c>
      <c r="G3" s="100" t="s">
        <v>229</v>
      </c>
      <c r="H3"/>
    </row>
    <row r="4" spans="1:8" s="96" customFormat="1" ht="17.25" customHeight="1" thickBot="1">
      <c r="A4" s="101"/>
      <c r="B4" s="458" t="s">
        <v>230</v>
      </c>
      <c r="C4" s="458"/>
      <c r="D4" s="103">
        <v>45042</v>
      </c>
      <c r="E4"/>
      <c r="F4"/>
      <c r="G4"/>
      <c r="H4"/>
    </row>
    <row r="5" spans="1:8" s="96" customFormat="1" ht="4.05" customHeight="1" thickBot="1">
      <c r="A5" s="101"/>
      <c r="B5" s="459"/>
      <c r="C5" s="459"/>
      <c r="D5" s="104"/>
      <c r="E5"/>
      <c r="F5" s="101"/>
      <c r="G5" s="101"/>
      <c r="H5"/>
    </row>
    <row r="6" spans="1:8" s="96" customFormat="1" ht="17.25" customHeight="1" thickBot="1">
      <c r="A6" s="101"/>
      <c r="B6" s="458" t="s">
        <v>231</v>
      </c>
      <c r="C6" s="458"/>
      <c r="D6" s="105" t="s">
        <v>117</v>
      </c>
      <c r="E6"/>
      <c r="F6" s="102" t="s">
        <v>232</v>
      </c>
      <c r="G6" s="106" t="str">
        <f>'1. CUTTING DOCKET'!D9</f>
        <v>SP25</v>
      </c>
      <c r="H6"/>
    </row>
    <row r="7" spans="1:8" s="96" customFormat="1" ht="4.05" customHeight="1" thickBot="1">
      <c r="A7" s="101"/>
      <c r="B7" s="460"/>
      <c r="C7" s="460"/>
      <c r="D7" s="104"/>
      <c r="E7"/>
      <c r="F7" s="107"/>
      <c r="G7" s="108"/>
      <c r="H7"/>
    </row>
    <row r="8" spans="1:8" s="96" customFormat="1" ht="17.25" customHeight="1" thickBot="1">
      <c r="A8" s="101"/>
      <c r="B8" s="458" t="s">
        <v>233</v>
      </c>
      <c r="C8" s="458"/>
      <c r="D8" s="105" t="str">
        <f>'1. CUTTING DOCKET'!D7</f>
        <v>ST1140363</v>
      </c>
      <c r="E8" s="109"/>
      <c r="F8" s="102" t="s">
        <v>234</v>
      </c>
      <c r="G8" s="105" t="str">
        <f>'1. CUTTING DOCKET'!D10</f>
        <v>SS TEE</v>
      </c>
      <c r="H8"/>
    </row>
    <row r="9" spans="1:8" s="96" customFormat="1" ht="9" customHeight="1" thickBot="1">
      <c r="A9" s="110"/>
      <c r="B9" s="111"/>
      <c r="C9" s="111"/>
      <c r="D9" s="111"/>
      <c r="F9" s="111"/>
      <c r="G9" s="111"/>
    </row>
    <row r="10" spans="1:8" s="108" customFormat="1" ht="33.75" customHeight="1" thickBot="1">
      <c r="A10" s="112" t="s">
        <v>235</v>
      </c>
      <c r="B10" s="113" t="s">
        <v>236</v>
      </c>
      <c r="C10" s="456" t="s">
        <v>237</v>
      </c>
      <c r="D10" s="457"/>
      <c r="E10" s="457"/>
      <c r="F10" s="457"/>
      <c r="G10" s="114" t="s">
        <v>238</v>
      </c>
      <c r="H10" s="115" t="s">
        <v>239</v>
      </c>
    </row>
    <row r="11" spans="1:8" s="96" customFormat="1" ht="76.5" customHeight="1">
      <c r="A11" s="116">
        <v>1</v>
      </c>
      <c r="B11" s="117" t="s">
        <v>240</v>
      </c>
      <c r="C11" s="462"/>
      <c r="D11" s="463"/>
      <c r="E11" s="463"/>
      <c r="F11" s="464"/>
      <c r="G11" s="116"/>
      <c r="H11" s="116"/>
    </row>
    <row r="12" spans="1:8" s="96" customFormat="1" ht="76.5" customHeight="1">
      <c r="A12" s="118">
        <v>2</v>
      </c>
      <c r="B12" s="119" t="s">
        <v>241</v>
      </c>
      <c r="C12" s="465" t="s">
        <v>242</v>
      </c>
      <c r="D12" s="466"/>
      <c r="E12" s="466"/>
      <c r="F12" s="467"/>
      <c r="G12" s="120"/>
      <c r="H12" s="120"/>
    </row>
    <row r="13" spans="1:8" s="96" customFormat="1" ht="76.5" customHeight="1">
      <c r="A13" s="118">
        <v>3</v>
      </c>
      <c r="B13" s="119" t="s">
        <v>243</v>
      </c>
      <c r="C13" s="468" t="s">
        <v>244</v>
      </c>
      <c r="D13" s="466"/>
      <c r="E13" s="466"/>
      <c r="F13" s="467"/>
      <c r="G13" s="120"/>
      <c r="H13" s="120"/>
    </row>
    <row r="14" spans="1:8" s="96" customFormat="1" ht="76.5" customHeight="1">
      <c r="A14" s="118">
        <v>4</v>
      </c>
      <c r="B14" s="119" t="s">
        <v>245</v>
      </c>
      <c r="C14" s="469" t="s">
        <v>246</v>
      </c>
      <c r="D14" s="470"/>
      <c r="E14" s="470"/>
      <c r="F14" s="471"/>
      <c r="G14" s="120"/>
      <c r="H14" s="120"/>
    </row>
    <row r="15" spans="1:8" s="96" customFormat="1" ht="76.5" customHeight="1">
      <c r="A15" s="118">
        <v>5</v>
      </c>
      <c r="B15" s="119" t="s">
        <v>247</v>
      </c>
      <c r="C15" s="469" t="s">
        <v>255</v>
      </c>
      <c r="D15" s="470"/>
      <c r="E15" s="470"/>
      <c r="F15" s="471"/>
      <c r="G15" s="120"/>
      <c r="H15" s="120"/>
    </row>
    <row r="16" spans="1:8" s="96" customFormat="1" ht="76.5" customHeight="1">
      <c r="A16" s="118">
        <v>6</v>
      </c>
      <c r="B16" s="119" t="s">
        <v>248</v>
      </c>
      <c r="C16" s="465"/>
      <c r="D16" s="466"/>
      <c r="E16" s="466"/>
      <c r="F16" s="467"/>
      <c r="G16" s="120"/>
      <c r="H16" s="120"/>
    </row>
    <row r="17" spans="1:8" s="96" customFormat="1" ht="76.5" customHeight="1">
      <c r="A17" s="118">
        <v>7</v>
      </c>
      <c r="B17" s="119" t="s">
        <v>249</v>
      </c>
      <c r="C17" s="472" t="str">
        <f>'1. CUTTING DOCKET'!C123</f>
        <v>IN BÁN THÀNH PHẨM THÂN TRƯỚC BÊN DƯỚI - RUBBER</v>
      </c>
      <c r="D17" s="470"/>
      <c r="E17" s="470"/>
      <c r="F17" s="471"/>
      <c r="G17" s="120"/>
      <c r="H17" s="120"/>
    </row>
    <row r="18" spans="1:8" s="96" customFormat="1" ht="76.5" customHeight="1">
      <c r="A18" s="118">
        <v>8</v>
      </c>
      <c r="B18" s="119" t="s">
        <v>250</v>
      </c>
      <c r="C18" s="473" t="str">
        <f>'1. CUTTING DOCKET'!C135</f>
        <v>KHÔNG THÊU</v>
      </c>
      <c r="D18" s="474"/>
      <c r="E18" s="474"/>
      <c r="F18" s="475"/>
      <c r="G18" s="120"/>
      <c r="H18" s="120"/>
    </row>
    <row r="19" spans="1:8" s="96" customFormat="1" ht="76.5" customHeight="1">
      <c r="A19" s="118">
        <v>9</v>
      </c>
      <c r="B19" s="119" t="s">
        <v>251</v>
      </c>
      <c r="C19" s="472" t="str">
        <f>'1. CUTTING DOCKET'!C147</f>
        <v>KHÔNG WASH</v>
      </c>
      <c r="D19" s="470"/>
      <c r="E19" s="470"/>
      <c r="F19" s="471"/>
      <c r="G19" s="120"/>
      <c r="H19" s="120"/>
    </row>
    <row r="20" spans="1:8" s="96" customFormat="1" ht="76.5" customHeight="1" thickBot="1">
      <c r="A20" s="121">
        <v>10</v>
      </c>
      <c r="B20" s="122" t="s">
        <v>252</v>
      </c>
      <c r="C20" s="476"/>
      <c r="D20" s="477"/>
      <c r="E20" s="477"/>
      <c r="F20" s="478"/>
      <c r="G20" s="123"/>
      <c r="H20" s="123"/>
    </row>
    <row r="21" spans="1:8" ht="12" customHeight="1">
      <c r="A21" s="108"/>
      <c r="B21" s="108"/>
      <c r="C21" s="124"/>
      <c r="D21" s="124"/>
      <c r="E21" s="124"/>
      <c r="F21" s="124"/>
      <c r="G21" s="108"/>
      <c r="H21" s="108"/>
    </row>
    <row r="22" spans="1:8" ht="34.5" customHeight="1">
      <c r="A22" s="108"/>
      <c r="B22" s="461" t="s">
        <v>253</v>
      </c>
      <c r="C22" s="461"/>
      <c r="D22" s="461"/>
      <c r="E22" s="124"/>
      <c r="F22" s="124"/>
      <c r="G22" s="461" t="s">
        <v>254</v>
      </c>
      <c r="H22" s="461"/>
    </row>
    <row r="23" spans="1:8" ht="40.049999999999997" customHeight="1">
      <c r="A23" s="108"/>
      <c r="B23" s="126"/>
      <c r="C23" s="126"/>
      <c r="D23" s="126"/>
      <c r="E23" s="126"/>
      <c r="F23" s="96"/>
      <c r="G23" s="126"/>
      <c r="H23" s="126"/>
    </row>
    <row r="24" spans="1:8" ht="40.049999999999997" customHeight="1">
      <c r="A24" s="101"/>
      <c r="B24" s="127"/>
      <c r="C24" s="127"/>
      <c r="D24" s="127"/>
      <c r="E24" s="127"/>
      <c r="F24" s="127"/>
      <c r="G24" s="127"/>
      <c r="H24" s="127"/>
    </row>
    <row r="25" spans="1:8" ht="40.049999999999997" customHeight="1">
      <c r="A25" s="101"/>
      <c r="B25" s="127"/>
      <c r="C25" s="127"/>
      <c r="D25" s="127"/>
      <c r="E25" s="127"/>
      <c r="F25" s="127"/>
      <c r="G25" s="127"/>
      <c r="H25" s="127"/>
    </row>
    <row r="26" spans="1:8" ht="40.049999999999997" customHeight="1">
      <c r="A26" s="101"/>
      <c r="B26" s="127"/>
      <c r="C26" s="127"/>
      <c r="D26" s="127"/>
      <c r="E26" s="127"/>
      <c r="F26" s="127"/>
      <c r="G26" s="127"/>
      <c r="H26" s="127"/>
    </row>
    <row r="27" spans="1:8" ht="40.049999999999997" customHeight="1">
      <c r="A27" s="101"/>
      <c r="B27" s="127"/>
      <c r="C27" s="127"/>
      <c r="D27" s="127"/>
      <c r="E27" s="127"/>
      <c r="F27" s="127"/>
      <c r="G27" s="127"/>
      <c r="H27" s="127"/>
    </row>
    <row r="28" spans="1:8" ht="40.049999999999997" customHeight="1">
      <c r="A28" s="101"/>
      <c r="B28" s="127"/>
      <c r="C28" s="127"/>
      <c r="D28" s="127"/>
      <c r="E28" s="127"/>
      <c r="F28" s="127"/>
      <c r="G28" s="127"/>
      <c r="H28" s="127"/>
    </row>
    <row r="29" spans="1:8" ht="40.049999999999997" customHeight="1">
      <c r="A29" s="101"/>
      <c r="B29" s="127"/>
      <c r="C29" s="127"/>
      <c r="D29" s="127"/>
      <c r="E29" s="127"/>
      <c r="F29" s="127"/>
      <c r="G29" s="127"/>
      <c r="H29" s="127"/>
    </row>
    <row r="30" spans="1:8" ht="40.049999999999997" customHeight="1">
      <c r="A30" s="101"/>
      <c r="B30" s="127"/>
      <c r="C30" s="127"/>
      <c r="D30" s="127"/>
      <c r="E30" s="127"/>
      <c r="F30" s="127"/>
      <c r="G30" s="127"/>
      <c r="H30" s="127"/>
    </row>
    <row r="31" spans="1:8" ht="40.049999999999997" customHeight="1">
      <c r="A31" s="101"/>
      <c r="B31" s="127"/>
      <c r="C31" s="127"/>
      <c r="D31" s="127"/>
      <c r="E31" s="127"/>
      <c r="F31" s="127"/>
      <c r="G31" s="127"/>
      <c r="H31" s="127"/>
    </row>
    <row r="32" spans="1:8" ht="40.049999999999997" customHeight="1">
      <c r="A32" s="101"/>
      <c r="B32" s="127"/>
      <c r="C32" s="127"/>
      <c r="D32" s="127"/>
      <c r="E32" s="127"/>
      <c r="F32" s="127"/>
      <c r="G32" s="127"/>
      <c r="H32" s="127"/>
    </row>
    <row r="33" spans="1:8" ht="40.049999999999997" customHeight="1">
      <c r="A33" s="101"/>
      <c r="B33" s="127"/>
      <c r="C33" s="127"/>
      <c r="D33" s="127"/>
      <c r="E33" s="127"/>
      <c r="F33" s="127"/>
      <c r="G33" s="127"/>
      <c r="H33" s="127"/>
    </row>
    <row r="34" spans="1:8" ht="40.049999999999997" customHeight="1">
      <c r="A34" s="101"/>
      <c r="B34" s="127"/>
      <c r="C34" s="127"/>
      <c r="D34" s="127"/>
      <c r="E34" s="127"/>
      <c r="F34" s="127"/>
      <c r="G34" s="127"/>
      <c r="H34" s="127"/>
    </row>
    <row r="35" spans="1:8" ht="40.049999999999997" customHeight="1">
      <c r="A35" s="101"/>
      <c r="B35" s="127"/>
      <c r="C35" s="127"/>
      <c r="D35" s="127"/>
      <c r="E35" s="127"/>
      <c r="F35" s="127"/>
      <c r="G35" s="127"/>
      <c r="H35" s="127"/>
    </row>
    <row r="36" spans="1:8" ht="40.049999999999997" customHeight="1">
      <c r="A36" s="101"/>
      <c r="B36" s="127"/>
      <c r="C36" s="127"/>
      <c r="D36" s="127"/>
      <c r="E36" s="127"/>
      <c r="F36" s="127"/>
      <c r="G36" s="127"/>
      <c r="H36" s="127"/>
    </row>
    <row r="37" spans="1:8" ht="40.049999999999997" customHeight="1">
      <c r="A37" s="101"/>
      <c r="B37" s="127"/>
      <c r="C37" s="127"/>
      <c r="D37" s="127"/>
      <c r="E37" s="127"/>
      <c r="F37" s="127"/>
      <c r="G37" s="127"/>
      <c r="H37" s="127"/>
    </row>
    <row r="38" spans="1:8" ht="40.049999999999997" customHeight="1">
      <c r="A38" s="101"/>
      <c r="B38" s="127"/>
      <c r="C38" s="127"/>
      <c r="D38" s="127"/>
      <c r="E38" s="127"/>
      <c r="F38" s="127"/>
      <c r="G38" s="127"/>
      <c r="H38" s="127"/>
    </row>
    <row r="39" spans="1:8" ht="40.049999999999997" customHeight="1">
      <c r="A39" s="101"/>
      <c r="B39" s="127"/>
      <c r="C39" s="127"/>
      <c r="D39" s="127"/>
      <c r="E39" s="127"/>
      <c r="F39" s="127"/>
      <c r="G39" s="127"/>
      <c r="H39" s="127"/>
    </row>
    <row r="40" spans="1:8" ht="40.049999999999997" customHeight="1">
      <c r="A40" s="101"/>
      <c r="B40" s="127"/>
      <c r="C40" s="127"/>
      <c r="D40" s="127"/>
      <c r="E40" s="127"/>
      <c r="F40" s="127"/>
      <c r="G40" s="127"/>
      <c r="H40" s="127"/>
    </row>
    <row r="41" spans="1:8" ht="40.049999999999997" customHeight="1">
      <c r="A41" s="101"/>
      <c r="B41" s="127"/>
      <c r="C41" s="127"/>
      <c r="D41" s="127"/>
      <c r="E41" s="127"/>
      <c r="F41" s="127"/>
      <c r="G41" s="127"/>
      <c r="H41" s="127"/>
    </row>
    <row r="42" spans="1:8" ht="40.049999999999997" customHeight="1">
      <c r="A42" s="101"/>
      <c r="B42" s="127"/>
      <c r="C42" s="127"/>
      <c r="D42" s="127"/>
      <c r="E42" s="127"/>
      <c r="F42" s="127"/>
      <c r="G42" s="127"/>
      <c r="H42" s="127"/>
    </row>
    <row r="43" spans="1:8" ht="40.049999999999997" customHeight="1">
      <c r="A43" s="101"/>
      <c r="B43" s="127"/>
      <c r="C43" s="127"/>
      <c r="D43" s="127"/>
      <c r="E43" s="127"/>
      <c r="F43" s="127"/>
      <c r="G43" s="127"/>
      <c r="H43" s="127"/>
    </row>
    <row r="44" spans="1:8" ht="40.049999999999997" customHeight="1">
      <c r="A44" s="101"/>
      <c r="B44" s="127"/>
      <c r="C44" s="127"/>
      <c r="D44" s="127"/>
      <c r="E44" s="127"/>
      <c r="F44" s="127"/>
      <c r="G44" s="127"/>
      <c r="H44" s="127"/>
    </row>
    <row r="45" spans="1:8" ht="40.049999999999997" customHeight="1">
      <c r="A45" s="101"/>
      <c r="B45" s="127"/>
      <c r="C45" s="127"/>
      <c r="D45" s="127"/>
      <c r="E45" s="127"/>
      <c r="F45" s="127"/>
      <c r="G45" s="127"/>
      <c r="H45" s="127"/>
    </row>
    <row r="46" spans="1:8" ht="40.049999999999997" customHeight="1">
      <c r="A46" s="101"/>
      <c r="B46" s="127"/>
      <c r="C46" s="127"/>
      <c r="D46" s="127"/>
      <c r="E46" s="127"/>
      <c r="F46" s="127"/>
      <c r="G46" s="127"/>
      <c r="H46" s="127"/>
    </row>
    <row r="47" spans="1:8" ht="40.049999999999997" customHeight="1">
      <c r="A47" s="101"/>
      <c r="B47" s="127"/>
      <c r="C47" s="127"/>
      <c r="D47" s="127"/>
      <c r="E47" s="127"/>
      <c r="F47" s="127"/>
      <c r="G47" s="127"/>
      <c r="H47" s="127"/>
    </row>
    <row r="48" spans="1:8" ht="40.049999999999997" customHeight="1">
      <c r="A48" s="101"/>
      <c r="B48" s="127"/>
      <c r="C48" s="127"/>
      <c r="D48" s="127"/>
      <c r="E48" s="127"/>
      <c r="F48" s="127"/>
      <c r="G48" s="127"/>
      <c r="H48" s="127"/>
    </row>
    <row r="49" spans="1:8" ht="40.049999999999997" customHeight="1">
      <c r="A49" s="101"/>
      <c r="B49" s="127"/>
      <c r="C49" s="127"/>
      <c r="D49" s="127"/>
      <c r="E49" s="127"/>
      <c r="F49" s="127"/>
      <c r="G49" s="127"/>
      <c r="H49" s="127"/>
    </row>
    <row r="50" spans="1:8" ht="40.049999999999997" customHeight="1">
      <c r="A50" s="101"/>
      <c r="B50" s="127"/>
      <c r="C50" s="127"/>
      <c r="D50" s="127"/>
      <c r="E50" s="127"/>
      <c r="F50" s="127"/>
      <c r="G50" s="127"/>
      <c r="H50" s="127"/>
    </row>
    <row r="51" spans="1:8" ht="40.049999999999997" customHeight="1">
      <c r="A51" s="101"/>
      <c r="B51" s="127"/>
      <c r="C51" s="127"/>
      <c r="D51" s="127"/>
      <c r="E51" s="127"/>
      <c r="F51" s="127"/>
      <c r="G51" s="127"/>
      <c r="H51" s="127"/>
    </row>
    <row r="52" spans="1:8" ht="40.049999999999997" customHeight="1">
      <c r="A52" s="101"/>
      <c r="B52" s="127"/>
      <c r="C52" s="127"/>
      <c r="D52" s="127"/>
      <c r="E52" s="127"/>
      <c r="F52" s="127"/>
      <c r="G52" s="127"/>
      <c r="H52" s="127"/>
    </row>
    <row r="53" spans="1:8" ht="40.049999999999997" customHeight="1">
      <c r="A53" s="101"/>
      <c r="B53" s="127"/>
      <c r="C53" s="127"/>
      <c r="D53" s="127"/>
      <c r="E53" s="127"/>
      <c r="F53" s="127"/>
      <c r="G53" s="127"/>
      <c r="H53" s="127"/>
    </row>
    <row r="54" spans="1:8" ht="40.049999999999997" customHeight="1">
      <c r="A54" s="101"/>
      <c r="B54" s="127"/>
      <c r="C54" s="127"/>
      <c r="D54" s="127"/>
      <c r="E54" s="127"/>
      <c r="F54" s="127"/>
      <c r="G54" s="127"/>
      <c r="H54" s="127"/>
    </row>
    <row r="55" spans="1:8" ht="40.049999999999997" customHeight="1">
      <c r="A55" s="101"/>
      <c r="B55" s="127"/>
      <c r="C55" s="127"/>
      <c r="D55" s="127"/>
      <c r="E55" s="127"/>
      <c r="F55" s="127"/>
      <c r="G55" s="127"/>
      <c r="H55" s="127"/>
    </row>
    <row r="56" spans="1:8" ht="40.049999999999997" customHeight="1">
      <c r="A56" s="101"/>
      <c r="B56" s="127"/>
      <c r="C56" s="127"/>
      <c r="D56" s="127"/>
      <c r="E56" s="127"/>
      <c r="F56" s="127"/>
      <c r="G56" s="127"/>
      <c r="H56" s="127"/>
    </row>
    <row r="57" spans="1:8" ht="40.049999999999997" customHeight="1">
      <c r="A57" s="101"/>
      <c r="B57" s="127"/>
      <c r="C57" s="127"/>
      <c r="D57" s="127"/>
      <c r="E57" s="127"/>
      <c r="F57" s="127"/>
      <c r="G57" s="127"/>
      <c r="H57" s="127"/>
    </row>
    <row r="58" spans="1:8" ht="40.049999999999997" customHeight="1">
      <c r="A58" s="101"/>
      <c r="B58" s="127"/>
      <c r="C58" s="127"/>
      <c r="D58" s="127"/>
      <c r="E58" s="127"/>
      <c r="F58" s="127"/>
      <c r="G58" s="127"/>
      <c r="H58" s="127"/>
    </row>
    <row r="59" spans="1:8" ht="40.049999999999997" customHeight="1">
      <c r="A59" s="101"/>
      <c r="B59" s="127"/>
      <c r="C59" s="127"/>
      <c r="D59" s="127"/>
      <c r="E59" s="127"/>
      <c r="F59" s="127"/>
      <c r="G59" s="127"/>
      <c r="H59" s="127"/>
    </row>
    <row r="60" spans="1:8" ht="40.049999999999997" customHeight="1">
      <c r="A60" s="101"/>
      <c r="B60" s="127"/>
      <c r="C60" s="127"/>
      <c r="D60" s="127"/>
      <c r="E60" s="127"/>
      <c r="F60" s="127"/>
      <c r="G60" s="127"/>
      <c r="H60" s="127"/>
    </row>
    <row r="61" spans="1:8" ht="40.049999999999997" customHeight="1">
      <c r="A61" s="101"/>
      <c r="B61" s="127"/>
      <c r="C61" s="127"/>
      <c r="D61" s="127"/>
      <c r="E61" s="127"/>
      <c r="F61" s="127"/>
      <c r="G61" s="127"/>
      <c r="H61" s="127"/>
    </row>
    <row r="62" spans="1:8" ht="40.049999999999997" customHeight="1">
      <c r="A62" s="101"/>
      <c r="B62" s="127"/>
      <c r="C62" s="127"/>
      <c r="D62" s="127"/>
      <c r="E62" s="127"/>
      <c r="F62" s="127"/>
      <c r="G62" s="127"/>
      <c r="H62" s="127"/>
    </row>
    <row r="63" spans="1:8" ht="40.049999999999997" customHeight="1">
      <c r="A63" s="101"/>
      <c r="B63" s="127"/>
      <c r="C63" s="127"/>
      <c r="D63" s="127"/>
      <c r="E63" s="127"/>
      <c r="F63" s="127"/>
      <c r="G63" s="127"/>
      <c r="H63" s="127"/>
    </row>
    <row r="64" spans="1:8" ht="40.049999999999997" customHeight="1">
      <c r="A64" s="101"/>
      <c r="B64" s="127"/>
      <c r="C64" s="127"/>
      <c r="D64" s="127"/>
      <c r="E64" s="127"/>
      <c r="F64" s="127"/>
      <c r="G64" s="127"/>
      <c r="H64" s="127"/>
    </row>
    <row r="65" spans="1:8" ht="40.049999999999997" customHeight="1">
      <c r="A65" s="101"/>
      <c r="B65" s="127"/>
      <c r="C65" s="127"/>
      <c r="D65" s="127"/>
      <c r="E65" s="127"/>
      <c r="F65" s="127"/>
      <c r="G65" s="127"/>
      <c r="H65" s="127"/>
    </row>
    <row r="66" spans="1:8" ht="40.049999999999997" customHeight="1">
      <c r="A66" s="101"/>
      <c r="B66" s="127"/>
      <c r="C66" s="127"/>
      <c r="D66" s="127"/>
      <c r="E66" s="127"/>
      <c r="F66" s="127"/>
      <c r="G66" s="127"/>
      <c r="H66" s="127"/>
    </row>
  </sheetData>
  <mergeCells count="18">
    <mergeCell ref="G22:H22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B22:D22"/>
    <mergeCell ref="C10:F10"/>
    <mergeCell ref="B4:C4"/>
    <mergeCell ref="B5:C5"/>
    <mergeCell ref="B6:C6"/>
    <mergeCell ref="B7:C7"/>
    <mergeCell ref="B8:C8"/>
  </mergeCells>
  <printOptions horizontalCentered="1"/>
  <pageMargins left="0.25" right="0.25" top="0.75303030303030305" bottom="0.75" header="0.3" footer="0.3"/>
  <pageSetup paperSize="9" scale="72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23" max="7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view="pageLayout" zoomScale="25" zoomScaleNormal="100" zoomScalePageLayoutView="25" workbookViewId="0">
      <selection activeCell="B25" sqref="B25"/>
    </sheetView>
  </sheetViews>
  <sheetFormatPr defaultColWidth="9.21875" defaultRowHeight="16.8"/>
  <cols>
    <col min="1" max="17" width="9.21875" style="9"/>
    <col min="18" max="18" width="80.21875" style="9" customWidth="1"/>
    <col min="19" max="16384" width="9.21875" style="9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Y949"/>
  <sheetViews>
    <sheetView view="pageLayout" zoomScale="70" zoomScaleNormal="85" zoomScaleSheetLayoutView="85" zoomScalePageLayoutView="70" workbookViewId="0">
      <selection activeCell="C7" sqref="C7"/>
    </sheetView>
  </sheetViews>
  <sheetFormatPr defaultColWidth="14.44140625" defaultRowHeight="21"/>
  <cols>
    <col min="1" max="1" width="4.21875" style="2" customWidth="1"/>
    <col min="2" max="2" width="39.5546875" style="2" bestFit="1" customWidth="1"/>
    <col min="3" max="3" width="53.44140625" style="2" bestFit="1" customWidth="1"/>
    <col min="4" max="8" width="16.5546875" style="2" customWidth="1"/>
    <col min="9" max="9" width="16.44140625" style="2" customWidth="1"/>
    <col min="10" max="10" width="21" style="2" bestFit="1" customWidth="1"/>
    <col min="11" max="11" width="9.21875" style="2" customWidth="1"/>
    <col min="12" max="25" width="8" style="2" customWidth="1"/>
    <col min="26" max="16384" width="14.44140625" style="2"/>
  </cols>
  <sheetData>
    <row r="1" spans="1:25" s="15" customFormat="1" ht="30.75" customHeight="1">
      <c r="A1" s="11"/>
      <c r="B1" s="12" t="s">
        <v>70</v>
      </c>
      <c r="C1" s="12" t="s">
        <v>54</v>
      </c>
      <c r="D1" s="479" t="s">
        <v>71</v>
      </c>
      <c r="E1" s="479"/>
      <c r="F1" s="479"/>
      <c r="G1" s="12"/>
      <c r="H1" s="12"/>
      <c r="I1" s="13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</row>
    <row r="2" spans="1:25" s="15" customFormat="1" ht="30.75" customHeight="1" thickBot="1">
      <c r="A2" s="16"/>
      <c r="B2" s="17" t="s">
        <v>72</v>
      </c>
      <c r="C2" s="17" t="s">
        <v>73</v>
      </c>
      <c r="D2" s="480" t="s">
        <v>74</v>
      </c>
      <c r="E2" s="480"/>
      <c r="F2" s="480"/>
      <c r="G2" s="480"/>
      <c r="H2" s="480"/>
      <c r="I2" s="481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</row>
    <row r="3" spans="1:25" s="23" customFormat="1" ht="20.25" customHeight="1">
      <c r="A3" s="18" t="s">
        <v>75</v>
      </c>
      <c r="B3" s="19" t="s">
        <v>76</v>
      </c>
      <c r="C3" s="19" t="s">
        <v>77</v>
      </c>
      <c r="D3" s="20" t="s">
        <v>59</v>
      </c>
      <c r="E3" s="20" t="s">
        <v>10</v>
      </c>
      <c r="F3" s="20" t="s">
        <v>56</v>
      </c>
      <c r="G3" s="20" t="s">
        <v>57</v>
      </c>
      <c r="H3" s="20" t="s">
        <v>58</v>
      </c>
      <c r="I3" s="21" t="s">
        <v>78</v>
      </c>
      <c r="J3" s="22"/>
      <c r="K3" s="22"/>
    </row>
    <row r="4" spans="1:25" s="29" customFormat="1" ht="27" customHeight="1">
      <c r="A4" s="24">
        <v>1</v>
      </c>
      <c r="B4" s="25" t="s">
        <v>79</v>
      </c>
      <c r="C4" s="25" t="s">
        <v>80</v>
      </c>
      <c r="D4" s="26">
        <v>68.5</v>
      </c>
      <c r="E4" s="26">
        <v>72.5</v>
      </c>
      <c r="F4" s="26">
        <v>74.5</v>
      </c>
      <c r="G4" s="26">
        <v>76.5</v>
      </c>
      <c r="H4" s="26">
        <v>78.5</v>
      </c>
      <c r="I4" s="27" t="s">
        <v>81</v>
      </c>
      <c r="J4" s="28"/>
      <c r="K4" s="28"/>
    </row>
    <row r="5" spans="1:25" s="29" customFormat="1" ht="27" customHeight="1">
      <c r="A5" s="24">
        <v>2</v>
      </c>
      <c r="B5" s="25" t="s">
        <v>82</v>
      </c>
      <c r="C5" s="25" t="s">
        <v>83</v>
      </c>
      <c r="D5" s="26">
        <v>66.5</v>
      </c>
      <c r="E5" s="26">
        <v>70.5</v>
      </c>
      <c r="F5" s="26">
        <v>72.5</v>
      </c>
      <c r="G5" s="26">
        <v>74.5</v>
      </c>
      <c r="H5" s="26">
        <v>76.5</v>
      </c>
      <c r="I5" s="27" t="s">
        <v>81</v>
      </c>
      <c r="J5" s="28"/>
      <c r="K5" s="28"/>
    </row>
    <row r="6" spans="1:25" s="29" customFormat="1" ht="27" customHeight="1">
      <c r="A6" s="24">
        <v>3</v>
      </c>
      <c r="B6" s="10" t="s">
        <v>84</v>
      </c>
      <c r="C6" s="10" t="s">
        <v>85</v>
      </c>
      <c r="D6" s="30">
        <v>51</v>
      </c>
      <c r="E6" s="30">
        <v>55</v>
      </c>
      <c r="F6" s="30">
        <v>57</v>
      </c>
      <c r="G6" s="30">
        <v>59</v>
      </c>
      <c r="H6" s="30">
        <v>61</v>
      </c>
      <c r="I6" s="31" t="s">
        <v>81</v>
      </c>
      <c r="J6" s="28"/>
      <c r="K6" s="28"/>
    </row>
    <row r="7" spans="1:25" s="29" customFormat="1" ht="27" customHeight="1">
      <c r="A7" s="24">
        <v>4</v>
      </c>
      <c r="B7" s="10" t="s">
        <v>86</v>
      </c>
      <c r="C7" s="10" t="s">
        <v>87</v>
      </c>
      <c r="D7" s="30">
        <v>51</v>
      </c>
      <c r="E7" s="30">
        <v>55</v>
      </c>
      <c r="F7" s="30">
        <v>57</v>
      </c>
      <c r="G7" s="30">
        <v>59</v>
      </c>
      <c r="H7" s="30">
        <v>61</v>
      </c>
      <c r="I7" s="32" t="s">
        <v>81</v>
      </c>
      <c r="J7" s="28"/>
      <c r="K7" s="28"/>
    </row>
    <row r="8" spans="1:25" s="29" customFormat="1" ht="27" customHeight="1">
      <c r="A8" s="24">
        <v>5</v>
      </c>
      <c r="B8" s="10" t="s">
        <v>88</v>
      </c>
      <c r="C8" s="10" t="s">
        <v>89</v>
      </c>
      <c r="D8" s="30">
        <v>22</v>
      </c>
      <c r="E8" s="30">
        <v>23</v>
      </c>
      <c r="F8" s="30">
        <v>23.5</v>
      </c>
      <c r="G8" s="30">
        <v>24</v>
      </c>
      <c r="H8" s="30">
        <v>24.5</v>
      </c>
      <c r="I8" s="32" t="s">
        <v>90</v>
      </c>
      <c r="J8" s="28"/>
      <c r="K8" s="28"/>
    </row>
    <row r="9" spans="1:25" s="29" customFormat="1" ht="27" customHeight="1">
      <c r="A9" s="24">
        <v>6</v>
      </c>
      <c r="B9" s="10" t="s">
        <v>91</v>
      </c>
      <c r="C9" s="10" t="s">
        <v>92</v>
      </c>
      <c r="D9" s="30">
        <v>18.5</v>
      </c>
      <c r="E9" s="30">
        <v>19.5</v>
      </c>
      <c r="F9" s="30">
        <v>20.5</v>
      </c>
      <c r="G9" s="30">
        <v>20.5</v>
      </c>
      <c r="H9" s="30">
        <v>21.5</v>
      </c>
      <c r="I9" s="33" t="s">
        <v>81</v>
      </c>
      <c r="J9" s="28"/>
      <c r="K9" s="28"/>
    </row>
    <row r="10" spans="1:25" s="29" customFormat="1" ht="27" customHeight="1">
      <c r="A10" s="24">
        <v>7</v>
      </c>
      <c r="B10" s="10" t="s">
        <v>93</v>
      </c>
      <c r="C10" s="10" t="s">
        <v>94</v>
      </c>
      <c r="D10" s="30">
        <v>8.5</v>
      </c>
      <c r="E10" s="30">
        <v>9</v>
      </c>
      <c r="F10" s="30">
        <v>9.5</v>
      </c>
      <c r="G10" s="30">
        <v>9.5</v>
      </c>
      <c r="H10" s="30">
        <v>10</v>
      </c>
      <c r="I10" s="32" t="s">
        <v>81</v>
      </c>
      <c r="J10" s="28"/>
      <c r="K10" s="28"/>
    </row>
    <row r="11" spans="1:25" s="29" customFormat="1" ht="27" customHeight="1">
      <c r="A11" s="24">
        <v>8</v>
      </c>
      <c r="B11" s="10" t="s">
        <v>95</v>
      </c>
      <c r="C11" s="10" t="s">
        <v>96</v>
      </c>
      <c r="D11" s="30">
        <v>2</v>
      </c>
      <c r="E11" s="30">
        <v>2</v>
      </c>
      <c r="F11" s="30">
        <v>2</v>
      </c>
      <c r="G11" s="30">
        <v>2</v>
      </c>
      <c r="H11" s="30">
        <v>2</v>
      </c>
      <c r="I11" s="32">
        <v>0</v>
      </c>
      <c r="J11" s="28"/>
      <c r="K11" s="28"/>
    </row>
    <row r="12" spans="1:25" s="29" customFormat="1" ht="27" customHeight="1">
      <c r="A12" s="24">
        <v>9</v>
      </c>
      <c r="B12" s="10" t="s">
        <v>97</v>
      </c>
      <c r="C12" s="10" t="s">
        <v>98</v>
      </c>
      <c r="D12" s="30">
        <v>46</v>
      </c>
      <c r="E12" s="30">
        <v>50</v>
      </c>
      <c r="F12" s="30">
        <v>52</v>
      </c>
      <c r="G12" s="30">
        <v>54</v>
      </c>
      <c r="H12" s="30">
        <v>56</v>
      </c>
      <c r="I12" s="32" t="s">
        <v>90</v>
      </c>
      <c r="J12" s="28"/>
      <c r="K12" s="28"/>
    </row>
    <row r="13" spans="1:25" s="29" customFormat="1" ht="27" customHeight="1">
      <c r="A13" s="24">
        <v>10</v>
      </c>
      <c r="B13" s="10" t="s">
        <v>99</v>
      </c>
      <c r="C13" s="10" t="s">
        <v>100</v>
      </c>
      <c r="D13" s="30">
        <v>22</v>
      </c>
      <c r="E13" s="30">
        <v>23</v>
      </c>
      <c r="F13" s="30">
        <v>24</v>
      </c>
      <c r="G13" s="30">
        <v>25</v>
      </c>
      <c r="H13" s="30">
        <v>26</v>
      </c>
      <c r="I13" s="32" t="s">
        <v>90</v>
      </c>
      <c r="J13" s="28"/>
      <c r="K13" s="28"/>
    </row>
    <row r="14" spans="1:25" s="29" customFormat="1" ht="27" customHeight="1">
      <c r="A14" s="24">
        <v>11</v>
      </c>
      <c r="B14" s="10" t="s">
        <v>101</v>
      </c>
      <c r="C14" s="10" t="s">
        <v>102</v>
      </c>
      <c r="D14" s="30">
        <v>19.5</v>
      </c>
      <c r="E14" s="30">
        <v>20</v>
      </c>
      <c r="F14" s="30">
        <v>20.5</v>
      </c>
      <c r="G14" s="30">
        <v>21</v>
      </c>
      <c r="H14" s="30">
        <v>21.5</v>
      </c>
      <c r="I14" s="33">
        <v>0</v>
      </c>
      <c r="J14" s="28"/>
      <c r="K14" s="28"/>
    </row>
    <row r="15" spans="1:25" s="29" customFormat="1" ht="27" customHeight="1">
      <c r="A15" s="24">
        <v>12</v>
      </c>
      <c r="B15" s="10" t="s">
        <v>103</v>
      </c>
      <c r="C15" s="10" t="s">
        <v>104</v>
      </c>
      <c r="D15" s="30">
        <v>2.5</v>
      </c>
      <c r="E15" s="30">
        <v>2.5</v>
      </c>
      <c r="F15" s="30">
        <v>2.5</v>
      </c>
      <c r="G15" s="30">
        <v>2.5</v>
      </c>
      <c r="H15" s="30">
        <v>2.5</v>
      </c>
      <c r="I15" s="33">
        <v>0</v>
      </c>
      <c r="J15" s="28"/>
      <c r="K15" s="28"/>
    </row>
    <row r="16" spans="1:25" s="29" customFormat="1" ht="27" customHeight="1">
      <c r="A16" s="24">
        <v>13</v>
      </c>
      <c r="B16" s="10" t="s">
        <v>105</v>
      </c>
      <c r="C16" s="10" t="s">
        <v>106</v>
      </c>
      <c r="D16" s="30">
        <v>2.5</v>
      </c>
      <c r="E16" s="30">
        <v>2.5</v>
      </c>
      <c r="F16" s="30">
        <v>2.5</v>
      </c>
      <c r="G16" s="30">
        <v>2.5</v>
      </c>
      <c r="H16" s="30">
        <v>2.5</v>
      </c>
      <c r="I16" s="33">
        <v>0</v>
      </c>
      <c r="J16" s="28"/>
      <c r="K16" s="28"/>
    </row>
    <row r="17" spans="1:11" s="29" customFormat="1" ht="27" customHeight="1" thickBot="1">
      <c r="A17" s="24">
        <v>14</v>
      </c>
      <c r="B17" s="34" t="s">
        <v>107</v>
      </c>
      <c r="C17" s="34" t="s">
        <v>108</v>
      </c>
      <c r="D17" s="35">
        <v>2.5</v>
      </c>
      <c r="E17" s="35">
        <v>2.5</v>
      </c>
      <c r="F17" s="35">
        <v>2.5</v>
      </c>
      <c r="G17" s="35">
        <v>2.5</v>
      </c>
      <c r="H17" s="35">
        <v>2.5</v>
      </c>
      <c r="I17" s="36">
        <v>0</v>
      </c>
      <c r="J17" s="28"/>
      <c r="K17" s="28"/>
    </row>
    <row r="18" spans="1:11" ht="12.75" customHeight="1">
      <c r="B18" s="1"/>
      <c r="C18" s="1"/>
      <c r="D18" s="3"/>
      <c r="E18" s="3"/>
      <c r="F18" s="3"/>
      <c r="G18" s="3"/>
      <c r="H18" s="3"/>
      <c r="I18" s="3"/>
      <c r="J18" s="1"/>
      <c r="K18" s="1"/>
    </row>
    <row r="19" spans="1:11" ht="12.75" customHeight="1">
      <c r="B19" s="1"/>
      <c r="C19" s="1"/>
      <c r="D19" s="3"/>
      <c r="E19" s="3"/>
      <c r="F19" s="3"/>
      <c r="G19" s="3"/>
      <c r="H19" s="3"/>
      <c r="I19" s="3"/>
      <c r="J19" s="1"/>
      <c r="K19" s="1"/>
    </row>
    <row r="20" spans="1:11" ht="12.75" customHeight="1">
      <c r="B20" s="1"/>
      <c r="C20" s="1"/>
      <c r="D20" s="3"/>
      <c r="E20" s="3"/>
      <c r="F20" s="3"/>
      <c r="G20" s="3"/>
      <c r="H20" s="3"/>
      <c r="I20" s="3"/>
      <c r="J20" s="1"/>
      <c r="K20" s="1"/>
    </row>
    <row r="21" spans="1:11" ht="12.75" customHeight="1">
      <c r="B21" s="1"/>
      <c r="C21" s="1"/>
      <c r="D21" s="3"/>
      <c r="E21" s="3"/>
      <c r="F21" s="3"/>
      <c r="G21" s="3"/>
      <c r="H21" s="3"/>
      <c r="I21" s="3"/>
      <c r="J21" s="1"/>
      <c r="K21" s="1"/>
    </row>
    <row r="22" spans="1:11" ht="12.75" customHeight="1">
      <c r="B22" s="1"/>
      <c r="C22" s="1"/>
      <c r="D22" s="3"/>
      <c r="E22" s="3"/>
      <c r="F22" s="3"/>
      <c r="G22" s="3"/>
      <c r="H22" s="3"/>
      <c r="I22" s="3"/>
      <c r="J22" s="1"/>
      <c r="K22" s="1"/>
    </row>
    <row r="23" spans="1:11" ht="12.75" customHeight="1">
      <c r="B23" s="1"/>
      <c r="C23" s="1"/>
      <c r="D23" s="3"/>
      <c r="E23" s="3"/>
      <c r="F23" s="3"/>
      <c r="G23" s="3"/>
      <c r="H23" s="3"/>
      <c r="I23" s="3"/>
      <c r="J23" s="1"/>
      <c r="K23" s="1"/>
    </row>
    <row r="24" spans="1:11" ht="12.75" customHeight="1">
      <c r="B24" s="1"/>
      <c r="C24" s="1"/>
      <c r="D24" s="3"/>
      <c r="E24" s="3"/>
      <c r="F24" s="3"/>
      <c r="G24" s="3"/>
      <c r="H24" s="3"/>
      <c r="I24" s="3"/>
      <c r="J24" s="1"/>
      <c r="K24" s="1"/>
    </row>
    <row r="25" spans="1:11" ht="12.75" customHeight="1">
      <c r="B25" s="1"/>
      <c r="C25" s="1"/>
      <c r="D25" s="3"/>
      <c r="E25" s="3"/>
      <c r="F25" s="3"/>
      <c r="G25" s="3"/>
      <c r="H25" s="3"/>
      <c r="I25" s="3"/>
      <c r="J25" s="1"/>
      <c r="K25" s="1"/>
    </row>
    <row r="26" spans="1:11" ht="12.75" customHeight="1">
      <c r="B26" s="1"/>
      <c r="C26" s="1"/>
      <c r="D26" s="3"/>
      <c r="E26" s="3"/>
      <c r="F26" s="3"/>
      <c r="G26" s="3"/>
      <c r="H26" s="3"/>
      <c r="I26" s="3"/>
      <c r="J26" s="1"/>
      <c r="K26" s="1"/>
    </row>
    <row r="27" spans="1:11" ht="12.75" customHeight="1">
      <c r="B27" s="1"/>
      <c r="C27" s="1"/>
      <c r="D27" s="3"/>
      <c r="E27" s="3"/>
      <c r="F27" s="3"/>
      <c r="G27" s="3"/>
      <c r="H27" s="3"/>
      <c r="I27" s="3"/>
      <c r="J27" s="1"/>
      <c r="K27" s="1"/>
    </row>
    <row r="28" spans="1:11" ht="12.75" customHeight="1">
      <c r="B28" s="1"/>
      <c r="C28" s="1"/>
      <c r="D28" s="3"/>
      <c r="E28" s="3"/>
      <c r="F28" s="3"/>
      <c r="G28" s="3"/>
      <c r="H28" s="3"/>
      <c r="I28" s="3"/>
      <c r="J28" s="1"/>
      <c r="K28" s="1"/>
    </row>
    <row r="29" spans="1:11" ht="12.75" customHeight="1">
      <c r="B29" s="1"/>
      <c r="C29" s="1"/>
      <c r="D29" s="3"/>
      <c r="E29" s="3"/>
      <c r="F29" s="3"/>
      <c r="G29" s="3"/>
      <c r="H29" s="3"/>
      <c r="I29" s="3"/>
      <c r="J29" s="1"/>
      <c r="K29" s="1"/>
    </row>
    <row r="30" spans="1:11" ht="12.75" customHeight="1">
      <c r="B30" s="1"/>
      <c r="C30" s="1"/>
      <c r="D30" s="3"/>
      <c r="E30" s="3"/>
      <c r="F30" s="3"/>
      <c r="G30" s="3"/>
      <c r="H30" s="3"/>
      <c r="I30" s="3"/>
      <c r="J30" s="1"/>
      <c r="K30" s="1"/>
    </row>
    <row r="31" spans="1:11" ht="12.75" customHeight="1">
      <c r="B31" s="1"/>
      <c r="C31" s="1"/>
      <c r="D31" s="3"/>
      <c r="E31" s="3"/>
      <c r="F31" s="3"/>
      <c r="G31" s="3"/>
      <c r="H31" s="3"/>
      <c r="I31" s="3"/>
      <c r="J31" s="1"/>
      <c r="K31" s="1"/>
    </row>
    <row r="32" spans="1:11" ht="12.75" customHeight="1">
      <c r="B32" s="1"/>
      <c r="C32" s="1"/>
      <c r="D32" s="3"/>
      <c r="E32" s="3"/>
      <c r="F32" s="3"/>
      <c r="G32" s="3"/>
      <c r="H32" s="3"/>
      <c r="I32" s="3"/>
      <c r="J32" s="1"/>
      <c r="K32" s="1"/>
    </row>
    <row r="33" spans="2:11" ht="12.75" customHeight="1">
      <c r="B33" s="1"/>
      <c r="C33" s="1"/>
      <c r="D33" s="3"/>
      <c r="E33" s="3"/>
      <c r="F33" s="3"/>
      <c r="G33" s="3"/>
      <c r="H33" s="3"/>
      <c r="I33" s="3"/>
      <c r="J33" s="1"/>
      <c r="K33" s="1"/>
    </row>
    <row r="34" spans="2:11" ht="12.75" customHeight="1">
      <c r="B34" s="1"/>
      <c r="C34" s="1"/>
      <c r="D34" s="3"/>
      <c r="E34" s="3"/>
      <c r="F34" s="3"/>
      <c r="G34" s="3"/>
      <c r="H34" s="3"/>
      <c r="I34" s="3"/>
      <c r="J34" s="1"/>
      <c r="K34" s="1"/>
    </row>
    <row r="35" spans="2:11" ht="12.75" customHeight="1">
      <c r="B35" s="1"/>
      <c r="C35" s="1"/>
      <c r="D35" s="3"/>
      <c r="E35" s="3"/>
      <c r="F35" s="3"/>
      <c r="G35" s="3"/>
      <c r="H35" s="3"/>
      <c r="I35" s="3"/>
      <c r="J35" s="1"/>
      <c r="K35" s="1"/>
    </row>
    <row r="36" spans="2:11" ht="12.75" customHeight="1">
      <c r="B36" s="1"/>
      <c r="C36" s="1"/>
      <c r="D36" s="3"/>
      <c r="E36" s="3"/>
      <c r="F36" s="3"/>
      <c r="G36" s="3"/>
      <c r="H36" s="3"/>
      <c r="I36" s="3"/>
      <c r="J36" s="1"/>
      <c r="K36" s="1"/>
    </row>
    <row r="37" spans="2:11" ht="12.75" customHeight="1">
      <c r="B37" s="1"/>
      <c r="C37" s="1"/>
      <c r="D37" s="3"/>
      <c r="E37" s="3"/>
      <c r="F37" s="3"/>
      <c r="G37" s="3"/>
      <c r="H37" s="3"/>
      <c r="I37" s="3"/>
      <c r="J37" s="1"/>
      <c r="K37" s="1"/>
    </row>
    <row r="38" spans="2:11" ht="12.75" customHeight="1">
      <c r="B38" s="1"/>
      <c r="C38" s="1"/>
      <c r="D38" s="3"/>
      <c r="E38" s="3"/>
      <c r="F38" s="3"/>
      <c r="G38" s="3"/>
      <c r="H38" s="3"/>
      <c r="I38" s="3"/>
      <c r="J38" s="1"/>
      <c r="K38" s="1"/>
    </row>
    <row r="39" spans="2:11" ht="12.75" customHeight="1">
      <c r="B39" s="1"/>
      <c r="C39" s="1"/>
      <c r="D39" s="3"/>
      <c r="E39" s="3"/>
      <c r="F39" s="3"/>
      <c r="G39" s="3"/>
      <c r="H39" s="3"/>
      <c r="I39" s="3"/>
      <c r="J39" s="1"/>
      <c r="K39" s="1"/>
    </row>
    <row r="40" spans="2:11" ht="12.75" customHeight="1">
      <c r="B40" s="1"/>
      <c r="C40" s="1"/>
      <c r="D40" s="3"/>
      <c r="E40" s="3"/>
      <c r="F40" s="3"/>
      <c r="G40" s="3"/>
      <c r="H40" s="3"/>
      <c r="I40" s="3"/>
      <c r="J40" s="1"/>
      <c r="K40" s="1"/>
    </row>
    <row r="41" spans="2:11" ht="12.75" customHeight="1">
      <c r="B41" s="1"/>
      <c r="C41" s="1"/>
      <c r="D41" s="3"/>
      <c r="E41" s="3"/>
      <c r="F41" s="3"/>
      <c r="G41" s="3"/>
      <c r="H41" s="3"/>
      <c r="I41" s="3"/>
      <c r="J41" s="1"/>
      <c r="K41" s="1"/>
    </row>
    <row r="42" spans="2:11" ht="12.75" customHeight="1">
      <c r="B42" s="1"/>
      <c r="C42" s="1"/>
      <c r="D42" s="3"/>
      <c r="E42" s="3"/>
      <c r="F42" s="3"/>
      <c r="G42" s="3"/>
      <c r="H42" s="3"/>
      <c r="I42" s="3"/>
      <c r="J42" s="1"/>
      <c r="K42" s="1"/>
    </row>
    <row r="43" spans="2:11" ht="12.75" customHeight="1">
      <c r="B43" s="1"/>
      <c r="C43" s="1"/>
      <c r="D43" s="3"/>
      <c r="E43" s="3"/>
      <c r="F43" s="3"/>
      <c r="G43" s="3"/>
      <c r="H43" s="3"/>
      <c r="I43" s="3"/>
      <c r="J43" s="1"/>
      <c r="K43" s="1"/>
    </row>
    <row r="44" spans="2:11" ht="12.75" customHeight="1">
      <c r="B44" s="1"/>
      <c r="C44" s="1"/>
      <c r="D44" s="3"/>
      <c r="E44" s="3"/>
      <c r="F44" s="3"/>
      <c r="G44" s="3"/>
      <c r="H44" s="3"/>
      <c r="I44" s="3"/>
      <c r="J44" s="1"/>
      <c r="K44" s="1"/>
    </row>
    <row r="45" spans="2:11" ht="12.75" customHeight="1">
      <c r="B45" s="1"/>
      <c r="C45" s="1"/>
      <c r="D45" s="3"/>
      <c r="E45" s="3"/>
      <c r="F45" s="3"/>
      <c r="G45" s="3"/>
      <c r="H45" s="3"/>
      <c r="I45" s="3"/>
      <c r="J45" s="1"/>
      <c r="K45" s="1"/>
    </row>
    <row r="46" spans="2:11" ht="12.75" customHeight="1">
      <c r="B46" s="1"/>
      <c r="C46" s="1"/>
      <c r="D46" s="3"/>
      <c r="E46" s="3"/>
      <c r="F46" s="3"/>
      <c r="G46" s="3"/>
      <c r="H46" s="3"/>
      <c r="I46" s="3"/>
      <c r="J46" s="1"/>
      <c r="K46" s="1"/>
    </row>
    <row r="47" spans="2:11" ht="12.75" customHeight="1">
      <c r="B47" s="1"/>
      <c r="C47" s="1"/>
      <c r="D47" s="3"/>
      <c r="E47" s="3"/>
      <c r="F47" s="3"/>
      <c r="G47" s="3"/>
      <c r="H47" s="3"/>
      <c r="I47" s="3"/>
      <c r="J47" s="1"/>
      <c r="K47" s="1"/>
    </row>
    <row r="48" spans="2:11" ht="12.75" customHeight="1">
      <c r="B48" s="1"/>
      <c r="C48" s="1"/>
      <c r="D48" s="3"/>
      <c r="E48" s="3"/>
      <c r="F48" s="3"/>
      <c r="G48" s="3"/>
      <c r="H48" s="3"/>
      <c r="I48" s="3"/>
      <c r="J48" s="1"/>
      <c r="K48" s="1"/>
    </row>
    <row r="49" spans="2:11" ht="12.75" customHeight="1">
      <c r="B49" s="1"/>
      <c r="C49" s="1"/>
      <c r="D49" s="3"/>
      <c r="E49" s="3"/>
      <c r="F49" s="3"/>
      <c r="G49" s="3"/>
      <c r="H49" s="3"/>
      <c r="I49" s="3"/>
      <c r="J49" s="1"/>
      <c r="K49" s="1"/>
    </row>
    <row r="50" spans="2:11" ht="12.75" customHeight="1">
      <c r="B50" s="1"/>
      <c r="C50" s="1"/>
      <c r="D50" s="3"/>
      <c r="E50" s="3"/>
      <c r="F50" s="3"/>
      <c r="G50" s="3"/>
      <c r="H50" s="3"/>
      <c r="I50" s="3"/>
      <c r="J50" s="1"/>
      <c r="K50" s="1"/>
    </row>
    <row r="51" spans="2:11" ht="12.75" customHeight="1">
      <c r="B51" s="1"/>
      <c r="C51" s="1"/>
      <c r="D51" s="3"/>
      <c r="E51" s="3"/>
      <c r="F51" s="3"/>
      <c r="G51" s="3"/>
      <c r="H51" s="3"/>
      <c r="I51" s="3"/>
      <c r="J51" s="1"/>
      <c r="K51" s="1"/>
    </row>
    <row r="52" spans="2:11" ht="12.75" customHeight="1">
      <c r="B52" s="1"/>
      <c r="C52" s="1"/>
      <c r="D52" s="3"/>
      <c r="E52" s="3"/>
      <c r="F52" s="3"/>
      <c r="G52" s="3"/>
      <c r="H52" s="3"/>
      <c r="I52" s="3"/>
      <c r="J52" s="1"/>
      <c r="K52" s="1"/>
    </row>
    <row r="53" spans="2:11" ht="12.75" customHeight="1">
      <c r="B53" s="1"/>
      <c r="C53" s="1"/>
      <c r="D53" s="3"/>
      <c r="E53" s="3"/>
      <c r="F53" s="3"/>
      <c r="G53" s="3"/>
      <c r="H53" s="3"/>
      <c r="I53" s="3"/>
      <c r="J53" s="1"/>
      <c r="K53" s="1"/>
    </row>
    <row r="54" spans="2:11" ht="12.75" customHeight="1">
      <c r="B54" s="1"/>
      <c r="C54" s="1"/>
      <c r="D54" s="3"/>
      <c r="E54" s="3"/>
      <c r="F54" s="3"/>
      <c r="G54" s="3"/>
      <c r="H54" s="3"/>
      <c r="I54" s="3"/>
      <c r="J54" s="1"/>
      <c r="K54" s="1"/>
    </row>
    <row r="55" spans="2:11" ht="12.75" customHeight="1">
      <c r="B55" s="1"/>
      <c r="C55" s="1"/>
      <c r="D55" s="3"/>
      <c r="E55" s="3"/>
      <c r="F55" s="3"/>
      <c r="G55" s="3"/>
      <c r="H55" s="3"/>
      <c r="I55" s="3"/>
      <c r="J55" s="1"/>
      <c r="K55" s="1"/>
    </row>
    <row r="56" spans="2:11" ht="12.75" customHeight="1">
      <c r="B56" s="1"/>
      <c r="C56" s="1"/>
      <c r="D56" s="3"/>
      <c r="E56" s="3"/>
      <c r="F56" s="3"/>
      <c r="G56" s="3"/>
      <c r="H56" s="3"/>
      <c r="I56" s="3"/>
      <c r="J56" s="1"/>
      <c r="K56" s="1"/>
    </row>
    <row r="57" spans="2:11" ht="12.75" customHeight="1">
      <c r="B57" s="1"/>
      <c r="C57" s="1"/>
      <c r="D57" s="3"/>
      <c r="E57" s="3"/>
      <c r="F57" s="3"/>
      <c r="G57" s="3"/>
      <c r="H57" s="3"/>
      <c r="I57" s="3"/>
      <c r="J57" s="1"/>
      <c r="K57" s="1"/>
    </row>
    <row r="58" spans="2:11" ht="12.75" customHeight="1">
      <c r="B58" s="1"/>
      <c r="C58" s="1"/>
      <c r="D58" s="3"/>
      <c r="E58" s="3"/>
      <c r="F58" s="3"/>
      <c r="G58" s="3"/>
      <c r="H58" s="3"/>
      <c r="I58" s="3"/>
      <c r="J58" s="1"/>
      <c r="K58" s="1"/>
    </row>
    <row r="59" spans="2:11" ht="12.75" customHeight="1">
      <c r="B59" s="1"/>
      <c r="C59" s="1"/>
      <c r="D59" s="3"/>
      <c r="E59" s="3"/>
      <c r="F59" s="3"/>
      <c r="G59" s="3"/>
      <c r="H59" s="3"/>
      <c r="I59" s="3"/>
      <c r="J59" s="1"/>
      <c r="K59" s="1"/>
    </row>
    <row r="60" spans="2:11" ht="12.75" customHeight="1">
      <c r="B60" s="1"/>
      <c r="C60" s="1"/>
      <c r="D60" s="3"/>
      <c r="E60" s="3"/>
      <c r="F60" s="3"/>
      <c r="G60" s="3"/>
      <c r="H60" s="3"/>
      <c r="I60" s="3"/>
      <c r="J60" s="1"/>
      <c r="K60" s="1"/>
    </row>
    <row r="61" spans="2:11" ht="12.75" customHeight="1">
      <c r="B61" s="1"/>
      <c r="C61" s="1"/>
      <c r="D61" s="3"/>
      <c r="E61" s="3"/>
      <c r="F61" s="3"/>
      <c r="G61" s="3"/>
      <c r="H61" s="3"/>
      <c r="I61" s="3"/>
      <c r="J61" s="1"/>
      <c r="K61" s="1"/>
    </row>
    <row r="62" spans="2:11" ht="12.75" customHeight="1">
      <c r="B62" s="1"/>
      <c r="C62" s="1"/>
      <c r="D62" s="3"/>
      <c r="E62" s="3"/>
      <c r="F62" s="3"/>
      <c r="G62" s="3"/>
      <c r="H62" s="3"/>
      <c r="I62" s="3"/>
      <c r="J62" s="1"/>
      <c r="K62" s="1"/>
    </row>
    <row r="63" spans="2:11" ht="12.75" customHeight="1">
      <c r="B63" s="1"/>
      <c r="C63" s="1"/>
      <c r="D63" s="3"/>
      <c r="E63" s="3"/>
      <c r="F63" s="3"/>
      <c r="G63" s="3"/>
      <c r="H63" s="3"/>
      <c r="I63" s="3"/>
      <c r="J63" s="1"/>
      <c r="K63" s="1"/>
    </row>
    <row r="64" spans="2:11" ht="12.75" customHeight="1">
      <c r="B64" s="1"/>
      <c r="C64" s="1"/>
      <c r="D64" s="3"/>
      <c r="E64" s="3"/>
      <c r="F64" s="3"/>
      <c r="G64" s="3"/>
      <c r="H64" s="3"/>
      <c r="I64" s="3"/>
      <c r="J64" s="1"/>
      <c r="K64" s="1"/>
    </row>
    <row r="65" spans="2:11" ht="12.75" customHeight="1">
      <c r="B65" s="1"/>
      <c r="C65" s="1"/>
      <c r="D65" s="3"/>
      <c r="E65" s="3"/>
      <c r="F65" s="3"/>
      <c r="G65" s="3"/>
      <c r="H65" s="3"/>
      <c r="I65" s="3"/>
      <c r="J65" s="1"/>
      <c r="K65" s="1"/>
    </row>
    <row r="66" spans="2:11" ht="12.75" customHeight="1">
      <c r="B66" s="1"/>
      <c r="C66" s="1"/>
      <c r="D66" s="3"/>
      <c r="E66" s="3"/>
      <c r="F66" s="3"/>
      <c r="G66" s="3"/>
      <c r="H66" s="3"/>
      <c r="I66" s="3"/>
      <c r="J66" s="1"/>
      <c r="K66" s="1"/>
    </row>
    <row r="67" spans="2:11" ht="12.75" customHeight="1">
      <c r="B67" s="1"/>
      <c r="C67" s="1"/>
      <c r="D67" s="3"/>
      <c r="E67" s="3"/>
      <c r="F67" s="3"/>
      <c r="G67" s="3"/>
      <c r="H67" s="3"/>
      <c r="I67" s="3"/>
      <c r="J67" s="1"/>
      <c r="K67" s="1"/>
    </row>
    <row r="68" spans="2:11" ht="12.75" customHeight="1">
      <c r="B68" s="1"/>
      <c r="C68" s="1"/>
      <c r="D68" s="3"/>
      <c r="E68" s="3"/>
      <c r="F68" s="3"/>
      <c r="G68" s="3"/>
      <c r="H68" s="3"/>
      <c r="I68" s="3"/>
      <c r="J68" s="1"/>
      <c r="K68" s="1"/>
    </row>
    <row r="69" spans="2:11" ht="12.75" customHeight="1">
      <c r="B69" s="1"/>
      <c r="C69" s="1"/>
      <c r="D69" s="3"/>
      <c r="E69" s="3"/>
      <c r="F69" s="3"/>
      <c r="G69" s="3"/>
      <c r="H69" s="3"/>
      <c r="I69" s="3"/>
      <c r="J69" s="1"/>
      <c r="K69" s="1"/>
    </row>
    <row r="70" spans="2:11" ht="12.75" customHeight="1">
      <c r="B70" s="1"/>
      <c r="C70" s="1"/>
      <c r="D70" s="3"/>
      <c r="E70" s="3"/>
      <c r="F70" s="3"/>
      <c r="G70" s="3"/>
      <c r="H70" s="3"/>
      <c r="I70" s="3"/>
      <c r="J70" s="1"/>
      <c r="K70" s="1"/>
    </row>
    <row r="71" spans="2:11" ht="12.75" customHeight="1">
      <c r="B71" s="1"/>
      <c r="C71" s="1"/>
      <c r="D71" s="3"/>
      <c r="E71" s="3"/>
      <c r="F71" s="3"/>
      <c r="G71" s="3"/>
      <c r="H71" s="3"/>
      <c r="I71" s="3"/>
      <c r="J71" s="1"/>
      <c r="K71" s="1"/>
    </row>
    <row r="72" spans="2:11" ht="12.75" customHeight="1">
      <c r="B72" s="1"/>
      <c r="C72" s="1"/>
      <c r="D72" s="3"/>
      <c r="E72" s="3"/>
      <c r="F72" s="3"/>
      <c r="G72" s="3"/>
      <c r="H72" s="3"/>
      <c r="I72" s="3"/>
      <c r="J72" s="1"/>
      <c r="K72" s="1"/>
    </row>
    <row r="73" spans="2:11" ht="12.75" customHeight="1">
      <c r="B73" s="1"/>
      <c r="C73" s="1"/>
      <c r="D73" s="3"/>
      <c r="E73" s="3"/>
      <c r="F73" s="3"/>
      <c r="G73" s="3"/>
      <c r="H73" s="3"/>
      <c r="I73" s="3"/>
      <c r="J73" s="1"/>
      <c r="K73" s="1"/>
    </row>
    <row r="74" spans="2:11" ht="12.75" customHeight="1">
      <c r="B74" s="1"/>
      <c r="C74" s="1"/>
      <c r="D74" s="3"/>
      <c r="E74" s="3"/>
      <c r="F74" s="3"/>
      <c r="G74" s="3"/>
      <c r="H74" s="3"/>
      <c r="I74" s="3"/>
      <c r="J74" s="1"/>
      <c r="K74" s="1"/>
    </row>
    <row r="75" spans="2:11" ht="12.75" customHeight="1">
      <c r="B75" s="1"/>
      <c r="C75" s="1"/>
      <c r="D75" s="3"/>
      <c r="E75" s="3"/>
      <c r="F75" s="3"/>
      <c r="G75" s="3"/>
      <c r="H75" s="3"/>
      <c r="I75" s="3"/>
      <c r="J75" s="1"/>
      <c r="K75" s="1"/>
    </row>
    <row r="76" spans="2:11" ht="12.75" customHeight="1">
      <c r="B76" s="1"/>
      <c r="C76" s="1"/>
      <c r="D76" s="3"/>
      <c r="E76" s="3"/>
      <c r="F76" s="3"/>
      <c r="G76" s="3"/>
      <c r="H76" s="3"/>
      <c r="I76" s="3"/>
      <c r="J76" s="1"/>
      <c r="K76" s="1"/>
    </row>
    <row r="77" spans="2:11" ht="12.75" customHeight="1">
      <c r="B77" s="1"/>
      <c r="C77" s="1"/>
      <c r="D77" s="3"/>
      <c r="E77" s="3"/>
      <c r="F77" s="3"/>
      <c r="G77" s="3"/>
      <c r="H77" s="3"/>
      <c r="I77" s="3"/>
      <c r="J77" s="1"/>
      <c r="K77" s="1"/>
    </row>
    <row r="78" spans="2:11" ht="12.75" customHeight="1">
      <c r="B78" s="1"/>
      <c r="C78" s="1"/>
      <c r="D78" s="3"/>
      <c r="E78" s="3"/>
      <c r="F78" s="3"/>
      <c r="G78" s="3"/>
      <c r="H78" s="3"/>
      <c r="I78" s="3"/>
      <c r="J78" s="1"/>
      <c r="K78" s="1"/>
    </row>
    <row r="79" spans="2:11" ht="12.75" customHeight="1">
      <c r="B79" s="1"/>
      <c r="C79" s="1"/>
      <c r="D79" s="3"/>
      <c r="E79" s="3"/>
      <c r="F79" s="3"/>
      <c r="G79" s="3"/>
      <c r="H79" s="3"/>
      <c r="I79" s="3"/>
      <c r="J79" s="1"/>
      <c r="K79" s="1"/>
    </row>
    <row r="80" spans="2:11" ht="12.75" customHeight="1">
      <c r="B80" s="1"/>
      <c r="C80" s="1"/>
      <c r="D80" s="3"/>
      <c r="E80" s="3"/>
      <c r="F80" s="3"/>
      <c r="G80" s="3"/>
      <c r="H80" s="3"/>
      <c r="I80" s="3"/>
      <c r="J80" s="1"/>
      <c r="K80" s="1"/>
    </row>
    <row r="81" spans="2:11" ht="12.75" customHeight="1">
      <c r="B81" s="1"/>
      <c r="C81" s="1"/>
      <c r="D81" s="3"/>
      <c r="E81" s="3"/>
      <c r="F81" s="3"/>
      <c r="G81" s="3"/>
      <c r="H81" s="3"/>
      <c r="I81" s="3"/>
      <c r="J81" s="1"/>
      <c r="K81" s="1"/>
    </row>
    <row r="82" spans="2:11" ht="12.75" customHeight="1">
      <c r="B82" s="1"/>
      <c r="C82" s="1"/>
      <c r="D82" s="3"/>
      <c r="E82" s="3"/>
      <c r="F82" s="3"/>
      <c r="G82" s="3"/>
      <c r="H82" s="3"/>
      <c r="I82" s="3"/>
      <c r="J82" s="1"/>
      <c r="K82" s="1"/>
    </row>
    <row r="83" spans="2:11" ht="12.75" customHeight="1">
      <c r="B83" s="1"/>
      <c r="C83" s="1"/>
      <c r="D83" s="3"/>
      <c r="E83" s="3"/>
      <c r="F83" s="3"/>
      <c r="G83" s="3"/>
      <c r="H83" s="3"/>
      <c r="I83" s="3"/>
      <c r="J83" s="1"/>
      <c r="K83" s="1"/>
    </row>
    <row r="84" spans="2:11" ht="12.75" customHeight="1">
      <c r="B84" s="1"/>
      <c r="C84" s="1"/>
      <c r="D84" s="3"/>
      <c r="E84" s="3"/>
      <c r="F84" s="3"/>
      <c r="G84" s="3"/>
      <c r="H84" s="3"/>
      <c r="I84" s="3"/>
      <c r="J84" s="1"/>
      <c r="K84" s="1"/>
    </row>
    <row r="85" spans="2:11" ht="12.75" customHeight="1">
      <c r="B85" s="1"/>
      <c r="C85" s="1"/>
      <c r="D85" s="3"/>
      <c r="E85" s="3"/>
      <c r="F85" s="3"/>
      <c r="G85" s="3"/>
      <c r="H85" s="3"/>
      <c r="I85" s="3"/>
      <c r="J85" s="1"/>
      <c r="K85" s="1"/>
    </row>
    <row r="86" spans="2:11" ht="12.75" customHeight="1">
      <c r="B86" s="1"/>
      <c r="C86" s="1"/>
      <c r="D86" s="3"/>
      <c r="E86" s="3"/>
      <c r="F86" s="3"/>
      <c r="G86" s="3"/>
      <c r="H86" s="3"/>
      <c r="I86" s="3"/>
      <c r="J86" s="1"/>
      <c r="K86" s="1"/>
    </row>
    <row r="87" spans="2:11" ht="12.75" customHeight="1">
      <c r="B87" s="1"/>
      <c r="C87" s="1"/>
      <c r="D87" s="3"/>
      <c r="E87" s="3"/>
      <c r="F87" s="3"/>
      <c r="G87" s="3"/>
      <c r="H87" s="3"/>
      <c r="I87" s="3"/>
      <c r="J87" s="1"/>
      <c r="K87" s="1"/>
    </row>
    <row r="88" spans="2:11" ht="12.75" customHeight="1">
      <c r="B88" s="1"/>
      <c r="C88" s="1"/>
      <c r="D88" s="3"/>
      <c r="E88" s="3"/>
      <c r="F88" s="3"/>
      <c r="G88" s="3"/>
      <c r="H88" s="3"/>
      <c r="I88" s="3"/>
      <c r="J88" s="1"/>
      <c r="K88" s="1"/>
    </row>
    <row r="89" spans="2:11" ht="12.75" customHeight="1">
      <c r="B89" s="1"/>
      <c r="C89" s="1"/>
      <c r="D89" s="3"/>
      <c r="E89" s="3"/>
      <c r="F89" s="3"/>
      <c r="G89" s="3"/>
      <c r="H89" s="3"/>
      <c r="I89" s="3"/>
      <c r="J89" s="1"/>
      <c r="K89" s="1"/>
    </row>
    <row r="90" spans="2:11" ht="12.75" customHeight="1">
      <c r="B90" s="1"/>
      <c r="C90" s="1"/>
      <c r="D90" s="3"/>
      <c r="E90" s="3"/>
      <c r="F90" s="3"/>
      <c r="G90" s="3"/>
      <c r="H90" s="3"/>
      <c r="I90" s="3"/>
      <c r="J90" s="1"/>
      <c r="K90" s="1"/>
    </row>
    <row r="91" spans="2:11" ht="12.75" customHeight="1">
      <c r="B91" s="1"/>
      <c r="C91" s="1"/>
      <c r="D91" s="3"/>
      <c r="E91" s="3"/>
      <c r="F91" s="3"/>
      <c r="G91" s="3"/>
      <c r="H91" s="3"/>
      <c r="I91" s="3"/>
      <c r="J91" s="1"/>
      <c r="K91" s="1"/>
    </row>
    <row r="92" spans="2:11" ht="12.75" customHeight="1">
      <c r="B92" s="1"/>
      <c r="C92" s="1"/>
      <c r="D92" s="3"/>
      <c r="E92" s="3"/>
      <c r="F92" s="3"/>
      <c r="G92" s="3"/>
      <c r="H92" s="3"/>
      <c r="I92" s="3"/>
      <c r="J92" s="1"/>
      <c r="K92" s="1"/>
    </row>
    <row r="93" spans="2:11" ht="12.75" customHeight="1">
      <c r="B93" s="1"/>
      <c r="C93" s="1"/>
      <c r="D93" s="3"/>
      <c r="E93" s="3"/>
      <c r="F93" s="3"/>
      <c r="G93" s="3"/>
      <c r="H93" s="3"/>
      <c r="I93" s="3"/>
      <c r="J93" s="1"/>
      <c r="K93" s="1"/>
    </row>
    <row r="94" spans="2:11" ht="12.75" customHeight="1">
      <c r="B94" s="1"/>
      <c r="C94" s="1"/>
      <c r="D94" s="3"/>
      <c r="E94" s="3"/>
      <c r="F94" s="3"/>
      <c r="G94" s="3"/>
      <c r="H94" s="3"/>
      <c r="I94" s="3"/>
      <c r="J94" s="1"/>
      <c r="K94" s="1"/>
    </row>
    <row r="95" spans="2:11" ht="12.75" customHeight="1">
      <c r="B95" s="1"/>
      <c r="C95" s="1"/>
      <c r="D95" s="3"/>
      <c r="E95" s="3"/>
      <c r="F95" s="3"/>
      <c r="G95" s="3"/>
      <c r="H95" s="3"/>
      <c r="I95" s="3"/>
      <c r="J95" s="1"/>
      <c r="K95" s="1"/>
    </row>
    <row r="96" spans="2:11" ht="12.75" customHeight="1">
      <c r="B96" s="1"/>
      <c r="C96" s="1"/>
      <c r="D96" s="3"/>
      <c r="E96" s="3"/>
      <c r="F96" s="3"/>
      <c r="G96" s="3"/>
      <c r="H96" s="3"/>
      <c r="I96" s="3"/>
      <c r="J96" s="1"/>
      <c r="K96" s="1"/>
    </row>
    <row r="97" spans="2:11" ht="12.75" customHeight="1">
      <c r="B97" s="1"/>
      <c r="C97" s="1"/>
      <c r="D97" s="3"/>
      <c r="E97" s="3"/>
      <c r="F97" s="3"/>
      <c r="G97" s="3"/>
      <c r="H97" s="3"/>
      <c r="I97" s="3"/>
      <c r="J97" s="1"/>
      <c r="K97" s="1"/>
    </row>
    <row r="98" spans="2:11" ht="12.75" customHeight="1">
      <c r="B98" s="1"/>
      <c r="C98" s="1"/>
      <c r="D98" s="3"/>
      <c r="E98" s="3"/>
      <c r="F98" s="3"/>
      <c r="G98" s="3"/>
      <c r="H98" s="3"/>
      <c r="I98" s="3"/>
      <c r="J98" s="1"/>
      <c r="K98" s="1"/>
    </row>
    <row r="99" spans="2:11" ht="12.75" customHeight="1">
      <c r="B99" s="1"/>
      <c r="C99" s="1"/>
      <c r="D99" s="3"/>
      <c r="E99" s="3"/>
      <c r="F99" s="3"/>
      <c r="G99" s="3"/>
      <c r="H99" s="3"/>
      <c r="I99" s="3"/>
      <c r="J99" s="1"/>
      <c r="K99" s="1"/>
    </row>
    <row r="100" spans="2:11" ht="12.75" customHeight="1">
      <c r="B100" s="1"/>
      <c r="C100" s="1"/>
      <c r="D100" s="3"/>
      <c r="E100" s="3"/>
      <c r="F100" s="3"/>
      <c r="G100" s="3"/>
      <c r="H100" s="3"/>
      <c r="I100" s="3"/>
      <c r="J100" s="1"/>
      <c r="K100" s="1"/>
    </row>
    <row r="101" spans="2:11" ht="12.75" customHeight="1">
      <c r="B101" s="1"/>
      <c r="C101" s="1"/>
      <c r="D101" s="3"/>
      <c r="E101" s="3"/>
      <c r="F101" s="3"/>
      <c r="G101" s="3"/>
      <c r="H101" s="3"/>
      <c r="I101" s="3"/>
      <c r="J101" s="1"/>
      <c r="K101" s="1"/>
    </row>
    <row r="102" spans="2:11" ht="12.75" customHeight="1">
      <c r="B102" s="1"/>
      <c r="C102" s="1"/>
      <c r="D102" s="3"/>
      <c r="E102" s="3"/>
      <c r="F102" s="3"/>
      <c r="G102" s="3"/>
      <c r="H102" s="3"/>
      <c r="I102" s="3"/>
      <c r="J102" s="1"/>
      <c r="K102" s="1"/>
    </row>
    <row r="103" spans="2:11" ht="12.75" customHeight="1">
      <c r="B103" s="1"/>
      <c r="C103" s="1"/>
      <c r="D103" s="3"/>
      <c r="E103" s="3"/>
      <c r="F103" s="3"/>
      <c r="G103" s="3"/>
      <c r="H103" s="3"/>
      <c r="I103" s="3"/>
      <c r="J103" s="1"/>
      <c r="K103" s="1"/>
    </row>
    <row r="104" spans="2:11" ht="12.75" customHeight="1">
      <c r="B104" s="1"/>
      <c r="C104" s="1"/>
      <c r="D104" s="3"/>
      <c r="E104" s="3"/>
      <c r="F104" s="3"/>
      <c r="G104" s="3"/>
      <c r="H104" s="3"/>
      <c r="I104" s="3"/>
      <c r="J104" s="1"/>
      <c r="K104" s="1"/>
    </row>
    <row r="105" spans="2:11" ht="12.75" customHeight="1">
      <c r="B105" s="1"/>
      <c r="C105" s="1"/>
      <c r="D105" s="3"/>
      <c r="E105" s="3"/>
      <c r="F105" s="3"/>
      <c r="G105" s="3"/>
      <c r="H105" s="3"/>
      <c r="I105" s="3"/>
      <c r="J105" s="1"/>
      <c r="K105" s="1"/>
    </row>
    <row r="106" spans="2:11" ht="12.75" customHeight="1">
      <c r="B106" s="1"/>
      <c r="C106" s="1"/>
      <c r="D106" s="3"/>
      <c r="E106" s="3"/>
      <c r="F106" s="3"/>
      <c r="G106" s="3"/>
      <c r="H106" s="3"/>
      <c r="I106" s="3"/>
      <c r="J106" s="1"/>
      <c r="K106" s="1"/>
    </row>
    <row r="107" spans="2:11" ht="12.75" customHeight="1">
      <c r="B107" s="1"/>
      <c r="C107" s="1"/>
      <c r="D107" s="3"/>
      <c r="E107" s="3"/>
      <c r="F107" s="3"/>
      <c r="G107" s="3"/>
      <c r="H107" s="3"/>
      <c r="I107" s="3"/>
      <c r="J107" s="1"/>
      <c r="K107" s="1"/>
    </row>
    <row r="108" spans="2:11" ht="12.75" customHeight="1">
      <c r="B108" s="1"/>
      <c r="C108" s="1"/>
      <c r="D108" s="3"/>
      <c r="E108" s="3"/>
      <c r="F108" s="3"/>
      <c r="G108" s="3"/>
      <c r="H108" s="3"/>
      <c r="I108" s="3"/>
      <c r="J108" s="1"/>
      <c r="K108" s="1"/>
    </row>
    <row r="109" spans="2:11" ht="12.75" customHeight="1">
      <c r="B109" s="1"/>
      <c r="C109" s="1"/>
      <c r="D109" s="3"/>
      <c r="E109" s="3"/>
      <c r="F109" s="3"/>
      <c r="G109" s="3"/>
      <c r="H109" s="3"/>
      <c r="I109" s="3"/>
      <c r="J109" s="1"/>
      <c r="K109" s="1"/>
    </row>
    <row r="110" spans="2:11" ht="12.75" customHeight="1">
      <c r="B110" s="1"/>
      <c r="C110" s="1"/>
      <c r="D110" s="3"/>
      <c r="E110" s="3"/>
      <c r="F110" s="3"/>
      <c r="G110" s="3"/>
      <c r="H110" s="3"/>
      <c r="I110" s="3"/>
      <c r="J110" s="1"/>
      <c r="K110" s="1"/>
    </row>
    <row r="111" spans="2:11" ht="12.75" customHeight="1">
      <c r="B111" s="1"/>
      <c r="C111" s="1"/>
      <c r="D111" s="3"/>
      <c r="E111" s="3"/>
      <c r="F111" s="3"/>
      <c r="G111" s="3"/>
      <c r="H111" s="3"/>
      <c r="I111" s="3"/>
      <c r="J111" s="1"/>
      <c r="K111" s="1"/>
    </row>
    <row r="112" spans="2:11" ht="12.75" customHeight="1">
      <c r="B112" s="1"/>
      <c r="C112" s="1"/>
      <c r="D112" s="3"/>
      <c r="E112" s="3"/>
      <c r="F112" s="3"/>
      <c r="G112" s="3"/>
      <c r="H112" s="3"/>
      <c r="I112" s="3"/>
      <c r="J112" s="1"/>
      <c r="K112" s="1"/>
    </row>
    <row r="113" spans="2:11" ht="12.75" customHeight="1">
      <c r="B113" s="1"/>
      <c r="C113" s="1"/>
      <c r="D113" s="3"/>
      <c r="E113" s="3"/>
      <c r="F113" s="3"/>
      <c r="G113" s="3"/>
      <c r="H113" s="3"/>
      <c r="I113" s="3"/>
      <c r="J113" s="1"/>
      <c r="K113" s="1"/>
    </row>
    <row r="114" spans="2:11" ht="12.75" customHeight="1">
      <c r="B114" s="1"/>
      <c r="C114" s="1"/>
      <c r="D114" s="3"/>
      <c r="E114" s="3"/>
      <c r="F114" s="3"/>
      <c r="G114" s="3"/>
      <c r="H114" s="3"/>
      <c r="I114" s="3"/>
      <c r="J114" s="1"/>
      <c r="K114" s="1"/>
    </row>
    <row r="115" spans="2:11" ht="12.75" customHeight="1">
      <c r="B115" s="1"/>
      <c r="C115" s="1"/>
      <c r="J115" s="1"/>
      <c r="K115" s="1"/>
    </row>
    <row r="116" spans="2:11" ht="12.75" customHeight="1">
      <c r="B116" s="1"/>
      <c r="C116" s="1"/>
      <c r="J116" s="1"/>
      <c r="K116" s="1"/>
    </row>
    <row r="117" spans="2:11" ht="12.75" customHeight="1">
      <c r="B117" s="1"/>
      <c r="C117" s="1"/>
      <c r="J117" s="1"/>
      <c r="K117" s="1"/>
    </row>
    <row r="118" spans="2:11" ht="12.75" customHeight="1">
      <c r="B118" s="1"/>
      <c r="C118" s="1"/>
      <c r="J118" s="1"/>
      <c r="K118" s="1"/>
    </row>
    <row r="119" spans="2:11" ht="12.75" customHeight="1">
      <c r="B119" s="1"/>
      <c r="C119" s="1"/>
      <c r="J119" s="1"/>
      <c r="K119" s="1"/>
    </row>
    <row r="120" spans="2:11" ht="12.75" customHeight="1">
      <c r="B120" s="1"/>
      <c r="C120" s="1"/>
      <c r="J120" s="1"/>
      <c r="K120" s="1"/>
    </row>
    <row r="121" spans="2:11" ht="12.75" customHeight="1">
      <c r="B121" s="1"/>
      <c r="C121" s="1"/>
      <c r="J121" s="1"/>
      <c r="K121" s="1"/>
    </row>
    <row r="122" spans="2:11" ht="12.75" customHeight="1">
      <c r="B122" s="1"/>
      <c r="C122" s="1"/>
      <c r="J122" s="1"/>
      <c r="K122" s="1"/>
    </row>
    <row r="123" spans="2:11" ht="12.75" customHeight="1">
      <c r="B123" s="1"/>
      <c r="C123" s="1"/>
      <c r="J123" s="1"/>
      <c r="K123" s="1"/>
    </row>
    <row r="124" spans="2:11" ht="12.75" customHeight="1">
      <c r="B124" s="1"/>
      <c r="C124" s="1"/>
      <c r="J124" s="1"/>
      <c r="K124" s="1"/>
    </row>
    <row r="125" spans="2:11" ht="12.75" customHeight="1">
      <c r="B125" s="1"/>
      <c r="C125" s="1"/>
      <c r="J125" s="1"/>
      <c r="K125" s="1"/>
    </row>
    <row r="126" spans="2:11" ht="12.75" customHeight="1">
      <c r="B126" s="1"/>
      <c r="C126" s="1"/>
      <c r="J126" s="1"/>
      <c r="K126" s="1"/>
    </row>
    <row r="127" spans="2:11" ht="12.75" customHeight="1">
      <c r="B127" s="1"/>
      <c r="C127" s="1"/>
      <c r="J127" s="1"/>
      <c r="K127" s="1"/>
    </row>
    <row r="128" spans="2:11" ht="12.75" customHeight="1">
      <c r="B128" s="1"/>
      <c r="C128" s="1"/>
      <c r="J128" s="1"/>
      <c r="K128" s="1"/>
    </row>
    <row r="129" spans="2:11" ht="12.75" customHeight="1">
      <c r="B129" s="1"/>
      <c r="C129" s="1"/>
      <c r="J129" s="1"/>
      <c r="K129" s="1"/>
    </row>
    <row r="130" spans="2:11" ht="12.75" customHeight="1">
      <c r="B130" s="1"/>
      <c r="C130" s="1"/>
      <c r="J130" s="1"/>
      <c r="K130" s="1"/>
    </row>
    <row r="131" spans="2:11" ht="12.75" customHeight="1">
      <c r="B131" s="1"/>
      <c r="C131" s="1"/>
      <c r="J131" s="1"/>
      <c r="K131" s="1"/>
    </row>
    <row r="132" spans="2:11" ht="12.75" customHeight="1">
      <c r="B132" s="1"/>
      <c r="C132" s="1"/>
      <c r="J132" s="1"/>
      <c r="K132" s="1"/>
    </row>
    <row r="133" spans="2:11" ht="12.75" customHeight="1">
      <c r="B133" s="1"/>
      <c r="C133" s="1"/>
      <c r="J133" s="1"/>
      <c r="K133" s="1"/>
    </row>
    <row r="134" spans="2:11" ht="12.75" customHeight="1">
      <c r="B134" s="1"/>
      <c r="C134" s="1"/>
      <c r="J134" s="1"/>
      <c r="K134" s="1"/>
    </row>
    <row r="135" spans="2:11" ht="12.75" customHeight="1">
      <c r="B135" s="1"/>
      <c r="C135" s="1"/>
      <c r="J135" s="1"/>
      <c r="K135" s="1"/>
    </row>
    <row r="136" spans="2:11" ht="12.75" customHeight="1">
      <c r="B136" s="1"/>
      <c r="C136" s="1"/>
      <c r="J136" s="1"/>
      <c r="K136" s="1"/>
    </row>
    <row r="137" spans="2:11" ht="12.75" customHeight="1">
      <c r="B137" s="1"/>
      <c r="C137" s="1"/>
      <c r="J137" s="1"/>
      <c r="K137" s="1"/>
    </row>
    <row r="138" spans="2:11" ht="12.75" customHeight="1">
      <c r="B138" s="1"/>
      <c r="C138" s="1"/>
      <c r="J138" s="1"/>
      <c r="K138" s="1"/>
    </row>
    <row r="139" spans="2:11" ht="12.75" customHeight="1">
      <c r="B139" s="1"/>
      <c r="C139" s="1"/>
      <c r="J139" s="1"/>
      <c r="K139" s="1"/>
    </row>
    <row r="140" spans="2:11" ht="12.75" customHeight="1">
      <c r="B140" s="1"/>
      <c r="C140" s="1"/>
      <c r="J140" s="1"/>
      <c r="K140" s="1"/>
    </row>
    <row r="141" spans="2:11" ht="12.75" customHeight="1">
      <c r="B141" s="1"/>
      <c r="C141" s="1"/>
      <c r="J141" s="1"/>
      <c r="K141" s="1"/>
    </row>
    <row r="142" spans="2:11" ht="12.75" customHeight="1">
      <c r="B142" s="1"/>
      <c r="C142" s="1"/>
      <c r="J142" s="1"/>
      <c r="K142" s="1"/>
    </row>
    <row r="143" spans="2:11" ht="12.75" customHeight="1">
      <c r="B143" s="1"/>
      <c r="C143" s="1"/>
      <c r="J143" s="1"/>
      <c r="K143" s="1"/>
    </row>
    <row r="144" spans="2:11" ht="12.75" customHeight="1">
      <c r="B144" s="1"/>
      <c r="C144" s="1"/>
      <c r="J144" s="1"/>
      <c r="K144" s="1"/>
    </row>
    <row r="145" spans="2:11" ht="12.75" customHeight="1">
      <c r="B145" s="1"/>
      <c r="C145" s="1"/>
      <c r="J145" s="1"/>
      <c r="K145" s="1"/>
    </row>
    <row r="146" spans="2:11" ht="12.75" customHeight="1">
      <c r="B146" s="1"/>
      <c r="C146" s="1"/>
      <c r="J146" s="1"/>
      <c r="K146" s="1"/>
    </row>
    <row r="147" spans="2:11" ht="12.75" customHeight="1">
      <c r="B147" s="1"/>
      <c r="C147" s="1"/>
      <c r="J147" s="1"/>
      <c r="K147" s="1"/>
    </row>
    <row r="148" spans="2:11" ht="12.75" customHeight="1">
      <c r="B148" s="1"/>
      <c r="C148" s="1"/>
      <c r="J148" s="1"/>
      <c r="K148" s="1"/>
    </row>
    <row r="149" spans="2:11" ht="12.75" customHeight="1">
      <c r="B149" s="1"/>
      <c r="C149" s="1"/>
      <c r="J149" s="1"/>
      <c r="K149" s="1"/>
    </row>
    <row r="150" spans="2:11" ht="12.75" customHeight="1">
      <c r="B150" s="1"/>
      <c r="C150" s="1"/>
      <c r="J150" s="1"/>
      <c r="K150" s="1"/>
    </row>
    <row r="151" spans="2:11" ht="12.75" customHeight="1">
      <c r="B151" s="1"/>
      <c r="C151" s="1"/>
      <c r="J151" s="1"/>
      <c r="K151" s="1"/>
    </row>
    <row r="152" spans="2:11" ht="12.75" customHeight="1">
      <c r="B152" s="1"/>
      <c r="C152" s="1"/>
      <c r="J152" s="1"/>
      <c r="K152" s="1"/>
    </row>
    <row r="153" spans="2:11" ht="12.75" customHeight="1">
      <c r="B153" s="1"/>
      <c r="C153" s="1"/>
      <c r="J153" s="1"/>
      <c r="K153" s="1"/>
    </row>
    <row r="154" spans="2:11" ht="12.75" customHeight="1">
      <c r="B154" s="1"/>
      <c r="C154" s="1"/>
      <c r="J154" s="1"/>
      <c r="K154" s="1"/>
    </row>
    <row r="155" spans="2:11" ht="12.75" customHeight="1">
      <c r="B155" s="1"/>
      <c r="C155" s="1"/>
      <c r="J155" s="1"/>
      <c r="K155" s="1"/>
    </row>
    <row r="156" spans="2:11" ht="12.75" customHeight="1">
      <c r="B156" s="1"/>
      <c r="C156" s="1"/>
      <c r="J156" s="1"/>
      <c r="K156" s="1"/>
    </row>
    <row r="157" spans="2:11" ht="12.75" customHeight="1">
      <c r="B157" s="1"/>
      <c r="C157" s="1"/>
      <c r="J157" s="1"/>
      <c r="K157" s="1"/>
    </row>
    <row r="158" spans="2:11" ht="12.75" customHeight="1">
      <c r="B158" s="1"/>
      <c r="C158" s="1"/>
      <c r="J158" s="1"/>
      <c r="K158" s="1"/>
    </row>
    <row r="159" spans="2:11" ht="12.75" customHeight="1">
      <c r="B159" s="1"/>
      <c r="C159" s="1"/>
      <c r="J159" s="1"/>
      <c r="K159" s="1"/>
    </row>
    <row r="160" spans="2:11" ht="12.75" customHeight="1">
      <c r="B160" s="1"/>
      <c r="C160" s="1"/>
      <c r="J160" s="1"/>
      <c r="K160" s="1"/>
    </row>
    <row r="161" spans="2:11" ht="12.75" customHeight="1">
      <c r="B161" s="1"/>
      <c r="C161" s="1"/>
      <c r="J161" s="1"/>
      <c r="K161" s="1"/>
    </row>
    <row r="162" spans="2:11" ht="12.75" customHeight="1">
      <c r="B162" s="1"/>
      <c r="C162" s="1"/>
      <c r="J162" s="1"/>
      <c r="K162" s="1"/>
    </row>
    <row r="163" spans="2:11" ht="12.75" customHeight="1">
      <c r="B163" s="1"/>
      <c r="C163" s="1"/>
      <c r="J163" s="1"/>
      <c r="K163" s="1"/>
    </row>
    <row r="164" spans="2:11" ht="12.75" customHeight="1">
      <c r="B164" s="1"/>
      <c r="C164" s="1"/>
      <c r="J164" s="1"/>
      <c r="K164" s="1"/>
    </row>
    <row r="165" spans="2:11" ht="12.75" customHeight="1">
      <c r="B165" s="1"/>
      <c r="C165" s="1"/>
      <c r="J165" s="1"/>
      <c r="K165" s="1"/>
    </row>
    <row r="166" spans="2:11" ht="12.75" customHeight="1">
      <c r="B166" s="1"/>
      <c r="C166" s="1"/>
      <c r="J166" s="1"/>
      <c r="K166" s="1"/>
    </row>
    <row r="167" spans="2:11" ht="12.75" customHeight="1">
      <c r="B167" s="1"/>
      <c r="C167" s="1"/>
      <c r="J167" s="1"/>
      <c r="K167" s="1"/>
    </row>
    <row r="168" spans="2:11" ht="12.75" customHeight="1">
      <c r="B168" s="1"/>
      <c r="C168" s="1"/>
      <c r="J168" s="1"/>
      <c r="K168" s="1"/>
    </row>
    <row r="169" spans="2:11" ht="12.75" customHeight="1">
      <c r="B169" s="1"/>
      <c r="C169" s="1"/>
      <c r="J169" s="1"/>
      <c r="K169" s="1"/>
    </row>
    <row r="170" spans="2:11" ht="12.75" customHeight="1">
      <c r="B170" s="1"/>
      <c r="C170" s="1"/>
      <c r="J170" s="1"/>
      <c r="K170" s="1"/>
    </row>
    <row r="171" spans="2:11" ht="12.75" customHeight="1">
      <c r="B171" s="1"/>
      <c r="C171" s="1"/>
      <c r="J171" s="1"/>
      <c r="K171" s="1"/>
    </row>
    <row r="172" spans="2:11" ht="12.75" customHeight="1">
      <c r="B172" s="1"/>
      <c r="C172" s="1"/>
      <c r="J172" s="1"/>
      <c r="K172" s="1"/>
    </row>
    <row r="173" spans="2:11" ht="12.75" customHeight="1">
      <c r="B173" s="1"/>
      <c r="C173" s="1"/>
      <c r="J173" s="1"/>
      <c r="K173" s="1"/>
    </row>
    <row r="174" spans="2:11" ht="12.75" customHeight="1">
      <c r="B174" s="1"/>
      <c r="C174" s="1"/>
      <c r="J174" s="1"/>
      <c r="K174" s="1"/>
    </row>
    <row r="175" spans="2:11" ht="12.75" customHeight="1">
      <c r="B175" s="1"/>
      <c r="C175" s="1"/>
      <c r="J175" s="1"/>
      <c r="K175" s="1"/>
    </row>
    <row r="176" spans="2:11" ht="12.75" customHeight="1">
      <c r="B176" s="1"/>
      <c r="C176" s="1"/>
      <c r="J176" s="1"/>
      <c r="K176" s="1"/>
    </row>
    <row r="177" spans="2:11" ht="12.75" customHeight="1">
      <c r="B177" s="1"/>
      <c r="C177" s="1"/>
      <c r="J177" s="1"/>
      <c r="K177" s="1"/>
    </row>
    <row r="178" spans="2:11" ht="12.75" customHeight="1">
      <c r="B178" s="1"/>
      <c r="C178" s="1"/>
      <c r="J178" s="1"/>
      <c r="K178" s="1"/>
    </row>
    <row r="179" spans="2:11" ht="12.75" customHeight="1">
      <c r="B179" s="1"/>
      <c r="C179" s="1"/>
      <c r="J179" s="1"/>
      <c r="K179" s="1"/>
    </row>
    <row r="180" spans="2:11" ht="12.75" customHeight="1">
      <c r="B180" s="1"/>
      <c r="C180" s="1"/>
      <c r="J180" s="1"/>
      <c r="K180" s="1"/>
    </row>
    <row r="181" spans="2:11" ht="12.75" customHeight="1">
      <c r="B181" s="1"/>
      <c r="C181" s="1"/>
      <c r="J181" s="1"/>
      <c r="K181" s="1"/>
    </row>
    <row r="182" spans="2:11" ht="12.75" customHeight="1">
      <c r="B182" s="1"/>
      <c r="C182" s="1"/>
      <c r="J182" s="1"/>
      <c r="K182" s="1"/>
    </row>
    <row r="183" spans="2:11" ht="12.75" customHeight="1">
      <c r="B183" s="1"/>
      <c r="C183" s="1"/>
      <c r="J183" s="1"/>
      <c r="K183" s="1"/>
    </row>
    <row r="184" spans="2:11" ht="12.75" customHeight="1">
      <c r="B184" s="1"/>
      <c r="C184" s="1"/>
      <c r="J184" s="1"/>
      <c r="K184" s="1"/>
    </row>
    <row r="185" spans="2:11" ht="12.75" customHeight="1">
      <c r="B185" s="1"/>
      <c r="C185" s="1"/>
      <c r="J185" s="1"/>
      <c r="K185" s="1"/>
    </row>
    <row r="186" spans="2:11" ht="12.75" customHeight="1">
      <c r="B186" s="1"/>
      <c r="C186" s="1"/>
      <c r="J186" s="1"/>
      <c r="K186" s="1"/>
    </row>
    <row r="187" spans="2:11" ht="12.75" customHeight="1">
      <c r="B187" s="1"/>
      <c r="C187" s="1"/>
      <c r="J187" s="1"/>
      <c r="K187" s="1"/>
    </row>
    <row r="188" spans="2:11" ht="12.75" customHeight="1">
      <c r="B188" s="1"/>
      <c r="C188" s="1"/>
      <c r="J188" s="1"/>
      <c r="K188" s="1"/>
    </row>
    <row r="189" spans="2:11" ht="12.75" customHeight="1">
      <c r="B189" s="1"/>
      <c r="C189" s="1"/>
      <c r="J189" s="1"/>
      <c r="K189" s="1"/>
    </row>
    <row r="190" spans="2:11" ht="12.75" customHeight="1">
      <c r="B190" s="1"/>
      <c r="C190" s="1"/>
      <c r="J190" s="1"/>
      <c r="K190" s="1"/>
    </row>
    <row r="191" spans="2:11" ht="12.75" customHeight="1">
      <c r="B191" s="1"/>
      <c r="C191" s="1"/>
      <c r="J191" s="1"/>
      <c r="K191" s="1"/>
    </row>
    <row r="192" spans="2:11" ht="12.75" customHeight="1">
      <c r="B192" s="1"/>
      <c r="C192" s="1"/>
      <c r="J192" s="1"/>
      <c r="K192" s="1"/>
    </row>
    <row r="193" spans="2:11" ht="12.75" customHeight="1">
      <c r="B193" s="1"/>
      <c r="C193" s="1"/>
      <c r="J193" s="1"/>
      <c r="K193" s="1"/>
    </row>
    <row r="194" spans="2:11" ht="12.75" customHeight="1">
      <c r="B194" s="1"/>
      <c r="C194" s="1"/>
      <c r="J194" s="1"/>
      <c r="K194" s="1"/>
    </row>
    <row r="195" spans="2:11" ht="12.75" customHeight="1">
      <c r="B195" s="1"/>
      <c r="C195" s="1"/>
      <c r="J195" s="1"/>
      <c r="K195" s="1"/>
    </row>
    <row r="196" spans="2:11" ht="12.75" customHeight="1">
      <c r="B196" s="1"/>
      <c r="C196" s="1"/>
      <c r="J196" s="1"/>
      <c r="K196" s="1"/>
    </row>
    <row r="197" spans="2:11" ht="12.75" customHeight="1">
      <c r="B197" s="1"/>
      <c r="C197" s="1"/>
      <c r="J197" s="1"/>
      <c r="K197" s="1"/>
    </row>
    <row r="198" spans="2:11" ht="12.75" customHeight="1">
      <c r="B198" s="1"/>
      <c r="C198" s="1"/>
      <c r="J198" s="1"/>
      <c r="K198" s="1"/>
    </row>
    <row r="199" spans="2:11" ht="12.75" customHeight="1">
      <c r="B199" s="1"/>
      <c r="C199" s="1"/>
      <c r="J199" s="1"/>
      <c r="K199" s="1"/>
    </row>
    <row r="200" spans="2:11" ht="12.75" customHeight="1">
      <c r="B200" s="1"/>
      <c r="C200" s="1"/>
      <c r="J200" s="1"/>
      <c r="K200" s="1"/>
    </row>
    <row r="201" spans="2:11" ht="12.75" customHeight="1">
      <c r="B201" s="1"/>
      <c r="C201" s="1"/>
      <c r="J201" s="1"/>
      <c r="K201" s="1"/>
    </row>
    <row r="202" spans="2:11" ht="12.75" customHeight="1">
      <c r="B202" s="1"/>
      <c r="C202" s="1"/>
      <c r="J202" s="1"/>
      <c r="K202" s="1"/>
    </row>
    <row r="203" spans="2:11" ht="12.75" customHeight="1">
      <c r="B203" s="1"/>
      <c r="C203" s="1"/>
      <c r="J203" s="1"/>
      <c r="K203" s="1"/>
    </row>
    <row r="204" spans="2:11" ht="12.75" customHeight="1">
      <c r="B204" s="1"/>
      <c r="C204" s="1"/>
      <c r="J204" s="1"/>
      <c r="K204" s="1"/>
    </row>
    <row r="205" spans="2:11" ht="12.75" customHeight="1">
      <c r="B205" s="1"/>
      <c r="C205" s="1"/>
      <c r="J205" s="1"/>
      <c r="K205" s="1"/>
    </row>
    <row r="206" spans="2:11" ht="12.75" customHeight="1">
      <c r="B206" s="1"/>
      <c r="C206" s="1"/>
      <c r="J206" s="1"/>
      <c r="K206" s="1"/>
    </row>
    <row r="207" spans="2:11" ht="12.75" customHeight="1">
      <c r="B207" s="1"/>
      <c r="C207" s="1"/>
      <c r="J207" s="1"/>
      <c r="K207" s="1"/>
    </row>
    <row r="208" spans="2:11" ht="12.75" customHeight="1">
      <c r="B208" s="1"/>
      <c r="C208" s="1"/>
      <c r="J208" s="1"/>
      <c r="K208" s="1"/>
    </row>
    <row r="209" spans="2:11" ht="12.75" customHeight="1">
      <c r="B209" s="1"/>
      <c r="C209" s="1"/>
      <c r="J209" s="1"/>
      <c r="K209" s="1"/>
    </row>
    <row r="210" spans="2:11" ht="12.75" customHeight="1">
      <c r="B210" s="1"/>
      <c r="C210" s="1"/>
      <c r="J210" s="1"/>
      <c r="K210" s="1"/>
    </row>
    <row r="211" spans="2:11" ht="12.75" customHeight="1">
      <c r="B211" s="1"/>
      <c r="C211" s="1"/>
      <c r="J211" s="1"/>
      <c r="K211" s="1"/>
    </row>
    <row r="212" spans="2:11" ht="12.75" customHeight="1">
      <c r="B212" s="1"/>
      <c r="C212" s="1"/>
      <c r="J212" s="1"/>
      <c r="K212" s="1"/>
    </row>
    <row r="213" spans="2:11" ht="12.75" customHeight="1">
      <c r="B213" s="1"/>
      <c r="C213" s="1"/>
      <c r="J213" s="1"/>
      <c r="K213" s="1"/>
    </row>
    <row r="214" spans="2:11" ht="12.75" customHeight="1">
      <c r="B214" s="1"/>
      <c r="C214" s="1"/>
      <c r="J214" s="1"/>
      <c r="K214" s="1"/>
    </row>
    <row r="215" spans="2:11" ht="12.75" customHeight="1">
      <c r="B215" s="1"/>
      <c r="C215" s="1"/>
      <c r="J215" s="1"/>
      <c r="K215" s="1"/>
    </row>
    <row r="216" spans="2:11" ht="12.75" customHeight="1">
      <c r="B216" s="1"/>
      <c r="C216" s="1"/>
      <c r="J216" s="1"/>
      <c r="K216" s="1"/>
    </row>
    <row r="217" spans="2:11" ht="12.75" customHeight="1">
      <c r="B217" s="1"/>
      <c r="C217" s="1"/>
      <c r="J217" s="1"/>
      <c r="K217" s="1"/>
    </row>
    <row r="218" spans="2:11" ht="12.75" customHeight="1">
      <c r="B218" s="1"/>
      <c r="C218" s="1"/>
      <c r="J218" s="1"/>
      <c r="K218" s="1"/>
    </row>
    <row r="219" spans="2:11" ht="12.75" customHeight="1">
      <c r="B219" s="1"/>
      <c r="C219" s="1"/>
      <c r="J219" s="1"/>
      <c r="K219" s="1"/>
    </row>
    <row r="220" spans="2:11" ht="12.75" customHeight="1">
      <c r="B220" s="1"/>
      <c r="C220" s="1"/>
      <c r="J220" s="1"/>
      <c r="K220" s="1"/>
    </row>
    <row r="221" spans="2:11" ht="12.75" customHeight="1">
      <c r="B221" s="1"/>
      <c r="C221" s="1"/>
      <c r="J221" s="1"/>
      <c r="K221" s="1"/>
    </row>
    <row r="222" spans="2:11" ht="12.75" customHeight="1">
      <c r="B222" s="1"/>
      <c r="C222" s="1"/>
      <c r="J222" s="1"/>
      <c r="K222" s="1"/>
    </row>
    <row r="223" spans="2:11" ht="12.75" customHeight="1">
      <c r="B223" s="1"/>
      <c r="C223" s="1"/>
      <c r="J223" s="1"/>
      <c r="K223" s="1"/>
    </row>
    <row r="224" spans="2:11" ht="12.75" customHeight="1">
      <c r="B224" s="1"/>
      <c r="C224" s="1"/>
      <c r="J224" s="1"/>
      <c r="K224" s="1"/>
    </row>
    <row r="225" spans="2:11" ht="12.75" customHeight="1">
      <c r="B225" s="1"/>
      <c r="C225" s="1"/>
      <c r="J225" s="1"/>
      <c r="K225" s="1"/>
    </row>
    <row r="226" spans="2:11" ht="12.75" customHeight="1">
      <c r="B226" s="1"/>
      <c r="C226" s="1"/>
      <c r="J226" s="1"/>
      <c r="K226" s="1"/>
    </row>
    <row r="227" spans="2:11" ht="12.75" customHeight="1">
      <c r="B227" s="1"/>
      <c r="C227" s="1"/>
      <c r="J227" s="1"/>
      <c r="K227" s="1"/>
    </row>
    <row r="228" spans="2:11" ht="12.75" customHeight="1">
      <c r="B228" s="1"/>
      <c r="C228" s="1"/>
      <c r="J228" s="1"/>
      <c r="K228" s="1"/>
    </row>
    <row r="229" spans="2:11" ht="12.75" customHeight="1">
      <c r="B229" s="1"/>
      <c r="C229" s="1"/>
      <c r="J229" s="1"/>
      <c r="K229" s="1"/>
    </row>
    <row r="230" spans="2:11" ht="12.75" customHeight="1">
      <c r="B230" s="1"/>
      <c r="C230" s="1"/>
      <c r="J230" s="1"/>
      <c r="K230" s="1"/>
    </row>
    <row r="231" spans="2:11" ht="12.75" customHeight="1">
      <c r="B231" s="1"/>
      <c r="C231" s="1"/>
      <c r="J231" s="1"/>
      <c r="K231" s="1"/>
    </row>
    <row r="232" spans="2:11" ht="12.75" customHeight="1">
      <c r="B232" s="1"/>
      <c r="C232" s="1"/>
      <c r="J232" s="1"/>
      <c r="K232" s="1"/>
    </row>
    <row r="233" spans="2:11" ht="12.75" customHeight="1">
      <c r="B233" s="1"/>
      <c r="C233" s="1"/>
      <c r="J233" s="1"/>
      <c r="K233" s="1"/>
    </row>
    <row r="234" spans="2:11" ht="12.75" customHeight="1">
      <c r="B234" s="1"/>
      <c r="C234" s="1"/>
      <c r="J234" s="1"/>
      <c r="K234" s="1"/>
    </row>
    <row r="235" spans="2:11" ht="12.75" customHeight="1">
      <c r="B235" s="1"/>
      <c r="C235" s="1"/>
      <c r="J235" s="1"/>
      <c r="K235" s="1"/>
    </row>
    <row r="236" spans="2:11" ht="12.75" customHeight="1">
      <c r="B236" s="1"/>
      <c r="C236" s="1"/>
      <c r="J236" s="1"/>
      <c r="K236" s="1"/>
    </row>
    <row r="237" spans="2:11" ht="12.75" customHeight="1">
      <c r="B237" s="1"/>
      <c r="C237" s="1"/>
      <c r="J237" s="1"/>
      <c r="K237" s="1"/>
    </row>
    <row r="238" spans="2:11" ht="12.75" customHeight="1">
      <c r="B238" s="1"/>
      <c r="C238" s="1"/>
      <c r="J238" s="1"/>
      <c r="K238" s="1"/>
    </row>
    <row r="239" spans="2:11" ht="12.75" customHeight="1">
      <c r="B239" s="1"/>
      <c r="C239" s="1"/>
      <c r="J239" s="1"/>
      <c r="K239" s="1"/>
    </row>
    <row r="240" spans="2:11" ht="12.75" customHeight="1">
      <c r="B240" s="1"/>
      <c r="C240" s="1"/>
      <c r="J240" s="1"/>
      <c r="K240" s="1"/>
    </row>
    <row r="241" spans="2:11" ht="12.75" customHeight="1">
      <c r="B241" s="1"/>
      <c r="C241" s="1"/>
      <c r="J241" s="1"/>
      <c r="K241" s="1"/>
    </row>
    <row r="242" spans="2:11" ht="12.75" customHeight="1">
      <c r="B242" s="1"/>
      <c r="C242" s="1"/>
      <c r="J242" s="1"/>
      <c r="K242" s="1"/>
    </row>
    <row r="243" spans="2:11" ht="12.75" customHeight="1">
      <c r="B243" s="1"/>
      <c r="C243" s="1"/>
      <c r="J243" s="1"/>
      <c r="K243" s="1"/>
    </row>
    <row r="244" spans="2:11" ht="12.75" customHeight="1">
      <c r="B244" s="1"/>
      <c r="C244" s="1"/>
      <c r="J244" s="1"/>
      <c r="K244" s="1"/>
    </row>
    <row r="245" spans="2:11" ht="12.75" customHeight="1">
      <c r="B245" s="1"/>
      <c r="C245" s="1"/>
      <c r="J245" s="1"/>
      <c r="K245" s="1"/>
    </row>
    <row r="246" spans="2:11" ht="12.75" customHeight="1">
      <c r="B246" s="1"/>
      <c r="C246" s="1"/>
      <c r="J246" s="1"/>
      <c r="K246" s="1"/>
    </row>
    <row r="247" spans="2:11" ht="12.75" customHeight="1">
      <c r="B247" s="1"/>
      <c r="C247" s="1"/>
      <c r="J247" s="1"/>
      <c r="K247" s="1"/>
    </row>
    <row r="248" spans="2:11" ht="12.75" customHeight="1">
      <c r="B248" s="1"/>
      <c r="C248" s="1"/>
      <c r="J248" s="1"/>
      <c r="K248" s="1"/>
    </row>
    <row r="249" spans="2:11" ht="12.75" customHeight="1">
      <c r="B249" s="1"/>
      <c r="C249" s="1"/>
      <c r="J249" s="1"/>
      <c r="K249" s="1"/>
    </row>
    <row r="250" spans="2:11" ht="12.75" customHeight="1">
      <c r="B250" s="1"/>
      <c r="C250" s="1"/>
      <c r="J250" s="1"/>
      <c r="K250" s="1"/>
    </row>
    <row r="251" spans="2:11" ht="12.75" customHeight="1">
      <c r="B251" s="1"/>
      <c r="C251" s="1"/>
      <c r="J251" s="1"/>
      <c r="K251" s="1"/>
    </row>
    <row r="252" spans="2:11" ht="12.75" customHeight="1">
      <c r="B252" s="1"/>
      <c r="C252" s="1"/>
      <c r="J252" s="1"/>
      <c r="K252" s="1"/>
    </row>
    <row r="253" spans="2:11" ht="12.75" customHeight="1">
      <c r="B253" s="1"/>
      <c r="C253" s="1"/>
      <c r="J253" s="1"/>
      <c r="K253" s="1"/>
    </row>
    <row r="254" spans="2:11" ht="12.75" customHeight="1">
      <c r="B254" s="1"/>
      <c r="C254" s="1"/>
      <c r="J254" s="1"/>
      <c r="K254" s="1"/>
    </row>
    <row r="255" spans="2:11" ht="12.75" customHeight="1">
      <c r="B255" s="1"/>
      <c r="C255" s="1"/>
      <c r="J255" s="1"/>
      <c r="K255" s="1"/>
    </row>
    <row r="256" spans="2:11" ht="12.75" customHeight="1">
      <c r="B256" s="1"/>
      <c r="C256" s="1"/>
      <c r="J256" s="1"/>
      <c r="K256" s="1"/>
    </row>
    <row r="257" spans="2:11" ht="12.75" customHeight="1">
      <c r="B257" s="1"/>
      <c r="C257" s="1"/>
      <c r="J257" s="1"/>
      <c r="K257" s="1"/>
    </row>
    <row r="258" spans="2:11" ht="12.75" customHeight="1">
      <c r="B258" s="1"/>
      <c r="C258" s="1"/>
      <c r="J258" s="1"/>
      <c r="K258" s="1"/>
    </row>
    <row r="259" spans="2:11" ht="12.75" customHeight="1">
      <c r="B259" s="1"/>
      <c r="C259" s="1"/>
      <c r="J259" s="1"/>
      <c r="K259" s="1"/>
    </row>
    <row r="260" spans="2:11" ht="12.75" customHeight="1">
      <c r="B260" s="1"/>
      <c r="C260" s="1"/>
      <c r="J260" s="1"/>
      <c r="K260" s="1"/>
    </row>
    <row r="261" spans="2:11" ht="12.75" customHeight="1">
      <c r="B261" s="1"/>
      <c r="C261" s="1"/>
      <c r="J261" s="1"/>
      <c r="K261" s="1"/>
    </row>
    <row r="262" spans="2:11" ht="12.75" customHeight="1">
      <c r="B262" s="1"/>
      <c r="C262" s="1"/>
      <c r="J262" s="1"/>
      <c r="K262" s="1"/>
    </row>
    <row r="263" spans="2:11" ht="12.75" customHeight="1">
      <c r="B263" s="1"/>
      <c r="C263" s="1"/>
      <c r="J263" s="1"/>
      <c r="K263" s="1"/>
    </row>
    <row r="264" spans="2:11" ht="12.75" customHeight="1">
      <c r="B264" s="1"/>
      <c r="C264" s="1"/>
      <c r="J264" s="1"/>
      <c r="K264" s="1"/>
    </row>
    <row r="265" spans="2:11" ht="12.75" customHeight="1">
      <c r="B265" s="1"/>
      <c r="C265" s="1"/>
      <c r="J265" s="1"/>
      <c r="K265" s="1"/>
    </row>
    <row r="266" spans="2:11" ht="12.75" customHeight="1">
      <c r="B266" s="1"/>
      <c r="C266" s="1"/>
      <c r="J266" s="1"/>
      <c r="K266" s="1"/>
    </row>
    <row r="267" spans="2:11" ht="12.75" customHeight="1">
      <c r="B267" s="1"/>
      <c r="C267" s="1"/>
      <c r="J267" s="1"/>
      <c r="K267" s="1"/>
    </row>
    <row r="268" spans="2:11" ht="12.75" customHeight="1">
      <c r="B268" s="1"/>
      <c r="C268" s="1"/>
      <c r="J268" s="1"/>
      <c r="K268" s="1"/>
    </row>
    <row r="269" spans="2:11" ht="12.75" customHeight="1">
      <c r="B269" s="1"/>
      <c r="C269" s="1"/>
      <c r="J269" s="1"/>
      <c r="K269" s="1"/>
    </row>
    <row r="270" spans="2:11" ht="12.75" customHeight="1">
      <c r="B270" s="1"/>
      <c r="C270" s="1"/>
      <c r="J270" s="1"/>
      <c r="K270" s="1"/>
    </row>
    <row r="271" spans="2:11" ht="12.75" customHeight="1">
      <c r="B271" s="1"/>
      <c r="C271" s="1"/>
      <c r="J271" s="1"/>
      <c r="K271" s="1"/>
    </row>
    <row r="272" spans="2:11" ht="12.75" customHeight="1">
      <c r="B272" s="1"/>
      <c r="C272" s="1"/>
      <c r="J272" s="1"/>
      <c r="K272" s="1"/>
    </row>
    <row r="273" spans="2:11" ht="12.75" customHeight="1">
      <c r="B273" s="1"/>
      <c r="C273" s="1"/>
      <c r="J273" s="1"/>
      <c r="K273" s="1"/>
    </row>
    <row r="274" spans="2:11" ht="12.75" customHeight="1">
      <c r="B274" s="1"/>
      <c r="C274" s="1"/>
      <c r="J274" s="1"/>
      <c r="K274" s="1"/>
    </row>
    <row r="275" spans="2:11" ht="12.75" customHeight="1">
      <c r="B275" s="1"/>
      <c r="C275" s="1"/>
      <c r="J275" s="1"/>
      <c r="K275" s="1"/>
    </row>
    <row r="276" spans="2:11" ht="12.75" customHeight="1">
      <c r="B276" s="1"/>
      <c r="C276" s="1"/>
      <c r="J276" s="1"/>
      <c r="K276" s="1"/>
    </row>
    <row r="277" spans="2:11" ht="12.75" customHeight="1">
      <c r="B277" s="1"/>
      <c r="C277" s="1"/>
      <c r="J277" s="1"/>
      <c r="K277" s="1"/>
    </row>
    <row r="278" spans="2:11" ht="12.75" customHeight="1">
      <c r="B278" s="1"/>
      <c r="C278" s="1"/>
      <c r="J278" s="1"/>
      <c r="K278" s="1"/>
    </row>
    <row r="279" spans="2:11" ht="12.75" customHeight="1">
      <c r="B279" s="1"/>
      <c r="C279" s="1"/>
      <c r="J279" s="1"/>
      <c r="K279" s="1"/>
    </row>
    <row r="280" spans="2:11" ht="12.75" customHeight="1">
      <c r="B280" s="1"/>
      <c r="C280" s="1"/>
      <c r="J280" s="1"/>
      <c r="K280" s="1"/>
    </row>
    <row r="281" spans="2:11" ht="12.75" customHeight="1">
      <c r="B281" s="1"/>
      <c r="C281" s="1"/>
      <c r="J281" s="1"/>
      <c r="K281" s="1"/>
    </row>
    <row r="282" spans="2:11" ht="12.75" customHeight="1">
      <c r="B282" s="1"/>
      <c r="C282" s="1"/>
      <c r="J282" s="1"/>
      <c r="K282" s="1"/>
    </row>
    <row r="283" spans="2:11" ht="12.75" customHeight="1">
      <c r="B283" s="1"/>
      <c r="C283" s="1"/>
      <c r="J283" s="1"/>
      <c r="K283" s="1"/>
    </row>
    <row r="284" spans="2:11" ht="12.75" customHeight="1">
      <c r="B284" s="1"/>
      <c r="C284" s="1"/>
      <c r="J284" s="1"/>
      <c r="K284" s="1"/>
    </row>
    <row r="285" spans="2:11" ht="12.75" customHeight="1">
      <c r="B285" s="1"/>
      <c r="C285" s="1"/>
      <c r="J285" s="1"/>
      <c r="K285" s="1"/>
    </row>
    <row r="286" spans="2:11" ht="12.75" customHeight="1">
      <c r="B286" s="1"/>
      <c r="C286" s="1"/>
      <c r="J286" s="1"/>
      <c r="K286" s="1"/>
    </row>
    <row r="287" spans="2:11" ht="12.75" customHeight="1">
      <c r="B287" s="1"/>
      <c r="C287" s="1"/>
      <c r="J287" s="1"/>
      <c r="K287" s="1"/>
    </row>
    <row r="288" spans="2:11" ht="12.75" customHeight="1">
      <c r="B288" s="1"/>
      <c r="C288" s="1"/>
      <c r="J288" s="1"/>
      <c r="K288" s="1"/>
    </row>
    <row r="289" spans="2:11" ht="12.75" customHeight="1">
      <c r="B289" s="1"/>
      <c r="C289" s="1"/>
      <c r="J289" s="1"/>
      <c r="K289" s="1"/>
    </row>
    <row r="290" spans="2:11" ht="12.75" customHeight="1">
      <c r="B290" s="1"/>
      <c r="C290" s="1"/>
      <c r="J290" s="1"/>
      <c r="K290" s="1"/>
    </row>
    <row r="291" spans="2:11" ht="12.75" customHeight="1">
      <c r="B291" s="1"/>
      <c r="C291" s="1"/>
      <c r="J291" s="1"/>
      <c r="K291" s="1"/>
    </row>
    <row r="292" spans="2:11" ht="12.75" customHeight="1">
      <c r="B292" s="1"/>
      <c r="C292" s="1"/>
      <c r="J292" s="1"/>
      <c r="K292" s="1"/>
    </row>
    <row r="293" spans="2:11" ht="12.75" customHeight="1">
      <c r="B293" s="1"/>
      <c r="C293" s="1"/>
      <c r="J293" s="1"/>
      <c r="K293" s="1"/>
    </row>
    <row r="294" spans="2:11" ht="12.75" customHeight="1">
      <c r="B294" s="1"/>
      <c r="C294" s="1"/>
      <c r="J294" s="1"/>
      <c r="K294" s="1"/>
    </row>
    <row r="295" spans="2:11" ht="12.75" customHeight="1">
      <c r="B295" s="1"/>
      <c r="C295" s="1"/>
      <c r="J295" s="1"/>
      <c r="K295" s="1"/>
    </row>
    <row r="296" spans="2:11" ht="12.75" customHeight="1">
      <c r="B296" s="1"/>
      <c r="C296" s="1"/>
      <c r="J296" s="1"/>
      <c r="K296" s="1"/>
    </row>
    <row r="297" spans="2:11" ht="12.75" customHeight="1">
      <c r="B297" s="1"/>
      <c r="C297" s="1"/>
      <c r="J297" s="1"/>
      <c r="K297" s="1"/>
    </row>
    <row r="298" spans="2:11" ht="12.75" customHeight="1">
      <c r="B298" s="1"/>
      <c r="C298" s="1"/>
      <c r="J298" s="1"/>
      <c r="K298" s="1"/>
    </row>
    <row r="299" spans="2:11" ht="12.75" customHeight="1">
      <c r="B299" s="1"/>
      <c r="C299" s="1"/>
      <c r="J299" s="1"/>
      <c r="K299" s="1"/>
    </row>
    <row r="300" spans="2:11" ht="12.75" customHeight="1">
      <c r="B300" s="1"/>
      <c r="C300" s="1"/>
      <c r="J300" s="1"/>
      <c r="K300" s="1"/>
    </row>
    <row r="301" spans="2:11" ht="12.75" customHeight="1">
      <c r="B301" s="1"/>
      <c r="C301" s="1"/>
      <c r="J301" s="1"/>
      <c r="K301" s="1"/>
    </row>
    <row r="302" spans="2:11" ht="12.75" customHeight="1">
      <c r="B302" s="1"/>
      <c r="C302" s="1"/>
      <c r="J302" s="1"/>
      <c r="K302" s="1"/>
    </row>
    <row r="303" spans="2:11" ht="12.75" customHeight="1">
      <c r="B303" s="1"/>
      <c r="C303" s="1"/>
      <c r="J303" s="1"/>
      <c r="K303" s="1"/>
    </row>
    <row r="304" spans="2:11" ht="12.75" customHeight="1">
      <c r="B304" s="1"/>
      <c r="C304" s="1"/>
      <c r="J304" s="1"/>
      <c r="K304" s="1"/>
    </row>
    <row r="305" spans="2:11" ht="12.75" customHeight="1">
      <c r="B305" s="1"/>
      <c r="C305" s="1"/>
      <c r="J305" s="1"/>
      <c r="K305" s="1"/>
    </row>
    <row r="306" spans="2:11" ht="12.75" customHeight="1">
      <c r="B306" s="1"/>
      <c r="C306" s="1"/>
      <c r="J306" s="1"/>
      <c r="K306" s="1"/>
    </row>
    <row r="307" spans="2:11" ht="12.75" customHeight="1">
      <c r="B307" s="1"/>
      <c r="C307" s="1"/>
      <c r="J307" s="1"/>
      <c r="K307" s="1"/>
    </row>
    <row r="308" spans="2:11" ht="12.75" customHeight="1">
      <c r="B308" s="1"/>
      <c r="C308" s="1"/>
      <c r="J308" s="1"/>
      <c r="K308" s="1"/>
    </row>
    <row r="309" spans="2:11" ht="12.75" customHeight="1">
      <c r="B309" s="1"/>
      <c r="C309" s="1"/>
      <c r="J309" s="1"/>
      <c r="K309" s="1"/>
    </row>
    <row r="310" spans="2:11" ht="12.75" customHeight="1">
      <c r="B310" s="1"/>
      <c r="C310" s="1"/>
      <c r="J310" s="1"/>
      <c r="K310" s="1"/>
    </row>
    <row r="311" spans="2:11" ht="12.75" customHeight="1">
      <c r="B311" s="1"/>
      <c r="C311" s="1"/>
      <c r="J311" s="1"/>
      <c r="K311" s="1"/>
    </row>
    <row r="312" spans="2:11" ht="12.75" customHeight="1">
      <c r="B312" s="1"/>
      <c r="C312" s="1"/>
      <c r="J312" s="1"/>
      <c r="K312" s="1"/>
    </row>
    <row r="313" spans="2:11" ht="12.75" customHeight="1">
      <c r="B313" s="1"/>
      <c r="C313" s="1"/>
      <c r="J313" s="1"/>
      <c r="K313" s="1"/>
    </row>
    <row r="314" spans="2:11" ht="12.75" customHeight="1">
      <c r="B314" s="1"/>
      <c r="C314" s="1"/>
      <c r="J314" s="1"/>
      <c r="K314" s="1"/>
    </row>
    <row r="315" spans="2:11" ht="12.75" customHeight="1">
      <c r="B315" s="1"/>
      <c r="C315" s="1"/>
      <c r="J315" s="1"/>
      <c r="K315" s="1"/>
    </row>
    <row r="316" spans="2:11" ht="12.75" customHeight="1">
      <c r="B316" s="1"/>
      <c r="C316" s="1"/>
      <c r="J316" s="1"/>
      <c r="K316" s="1"/>
    </row>
    <row r="317" spans="2:11" ht="12.75" customHeight="1">
      <c r="B317" s="1"/>
      <c r="C317" s="1"/>
      <c r="J317" s="1"/>
      <c r="K317" s="1"/>
    </row>
    <row r="318" spans="2:11" ht="12.75" customHeight="1">
      <c r="B318" s="1"/>
      <c r="C318" s="1"/>
      <c r="J318" s="1"/>
      <c r="K318" s="1"/>
    </row>
    <row r="319" spans="2:11" ht="12.75" customHeight="1">
      <c r="B319" s="1"/>
      <c r="C319" s="1"/>
      <c r="J319" s="1"/>
      <c r="K319" s="1"/>
    </row>
    <row r="320" spans="2:11" ht="12.75" customHeight="1">
      <c r="B320" s="1"/>
      <c r="C320" s="1"/>
      <c r="J320" s="1"/>
      <c r="K320" s="1"/>
    </row>
    <row r="321" spans="2:11" ht="12.75" customHeight="1">
      <c r="B321" s="1"/>
      <c r="C321" s="1"/>
      <c r="J321" s="1"/>
      <c r="K321" s="1"/>
    </row>
    <row r="322" spans="2:11" ht="12.75" customHeight="1">
      <c r="B322" s="1"/>
      <c r="C322" s="1"/>
      <c r="J322" s="1"/>
      <c r="K322" s="1"/>
    </row>
    <row r="323" spans="2:11" ht="12.75" customHeight="1">
      <c r="B323" s="1"/>
      <c r="C323" s="1"/>
      <c r="J323" s="1"/>
      <c r="K323" s="1"/>
    </row>
    <row r="324" spans="2:11" ht="12.75" customHeight="1">
      <c r="B324" s="1"/>
      <c r="C324" s="1"/>
      <c r="J324" s="1"/>
      <c r="K324" s="1"/>
    </row>
    <row r="325" spans="2:11" ht="12.75" customHeight="1">
      <c r="B325" s="1"/>
      <c r="C325" s="1"/>
      <c r="J325" s="1"/>
      <c r="K325" s="1"/>
    </row>
    <row r="326" spans="2:11" ht="12.75" customHeight="1">
      <c r="B326" s="1"/>
      <c r="C326" s="1"/>
      <c r="J326" s="1"/>
      <c r="K326" s="1"/>
    </row>
    <row r="327" spans="2:11" ht="12.75" customHeight="1">
      <c r="B327" s="1"/>
      <c r="C327" s="1"/>
      <c r="J327" s="1"/>
      <c r="K327" s="1"/>
    </row>
    <row r="328" spans="2:11" ht="12.75" customHeight="1">
      <c r="B328" s="1"/>
      <c r="C328" s="1"/>
      <c r="J328" s="1"/>
      <c r="K328" s="1"/>
    </row>
    <row r="329" spans="2:11" ht="12.75" customHeight="1">
      <c r="B329" s="1"/>
      <c r="C329" s="1"/>
      <c r="J329" s="1"/>
      <c r="K329" s="1"/>
    </row>
    <row r="330" spans="2:11" ht="12.75" customHeight="1">
      <c r="B330" s="1"/>
      <c r="C330" s="1"/>
      <c r="J330" s="1"/>
      <c r="K330" s="1"/>
    </row>
    <row r="331" spans="2:11" ht="12.75" customHeight="1">
      <c r="B331" s="1"/>
      <c r="C331" s="1"/>
      <c r="J331" s="1"/>
      <c r="K331" s="1"/>
    </row>
    <row r="332" spans="2:11" ht="12.75" customHeight="1">
      <c r="B332" s="1"/>
      <c r="C332" s="1"/>
      <c r="J332" s="1"/>
      <c r="K332" s="1"/>
    </row>
    <row r="333" spans="2:11" ht="12.75" customHeight="1">
      <c r="B333" s="1"/>
      <c r="C333" s="1"/>
      <c r="J333" s="1"/>
      <c r="K333" s="1"/>
    </row>
    <row r="334" spans="2:11" ht="12.75" customHeight="1">
      <c r="B334" s="1"/>
      <c r="C334" s="1"/>
      <c r="J334" s="1"/>
      <c r="K334" s="1"/>
    </row>
    <row r="335" spans="2:11" ht="12.75" customHeight="1">
      <c r="B335" s="1"/>
      <c r="C335" s="1"/>
      <c r="J335" s="1"/>
      <c r="K335" s="1"/>
    </row>
    <row r="336" spans="2:11" ht="12.75" customHeight="1">
      <c r="B336" s="1"/>
      <c r="C336" s="1"/>
      <c r="J336" s="1"/>
      <c r="K336" s="1"/>
    </row>
    <row r="337" spans="2:11" ht="12.75" customHeight="1">
      <c r="B337" s="1"/>
      <c r="C337" s="1"/>
      <c r="J337" s="1"/>
      <c r="K337" s="1"/>
    </row>
    <row r="338" spans="2:11" ht="12.75" customHeight="1">
      <c r="B338" s="1"/>
      <c r="C338" s="1"/>
      <c r="J338" s="1"/>
      <c r="K338" s="1"/>
    </row>
    <row r="339" spans="2:11" ht="12.75" customHeight="1">
      <c r="B339" s="1"/>
      <c r="C339" s="1"/>
      <c r="J339" s="1"/>
      <c r="K339" s="1"/>
    </row>
    <row r="340" spans="2:11" ht="12.75" customHeight="1">
      <c r="B340" s="1"/>
      <c r="C340" s="1"/>
      <c r="J340" s="1"/>
      <c r="K340" s="1"/>
    </row>
    <row r="341" spans="2:11" ht="12.75" customHeight="1">
      <c r="B341" s="1"/>
      <c r="C341" s="1"/>
      <c r="J341" s="1"/>
      <c r="K341" s="1"/>
    </row>
    <row r="342" spans="2:11" ht="12.75" customHeight="1">
      <c r="B342" s="1"/>
      <c r="C342" s="1"/>
      <c r="J342" s="1"/>
      <c r="K342" s="1"/>
    </row>
    <row r="343" spans="2:11" ht="12.75" customHeight="1">
      <c r="B343" s="1"/>
      <c r="C343" s="1"/>
      <c r="J343" s="1"/>
      <c r="K343" s="1"/>
    </row>
    <row r="344" spans="2:11" ht="12.75" customHeight="1">
      <c r="B344" s="1"/>
      <c r="C344" s="1"/>
      <c r="J344" s="1"/>
      <c r="K344" s="1"/>
    </row>
    <row r="345" spans="2:11" ht="12.75" customHeight="1">
      <c r="B345" s="1"/>
      <c r="C345" s="1"/>
      <c r="J345" s="1"/>
      <c r="K345" s="1"/>
    </row>
    <row r="346" spans="2:11" ht="12.75" customHeight="1">
      <c r="B346" s="1"/>
      <c r="C346" s="1"/>
      <c r="J346" s="1"/>
      <c r="K346" s="1"/>
    </row>
    <row r="347" spans="2:11" ht="12.75" customHeight="1">
      <c r="B347" s="1"/>
      <c r="C347" s="1"/>
      <c r="J347" s="1"/>
      <c r="K347" s="1"/>
    </row>
    <row r="348" spans="2:11" ht="12.75" customHeight="1">
      <c r="B348" s="1"/>
      <c r="C348" s="1"/>
      <c r="J348" s="1"/>
      <c r="K348" s="1"/>
    </row>
    <row r="349" spans="2:11" ht="12.75" customHeight="1">
      <c r="B349" s="1"/>
      <c r="C349" s="1"/>
      <c r="J349" s="1"/>
      <c r="K349" s="1"/>
    </row>
    <row r="350" spans="2:11" ht="12.75" customHeight="1">
      <c r="B350" s="1"/>
      <c r="C350" s="1"/>
      <c r="J350" s="1"/>
      <c r="K350" s="1"/>
    </row>
    <row r="351" spans="2:11" ht="12.75" customHeight="1">
      <c r="B351" s="1"/>
      <c r="C351" s="1"/>
      <c r="J351" s="1"/>
      <c r="K351" s="1"/>
    </row>
    <row r="352" spans="2:11" ht="12.75" customHeight="1">
      <c r="B352" s="1"/>
      <c r="C352" s="1"/>
      <c r="J352" s="1"/>
      <c r="K352" s="1"/>
    </row>
    <row r="353" spans="2:11" ht="12.75" customHeight="1">
      <c r="B353" s="1"/>
      <c r="C353" s="1"/>
      <c r="J353" s="1"/>
      <c r="K353" s="1"/>
    </row>
    <row r="354" spans="2:11" ht="12.75" customHeight="1">
      <c r="B354" s="1"/>
      <c r="C354" s="1"/>
      <c r="J354" s="1"/>
      <c r="K354" s="1"/>
    </row>
    <row r="355" spans="2:11" ht="12.75" customHeight="1">
      <c r="B355" s="1"/>
      <c r="C355" s="1"/>
      <c r="J355" s="1"/>
      <c r="K355" s="1"/>
    </row>
    <row r="356" spans="2:11" ht="12.75" customHeight="1">
      <c r="B356" s="1"/>
      <c r="C356" s="1"/>
      <c r="J356" s="1"/>
      <c r="K356" s="1"/>
    </row>
    <row r="357" spans="2:11" ht="12.75" customHeight="1">
      <c r="B357" s="1"/>
      <c r="C357" s="1"/>
      <c r="J357" s="1"/>
      <c r="K357" s="1"/>
    </row>
    <row r="358" spans="2:11" ht="12.75" customHeight="1">
      <c r="B358" s="1"/>
      <c r="C358" s="1"/>
      <c r="J358" s="1"/>
      <c r="K358" s="1"/>
    </row>
    <row r="359" spans="2:11" ht="12.75" customHeight="1">
      <c r="B359" s="1"/>
      <c r="C359" s="1"/>
      <c r="J359" s="1"/>
      <c r="K359" s="1"/>
    </row>
    <row r="360" spans="2:11" ht="12.75" customHeight="1">
      <c r="B360" s="1"/>
      <c r="C360" s="1"/>
      <c r="J360" s="1"/>
      <c r="K360" s="1"/>
    </row>
    <row r="361" spans="2:11" ht="12.75" customHeight="1">
      <c r="B361" s="1"/>
      <c r="C361" s="1"/>
      <c r="J361" s="1"/>
      <c r="K361" s="1"/>
    </row>
    <row r="362" spans="2:11" ht="12.75" customHeight="1">
      <c r="B362" s="1"/>
      <c r="C362" s="1"/>
      <c r="J362" s="1"/>
      <c r="K362" s="1"/>
    </row>
    <row r="363" spans="2:11" ht="12.75" customHeight="1">
      <c r="B363" s="1"/>
      <c r="C363" s="1"/>
      <c r="J363" s="1"/>
      <c r="K363" s="1"/>
    </row>
    <row r="364" spans="2:11" ht="12.75" customHeight="1">
      <c r="B364" s="1"/>
      <c r="C364" s="1"/>
      <c r="J364" s="1"/>
      <c r="K364" s="1"/>
    </row>
    <row r="365" spans="2:11" ht="12.75" customHeight="1">
      <c r="B365" s="1"/>
      <c r="C365" s="1"/>
      <c r="J365" s="1"/>
      <c r="K365" s="1"/>
    </row>
    <row r="366" spans="2:11" ht="12.75" customHeight="1">
      <c r="B366" s="1"/>
      <c r="C366" s="1"/>
      <c r="J366" s="1"/>
      <c r="K366" s="1"/>
    </row>
    <row r="367" spans="2:11" ht="12.75" customHeight="1">
      <c r="B367" s="1"/>
      <c r="C367" s="1"/>
      <c r="J367" s="1"/>
      <c r="K367" s="1"/>
    </row>
    <row r="368" spans="2:11" ht="12.75" customHeight="1">
      <c r="B368" s="1"/>
      <c r="C368" s="1"/>
      <c r="J368" s="1"/>
      <c r="K368" s="1"/>
    </row>
    <row r="369" spans="2:11" ht="12.75" customHeight="1">
      <c r="B369" s="1"/>
      <c r="C369" s="1"/>
      <c r="J369" s="1"/>
      <c r="K369" s="1"/>
    </row>
    <row r="370" spans="2:11" ht="12.75" customHeight="1">
      <c r="B370" s="1"/>
      <c r="C370" s="1"/>
      <c r="J370" s="1"/>
      <c r="K370" s="1"/>
    </row>
    <row r="371" spans="2:11" ht="12.75" customHeight="1">
      <c r="B371" s="1"/>
      <c r="C371" s="1"/>
      <c r="J371" s="1"/>
      <c r="K371" s="1"/>
    </row>
    <row r="372" spans="2:11" ht="12.75" customHeight="1">
      <c r="B372" s="1"/>
      <c r="C372" s="1"/>
      <c r="J372" s="1"/>
      <c r="K372" s="1"/>
    </row>
    <row r="373" spans="2:11" ht="12.75" customHeight="1">
      <c r="B373" s="1"/>
      <c r="C373" s="1"/>
      <c r="J373" s="1"/>
      <c r="K373" s="1"/>
    </row>
    <row r="374" spans="2:11" ht="12.75" customHeight="1">
      <c r="B374" s="1"/>
      <c r="C374" s="1"/>
      <c r="J374" s="1"/>
      <c r="K374" s="1"/>
    </row>
    <row r="375" spans="2:11" ht="12.75" customHeight="1">
      <c r="B375" s="1"/>
      <c r="C375" s="1"/>
      <c r="J375" s="1"/>
      <c r="K375" s="1"/>
    </row>
    <row r="376" spans="2:11" ht="12.75" customHeight="1">
      <c r="B376" s="1"/>
      <c r="C376" s="1"/>
      <c r="J376" s="1"/>
      <c r="K376" s="1"/>
    </row>
    <row r="377" spans="2:11" ht="12.75" customHeight="1">
      <c r="B377" s="1"/>
      <c r="C377" s="1"/>
      <c r="J377" s="1"/>
      <c r="K377" s="1"/>
    </row>
    <row r="378" spans="2:11" ht="12.75" customHeight="1">
      <c r="B378" s="1"/>
      <c r="C378" s="1"/>
      <c r="J378" s="1"/>
      <c r="K378" s="1"/>
    </row>
    <row r="379" spans="2:11" ht="12.75" customHeight="1">
      <c r="B379" s="1"/>
      <c r="C379" s="1"/>
      <c r="J379" s="1"/>
      <c r="K379" s="1"/>
    </row>
    <row r="380" spans="2:11" ht="12.75" customHeight="1">
      <c r="B380" s="1"/>
      <c r="C380" s="1"/>
      <c r="J380" s="1"/>
      <c r="K380" s="1"/>
    </row>
    <row r="381" spans="2:11" ht="12.75" customHeight="1">
      <c r="B381" s="1"/>
      <c r="C381" s="1"/>
      <c r="J381" s="1"/>
      <c r="K381" s="1"/>
    </row>
    <row r="382" spans="2:11" ht="12.75" customHeight="1">
      <c r="B382" s="1"/>
      <c r="C382" s="1"/>
      <c r="J382" s="1"/>
      <c r="K382" s="1"/>
    </row>
    <row r="383" spans="2:11" ht="12.75" customHeight="1">
      <c r="B383" s="1"/>
      <c r="C383" s="1"/>
      <c r="J383" s="1"/>
      <c r="K383" s="1"/>
    </row>
    <row r="384" spans="2:11" ht="12.75" customHeight="1">
      <c r="B384" s="1"/>
      <c r="C384" s="1"/>
      <c r="J384" s="1"/>
      <c r="K384" s="1"/>
    </row>
    <row r="385" spans="2:11" ht="12.75" customHeight="1">
      <c r="B385" s="1"/>
      <c r="C385" s="1"/>
      <c r="J385" s="1"/>
      <c r="K385" s="1"/>
    </row>
    <row r="386" spans="2:11" ht="12.75" customHeight="1">
      <c r="B386" s="1"/>
      <c r="C386" s="1"/>
      <c r="J386" s="1"/>
      <c r="K386" s="1"/>
    </row>
    <row r="387" spans="2:11" ht="12.75" customHeight="1">
      <c r="B387" s="1"/>
      <c r="C387" s="1"/>
      <c r="J387" s="1"/>
      <c r="K387" s="1"/>
    </row>
    <row r="388" spans="2:11" ht="12.75" customHeight="1">
      <c r="B388" s="1"/>
      <c r="C388" s="1"/>
      <c r="J388" s="1"/>
      <c r="K388" s="1"/>
    </row>
    <row r="389" spans="2:11" ht="12.75" customHeight="1">
      <c r="B389" s="1"/>
      <c r="C389" s="1"/>
      <c r="J389" s="1"/>
      <c r="K389" s="1"/>
    </row>
    <row r="390" spans="2:11" ht="12.75" customHeight="1">
      <c r="B390" s="1"/>
      <c r="C390" s="1"/>
      <c r="J390" s="1"/>
      <c r="K390" s="1"/>
    </row>
    <row r="391" spans="2:11" ht="12.75" customHeight="1">
      <c r="B391" s="1"/>
      <c r="C391" s="1"/>
      <c r="J391" s="1"/>
      <c r="K391" s="1"/>
    </row>
    <row r="392" spans="2:11" ht="12.75" customHeight="1">
      <c r="B392" s="1"/>
      <c r="C392" s="1"/>
      <c r="J392" s="1"/>
      <c r="K392" s="1"/>
    </row>
    <row r="393" spans="2:11" ht="12.75" customHeight="1">
      <c r="B393" s="1"/>
      <c r="C393" s="1"/>
      <c r="J393" s="1"/>
      <c r="K393" s="1"/>
    </row>
    <row r="394" spans="2:11" ht="12.75" customHeight="1">
      <c r="B394" s="1"/>
      <c r="C394" s="1"/>
      <c r="J394" s="1"/>
      <c r="K394" s="1"/>
    </row>
    <row r="395" spans="2:11" ht="12.75" customHeight="1">
      <c r="B395" s="1"/>
      <c r="C395" s="1"/>
      <c r="J395" s="1"/>
      <c r="K395" s="1"/>
    </row>
    <row r="396" spans="2:11" ht="12.75" customHeight="1">
      <c r="B396" s="1"/>
      <c r="C396" s="1"/>
      <c r="J396" s="1"/>
      <c r="K396" s="1"/>
    </row>
    <row r="397" spans="2:11" ht="12.75" customHeight="1">
      <c r="B397" s="1"/>
      <c r="C397" s="1"/>
      <c r="J397" s="1"/>
      <c r="K397" s="1"/>
    </row>
    <row r="398" spans="2:11" ht="12.75" customHeight="1">
      <c r="B398" s="1"/>
      <c r="C398" s="1"/>
      <c r="J398" s="1"/>
      <c r="K398" s="1"/>
    </row>
    <row r="399" spans="2:11" ht="12.75" customHeight="1">
      <c r="B399" s="1"/>
      <c r="C399" s="1"/>
      <c r="J399" s="1"/>
      <c r="K399" s="1"/>
    </row>
    <row r="400" spans="2:11" ht="12.75" customHeight="1">
      <c r="B400" s="1"/>
      <c r="C400" s="1"/>
      <c r="J400" s="1"/>
      <c r="K400" s="1"/>
    </row>
    <row r="401" spans="2:11" ht="12.75" customHeight="1">
      <c r="B401" s="1"/>
      <c r="C401" s="1"/>
      <c r="J401" s="1"/>
      <c r="K401" s="1"/>
    </row>
    <row r="402" spans="2:11" ht="12.75" customHeight="1">
      <c r="B402" s="1"/>
      <c r="C402" s="1"/>
      <c r="J402" s="1"/>
      <c r="K402" s="1"/>
    </row>
    <row r="403" spans="2:11" ht="12.75" customHeight="1">
      <c r="B403" s="1"/>
      <c r="C403" s="1"/>
      <c r="J403" s="1"/>
      <c r="K403" s="1"/>
    </row>
    <row r="404" spans="2:11" ht="12.75" customHeight="1">
      <c r="B404" s="1"/>
      <c r="C404" s="1"/>
      <c r="J404" s="1"/>
      <c r="K404" s="1"/>
    </row>
    <row r="405" spans="2:11" ht="12.75" customHeight="1">
      <c r="B405" s="1"/>
      <c r="C405" s="1"/>
      <c r="J405" s="1"/>
      <c r="K405" s="1"/>
    </row>
    <row r="406" spans="2:11" ht="12.75" customHeight="1">
      <c r="B406" s="1"/>
      <c r="C406" s="1"/>
      <c r="J406" s="1"/>
      <c r="K406" s="1"/>
    </row>
    <row r="407" spans="2:11" ht="12.75" customHeight="1">
      <c r="B407" s="1"/>
      <c r="C407" s="1"/>
      <c r="J407" s="1"/>
      <c r="K407" s="1"/>
    </row>
    <row r="408" spans="2:11" ht="12.75" customHeight="1">
      <c r="B408" s="1"/>
      <c r="C408" s="1"/>
      <c r="J408" s="1"/>
      <c r="K408" s="1"/>
    </row>
    <row r="409" spans="2:11" ht="12.75" customHeight="1">
      <c r="B409" s="1"/>
      <c r="C409" s="1"/>
      <c r="J409" s="1"/>
      <c r="K409" s="1"/>
    </row>
    <row r="410" spans="2:11" ht="12.75" customHeight="1">
      <c r="B410" s="1"/>
      <c r="C410" s="1"/>
      <c r="J410" s="1"/>
      <c r="K410" s="1"/>
    </row>
    <row r="411" spans="2:11" ht="12.75" customHeight="1">
      <c r="B411" s="1"/>
      <c r="C411" s="1"/>
      <c r="J411" s="1"/>
      <c r="K411" s="1"/>
    </row>
    <row r="412" spans="2:11" ht="12.75" customHeight="1">
      <c r="B412" s="1"/>
      <c r="C412" s="1"/>
      <c r="J412" s="1"/>
      <c r="K412" s="1"/>
    </row>
    <row r="413" spans="2:11" ht="12.75" customHeight="1">
      <c r="B413" s="1"/>
      <c r="C413" s="1"/>
      <c r="J413" s="1"/>
      <c r="K413" s="1"/>
    </row>
    <row r="414" spans="2:11" ht="12.75" customHeight="1">
      <c r="B414" s="1"/>
      <c r="C414" s="1"/>
      <c r="J414" s="1"/>
      <c r="K414" s="1"/>
    </row>
    <row r="415" spans="2:11" ht="12.75" customHeight="1">
      <c r="B415" s="1"/>
      <c r="C415" s="1"/>
      <c r="J415" s="1"/>
      <c r="K415" s="1"/>
    </row>
    <row r="416" spans="2:11" ht="12.75" customHeight="1">
      <c r="B416" s="1"/>
      <c r="C416" s="1"/>
      <c r="J416" s="1"/>
      <c r="K416" s="1"/>
    </row>
    <row r="417" spans="2:11" ht="12.75" customHeight="1">
      <c r="B417" s="1"/>
      <c r="C417" s="1"/>
      <c r="J417" s="1"/>
      <c r="K417" s="1"/>
    </row>
    <row r="418" spans="2:11" ht="12.75" customHeight="1">
      <c r="B418" s="1"/>
      <c r="C418" s="1"/>
      <c r="J418" s="1"/>
      <c r="K418" s="1"/>
    </row>
    <row r="419" spans="2:11" ht="12.75" customHeight="1">
      <c r="B419" s="1"/>
      <c r="C419" s="1"/>
      <c r="J419" s="1"/>
      <c r="K419" s="1"/>
    </row>
    <row r="420" spans="2:11" ht="12.75" customHeight="1">
      <c r="B420" s="1"/>
      <c r="C420" s="1"/>
      <c r="J420" s="1"/>
      <c r="K420" s="1"/>
    </row>
    <row r="421" spans="2:11" ht="12.75" customHeight="1">
      <c r="B421" s="1"/>
      <c r="C421" s="1"/>
      <c r="J421" s="1"/>
      <c r="K421" s="1"/>
    </row>
    <row r="422" spans="2:11" ht="12.75" customHeight="1">
      <c r="B422" s="1"/>
      <c r="C422" s="1"/>
      <c r="J422" s="1"/>
      <c r="K422" s="1"/>
    </row>
    <row r="423" spans="2:11" ht="12.75" customHeight="1">
      <c r="B423" s="1"/>
      <c r="C423" s="1"/>
      <c r="J423" s="1"/>
      <c r="K423" s="1"/>
    </row>
    <row r="424" spans="2:11" ht="12.75" customHeight="1">
      <c r="B424" s="1"/>
      <c r="C424" s="1"/>
      <c r="J424" s="1"/>
      <c r="K424" s="1"/>
    </row>
    <row r="425" spans="2:11" ht="12.75" customHeight="1">
      <c r="B425" s="1"/>
      <c r="C425" s="1"/>
      <c r="J425" s="1"/>
      <c r="K425" s="1"/>
    </row>
    <row r="426" spans="2:11" ht="12.75" customHeight="1">
      <c r="B426" s="1"/>
      <c r="C426" s="1"/>
      <c r="J426" s="1"/>
      <c r="K426" s="1"/>
    </row>
    <row r="427" spans="2:11" ht="12.75" customHeight="1">
      <c r="B427" s="1"/>
      <c r="C427" s="1"/>
      <c r="J427" s="1"/>
      <c r="K427" s="1"/>
    </row>
    <row r="428" spans="2:11" ht="12.75" customHeight="1">
      <c r="B428" s="1"/>
      <c r="C428" s="1"/>
      <c r="J428" s="1"/>
      <c r="K428" s="1"/>
    </row>
    <row r="429" spans="2:11" ht="12.75" customHeight="1">
      <c r="B429" s="1"/>
      <c r="C429" s="1"/>
      <c r="J429" s="1"/>
      <c r="K429" s="1"/>
    </row>
    <row r="430" spans="2:11" ht="12.75" customHeight="1">
      <c r="B430" s="1"/>
      <c r="C430" s="1"/>
      <c r="J430" s="1"/>
      <c r="K430" s="1"/>
    </row>
    <row r="431" spans="2:11" ht="12.75" customHeight="1">
      <c r="B431" s="1"/>
      <c r="C431" s="1"/>
      <c r="J431" s="1"/>
      <c r="K431" s="1"/>
    </row>
    <row r="432" spans="2:11" ht="12.75" customHeight="1">
      <c r="B432" s="1"/>
      <c r="C432" s="1"/>
      <c r="J432" s="1"/>
      <c r="K432" s="1"/>
    </row>
    <row r="433" spans="2:11" ht="12.75" customHeight="1">
      <c r="B433" s="1"/>
      <c r="C433" s="1"/>
      <c r="J433" s="1"/>
      <c r="K433" s="1"/>
    </row>
    <row r="434" spans="2:11" ht="12.75" customHeight="1">
      <c r="B434" s="1"/>
      <c r="C434" s="1"/>
      <c r="J434" s="1"/>
      <c r="K434" s="1"/>
    </row>
    <row r="435" spans="2:11" ht="12.75" customHeight="1">
      <c r="B435" s="1"/>
      <c r="C435" s="1"/>
      <c r="J435" s="1"/>
      <c r="K435" s="1"/>
    </row>
    <row r="436" spans="2:11" ht="12.75" customHeight="1">
      <c r="B436" s="1"/>
      <c r="C436" s="1"/>
      <c r="J436" s="1"/>
      <c r="K436" s="1"/>
    </row>
    <row r="437" spans="2:11" ht="12.75" customHeight="1">
      <c r="B437" s="1"/>
      <c r="C437" s="1"/>
      <c r="J437" s="1"/>
      <c r="K437" s="1"/>
    </row>
    <row r="438" spans="2:11" ht="12.75" customHeight="1">
      <c r="B438" s="1"/>
      <c r="C438" s="1"/>
      <c r="J438" s="1"/>
      <c r="K438" s="1"/>
    </row>
    <row r="439" spans="2:11" ht="12.75" customHeight="1">
      <c r="B439" s="1"/>
      <c r="C439" s="1"/>
      <c r="J439" s="1"/>
      <c r="K439" s="1"/>
    </row>
    <row r="440" spans="2:11" ht="12.75" customHeight="1">
      <c r="B440" s="1"/>
      <c r="C440" s="1"/>
      <c r="J440" s="1"/>
      <c r="K440" s="1"/>
    </row>
    <row r="441" spans="2:11" ht="12.75" customHeight="1">
      <c r="B441" s="1"/>
      <c r="C441" s="1"/>
      <c r="J441" s="1"/>
      <c r="K441" s="1"/>
    </row>
    <row r="442" spans="2:11" ht="12.75" customHeight="1">
      <c r="B442" s="1"/>
      <c r="C442" s="1"/>
      <c r="J442" s="1"/>
      <c r="K442" s="1"/>
    </row>
    <row r="443" spans="2:11" ht="12.75" customHeight="1">
      <c r="B443" s="1"/>
      <c r="C443" s="1"/>
      <c r="J443" s="1"/>
      <c r="K443" s="1"/>
    </row>
    <row r="444" spans="2:11" ht="12.75" customHeight="1">
      <c r="B444" s="1"/>
      <c r="C444" s="1"/>
      <c r="J444" s="1"/>
      <c r="K444" s="1"/>
    </row>
    <row r="445" spans="2:11" ht="12.75" customHeight="1">
      <c r="B445" s="1"/>
      <c r="C445" s="1"/>
      <c r="J445" s="1"/>
      <c r="K445" s="1"/>
    </row>
    <row r="446" spans="2:11" ht="12.75" customHeight="1">
      <c r="B446" s="1"/>
      <c r="C446" s="1"/>
      <c r="J446" s="1"/>
      <c r="K446" s="1"/>
    </row>
    <row r="447" spans="2:11" ht="12.75" customHeight="1">
      <c r="B447" s="1"/>
      <c r="C447" s="1"/>
      <c r="J447" s="1"/>
      <c r="K447" s="1"/>
    </row>
    <row r="448" spans="2:11" ht="12.75" customHeight="1">
      <c r="B448" s="1"/>
      <c r="C448" s="1"/>
      <c r="J448" s="1"/>
      <c r="K448" s="1"/>
    </row>
    <row r="449" spans="2:11" ht="12.75" customHeight="1">
      <c r="B449" s="1"/>
      <c r="C449" s="1"/>
      <c r="J449" s="1"/>
      <c r="K449" s="1"/>
    </row>
    <row r="450" spans="2:11" ht="12.75" customHeight="1">
      <c r="B450" s="1"/>
      <c r="C450" s="1"/>
      <c r="J450" s="1"/>
      <c r="K450" s="1"/>
    </row>
    <row r="451" spans="2:11" ht="12.75" customHeight="1">
      <c r="B451" s="1"/>
      <c r="C451" s="1"/>
      <c r="J451" s="1"/>
      <c r="K451" s="1"/>
    </row>
    <row r="452" spans="2:11" ht="12.75" customHeight="1">
      <c r="B452" s="1"/>
      <c r="C452" s="1"/>
      <c r="J452" s="1"/>
      <c r="K452" s="1"/>
    </row>
    <row r="453" spans="2:11" ht="12.75" customHeight="1">
      <c r="B453" s="1"/>
      <c r="C453" s="1"/>
      <c r="J453" s="1"/>
      <c r="K453" s="1"/>
    </row>
    <row r="454" spans="2:11" ht="12.75" customHeight="1">
      <c r="B454" s="1"/>
      <c r="C454" s="1"/>
      <c r="J454" s="1"/>
      <c r="K454" s="1"/>
    </row>
    <row r="455" spans="2:11" ht="12.75" customHeight="1">
      <c r="B455" s="1"/>
      <c r="C455" s="1"/>
      <c r="J455" s="1"/>
      <c r="K455" s="1"/>
    </row>
    <row r="456" spans="2:11" ht="12.75" customHeight="1">
      <c r="B456" s="1"/>
      <c r="C456" s="1"/>
      <c r="J456" s="1"/>
      <c r="K456" s="1"/>
    </row>
    <row r="457" spans="2:11" ht="12.75" customHeight="1">
      <c r="B457" s="1"/>
      <c r="C457" s="1"/>
      <c r="J457" s="1"/>
      <c r="K457" s="1"/>
    </row>
    <row r="458" spans="2:11" ht="12.75" customHeight="1">
      <c r="B458" s="1"/>
      <c r="C458" s="1"/>
      <c r="J458" s="1"/>
      <c r="K458" s="1"/>
    </row>
    <row r="459" spans="2:11" ht="12.75" customHeight="1">
      <c r="B459" s="1"/>
      <c r="C459" s="1"/>
      <c r="J459" s="1"/>
      <c r="K459" s="1"/>
    </row>
    <row r="460" spans="2:11" ht="12.75" customHeight="1">
      <c r="B460" s="1"/>
      <c r="C460" s="1"/>
      <c r="J460" s="1"/>
      <c r="K460" s="1"/>
    </row>
    <row r="461" spans="2:11" ht="12.75" customHeight="1">
      <c r="B461" s="1"/>
      <c r="C461" s="1"/>
      <c r="J461" s="1"/>
      <c r="K461" s="1"/>
    </row>
    <row r="462" spans="2:11" ht="12.75" customHeight="1">
      <c r="B462" s="1"/>
      <c r="C462" s="1"/>
      <c r="J462" s="1"/>
      <c r="K462" s="1"/>
    </row>
    <row r="463" spans="2:11" ht="12.75" customHeight="1">
      <c r="B463" s="1"/>
      <c r="C463" s="1"/>
      <c r="J463" s="1"/>
      <c r="K463" s="1"/>
    </row>
    <row r="464" spans="2:11" ht="12.75" customHeight="1">
      <c r="B464" s="1"/>
      <c r="C464" s="1"/>
      <c r="J464" s="1"/>
      <c r="K464" s="1"/>
    </row>
    <row r="465" spans="2:11" ht="12.75" customHeight="1">
      <c r="B465" s="1"/>
      <c r="C465" s="1"/>
      <c r="J465" s="1"/>
      <c r="K465" s="1"/>
    </row>
    <row r="466" spans="2:11" ht="12.75" customHeight="1">
      <c r="B466" s="1"/>
      <c r="C466" s="1"/>
      <c r="J466" s="1"/>
      <c r="K466" s="1"/>
    </row>
    <row r="467" spans="2:11" ht="12.75" customHeight="1">
      <c r="B467" s="1"/>
      <c r="C467" s="1"/>
      <c r="J467" s="1"/>
      <c r="K467" s="1"/>
    </row>
    <row r="468" spans="2:11" ht="12.75" customHeight="1">
      <c r="B468" s="1"/>
      <c r="C468" s="1"/>
      <c r="J468" s="1"/>
      <c r="K468" s="1"/>
    </row>
    <row r="469" spans="2:11" ht="12.75" customHeight="1">
      <c r="B469" s="1"/>
      <c r="C469" s="1"/>
      <c r="J469" s="1"/>
      <c r="K469" s="1"/>
    </row>
    <row r="470" spans="2:11" ht="12.75" customHeight="1">
      <c r="B470" s="1"/>
      <c r="C470" s="1"/>
      <c r="J470" s="1"/>
      <c r="K470" s="1"/>
    </row>
    <row r="471" spans="2:11" ht="12.75" customHeight="1">
      <c r="B471" s="1"/>
      <c r="C471" s="1"/>
      <c r="J471" s="1"/>
      <c r="K471" s="1"/>
    </row>
    <row r="472" spans="2:11" ht="12.75" customHeight="1">
      <c r="B472" s="1"/>
      <c r="C472" s="1"/>
      <c r="J472" s="1"/>
      <c r="K472" s="1"/>
    </row>
    <row r="473" spans="2:11" ht="12.75" customHeight="1">
      <c r="B473" s="1"/>
      <c r="C473" s="1"/>
      <c r="J473" s="1"/>
      <c r="K473" s="1"/>
    </row>
    <row r="474" spans="2:11" ht="12.75" customHeight="1">
      <c r="B474" s="1"/>
      <c r="C474" s="1"/>
      <c r="J474" s="1"/>
      <c r="K474" s="1"/>
    </row>
    <row r="475" spans="2:11" ht="12.75" customHeight="1">
      <c r="B475" s="1"/>
      <c r="C475" s="1"/>
      <c r="J475" s="1"/>
      <c r="K475" s="1"/>
    </row>
    <row r="476" spans="2:11" ht="12.75" customHeight="1">
      <c r="B476" s="1"/>
      <c r="C476" s="1"/>
      <c r="J476" s="1"/>
      <c r="K476" s="1"/>
    </row>
    <row r="477" spans="2:11" ht="12.75" customHeight="1">
      <c r="B477" s="1"/>
      <c r="C477" s="1"/>
      <c r="J477" s="1"/>
      <c r="K477" s="1"/>
    </row>
    <row r="478" spans="2:11" ht="12.75" customHeight="1">
      <c r="B478" s="1"/>
      <c r="C478" s="1"/>
      <c r="J478" s="1"/>
      <c r="K478" s="1"/>
    </row>
    <row r="479" spans="2:11" ht="12.75" customHeight="1">
      <c r="B479" s="1"/>
      <c r="C479" s="1"/>
      <c r="J479" s="1"/>
      <c r="K479" s="1"/>
    </row>
    <row r="480" spans="2:11" ht="12.75" customHeight="1">
      <c r="B480" s="1"/>
      <c r="C480" s="1"/>
      <c r="J480" s="1"/>
      <c r="K480" s="1"/>
    </row>
    <row r="481" spans="2:11" ht="12.75" customHeight="1">
      <c r="B481" s="1"/>
      <c r="C481" s="1"/>
      <c r="J481" s="1"/>
      <c r="K481" s="1"/>
    </row>
    <row r="482" spans="2:11" ht="12.75" customHeight="1">
      <c r="B482" s="1"/>
      <c r="C482" s="1"/>
      <c r="J482" s="1"/>
      <c r="K482" s="1"/>
    </row>
    <row r="483" spans="2:11" ht="12.75" customHeight="1">
      <c r="B483" s="1"/>
      <c r="C483" s="1"/>
      <c r="J483" s="1"/>
      <c r="K483" s="1"/>
    </row>
    <row r="484" spans="2:11" ht="12.75" customHeight="1">
      <c r="B484" s="1"/>
      <c r="C484" s="1"/>
      <c r="J484" s="1"/>
      <c r="K484" s="1"/>
    </row>
    <row r="485" spans="2:11" ht="12.75" customHeight="1">
      <c r="B485" s="1"/>
      <c r="C485" s="1"/>
      <c r="J485" s="1"/>
      <c r="K485" s="1"/>
    </row>
    <row r="486" spans="2:11" ht="12.75" customHeight="1">
      <c r="B486" s="1"/>
      <c r="C486" s="1"/>
      <c r="J486" s="1"/>
      <c r="K486" s="1"/>
    </row>
    <row r="487" spans="2:11" ht="12.75" customHeight="1">
      <c r="B487" s="1"/>
      <c r="C487" s="1"/>
      <c r="J487" s="1"/>
      <c r="K487" s="1"/>
    </row>
    <row r="488" spans="2:11" ht="12.75" customHeight="1">
      <c r="B488" s="1"/>
      <c r="C488" s="1"/>
      <c r="J488" s="1"/>
      <c r="K488" s="1"/>
    </row>
    <row r="489" spans="2:11" ht="12.75" customHeight="1">
      <c r="B489" s="1"/>
      <c r="C489" s="1"/>
      <c r="J489" s="1"/>
      <c r="K489" s="1"/>
    </row>
    <row r="490" spans="2:11" ht="12.75" customHeight="1">
      <c r="B490" s="1"/>
      <c r="C490" s="1"/>
      <c r="J490" s="1"/>
      <c r="K490" s="1"/>
    </row>
    <row r="491" spans="2:11" ht="12.75" customHeight="1">
      <c r="B491" s="1"/>
      <c r="C491" s="1"/>
      <c r="J491" s="1"/>
      <c r="K491" s="1"/>
    </row>
    <row r="492" spans="2:11" ht="12.75" customHeight="1">
      <c r="B492" s="1"/>
      <c r="C492" s="1"/>
      <c r="J492" s="1"/>
      <c r="K492" s="1"/>
    </row>
    <row r="493" spans="2:11" ht="12.75" customHeight="1">
      <c r="B493" s="1"/>
      <c r="C493" s="1"/>
      <c r="J493" s="1"/>
      <c r="K493" s="1"/>
    </row>
    <row r="494" spans="2:11" ht="12.75" customHeight="1">
      <c r="B494" s="1"/>
      <c r="C494" s="1"/>
      <c r="J494" s="1"/>
      <c r="K494" s="1"/>
    </row>
    <row r="495" spans="2:11" ht="12.75" customHeight="1">
      <c r="B495" s="1"/>
      <c r="C495" s="1"/>
      <c r="J495" s="1"/>
      <c r="K495" s="1"/>
    </row>
    <row r="496" spans="2:11" ht="12.75" customHeight="1">
      <c r="B496" s="1"/>
      <c r="C496" s="1"/>
      <c r="J496" s="1"/>
      <c r="K496" s="1"/>
    </row>
    <row r="497" spans="2:11" ht="12.75" customHeight="1">
      <c r="B497" s="1"/>
      <c r="C497" s="1"/>
      <c r="J497" s="1"/>
      <c r="K497" s="1"/>
    </row>
    <row r="498" spans="2:11" ht="12.75" customHeight="1">
      <c r="B498" s="1"/>
      <c r="C498" s="1"/>
      <c r="J498" s="1"/>
      <c r="K498" s="1"/>
    </row>
    <row r="499" spans="2:11" ht="12.75" customHeight="1">
      <c r="B499" s="1"/>
      <c r="C499" s="1"/>
      <c r="J499" s="1"/>
      <c r="K499" s="1"/>
    </row>
    <row r="500" spans="2:11" ht="12.75" customHeight="1">
      <c r="B500" s="1"/>
      <c r="C500" s="1"/>
      <c r="J500" s="1"/>
      <c r="K500" s="1"/>
    </row>
    <row r="501" spans="2:11" ht="12.75" customHeight="1">
      <c r="B501" s="1"/>
      <c r="C501" s="1"/>
      <c r="J501" s="1"/>
      <c r="K501" s="1"/>
    </row>
    <row r="502" spans="2:11" ht="12.75" customHeight="1">
      <c r="B502" s="1"/>
      <c r="C502" s="1"/>
      <c r="J502" s="1"/>
      <c r="K502" s="1"/>
    </row>
    <row r="503" spans="2:11" ht="12.75" customHeight="1">
      <c r="B503" s="1"/>
      <c r="C503" s="1"/>
      <c r="J503" s="1"/>
      <c r="K503" s="1"/>
    </row>
    <row r="504" spans="2:11" ht="12.75" customHeight="1">
      <c r="B504" s="1"/>
      <c r="C504" s="1"/>
      <c r="J504" s="1"/>
      <c r="K504" s="1"/>
    </row>
    <row r="505" spans="2:11" ht="12.75" customHeight="1">
      <c r="B505" s="1"/>
      <c r="C505" s="1"/>
      <c r="J505" s="1"/>
      <c r="K505" s="1"/>
    </row>
    <row r="506" spans="2:11" ht="12.75" customHeight="1">
      <c r="B506" s="1"/>
      <c r="C506" s="1"/>
      <c r="J506" s="1"/>
      <c r="K506" s="1"/>
    </row>
    <row r="507" spans="2:11" ht="12.75" customHeight="1">
      <c r="B507" s="1"/>
      <c r="C507" s="1"/>
      <c r="J507" s="1"/>
      <c r="K507" s="1"/>
    </row>
    <row r="508" spans="2:11" ht="12.75" customHeight="1">
      <c r="B508" s="1"/>
      <c r="C508" s="1"/>
      <c r="J508" s="1"/>
      <c r="K508" s="1"/>
    </row>
    <row r="509" spans="2:11" ht="12.75" customHeight="1">
      <c r="B509" s="1"/>
      <c r="C509" s="1"/>
      <c r="J509" s="1"/>
      <c r="K509" s="1"/>
    </row>
    <row r="510" spans="2:11" ht="12.75" customHeight="1">
      <c r="B510" s="1"/>
      <c r="C510" s="1"/>
      <c r="J510" s="1"/>
      <c r="K510" s="1"/>
    </row>
    <row r="511" spans="2:11" ht="12.75" customHeight="1">
      <c r="B511" s="1"/>
      <c r="C511" s="1"/>
      <c r="J511" s="1"/>
      <c r="K511" s="1"/>
    </row>
    <row r="512" spans="2:11" ht="12.75" customHeight="1">
      <c r="B512" s="1"/>
      <c r="C512" s="1"/>
      <c r="J512" s="1"/>
      <c r="K512" s="1"/>
    </row>
    <row r="513" spans="2:11" ht="12.75" customHeight="1">
      <c r="B513" s="1"/>
      <c r="C513" s="1"/>
      <c r="J513" s="1"/>
      <c r="K513" s="1"/>
    </row>
    <row r="514" spans="2:11" ht="12.75" customHeight="1">
      <c r="B514" s="1"/>
      <c r="C514" s="1"/>
      <c r="J514" s="1"/>
      <c r="K514" s="1"/>
    </row>
    <row r="515" spans="2:11" ht="12.75" customHeight="1">
      <c r="B515" s="1"/>
      <c r="C515" s="1"/>
      <c r="J515" s="1"/>
      <c r="K515" s="1"/>
    </row>
    <row r="516" spans="2:11" ht="12.75" customHeight="1">
      <c r="B516" s="1"/>
      <c r="C516" s="1"/>
      <c r="J516" s="1"/>
      <c r="K516" s="1"/>
    </row>
    <row r="517" spans="2:11" ht="12.75" customHeight="1">
      <c r="B517" s="1"/>
      <c r="C517" s="1"/>
      <c r="J517" s="1"/>
      <c r="K517" s="1"/>
    </row>
    <row r="518" spans="2:11" ht="12.75" customHeight="1">
      <c r="B518" s="1"/>
      <c r="C518" s="1"/>
      <c r="J518" s="1"/>
      <c r="K518" s="1"/>
    </row>
    <row r="519" spans="2:11" ht="12.75" customHeight="1">
      <c r="B519" s="1"/>
      <c r="C519" s="1"/>
      <c r="J519" s="1"/>
      <c r="K519" s="1"/>
    </row>
    <row r="520" spans="2:11" ht="12.75" customHeight="1">
      <c r="B520" s="1"/>
      <c r="C520" s="1"/>
      <c r="J520" s="1"/>
      <c r="K520" s="1"/>
    </row>
    <row r="521" spans="2:11" ht="12.75" customHeight="1">
      <c r="B521" s="1"/>
      <c r="C521" s="1"/>
      <c r="J521" s="1"/>
      <c r="K521" s="1"/>
    </row>
    <row r="522" spans="2:11" ht="12.75" customHeight="1">
      <c r="B522" s="1"/>
      <c r="C522" s="1"/>
      <c r="J522" s="1"/>
      <c r="K522" s="1"/>
    </row>
    <row r="523" spans="2:11" ht="12.75" customHeight="1">
      <c r="B523" s="1"/>
      <c r="C523" s="1"/>
      <c r="J523" s="1"/>
      <c r="K523" s="1"/>
    </row>
    <row r="524" spans="2:11" ht="12.75" customHeight="1">
      <c r="B524" s="1"/>
      <c r="C524" s="1"/>
      <c r="J524" s="1"/>
      <c r="K524" s="1"/>
    </row>
    <row r="525" spans="2:11" ht="12.75" customHeight="1">
      <c r="B525" s="1"/>
      <c r="C525" s="1"/>
      <c r="J525" s="1"/>
      <c r="K525" s="1"/>
    </row>
    <row r="526" spans="2:11" ht="12.75" customHeight="1">
      <c r="B526" s="1"/>
      <c r="C526" s="1"/>
      <c r="J526" s="1"/>
      <c r="K526" s="1"/>
    </row>
    <row r="527" spans="2:11" ht="12.75" customHeight="1">
      <c r="B527" s="1"/>
      <c r="C527" s="1"/>
      <c r="J527" s="1"/>
      <c r="K527" s="1"/>
    </row>
    <row r="528" spans="2:11" ht="12.75" customHeight="1">
      <c r="B528" s="1"/>
      <c r="C528" s="1"/>
      <c r="J528" s="1"/>
      <c r="K528" s="1"/>
    </row>
    <row r="529" spans="2:11" ht="12.75" customHeight="1">
      <c r="B529" s="1"/>
      <c r="C529" s="1"/>
      <c r="J529" s="1"/>
      <c r="K529" s="1"/>
    </row>
    <row r="530" spans="2:11" ht="12.75" customHeight="1">
      <c r="B530" s="1"/>
      <c r="C530" s="1"/>
      <c r="J530" s="1"/>
      <c r="K530" s="1"/>
    </row>
    <row r="531" spans="2:11" ht="12.75" customHeight="1">
      <c r="B531" s="1"/>
      <c r="C531" s="1"/>
      <c r="J531" s="1"/>
      <c r="K531" s="1"/>
    </row>
    <row r="532" spans="2:11" ht="12.75" customHeight="1">
      <c r="B532" s="1"/>
      <c r="C532" s="1"/>
      <c r="J532" s="1"/>
      <c r="K532" s="1"/>
    </row>
    <row r="533" spans="2:11" ht="12.75" customHeight="1">
      <c r="B533" s="1"/>
      <c r="C533" s="1"/>
      <c r="J533" s="1"/>
      <c r="K533" s="1"/>
    </row>
    <row r="534" spans="2:11" ht="12.75" customHeight="1">
      <c r="B534" s="1"/>
      <c r="C534" s="1"/>
      <c r="J534" s="1"/>
      <c r="K534" s="1"/>
    </row>
    <row r="535" spans="2:11" ht="12.75" customHeight="1">
      <c r="B535" s="1"/>
      <c r="C535" s="1"/>
      <c r="J535" s="1"/>
      <c r="K535" s="1"/>
    </row>
    <row r="536" spans="2:11" ht="12.75" customHeight="1">
      <c r="B536" s="1"/>
      <c r="C536" s="1"/>
      <c r="J536" s="1"/>
      <c r="K536" s="1"/>
    </row>
    <row r="537" spans="2:11" ht="12.75" customHeight="1">
      <c r="B537" s="1"/>
      <c r="C537" s="1"/>
      <c r="J537" s="1"/>
      <c r="K537" s="1"/>
    </row>
    <row r="538" spans="2:11" ht="12.75" customHeight="1">
      <c r="B538" s="1"/>
      <c r="C538" s="1"/>
      <c r="J538" s="1"/>
      <c r="K538" s="1"/>
    </row>
    <row r="539" spans="2:11" ht="12.75" customHeight="1">
      <c r="B539" s="1"/>
      <c r="C539" s="1"/>
      <c r="J539" s="1"/>
      <c r="K539" s="1"/>
    </row>
    <row r="540" spans="2:11" ht="12.75" customHeight="1">
      <c r="B540" s="1"/>
      <c r="C540" s="1"/>
      <c r="J540" s="1"/>
      <c r="K540" s="1"/>
    </row>
    <row r="541" spans="2:11" ht="12.75" customHeight="1">
      <c r="B541" s="1"/>
      <c r="C541" s="1"/>
      <c r="J541" s="1"/>
      <c r="K541" s="1"/>
    </row>
    <row r="542" spans="2:11" ht="12.75" customHeight="1">
      <c r="B542" s="1"/>
      <c r="C542" s="1"/>
      <c r="J542" s="1"/>
      <c r="K542" s="1"/>
    </row>
    <row r="543" spans="2:11" ht="12.75" customHeight="1">
      <c r="B543" s="1"/>
      <c r="C543" s="1"/>
      <c r="J543" s="1"/>
      <c r="K543" s="1"/>
    </row>
    <row r="544" spans="2:11" ht="12.75" customHeight="1">
      <c r="B544" s="1"/>
      <c r="C544" s="1"/>
      <c r="J544" s="1"/>
      <c r="K544" s="1"/>
    </row>
    <row r="545" spans="2:11" ht="12.75" customHeight="1">
      <c r="B545" s="1"/>
      <c r="C545" s="1"/>
      <c r="J545" s="1"/>
      <c r="K545" s="1"/>
    </row>
    <row r="546" spans="2:11" ht="12.75" customHeight="1">
      <c r="B546" s="1"/>
      <c r="C546" s="1"/>
      <c r="J546" s="1"/>
      <c r="K546" s="1"/>
    </row>
    <row r="547" spans="2:11" ht="12.75" customHeight="1">
      <c r="B547" s="1"/>
      <c r="C547" s="1"/>
      <c r="J547" s="1"/>
      <c r="K547" s="1"/>
    </row>
    <row r="548" spans="2:11" ht="12.75" customHeight="1">
      <c r="B548" s="1"/>
      <c r="C548" s="1"/>
      <c r="J548" s="1"/>
      <c r="K548" s="1"/>
    </row>
    <row r="549" spans="2:11" ht="12.75" customHeight="1">
      <c r="B549" s="1"/>
      <c r="C549" s="1"/>
      <c r="J549" s="1"/>
      <c r="K549" s="1"/>
    </row>
    <row r="550" spans="2:11" ht="12.75" customHeight="1">
      <c r="B550" s="1"/>
      <c r="C550" s="1"/>
      <c r="J550" s="1"/>
      <c r="K550" s="1"/>
    </row>
    <row r="551" spans="2:11" ht="12.75" customHeight="1">
      <c r="B551" s="1"/>
      <c r="C551" s="1"/>
      <c r="J551" s="1"/>
      <c r="K551" s="1"/>
    </row>
    <row r="552" spans="2:11" ht="12.75" customHeight="1">
      <c r="B552" s="1"/>
      <c r="C552" s="1"/>
      <c r="J552" s="1"/>
      <c r="K552" s="1"/>
    </row>
    <row r="553" spans="2:11" ht="12.75" customHeight="1">
      <c r="B553" s="1"/>
      <c r="C553" s="1"/>
      <c r="J553" s="1"/>
      <c r="K553" s="1"/>
    </row>
    <row r="554" spans="2:11" ht="12.75" customHeight="1">
      <c r="B554" s="1"/>
      <c r="C554" s="1"/>
      <c r="J554" s="1"/>
      <c r="K554" s="1"/>
    </row>
    <row r="555" spans="2:11" ht="12.75" customHeight="1">
      <c r="B555" s="1"/>
      <c r="C555" s="1"/>
      <c r="J555" s="1"/>
      <c r="K555" s="1"/>
    </row>
    <row r="556" spans="2:11" ht="12.75" customHeight="1">
      <c r="B556" s="1"/>
      <c r="C556" s="1"/>
      <c r="J556" s="1"/>
      <c r="K556" s="1"/>
    </row>
    <row r="557" spans="2:11" ht="12.75" customHeight="1">
      <c r="B557" s="1"/>
      <c r="C557" s="1"/>
      <c r="J557" s="1"/>
      <c r="K557" s="1"/>
    </row>
    <row r="558" spans="2:11" ht="12.75" customHeight="1">
      <c r="B558" s="1"/>
      <c r="C558" s="1"/>
      <c r="J558" s="1"/>
      <c r="K558" s="1"/>
    </row>
    <row r="559" spans="2:11" ht="12.75" customHeight="1">
      <c r="B559" s="1"/>
      <c r="C559" s="1"/>
      <c r="J559" s="1"/>
      <c r="K559" s="1"/>
    </row>
    <row r="560" spans="2:11" ht="12.75" customHeight="1">
      <c r="B560" s="1"/>
      <c r="C560" s="1"/>
      <c r="J560" s="1"/>
      <c r="K560" s="1"/>
    </row>
    <row r="561" spans="2:11" ht="12.75" customHeight="1">
      <c r="B561" s="1"/>
      <c r="C561" s="1"/>
      <c r="J561" s="1"/>
      <c r="K561" s="1"/>
    </row>
    <row r="562" spans="2:11" ht="12.75" customHeight="1">
      <c r="B562" s="1"/>
      <c r="C562" s="1"/>
      <c r="J562" s="1"/>
      <c r="K562" s="1"/>
    </row>
    <row r="563" spans="2:11" ht="12.75" customHeight="1">
      <c r="B563" s="1"/>
      <c r="C563" s="1"/>
      <c r="J563" s="1"/>
      <c r="K563" s="1"/>
    </row>
    <row r="564" spans="2:11" ht="12.75" customHeight="1">
      <c r="B564" s="1"/>
      <c r="C564" s="1"/>
      <c r="J564" s="1"/>
      <c r="K564" s="1"/>
    </row>
    <row r="565" spans="2:11" ht="12.75" customHeight="1">
      <c r="B565" s="1"/>
      <c r="C565" s="1"/>
      <c r="J565" s="1"/>
      <c r="K565" s="1"/>
    </row>
    <row r="566" spans="2:11" ht="12.75" customHeight="1">
      <c r="B566" s="1"/>
      <c r="C566" s="1"/>
      <c r="J566" s="1"/>
      <c r="K566" s="1"/>
    </row>
    <row r="567" spans="2:11" ht="12.75" customHeight="1">
      <c r="B567" s="1"/>
      <c r="C567" s="1"/>
      <c r="J567" s="1"/>
      <c r="K567" s="1"/>
    </row>
    <row r="568" spans="2:11" ht="12.75" customHeight="1">
      <c r="B568" s="1"/>
      <c r="C568" s="1"/>
      <c r="J568" s="1"/>
      <c r="K568" s="1"/>
    </row>
    <row r="569" spans="2:11" ht="12.75" customHeight="1">
      <c r="B569" s="1"/>
      <c r="C569" s="1"/>
      <c r="J569" s="1"/>
      <c r="K569" s="1"/>
    </row>
    <row r="570" spans="2:11" ht="12.75" customHeight="1">
      <c r="B570" s="1"/>
      <c r="C570" s="1"/>
      <c r="J570" s="1"/>
      <c r="K570" s="1"/>
    </row>
    <row r="571" spans="2:11" ht="12.75" customHeight="1">
      <c r="B571" s="1"/>
      <c r="C571" s="1"/>
      <c r="J571" s="1"/>
      <c r="K571" s="1"/>
    </row>
    <row r="572" spans="2:11" ht="12.75" customHeight="1">
      <c r="B572" s="1"/>
      <c r="C572" s="1"/>
      <c r="J572" s="1"/>
      <c r="K572" s="1"/>
    </row>
    <row r="573" spans="2:11" ht="12.75" customHeight="1">
      <c r="B573" s="1"/>
      <c r="C573" s="1"/>
      <c r="J573" s="1"/>
      <c r="K573" s="1"/>
    </row>
    <row r="574" spans="2:11" ht="12.75" customHeight="1">
      <c r="B574" s="1"/>
      <c r="C574" s="1"/>
      <c r="J574" s="1"/>
      <c r="K574" s="1"/>
    </row>
    <row r="575" spans="2:11" ht="12.75" customHeight="1">
      <c r="B575" s="1"/>
      <c r="C575" s="1"/>
      <c r="J575" s="1"/>
      <c r="K575" s="1"/>
    </row>
    <row r="576" spans="2:11" ht="12.75" customHeight="1">
      <c r="B576" s="1"/>
      <c r="C576" s="1"/>
      <c r="J576" s="1"/>
      <c r="K576" s="1"/>
    </row>
    <row r="577" spans="2:11" ht="12.75" customHeight="1">
      <c r="B577" s="1"/>
      <c r="C577" s="1"/>
      <c r="J577" s="1"/>
      <c r="K577" s="1"/>
    </row>
    <row r="578" spans="2:11" ht="12.75" customHeight="1">
      <c r="B578" s="1"/>
      <c r="C578" s="1"/>
      <c r="J578" s="1"/>
      <c r="K578" s="1"/>
    </row>
    <row r="579" spans="2:11" ht="12.75" customHeight="1">
      <c r="B579" s="1"/>
      <c r="C579" s="1"/>
      <c r="J579" s="1"/>
      <c r="K579" s="1"/>
    </row>
    <row r="580" spans="2:11" ht="12.75" customHeight="1">
      <c r="B580" s="1"/>
      <c r="C580" s="1"/>
      <c r="J580" s="1"/>
      <c r="K580" s="1"/>
    </row>
    <row r="581" spans="2:11" ht="12.75" customHeight="1">
      <c r="B581" s="1"/>
      <c r="C581" s="1"/>
      <c r="J581" s="1"/>
      <c r="K581" s="1"/>
    </row>
    <row r="582" spans="2:11" ht="12.75" customHeight="1">
      <c r="B582" s="1"/>
      <c r="C582" s="1"/>
      <c r="J582" s="1"/>
      <c r="K582" s="1"/>
    </row>
    <row r="583" spans="2:11" ht="12.75" customHeight="1">
      <c r="B583" s="1"/>
      <c r="C583" s="1"/>
      <c r="J583" s="1"/>
      <c r="K583" s="1"/>
    </row>
    <row r="584" spans="2:11" ht="12.75" customHeight="1">
      <c r="B584" s="1"/>
      <c r="C584" s="1"/>
      <c r="J584" s="1"/>
      <c r="K584" s="1"/>
    </row>
    <row r="585" spans="2:11" ht="12.75" customHeight="1">
      <c r="B585" s="1"/>
      <c r="C585" s="1"/>
      <c r="J585" s="1"/>
      <c r="K585" s="1"/>
    </row>
    <row r="586" spans="2:11" ht="12.75" customHeight="1">
      <c r="B586" s="1"/>
      <c r="C586" s="1"/>
      <c r="J586" s="1"/>
      <c r="K586" s="1"/>
    </row>
    <row r="587" spans="2:11" ht="12.75" customHeight="1">
      <c r="B587" s="1"/>
      <c r="C587" s="1"/>
      <c r="J587" s="1"/>
      <c r="K587" s="1"/>
    </row>
    <row r="588" spans="2:11" ht="12.75" customHeight="1">
      <c r="B588" s="1"/>
      <c r="C588" s="1"/>
      <c r="J588" s="1"/>
      <c r="K588" s="1"/>
    </row>
    <row r="589" spans="2:11" ht="12.75" customHeight="1">
      <c r="B589" s="1"/>
      <c r="C589" s="1"/>
      <c r="J589" s="1"/>
      <c r="K589" s="1"/>
    </row>
    <row r="590" spans="2:11" ht="12.75" customHeight="1">
      <c r="B590" s="1"/>
      <c r="C590" s="1"/>
      <c r="J590" s="1"/>
      <c r="K590" s="1"/>
    </row>
    <row r="591" spans="2:11" ht="12.75" customHeight="1">
      <c r="B591" s="1"/>
      <c r="C591" s="1"/>
      <c r="J591" s="1"/>
      <c r="K591" s="1"/>
    </row>
    <row r="592" spans="2:11" ht="12.75" customHeight="1">
      <c r="B592" s="1"/>
      <c r="C592" s="1"/>
      <c r="J592" s="1"/>
      <c r="K592" s="1"/>
    </row>
    <row r="593" spans="2:11" ht="12.75" customHeight="1">
      <c r="B593" s="1"/>
      <c r="C593" s="1"/>
      <c r="J593" s="1"/>
      <c r="K593" s="1"/>
    </row>
    <row r="594" spans="2:11" ht="12.75" customHeight="1">
      <c r="B594" s="1"/>
      <c r="C594" s="1"/>
      <c r="J594" s="1"/>
      <c r="K594" s="1"/>
    </row>
    <row r="595" spans="2:11" ht="12.75" customHeight="1">
      <c r="B595" s="1"/>
      <c r="C595" s="1"/>
      <c r="J595" s="1"/>
      <c r="K595" s="1"/>
    </row>
    <row r="596" spans="2:11" ht="12.75" customHeight="1">
      <c r="B596" s="1"/>
      <c r="C596" s="1"/>
      <c r="J596" s="1"/>
      <c r="K596" s="1"/>
    </row>
    <row r="597" spans="2:11" ht="12.75" customHeight="1">
      <c r="B597" s="1"/>
      <c r="C597" s="1"/>
      <c r="J597" s="1"/>
      <c r="K597" s="1"/>
    </row>
    <row r="598" spans="2:11" ht="12.75" customHeight="1">
      <c r="B598" s="1"/>
      <c r="C598" s="1"/>
      <c r="J598" s="1"/>
      <c r="K598" s="1"/>
    </row>
    <row r="599" spans="2:11" ht="12.75" customHeight="1">
      <c r="B599" s="1"/>
      <c r="C599" s="1"/>
      <c r="J599" s="1"/>
      <c r="K599" s="1"/>
    </row>
    <row r="600" spans="2:11" ht="12.75" customHeight="1">
      <c r="B600" s="1"/>
      <c r="C600" s="1"/>
      <c r="J600" s="1"/>
      <c r="K600" s="1"/>
    </row>
    <row r="601" spans="2:11" ht="12.75" customHeight="1">
      <c r="B601" s="1"/>
      <c r="C601" s="1"/>
      <c r="J601" s="1"/>
      <c r="K601" s="1"/>
    </row>
    <row r="602" spans="2:11" ht="12.75" customHeight="1">
      <c r="B602" s="1"/>
      <c r="C602" s="1"/>
      <c r="J602" s="1"/>
      <c r="K602" s="1"/>
    </row>
    <row r="603" spans="2:11" ht="12.75" customHeight="1">
      <c r="B603" s="1"/>
      <c r="C603" s="1"/>
      <c r="J603" s="1"/>
      <c r="K603" s="1"/>
    </row>
    <row r="604" spans="2:11" ht="12.75" customHeight="1">
      <c r="B604" s="1"/>
      <c r="C604" s="1"/>
      <c r="J604" s="1"/>
      <c r="K604" s="1"/>
    </row>
    <row r="605" spans="2:11" ht="12.75" customHeight="1">
      <c r="B605" s="1"/>
      <c r="C605" s="1"/>
      <c r="J605" s="1"/>
      <c r="K605" s="1"/>
    </row>
    <row r="606" spans="2:11" ht="12.75" customHeight="1">
      <c r="B606" s="1"/>
      <c r="C606" s="1"/>
      <c r="J606" s="1"/>
      <c r="K606" s="1"/>
    </row>
    <row r="607" spans="2:11" ht="12.75" customHeight="1">
      <c r="B607" s="1"/>
      <c r="C607" s="1"/>
      <c r="J607" s="1"/>
      <c r="K607" s="1"/>
    </row>
    <row r="608" spans="2:11" ht="12.75" customHeight="1">
      <c r="B608" s="1"/>
      <c r="C608" s="1"/>
      <c r="J608" s="1"/>
      <c r="K608" s="1"/>
    </row>
    <row r="609" spans="2:11" ht="12.75" customHeight="1">
      <c r="B609" s="1"/>
      <c r="C609" s="1"/>
      <c r="J609" s="1"/>
      <c r="K609" s="1"/>
    </row>
    <row r="610" spans="2:11" ht="12.75" customHeight="1">
      <c r="B610" s="1"/>
      <c r="C610" s="1"/>
      <c r="J610" s="1"/>
      <c r="K610" s="1"/>
    </row>
    <row r="611" spans="2:11" ht="12.75" customHeight="1">
      <c r="B611" s="1"/>
      <c r="C611" s="1"/>
      <c r="J611" s="1"/>
      <c r="K611" s="1"/>
    </row>
    <row r="612" spans="2:11" ht="12.75" customHeight="1">
      <c r="B612" s="1"/>
      <c r="C612" s="1"/>
      <c r="J612" s="1"/>
      <c r="K612" s="1"/>
    </row>
    <row r="613" spans="2:11" ht="12.75" customHeight="1">
      <c r="B613" s="1"/>
      <c r="C613" s="1"/>
      <c r="J613" s="1"/>
      <c r="K613" s="1"/>
    </row>
    <row r="614" spans="2:11" ht="12.75" customHeight="1">
      <c r="B614" s="1"/>
      <c r="C614" s="1"/>
      <c r="J614" s="1"/>
      <c r="K614" s="1"/>
    </row>
    <row r="615" spans="2:11" ht="12.75" customHeight="1">
      <c r="B615" s="1"/>
      <c r="C615" s="1"/>
      <c r="J615" s="1"/>
      <c r="K615" s="1"/>
    </row>
    <row r="616" spans="2:11" ht="12.75" customHeight="1">
      <c r="B616" s="1"/>
      <c r="C616" s="1"/>
      <c r="J616" s="1"/>
      <c r="K616" s="1"/>
    </row>
    <row r="617" spans="2:11" ht="12.75" customHeight="1">
      <c r="B617" s="1"/>
      <c r="C617" s="1"/>
      <c r="J617" s="1"/>
      <c r="K617" s="1"/>
    </row>
    <row r="618" spans="2:11" ht="12.75" customHeight="1">
      <c r="B618" s="1"/>
      <c r="C618" s="1"/>
      <c r="J618" s="1"/>
      <c r="K618" s="1"/>
    </row>
    <row r="619" spans="2:11" ht="12.75" customHeight="1">
      <c r="B619" s="1"/>
      <c r="C619" s="1"/>
      <c r="J619" s="1"/>
      <c r="K619" s="1"/>
    </row>
    <row r="620" spans="2:11" ht="12.75" customHeight="1">
      <c r="B620" s="1"/>
      <c r="C620" s="1"/>
      <c r="J620" s="1"/>
      <c r="K620" s="1"/>
    </row>
    <row r="621" spans="2:11" ht="12.75" customHeight="1">
      <c r="B621" s="1"/>
      <c r="C621" s="1"/>
      <c r="J621" s="1"/>
      <c r="K621" s="1"/>
    </row>
    <row r="622" spans="2:11" ht="12.75" customHeight="1">
      <c r="B622" s="1"/>
      <c r="C622" s="1"/>
      <c r="J622" s="1"/>
      <c r="K622" s="1"/>
    </row>
    <row r="623" spans="2:11" ht="12.75" customHeight="1">
      <c r="B623" s="1"/>
      <c r="C623" s="1"/>
      <c r="J623" s="1"/>
      <c r="K623" s="1"/>
    </row>
    <row r="624" spans="2:11" ht="12.75" customHeight="1">
      <c r="B624" s="1"/>
      <c r="C624" s="1"/>
      <c r="J624" s="1"/>
      <c r="K624" s="1"/>
    </row>
    <row r="625" spans="2:11" ht="12.75" customHeight="1">
      <c r="B625" s="1"/>
      <c r="C625" s="1"/>
      <c r="J625" s="1"/>
      <c r="K625" s="1"/>
    </row>
    <row r="626" spans="2:11" ht="12.75" customHeight="1">
      <c r="B626" s="1"/>
      <c r="C626" s="1"/>
      <c r="J626" s="1"/>
      <c r="K626" s="1"/>
    </row>
    <row r="627" spans="2:11" ht="12.75" customHeight="1">
      <c r="B627" s="1"/>
      <c r="C627" s="1"/>
      <c r="J627" s="1"/>
      <c r="K627" s="1"/>
    </row>
    <row r="628" spans="2:11" ht="12.75" customHeight="1">
      <c r="B628" s="1"/>
      <c r="C628" s="1"/>
      <c r="J628" s="1"/>
      <c r="K628" s="1"/>
    </row>
    <row r="629" spans="2:11" ht="12.75" customHeight="1">
      <c r="B629" s="1"/>
      <c r="C629" s="1"/>
      <c r="J629" s="1"/>
      <c r="K629" s="1"/>
    </row>
    <row r="630" spans="2:11" ht="12.75" customHeight="1">
      <c r="B630" s="1"/>
      <c r="C630" s="1"/>
      <c r="J630" s="1"/>
      <c r="K630" s="1"/>
    </row>
    <row r="631" spans="2:11" ht="12.75" customHeight="1">
      <c r="B631" s="1"/>
      <c r="C631" s="1"/>
      <c r="J631" s="1"/>
      <c r="K631" s="1"/>
    </row>
    <row r="632" spans="2:11" ht="12.75" customHeight="1">
      <c r="B632" s="1"/>
      <c r="C632" s="1"/>
      <c r="J632" s="1"/>
      <c r="K632" s="1"/>
    </row>
    <row r="633" spans="2:11" ht="12.75" customHeight="1">
      <c r="B633" s="1"/>
      <c r="C633" s="1"/>
      <c r="J633" s="1"/>
      <c r="K633" s="1"/>
    </row>
    <row r="634" spans="2:11" ht="12.75" customHeight="1">
      <c r="B634" s="1"/>
      <c r="C634" s="1"/>
      <c r="J634" s="1"/>
      <c r="K634" s="1"/>
    </row>
    <row r="635" spans="2:11" ht="12.75" customHeight="1">
      <c r="B635" s="1"/>
      <c r="C635" s="1"/>
      <c r="J635" s="1"/>
      <c r="K635" s="1"/>
    </row>
    <row r="636" spans="2:11" ht="12.75" customHeight="1">
      <c r="B636" s="1"/>
      <c r="C636" s="1"/>
      <c r="J636" s="1"/>
      <c r="K636" s="1"/>
    </row>
    <row r="637" spans="2:11" ht="12.75" customHeight="1">
      <c r="B637" s="1"/>
      <c r="C637" s="1"/>
      <c r="J637" s="1"/>
      <c r="K637" s="1"/>
    </row>
    <row r="638" spans="2:11" ht="12.75" customHeight="1">
      <c r="B638" s="1"/>
      <c r="C638" s="1"/>
      <c r="J638" s="1"/>
      <c r="K638" s="1"/>
    </row>
    <row r="639" spans="2:11" ht="12.75" customHeight="1">
      <c r="B639" s="1"/>
      <c r="C639" s="1"/>
      <c r="J639" s="1"/>
      <c r="K639" s="1"/>
    </row>
    <row r="640" spans="2:11" ht="12.75" customHeight="1">
      <c r="B640" s="1"/>
      <c r="C640" s="1"/>
      <c r="J640" s="1"/>
      <c r="K640" s="1"/>
    </row>
    <row r="641" spans="2:11" ht="12.75" customHeight="1">
      <c r="B641" s="1"/>
      <c r="C641" s="1"/>
      <c r="J641" s="1"/>
      <c r="K641" s="1"/>
    </row>
    <row r="642" spans="2:11" ht="12.75" customHeight="1">
      <c r="B642" s="1"/>
      <c r="C642" s="1"/>
      <c r="J642" s="1"/>
      <c r="K642" s="1"/>
    </row>
    <row r="643" spans="2:11" ht="12.75" customHeight="1">
      <c r="B643" s="1"/>
      <c r="C643" s="1"/>
      <c r="J643" s="1"/>
      <c r="K643" s="1"/>
    </row>
    <row r="644" spans="2:11" ht="12.75" customHeight="1">
      <c r="B644" s="1"/>
      <c r="C644" s="1"/>
      <c r="J644" s="1"/>
      <c r="K644" s="1"/>
    </row>
    <row r="645" spans="2:11" ht="12.75" customHeight="1">
      <c r="B645" s="1"/>
      <c r="C645" s="1"/>
      <c r="J645" s="1"/>
      <c r="K645" s="1"/>
    </row>
    <row r="646" spans="2:11" ht="12.75" customHeight="1">
      <c r="B646" s="1"/>
      <c r="C646" s="1"/>
      <c r="J646" s="1"/>
      <c r="K646" s="1"/>
    </row>
    <row r="647" spans="2:11" ht="12.75" customHeight="1">
      <c r="B647" s="1"/>
      <c r="C647" s="1"/>
      <c r="J647" s="1"/>
      <c r="K647" s="1"/>
    </row>
    <row r="648" spans="2:11" ht="12.75" customHeight="1">
      <c r="B648" s="1"/>
      <c r="C648" s="1"/>
      <c r="J648" s="1"/>
      <c r="K648" s="1"/>
    </row>
    <row r="649" spans="2:11" ht="12.75" customHeight="1">
      <c r="B649" s="1"/>
      <c r="C649" s="1"/>
      <c r="J649" s="1"/>
      <c r="K649" s="1"/>
    </row>
    <row r="650" spans="2:11" ht="12.75" customHeight="1">
      <c r="B650" s="1"/>
      <c r="C650" s="1"/>
      <c r="J650" s="1"/>
      <c r="K650" s="1"/>
    </row>
    <row r="651" spans="2:11" ht="12.75" customHeight="1">
      <c r="B651" s="1"/>
      <c r="C651" s="1"/>
      <c r="J651" s="1"/>
      <c r="K651" s="1"/>
    </row>
    <row r="652" spans="2:11" ht="12.75" customHeight="1">
      <c r="B652" s="1"/>
      <c r="C652" s="1"/>
      <c r="J652" s="1"/>
      <c r="K652" s="1"/>
    </row>
    <row r="653" spans="2:11" ht="12.75" customHeight="1">
      <c r="B653" s="1"/>
      <c r="C653" s="1"/>
      <c r="J653" s="1"/>
      <c r="K653" s="1"/>
    </row>
    <row r="654" spans="2:11" ht="12.75" customHeight="1">
      <c r="B654" s="1"/>
      <c r="C654" s="1"/>
      <c r="J654" s="1"/>
      <c r="K654" s="1"/>
    </row>
    <row r="655" spans="2:11" ht="12.75" customHeight="1">
      <c r="B655" s="1"/>
      <c r="C655" s="1"/>
      <c r="J655" s="1"/>
      <c r="K655" s="1"/>
    </row>
    <row r="656" spans="2:11" ht="12.75" customHeight="1">
      <c r="B656" s="1"/>
      <c r="C656" s="1"/>
      <c r="J656" s="1"/>
      <c r="K656" s="1"/>
    </row>
    <row r="657" spans="2:11" ht="12.75" customHeight="1">
      <c r="B657" s="1"/>
      <c r="C657" s="1"/>
      <c r="J657" s="1"/>
      <c r="K657" s="1"/>
    </row>
    <row r="658" spans="2:11" ht="12.75" customHeight="1">
      <c r="B658" s="1"/>
      <c r="C658" s="1"/>
      <c r="J658" s="1"/>
      <c r="K658" s="1"/>
    </row>
    <row r="659" spans="2:11" ht="12.75" customHeight="1">
      <c r="B659" s="1"/>
      <c r="C659" s="1"/>
      <c r="J659" s="1"/>
      <c r="K659" s="1"/>
    </row>
    <row r="660" spans="2:11" ht="12.75" customHeight="1">
      <c r="B660" s="1"/>
      <c r="C660" s="1"/>
      <c r="J660" s="1"/>
      <c r="K660" s="1"/>
    </row>
    <row r="661" spans="2:11" ht="12.75" customHeight="1">
      <c r="B661" s="1"/>
      <c r="C661" s="1"/>
      <c r="J661" s="1"/>
      <c r="K661" s="1"/>
    </row>
    <row r="662" spans="2:11" ht="12.75" customHeight="1">
      <c r="B662" s="1"/>
      <c r="C662" s="1"/>
      <c r="J662" s="1"/>
      <c r="K662" s="1"/>
    </row>
    <row r="663" spans="2:11" ht="12.75" customHeight="1">
      <c r="B663" s="1"/>
      <c r="C663" s="1"/>
      <c r="J663" s="1"/>
      <c r="K663" s="1"/>
    </row>
    <row r="664" spans="2:11" ht="12.75" customHeight="1">
      <c r="B664" s="1"/>
      <c r="C664" s="1"/>
      <c r="J664" s="1"/>
      <c r="K664" s="1"/>
    </row>
    <row r="665" spans="2:11" ht="12.75" customHeight="1">
      <c r="B665" s="1"/>
      <c r="C665" s="1"/>
      <c r="J665" s="1"/>
      <c r="K665" s="1"/>
    </row>
    <row r="666" spans="2:11" ht="12.75" customHeight="1">
      <c r="B666" s="1"/>
      <c r="C666" s="1"/>
      <c r="J666" s="1"/>
      <c r="K666" s="1"/>
    </row>
    <row r="667" spans="2:11" ht="12.75" customHeight="1">
      <c r="B667" s="1"/>
      <c r="C667" s="1"/>
      <c r="J667" s="1"/>
      <c r="K667" s="1"/>
    </row>
    <row r="668" spans="2:11" ht="12.75" customHeight="1">
      <c r="B668" s="1"/>
      <c r="C668" s="1"/>
      <c r="J668" s="1"/>
      <c r="K668" s="1"/>
    </row>
    <row r="669" spans="2:11" ht="12.75" customHeight="1">
      <c r="B669" s="1"/>
      <c r="C669" s="1"/>
      <c r="J669" s="1"/>
      <c r="K669" s="1"/>
    </row>
    <row r="670" spans="2:11" ht="12.75" customHeight="1">
      <c r="B670" s="1"/>
      <c r="C670" s="1"/>
      <c r="J670" s="1"/>
      <c r="K670" s="1"/>
    </row>
    <row r="671" spans="2:11" ht="12.75" customHeight="1">
      <c r="B671" s="1"/>
      <c r="C671" s="1"/>
      <c r="J671" s="1"/>
      <c r="K671" s="1"/>
    </row>
    <row r="672" spans="2:11" ht="12.75" customHeight="1">
      <c r="B672" s="1"/>
      <c r="C672" s="1"/>
      <c r="J672" s="1"/>
      <c r="K672" s="1"/>
    </row>
    <row r="673" spans="2:11" ht="12.75" customHeight="1">
      <c r="B673" s="1"/>
      <c r="C673" s="1"/>
      <c r="J673" s="1"/>
      <c r="K673" s="1"/>
    </row>
    <row r="674" spans="2:11" ht="12.75" customHeight="1">
      <c r="B674" s="1"/>
      <c r="C674" s="1"/>
      <c r="J674" s="1"/>
      <c r="K674" s="1"/>
    </row>
    <row r="675" spans="2:11" ht="12.75" customHeight="1">
      <c r="B675" s="1"/>
      <c r="C675" s="1"/>
      <c r="J675" s="1"/>
      <c r="K675" s="1"/>
    </row>
    <row r="676" spans="2:11" ht="12.75" customHeight="1">
      <c r="B676" s="1"/>
      <c r="C676" s="1"/>
      <c r="J676" s="1"/>
      <c r="K676" s="1"/>
    </row>
    <row r="677" spans="2:11" ht="12.75" customHeight="1">
      <c r="B677" s="1"/>
      <c r="C677" s="1"/>
      <c r="J677" s="1"/>
      <c r="K677" s="1"/>
    </row>
    <row r="678" spans="2:11" ht="12.75" customHeight="1">
      <c r="B678" s="1"/>
      <c r="C678" s="1"/>
      <c r="J678" s="1"/>
      <c r="K678" s="1"/>
    </row>
    <row r="679" spans="2:11" ht="12.75" customHeight="1">
      <c r="B679" s="1"/>
      <c r="C679" s="1"/>
      <c r="J679" s="1"/>
      <c r="K679" s="1"/>
    </row>
    <row r="680" spans="2:11" ht="12.75" customHeight="1">
      <c r="B680" s="1"/>
      <c r="C680" s="1"/>
      <c r="J680" s="1"/>
      <c r="K680" s="1"/>
    </row>
    <row r="681" spans="2:11" ht="12.75" customHeight="1">
      <c r="B681" s="1"/>
      <c r="C681" s="1"/>
      <c r="J681" s="1"/>
      <c r="K681" s="1"/>
    </row>
    <row r="682" spans="2:11" ht="12.75" customHeight="1">
      <c r="B682" s="1"/>
      <c r="C682" s="1"/>
      <c r="J682" s="1"/>
      <c r="K682" s="1"/>
    </row>
    <row r="683" spans="2:11" ht="12.75" customHeight="1">
      <c r="B683" s="1"/>
      <c r="C683" s="1"/>
      <c r="J683" s="1"/>
      <c r="K683" s="1"/>
    </row>
    <row r="684" spans="2:11" ht="12.75" customHeight="1">
      <c r="B684" s="1"/>
      <c r="C684" s="1"/>
      <c r="J684" s="1"/>
      <c r="K684" s="1"/>
    </row>
    <row r="685" spans="2:11" ht="12.75" customHeight="1">
      <c r="B685" s="1"/>
      <c r="C685" s="1"/>
      <c r="J685" s="1"/>
      <c r="K685" s="1"/>
    </row>
    <row r="686" spans="2:11" ht="12.75" customHeight="1">
      <c r="B686" s="1"/>
      <c r="C686" s="1"/>
      <c r="J686" s="1"/>
      <c r="K686" s="1"/>
    </row>
    <row r="687" spans="2:11" ht="12.75" customHeight="1">
      <c r="B687" s="1"/>
      <c r="C687" s="1"/>
      <c r="J687" s="1"/>
      <c r="K687" s="1"/>
    </row>
    <row r="688" spans="2:11" ht="12.75" customHeight="1">
      <c r="B688" s="1"/>
      <c r="C688" s="1"/>
      <c r="J688" s="1"/>
      <c r="K688" s="1"/>
    </row>
    <row r="689" spans="2:11" ht="12.75" customHeight="1">
      <c r="B689" s="1"/>
      <c r="C689" s="1"/>
      <c r="J689" s="1"/>
      <c r="K689" s="1"/>
    </row>
    <row r="690" spans="2:11" ht="12.75" customHeight="1">
      <c r="B690" s="1"/>
      <c r="C690" s="1"/>
      <c r="J690" s="1"/>
      <c r="K690" s="1"/>
    </row>
    <row r="691" spans="2:11" ht="12.75" customHeight="1">
      <c r="B691" s="1"/>
      <c r="C691" s="1"/>
      <c r="J691" s="1"/>
      <c r="K691" s="1"/>
    </row>
    <row r="692" spans="2:11" ht="12.75" customHeight="1">
      <c r="B692" s="1"/>
      <c r="C692" s="1"/>
      <c r="J692" s="1"/>
      <c r="K692" s="1"/>
    </row>
    <row r="693" spans="2:11" ht="12.75" customHeight="1">
      <c r="B693" s="1"/>
      <c r="C693" s="1"/>
      <c r="J693" s="1"/>
      <c r="K693" s="1"/>
    </row>
    <row r="694" spans="2:11" ht="12.75" customHeight="1">
      <c r="B694" s="1"/>
      <c r="C694" s="1"/>
      <c r="J694" s="1"/>
      <c r="K694" s="1"/>
    </row>
    <row r="695" spans="2:11" ht="12.75" customHeight="1">
      <c r="B695" s="1"/>
      <c r="C695" s="1"/>
      <c r="J695" s="1"/>
      <c r="K695" s="1"/>
    </row>
    <row r="696" spans="2:11" ht="12.75" customHeight="1">
      <c r="B696" s="1"/>
      <c r="C696" s="1"/>
      <c r="J696" s="1"/>
      <c r="K696" s="1"/>
    </row>
    <row r="697" spans="2:11" ht="12.75" customHeight="1">
      <c r="B697" s="1"/>
      <c r="C697" s="1"/>
      <c r="J697" s="1"/>
      <c r="K697" s="1"/>
    </row>
    <row r="698" spans="2:11" ht="12.75" customHeight="1">
      <c r="B698" s="1"/>
      <c r="C698" s="1"/>
      <c r="J698" s="1"/>
      <c r="K698" s="1"/>
    </row>
    <row r="699" spans="2:11" ht="12.75" customHeight="1">
      <c r="B699" s="1"/>
      <c r="C699" s="1"/>
      <c r="J699" s="1"/>
      <c r="K699" s="1"/>
    </row>
    <row r="700" spans="2:11" ht="12.75" customHeight="1">
      <c r="B700" s="1"/>
      <c r="C700" s="1"/>
      <c r="J700" s="1"/>
      <c r="K700" s="1"/>
    </row>
    <row r="701" spans="2:11" ht="12.75" customHeight="1">
      <c r="B701" s="1"/>
      <c r="C701" s="1"/>
      <c r="J701" s="1"/>
      <c r="K701" s="1"/>
    </row>
    <row r="702" spans="2:11" ht="12.75" customHeight="1">
      <c r="B702" s="1"/>
      <c r="C702" s="1"/>
      <c r="J702" s="1"/>
      <c r="K702" s="1"/>
    </row>
    <row r="703" spans="2:11" ht="12.75" customHeight="1">
      <c r="B703" s="1"/>
      <c r="C703" s="1"/>
      <c r="J703" s="1"/>
      <c r="K703" s="1"/>
    </row>
    <row r="704" spans="2:11" ht="12.75" customHeight="1">
      <c r="B704" s="1"/>
      <c r="C704" s="1"/>
      <c r="J704" s="1"/>
      <c r="K704" s="1"/>
    </row>
    <row r="705" spans="2:11" ht="12.75" customHeight="1">
      <c r="B705" s="1"/>
      <c r="C705" s="1"/>
      <c r="J705" s="1"/>
      <c r="K705" s="1"/>
    </row>
    <row r="706" spans="2:11" ht="12.75" customHeight="1">
      <c r="B706" s="1"/>
      <c r="C706" s="1"/>
      <c r="J706" s="1"/>
      <c r="K706" s="1"/>
    </row>
    <row r="707" spans="2:11" ht="12.75" customHeight="1">
      <c r="B707" s="1"/>
      <c r="C707" s="1"/>
      <c r="J707" s="1"/>
      <c r="K707" s="1"/>
    </row>
    <row r="708" spans="2:11" ht="12.75" customHeight="1">
      <c r="B708" s="1"/>
      <c r="C708" s="1"/>
      <c r="J708" s="1"/>
      <c r="K708" s="1"/>
    </row>
    <row r="709" spans="2:11" ht="12.75" customHeight="1">
      <c r="B709" s="1"/>
      <c r="C709" s="1"/>
      <c r="J709" s="1"/>
      <c r="K709" s="1"/>
    </row>
    <row r="710" spans="2:11" ht="12.75" customHeight="1">
      <c r="B710" s="1"/>
      <c r="C710" s="1"/>
      <c r="J710" s="1"/>
      <c r="K710" s="1"/>
    </row>
    <row r="711" spans="2:11" ht="12.75" customHeight="1">
      <c r="B711" s="1"/>
      <c r="C711" s="1"/>
      <c r="J711" s="1"/>
      <c r="K711" s="1"/>
    </row>
    <row r="712" spans="2:11" ht="12.75" customHeight="1">
      <c r="B712" s="1"/>
      <c r="C712" s="1"/>
      <c r="J712" s="1"/>
      <c r="K712" s="1"/>
    </row>
    <row r="713" spans="2:11" ht="12.75" customHeight="1">
      <c r="B713" s="1"/>
      <c r="C713" s="1"/>
      <c r="J713" s="1"/>
      <c r="K713" s="1"/>
    </row>
    <row r="714" spans="2:11" ht="12.75" customHeight="1">
      <c r="B714" s="1"/>
      <c r="C714" s="1"/>
      <c r="J714" s="1"/>
      <c r="K714" s="1"/>
    </row>
    <row r="715" spans="2:11" ht="12.75" customHeight="1">
      <c r="B715" s="1"/>
      <c r="C715" s="1"/>
      <c r="J715" s="1"/>
      <c r="K715" s="1"/>
    </row>
    <row r="716" spans="2:11" ht="12.75" customHeight="1">
      <c r="B716" s="1"/>
      <c r="C716" s="1"/>
      <c r="J716" s="1"/>
      <c r="K716" s="1"/>
    </row>
    <row r="717" spans="2:11" ht="12.75" customHeight="1">
      <c r="B717" s="1"/>
      <c r="C717" s="1"/>
      <c r="J717" s="1"/>
      <c r="K717" s="1"/>
    </row>
    <row r="718" spans="2:11" ht="12.75" customHeight="1">
      <c r="B718" s="1"/>
      <c r="C718" s="1"/>
      <c r="J718" s="1"/>
      <c r="K718" s="1"/>
    </row>
    <row r="719" spans="2:11" ht="12.75" customHeight="1">
      <c r="B719" s="1"/>
      <c r="C719" s="1"/>
      <c r="J719" s="1"/>
      <c r="K719" s="1"/>
    </row>
    <row r="720" spans="2:11" ht="12.75" customHeight="1">
      <c r="B720" s="1"/>
      <c r="C720" s="1"/>
      <c r="J720" s="1"/>
      <c r="K720" s="1"/>
    </row>
    <row r="721" spans="2:11" ht="12.75" customHeight="1">
      <c r="B721" s="1"/>
      <c r="C721" s="1"/>
      <c r="J721" s="1"/>
      <c r="K721" s="1"/>
    </row>
    <row r="722" spans="2:11" ht="12.75" customHeight="1">
      <c r="B722" s="1"/>
      <c r="C722" s="1"/>
      <c r="J722" s="1"/>
      <c r="K722" s="1"/>
    </row>
    <row r="723" spans="2:11" ht="12.75" customHeight="1">
      <c r="B723" s="1"/>
      <c r="C723" s="1"/>
      <c r="J723" s="1"/>
      <c r="K723" s="1"/>
    </row>
    <row r="724" spans="2:11" ht="12.75" customHeight="1">
      <c r="B724" s="1"/>
      <c r="C724" s="1"/>
      <c r="J724" s="1"/>
      <c r="K724" s="1"/>
    </row>
    <row r="725" spans="2:11" ht="12.75" customHeight="1">
      <c r="B725" s="1"/>
      <c r="C725" s="1"/>
      <c r="J725" s="1"/>
      <c r="K725" s="1"/>
    </row>
    <row r="726" spans="2:11" ht="12.75" customHeight="1">
      <c r="B726" s="1"/>
      <c r="C726" s="1"/>
      <c r="J726" s="1"/>
      <c r="K726" s="1"/>
    </row>
    <row r="727" spans="2:11" ht="12.75" customHeight="1">
      <c r="B727" s="1"/>
      <c r="C727" s="1"/>
      <c r="J727" s="1"/>
      <c r="K727" s="1"/>
    </row>
    <row r="728" spans="2:11" ht="12.75" customHeight="1">
      <c r="B728" s="1"/>
      <c r="C728" s="1"/>
      <c r="J728" s="1"/>
      <c r="K728" s="1"/>
    </row>
    <row r="729" spans="2:11" ht="12.75" customHeight="1">
      <c r="B729" s="1"/>
      <c r="C729" s="1"/>
      <c r="J729" s="1"/>
      <c r="K729" s="1"/>
    </row>
    <row r="730" spans="2:11" ht="12.75" customHeight="1">
      <c r="B730" s="1"/>
      <c r="C730" s="1"/>
      <c r="J730" s="1"/>
      <c r="K730" s="1"/>
    </row>
    <row r="731" spans="2:11" ht="12.75" customHeight="1">
      <c r="B731" s="1"/>
      <c r="C731" s="1"/>
      <c r="J731" s="1"/>
      <c r="K731" s="1"/>
    </row>
    <row r="732" spans="2:11" ht="12.75" customHeight="1">
      <c r="B732" s="1"/>
      <c r="C732" s="1"/>
      <c r="J732" s="1"/>
      <c r="K732" s="1"/>
    </row>
    <row r="733" spans="2:11" ht="12.75" customHeight="1">
      <c r="B733" s="1"/>
      <c r="C733" s="1"/>
      <c r="J733" s="1"/>
      <c r="K733" s="1"/>
    </row>
    <row r="734" spans="2:11" ht="12.75" customHeight="1">
      <c r="B734" s="1"/>
      <c r="C734" s="1"/>
      <c r="J734" s="1"/>
      <c r="K734" s="1"/>
    </row>
    <row r="735" spans="2:11" ht="12.75" customHeight="1">
      <c r="B735" s="1"/>
      <c r="C735" s="1"/>
      <c r="J735" s="1"/>
      <c r="K735" s="1"/>
    </row>
    <row r="736" spans="2:11" ht="12.75" customHeight="1">
      <c r="B736" s="1"/>
      <c r="C736" s="1"/>
      <c r="J736" s="1"/>
      <c r="K736" s="1"/>
    </row>
    <row r="737" spans="2:11" ht="12.75" customHeight="1">
      <c r="B737" s="1"/>
      <c r="C737" s="1"/>
      <c r="J737" s="1"/>
      <c r="K737" s="1"/>
    </row>
    <row r="738" spans="2:11" ht="12.75" customHeight="1">
      <c r="B738" s="1"/>
      <c r="C738" s="1"/>
      <c r="J738" s="1"/>
      <c r="K738" s="1"/>
    </row>
    <row r="739" spans="2:11" ht="12.75" customHeight="1">
      <c r="B739" s="1"/>
      <c r="C739" s="1"/>
      <c r="J739" s="1"/>
      <c r="K739" s="1"/>
    </row>
    <row r="740" spans="2:11" ht="12.75" customHeight="1">
      <c r="B740" s="1"/>
      <c r="C740" s="1"/>
      <c r="J740" s="1"/>
      <c r="K740" s="1"/>
    </row>
    <row r="741" spans="2:11" ht="12.75" customHeight="1">
      <c r="B741" s="1"/>
      <c r="C741" s="1"/>
      <c r="J741" s="1"/>
      <c r="K741" s="1"/>
    </row>
    <row r="742" spans="2:11" ht="12.75" customHeight="1">
      <c r="B742" s="1"/>
      <c r="C742" s="1"/>
      <c r="J742" s="1"/>
      <c r="K742" s="1"/>
    </row>
    <row r="743" spans="2:11" ht="12.75" customHeight="1">
      <c r="B743" s="1"/>
      <c r="C743" s="1"/>
      <c r="J743" s="1"/>
      <c r="K743" s="1"/>
    </row>
    <row r="744" spans="2:11" ht="12.75" customHeight="1">
      <c r="B744" s="1"/>
      <c r="C744" s="1"/>
      <c r="J744" s="1"/>
      <c r="K744" s="1"/>
    </row>
    <row r="745" spans="2:11" ht="12.75" customHeight="1">
      <c r="B745" s="1"/>
      <c r="C745" s="1"/>
      <c r="J745" s="1"/>
      <c r="K745" s="1"/>
    </row>
    <row r="746" spans="2:11" ht="12.75" customHeight="1">
      <c r="B746" s="1"/>
      <c r="C746" s="1"/>
      <c r="J746" s="1"/>
      <c r="K746" s="1"/>
    </row>
    <row r="747" spans="2:11" ht="12.75" customHeight="1">
      <c r="B747" s="1"/>
      <c r="C747" s="1"/>
      <c r="J747" s="1"/>
      <c r="K747" s="1"/>
    </row>
    <row r="748" spans="2:11" ht="12.75" customHeight="1">
      <c r="B748" s="1"/>
      <c r="C748" s="1"/>
      <c r="J748" s="1"/>
      <c r="K748" s="1"/>
    </row>
    <row r="749" spans="2:11" ht="12.75" customHeight="1">
      <c r="B749" s="1"/>
      <c r="C749" s="1"/>
      <c r="J749" s="1"/>
      <c r="K749" s="1"/>
    </row>
    <row r="750" spans="2:11" ht="12.75" customHeight="1">
      <c r="B750" s="1"/>
      <c r="C750" s="1"/>
      <c r="J750" s="1"/>
      <c r="K750" s="1"/>
    </row>
    <row r="751" spans="2:11" ht="12.75" customHeight="1">
      <c r="B751" s="1"/>
      <c r="C751" s="1"/>
      <c r="J751" s="1"/>
      <c r="K751" s="1"/>
    </row>
    <row r="752" spans="2:11" ht="12.75" customHeight="1">
      <c r="B752" s="1"/>
      <c r="C752" s="1"/>
      <c r="J752" s="1"/>
      <c r="K752" s="1"/>
    </row>
    <row r="753" spans="2:11" ht="12.75" customHeight="1">
      <c r="B753" s="1"/>
      <c r="C753" s="1"/>
      <c r="J753" s="1"/>
      <c r="K753" s="1"/>
    </row>
    <row r="754" spans="2:11" ht="12.75" customHeight="1">
      <c r="B754" s="1"/>
      <c r="C754" s="1"/>
      <c r="J754" s="1"/>
      <c r="K754" s="1"/>
    </row>
    <row r="755" spans="2:11" ht="12.75" customHeight="1">
      <c r="B755" s="1"/>
      <c r="C755" s="1"/>
      <c r="J755" s="1"/>
      <c r="K755" s="1"/>
    </row>
    <row r="756" spans="2:11" ht="12.75" customHeight="1">
      <c r="B756" s="1"/>
      <c r="C756" s="1"/>
      <c r="J756" s="1"/>
      <c r="K756" s="1"/>
    </row>
    <row r="757" spans="2:11" ht="12.75" customHeight="1">
      <c r="B757" s="1"/>
      <c r="C757" s="1"/>
      <c r="J757" s="1"/>
      <c r="K757" s="1"/>
    </row>
    <row r="758" spans="2:11" ht="12.75" customHeight="1">
      <c r="B758" s="1"/>
      <c r="C758" s="1"/>
      <c r="J758" s="1"/>
      <c r="K758" s="1"/>
    </row>
    <row r="759" spans="2:11" ht="12.75" customHeight="1">
      <c r="B759" s="1"/>
      <c r="C759" s="1"/>
      <c r="J759" s="1"/>
      <c r="K759" s="1"/>
    </row>
    <row r="760" spans="2:11" ht="12.75" customHeight="1">
      <c r="B760" s="1"/>
      <c r="C760" s="1"/>
      <c r="J760" s="1"/>
      <c r="K760" s="1"/>
    </row>
    <row r="761" spans="2:11" ht="12.75" customHeight="1">
      <c r="B761" s="1"/>
      <c r="C761" s="1"/>
      <c r="J761" s="1"/>
      <c r="K761" s="1"/>
    </row>
    <row r="762" spans="2:11" ht="12.75" customHeight="1">
      <c r="B762" s="1"/>
      <c r="C762" s="1"/>
      <c r="J762" s="1"/>
      <c r="K762" s="1"/>
    </row>
    <row r="763" spans="2:11" ht="12.75" customHeight="1">
      <c r="B763" s="1"/>
      <c r="C763" s="1"/>
      <c r="J763" s="1"/>
      <c r="K763" s="1"/>
    </row>
    <row r="764" spans="2:11" ht="12.75" customHeight="1">
      <c r="B764" s="1"/>
      <c r="C764" s="1"/>
      <c r="J764" s="1"/>
      <c r="K764" s="1"/>
    </row>
    <row r="765" spans="2:11" ht="12.75" customHeight="1">
      <c r="B765" s="1"/>
      <c r="C765" s="1"/>
      <c r="J765" s="1"/>
      <c r="K765" s="1"/>
    </row>
    <row r="766" spans="2:11" ht="12.75" customHeight="1">
      <c r="B766" s="1"/>
      <c r="C766" s="1"/>
      <c r="J766" s="1"/>
      <c r="K766" s="1"/>
    </row>
    <row r="767" spans="2:11" ht="12.75" customHeight="1">
      <c r="B767" s="1"/>
      <c r="C767" s="1"/>
      <c r="J767" s="1"/>
      <c r="K767" s="1"/>
    </row>
    <row r="768" spans="2:11" ht="12.75" customHeight="1">
      <c r="B768" s="1"/>
      <c r="C768" s="1"/>
      <c r="J768" s="1"/>
      <c r="K768" s="1"/>
    </row>
    <row r="769" spans="2:11" ht="12.75" customHeight="1">
      <c r="B769" s="1"/>
      <c r="C769" s="1"/>
      <c r="J769" s="1"/>
      <c r="K769" s="1"/>
    </row>
    <row r="770" spans="2:11" ht="12.75" customHeight="1">
      <c r="B770" s="1"/>
      <c r="C770" s="1"/>
      <c r="J770" s="1"/>
      <c r="K770" s="1"/>
    </row>
    <row r="771" spans="2:11" ht="12.75" customHeight="1">
      <c r="B771" s="1"/>
      <c r="C771" s="1"/>
      <c r="J771" s="1"/>
      <c r="K771" s="1"/>
    </row>
    <row r="772" spans="2:11" ht="12.75" customHeight="1">
      <c r="B772" s="1"/>
      <c r="C772" s="1"/>
      <c r="J772" s="1"/>
      <c r="K772" s="1"/>
    </row>
    <row r="773" spans="2:11" ht="12.75" customHeight="1">
      <c r="B773" s="1"/>
      <c r="C773" s="1"/>
      <c r="J773" s="1"/>
      <c r="K773" s="1"/>
    </row>
    <row r="774" spans="2:11" ht="12.75" customHeight="1">
      <c r="B774" s="1"/>
      <c r="C774" s="1"/>
      <c r="J774" s="1"/>
      <c r="K774" s="1"/>
    </row>
    <row r="775" spans="2:11" ht="12.75" customHeight="1">
      <c r="B775" s="1"/>
      <c r="C775" s="1"/>
      <c r="J775" s="1"/>
      <c r="K775" s="1"/>
    </row>
    <row r="776" spans="2:11" ht="12.75" customHeight="1">
      <c r="B776" s="1"/>
      <c r="C776" s="1"/>
      <c r="J776" s="1"/>
      <c r="K776" s="1"/>
    </row>
    <row r="777" spans="2:11" ht="12.75" customHeight="1">
      <c r="B777" s="1"/>
      <c r="C777" s="1"/>
      <c r="J777" s="1"/>
      <c r="K777" s="1"/>
    </row>
    <row r="778" spans="2:11" ht="12.75" customHeight="1">
      <c r="B778" s="1"/>
      <c r="C778" s="1"/>
      <c r="J778" s="1"/>
      <c r="K778" s="1"/>
    </row>
    <row r="779" spans="2:11" ht="12.75" customHeight="1">
      <c r="B779" s="1"/>
      <c r="C779" s="1"/>
      <c r="J779" s="1"/>
      <c r="K779" s="1"/>
    </row>
    <row r="780" spans="2:11" ht="12.75" customHeight="1">
      <c r="B780" s="1"/>
      <c r="C780" s="1"/>
      <c r="J780" s="1"/>
      <c r="K780" s="1"/>
    </row>
    <row r="781" spans="2:11" ht="12.75" customHeight="1">
      <c r="B781" s="1"/>
      <c r="C781" s="1"/>
      <c r="J781" s="1"/>
      <c r="K781" s="1"/>
    </row>
    <row r="782" spans="2:11" ht="12.75" customHeight="1">
      <c r="B782" s="1"/>
      <c r="C782" s="1"/>
      <c r="J782" s="1"/>
      <c r="K782" s="1"/>
    </row>
    <row r="783" spans="2:11" ht="12.75" customHeight="1">
      <c r="B783" s="1"/>
      <c r="C783" s="1"/>
      <c r="J783" s="1"/>
      <c r="K783" s="1"/>
    </row>
    <row r="784" spans="2:11" ht="12.75" customHeight="1">
      <c r="B784" s="1"/>
      <c r="C784" s="1"/>
      <c r="J784" s="1"/>
      <c r="K784" s="1"/>
    </row>
    <row r="785" spans="2:11" ht="12.75" customHeight="1">
      <c r="B785" s="1"/>
      <c r="C785" s="1"/>
      <c r="J785" s="1"/>
      <c r="K785" s="1"/>
    </row>
    <row r="786" spans="2:11" ht="12.75" customHeight="1">
      <c r="B786" s="1"/>
      <c r="C786" s="1"/>
      <c r="J786" s="1"/>
      <c r="K786" s="1"/>
    </row>
    <row r="787" spans="2:11" ht="12.75" customHeight="1">
      <c r="B787" s="1"/>
      <c r="C787" s="1"/>
      <c r="J787" s="1"/>
      <c r="K787" s="1"/>
    </row>
    <row r="788" spans="2:11" ht="12.75" customHeight="1">
      <c r="B788" s="1"/>
      <c r="C788" s="1"/>
      <c r="J788" s="1"/>
      <c r="K788" s="1"/>
    </row>
    <row r="789" spans="2:11" ht="12.75" customHeight="1">
      <c r="B789" s="1"/>
      <c r="C789" s="1"/>
      <c r="J789" s="1"/>
      <c r="K789" s="1"/>
    </row>
    <row r="790" spans="2:11" ht="12.75" customHeight="1">
      <c r="B790" s="1"/>
      <c r="C790" s="1"/>
      <c r="J790" s="1"/>
      <c r="K790" s="1"/>
    </row>
    <row r="791" spans="2:11" ht="12.75" customHeight="1">
      <c r="B791" s="1"/>
      <c r="C791" s="1"/>
      <c r="J791" s="1"/>
      <c r="K791" s="1"/>
    </row>
    <row r="792" spans="2:11" ht="12.75" customHeight="1">
      <c r="B792" s="1"/>
      <c r="C792" s="1"/>
      <c r="J792" s="1"/>
      <c r="K792" s="1"/>
    </row>
    <row r="793" spans="2:11" ht="12.75" customHeight="1">
      <c r="B793" s="1"/>
      <c r="C793" s="1"/>
      <c r="J793" s="1"/>
      <c r="K793" s="1"/>
    </row>
    <row r="794" spans="2:11" ht="12.75" customHeight="1">
      <c r="B794" s="1"/>
      <c r="C794" s="1"/>
      <c r="J794" s="1"/>
      <c r="K794" s="1"/>
    </row>
    <row r="795" spans="2:11" ht="12.75" customHeight="1">
      <c r="B795" s="1"/>
      <c r="C795" s="1"/>
      <c r="J795" s="1"/>
      <c r="K795" s="1"/>
    </row>
    <row r="796" spans="2:11" ht="12.75" customHeight="1">
      <c r="B796" s="1"/>
      <c r="C796" s="1"/>
      <c r="J796" s="1"/>
      <c r="K796" s="1"/>
    </row>
    <row r="797" spans="2:11" ht="12.75" customHeight="1">
      <c r="B797" s="1"/>
      <c r="C797" s="1"/>
      <c r="J797" s="1"/>
      <c r="K797" s="1"/>
    </row>
    <row r="798" spans="2:11" ht="12.75" customHeight="1">
      <c r="B798" s="1"/>
      <c r="C798" s="1"/>
      <c r="J798" s="1"/>
      <c r="K798" s="1"/>
    </row>
    <row r="799" spans="2:11" ht="12.75" customHeight="1">
      <c r="B799" s="1"/>
      <c r="C799" s="1"/>
      <c r="J799" s="1"/>
      <c r="K799" s="1"/>
    </row>
    <row r="800" spans="2:11" ht="12.75" customHeight="1">
      <c r="B800" s="1"/>
      <c r="C800" s="1"/>
      <c r="J800" s="1"/>
      <c r="K800" s="1"/>
    </row>
    <row r="801" spans="2:11" ht="12.75" customHeight="1">
      <c r="B801" s="1"/>
      <c r="C801" s="1"/>
      <c r="J801" s="1"/>
      <c r="K801" s="1"/>
    </row>
    <row r="802" spans="2:11" ht="12.75" customHeight="1">
      <c r="B802" s="1"/>
      <c r="C802" s="1"/>
      <c r="J802" s="1"/>
      <c r="K802" s="1"/>
    </row>
    <row r="803" spans="2:11" ht="12.75" customHeight="1">
      <c r="B803" s="1"/>
      <c r="C803" s="1"/>
      <c r="J803" s="1"/>
      <c r="K803" s="1"/>
    </row>
    <row r="804" spans="2:11" ht="12.75" customHeight="1">
      <c r="B804" s="1"/>
      <c r="C804" s="1"/>
      <c r="J804" s="1"/>
      <c r="K804" s="1"/>
    </row>
    <row r="805" spans="2:11" ht="12.75" customHeight="1">
      <c r="B805" s="1"/>
      <c r="C805" s="1"/>
      <c r="J805" s="1"/>
      <c r="K805" s="1"/>
    </row>
    <row r="806" spans="2:11" ht="12.75" customHeight="1">
      <c r="B806" s="1"/>
      <c r="C806" s="1"/>
      <c r="J806" s="1"/>
      <c r="K806" s="1"/>
    </row>
    <row r="807" spans="2:11" ht="12.75" customHeight="1">
      <c r="B807" s="1"/>
      <c r="C807" s="1"/>
      <c r="J807" s="1"/>
      <c r="K807" s="1"/>
    </row>
    <row r="808" spans="2:11" ht="12.75" customHeight="1">
      <c r="B808" s="1"/>
      <c r="C808" s="1"/>
      <c r="J808" s="1"/>
      <c r="K808" s="1"/>
    </row>
    <row r="809" spans="2:11" ht="12.75" customHeight="1">
      <c r="B809" s="1"/>
      <c r="C809" s="1"/>
      <c r="J809" s="1"/>
      <c r="K809" s="1"/>
    </row>
    <row r="810" spans="2:11" ht="12.75" customHeight="1">
      <c r="B810" s="1"/>
      <c r="C810" s="1"/>
      <c r="J810" s="1"/>
      <c r="K810" s="1"/>
    </row>
    <row r="811" spans="2:11" ht="12.75" customHeight="1">
      <c r="B811" s="1"/>
      <c r="C811" s="1"/>
      <c r="J811" s="1"/>
      <c r="K811" s="1"/>
    </row>
    <row r="812" spans="2:11" ht="12.75" customHeight="1">
      <c r="B812" s="1"/>
      <c r="C812" s="1"/>
      <c r="J812" s="1"/>
      <c r="K812" s="1"/>
    </row>
    <row r="813" spans="2:11" ht="12.75" customHeight="1">
      <c r="B813" s="1"/>
      <c r="C813" s="1"/>
      <c r="J813" s="1"/>
      <c r="K813" s="1"/>
    </row>
    <row r="814" spans="2:11" ht="12.75" customHeight="1">
      <c r="B814" s="1"/>
      <c r="C814" s="1"/>
      <c r="J814" s="1"/>
      <c r="K814" s="1"/>
    </row>
    <row r="815" spans="2:11" ht="12.75" customHeight="1">
      <c r="B815" s="1"/>
      <c r="C815" s="1"/>
      <c r="J815" s="1"/>
      <c r="K815" s="1"/>
    </row>
    <row r="816" spans="2:11" ht="12.75" customHeight="1">
      <c r="B816" s="1"/>
      <c r="C816" s="1"/>
      <c r="J816" s="1"/>
      <c r="K816" s="1"/>
    </row>
    <row r="817" spans="2:11" ht="12.75" customHeight="1">
      <c r="B817" s="1"/>
      <c r="C817" s="1"/>
      <c r="J817" s="1"/>
      <c r="K817" s="1"/>
    </row>
    <row r="818" spans="2:11" ht="12.75" customHeight="1">
      <c r="B818" s="1"/>
      <c r="C818" s="1"/>
      <c r="J818" s="1"/>
      <c r="K818" s="1"/>
    </row>
    <row r="819" spans="2:11" ht="12.75" customHeight="1">
      <c r="B819" s="1"/>
      <c r="C819" s="1"/>
      <c r="J819" s="1"/>
      <c r="K819" s="1"/>
    </row>
    <row r="820" spans="2:11" ht="12.75" customHeight="1">
      <c r="B820" s="1"/>
      <c r="C820" s="1"/>
      <c r="J820" s="1"/>
      <c r="K820" s="1"/>
    </row>
    <row r="821" spans="2:11" ht="12.75" customHeight="1">
      <c r="B821" s="1"/>
      <c r="C821" s="1"/>
      <c r="J821" s="1"/>
      <c r="K821" s="1"/>
    </row>
    <row r="822" spans="2:11" ht="12.75" customHeight="1">
      <c r="B822" s="1"/>
      <c r="C822" s="1"/>
      <c r="J822" s="1"/>
      <c r="K822" s="1"/>
    </row>
    <row r="823" spans="2:11" ht="12.75" customHeight="1">
      <c r="B823" s="1"/>
      <c r="C823" s="1"/>
      <c r="J823" s="1"/>
      <c r="K823" s="1"/>
    </row>
    <row r="824" spans="2:11" ht="12.75" customHeight="1">
      <c r="B824" s="1"/>
      <c r="C824" s="1"/>
      <c r="J824" s="1"/>
      <c r="K824" s="1"/>
    </row>
    <row r="825" spans="2:11" ht="12.75" customHeight="1">
      <c r="B825" s="1"/>
      <c r="C825" s="1"/>
      <c r="J825" s="1"/>
      <c r="K825" s="1"/>
    </row>
    <row r="826" spans="2:11" ht="12.75" customHeight="1">
      <c r="B826" s="1"/>
      <c r="C826" s="1"/>
      <c r="J826" s="1"/>
      <c r="K826" s="1"/>
    </row>
    <row r="827" spans="2:11" ht="12.75" customHeight="1">
      <c r="B827" s="1"/>
      <c r="C827" s="1"/>
      <c r="J827" s="1"/>
      <c r="K827" s="1"/>
    </row>
    <row r="828" spans="2:11" ht="12.75" customHeight="1">
      <c r="B828" s="1"/>
      <c r="C828" s="1"/>
      <c r="J828" s="1"/>
      <c r="K828" s="1"/>
    </row>
    <row r="829" spans="2:11" ht="12.75" customHeight="1">
      <c r="B829" s="1"/>
      <c r="C829" s="1"/>
      <c r="J829" s="1"/>
      <c r="K829" s="1"/>
    </row>
    <row r="830" spans="2:11" ht="12.75" customHeight="1">
      <c r="B830" s="1"/>
      <c r="C830" s="1"/>
      <c r="J830" s="1"/>
      <c r="K830" s="1"/>
    </row>
    <row r="831" spans="2:11" ht="12.75" customHeight="1">
      <c r="B831" s="1"/>
      <c r="C831" s="1"/>
      <c r="J831" s="1"/>
      <c r="K831" s="1"/>
    </row>
    <row r="832" spans="2:11" ht="12.75" customHeight="1">
      <c r="B832" s="1"/>
      <c r="C832" s="1"/>
      <c r="J832" s="1"/>
      <c r="K832" s="1"/>
    </row>
    <row r="833" spans="2:11" ht="12.75" customHeight="1">
      <c r="B833" s="1"/>
      <c r="C833" s="1"/>
      <c r="J833" s="1"/>
      <c r="K833" s="1"/>
    </row>
    <row r="834" spans="2:11" ht="12.75" customHeight="1">
      <c r="B834" s="1"/>
      <c r="C834" s="1"/>
      <c r="J834" s="1"/>
      <c r="K834" s="1"/>
    </row>
    <row r="835" spans="2:11" ht="12.75" customHeight="1">
      <c r="B835" s="1"/>
      <c r="C835" s="1"/>
      <c r="J835" s="1"/>
      <c r="K835" s="1"/>
    </row>
    <row r="836" spans="2:11" ht="12.75" customHeight="1">
      <c r="B836" s="1"/>
      <c r="C836" s="1"/>
      <c r="J836" s="1"/>
      <c r="K836" s="1"/>
    </row>
    <row r="837" spans="2:11" ht="12.75" customHeight="1">
      <c r="B837" s="1"/>
      <c r="C837" s="1"/>
      <c r="J837" s="1"/>
      <c r="K837" s="1"/>
    </row>
    <row r="838" spans="2:11" ht="12.75" customHeight="1">
      <c r="B838" s="1"/>
      <c r="C838" s="1"/>
      <c r="J838" s="1"/>
      <c r="K838" s="1"/>
    </row>
    <row r="839" spans="2:11" ht="12.75" customHeight="1">
      <c r="B839" s="1"/>
      <c r="C839" s="1"/>
      <c r="J839" s="1"/>
      <c r="K839" s="1"/>
    </row>
    <row r="840" spans="2:11" ht="12.75" customHeight="1">
      <c r="B840" s="1"/>
      <c r="C840" s="1"/>
      <c r="J840" s="1"/>
      <c r="K840" s="1"/>
    </row>
    <row r="841" spans="2:11" ht="12.75" customHeight="1">
      <c r="B841" s="1"/>
      <c r="C841" s="1"/>
      <c r="J841" s="1"/>
      <c r="K841" s="1"/>
    </row>
    <row r="842" spans="2:11" ht="12.75" customHeight="1">
      <c r="B842" s="1"/>
      <c r="C842" s="1"/>
      <c r="J842" s="1"/>
      <c r="K842" s="1"/>
    </row>
    <row r="843" spans="2:11" ht="12.75" customHeight="1">
      <c r="B843" s="1"/>
      <c r="C843" s="1"/>
      <c r="J843" s="1"/>
      <c r="K843" s="1"/>
    </row>
    <row r="844" spans="2:11" ht="12.75" customHeight="1">
      <c r="B844" s="1"/>
      <c r="C844" s="1"/>
      <c r="J844" s="1"/>
      <c r="K844" s="1"/>
    </row>
    <row r="845" spans="2:11" ht="12.75" customHeight="1">
      <c r="B845" s="1"/>
      <c r="C845" s="1"/>
      <c r="J845" s="1"/>
      <c r="K845" s="1"/>
    </row>
    <row r="846" spans="2:11" ht="12.75" customHeight="1">
      <c r="B846" s="1"/>
      <c r="C846" s="1"/>
      <c r="J846" s="1"/>
      <c r="K846" s="1"/>
    </row>
    <row r="847" spans="2:11" ht="12.75" customHeight="1">
      <c r="B847" s="1"/>
      <c r="C847" s="1"/>
      <c r="J847" s="1"/>
      <c r="K847" s="1"/>
    </row>
    <row r="848" spans="2:11" ht="12.75" customHeight="1">
      <c r="B848" s="1"/>
      <c r="C848" s="1"/>
      <c r="J848" s="1"/>
      <c r="K848" s="1"/>
    </row>
    <row r="849" spans="2:11" ht="12.75" customHeight="1">
      <c r="B849" s="1"/>
      <c r="C849" s="1"/>
      <c r="J849" s="1"/>
      <c r="K849" s="1"/>
    </row>
    <row r="850" spans="2:11" ht="12.75" customHeight="1">
      <c r="B850" s="1"/>
      <c r="C850" s="1"/>
      <c r="J850" s="1"/>
      <c r="K850" s="1"/>
    </row>
    <row r="851" spans="2:11" ht="12.75" customHeight="1">
      <c r="B851" s="1"/>
      <c r="C851" s="1"/>
      <c r="J851" s="1"/>
      <c r="K851" s="1"/>
    </row>
    <row r="852" spans="2:11" ht="12.75" customHeight="1">
      <c r="B852" s="1"/>
      <c r="C852" s="1"/>
      <c r="J852" s="1"/>
      <c r="K852" s="1"/>
    </row>
    <row r="853" spans="2:11" ht="12.75" customHeight="1">
      <c r="B853" s="1"/>
      <c r="C853" s="1"/>
      <c r="J853" s="1"/>
      <c r="K853" s="1"/>
    </row>
    <row r="854" spans="2:11" ht="12.75" customHeight="1">
      <c r="B854" s="1"/>
      <c r="C854" s="1"/>
      <c r="J854" s="1"/>
      <c r="K854" s="1"/>
    </row>
    <row r="855" spans="2:11" ht="12.75" customHeight="1">
      <c r="B855" s="1"/>
      <c r="C855" s="1"/>
      <c r="J855" s="1"/>
      <c r="K855" s="1"/>
    </row>
    <row r="856" spans="2:11" ht="12.75" customHeight="1">
      <c r="B856" s="1"/>
      <c r="C856" s="1"/>
      <c r="J856" s="1"/>
      <c r="K856" s="1"/>
    </row>
    <row r="857" spans="2:11" ht="12.75" customHeight="1">
      <c r="B857" s="1"/>
      <c r="C857" s="1"/>
      <c r="J857" s="1"/>
      <c r="K857" s="1"/>
    </row>
    <row r="858" spans="2:11" ht="12.75" customHeight="1">
      <c r="B858" s="1"/>
      <c r="C858" s="1"/>
      <c r="J858" s="1"/>
      <c r="K858" s="1"/>
    </row>
    <row r="859" spans="2:11" ht="12.75" customHeight="1">
      <c r="B859" s="1"/>
      <c r="C859" s="1"/>
      <c r="J859" s="1"/>
      <c r="K859" s="1"/>
    </row>
    <row r="860" spans="2:11" ht="12.75" customHeight="1">
      <c r="B860" s="1"/>
      <c r="C860" s="1"/>
      <c r="J860" s="1"/>
      <c r="K860" s="1"/>
    </row>
    <row r="861" spans="2:11" ht="12.75" customHeight="1">
      <c r="B861" s="1"/>
      <c r="C861" s="1"/>
      <c r="J861" s="1"/>
      <c r="K861" s="1"/>
    </row>
    <row r="862" spans="2:11" ht="12.75" customHeight="1">
      <c r="B862" s="1"/>
      <c r="C862" s="1"/>
      <c r="J862" s="1"/>
      <c r="K862" s="1"/>
    </row>
    <row r="863" spans="2:11" ht="12.75" customHeight="1">
      <c r="B863" s="1"/>
      <c r="C863" s="1"/>
      <c r="J863" s="1"/>
      <c r="K863" s="1"/>
    </row>
    <row r="864" spans="2:11" ht="12.75" customHeight="1">
      <c r="B864" s="1"/>
      <c r="C864" s="1"/>
      <c r="J864" s="1"/>
      <c r="K864" s="1"/>
    </row>
    <row r="865" spans="2:11" ht="12.75" customHeight="1">
      <c r="B865" s="1"/>
      <c r="C865" s="1"/>
      <c r="J865" s="1"/>
      <c r="K865" s="1"/>
    </row>
    <row r="866" spans="2:11" ht="12.75" customHeight="1">
      <c r="B866" s="1"/>
      <c r="C866" s="1"/>
      <c r="J866" s="1"/>
      <c r="K866" s="1"/>
    </row>
    <row r="867" spans="2:11" ht="12.75" customHeight="1">
      <c r="B867" s="1"/>
      <c r="C867" s="1"/>
      <c r="J867" s="1"/>
      <c r="K867" s="1"/>
    </row>
    <row r="868" spans="2:11" ht="12.75" customHeight="1">
      <c r="B868" s="1"/>
      <c r="C868" s="1"/>
      <c r="J868" s="1"/>
      <c r="K868" s="1"/>
    </row>
    <row r="869" spans="2:11" ht="12.75" customHeight="1">
      <c r="B869" s="1"/>
      <c r="C869" s="1"/>
      <c r="J869" s="1"/>
      <c r="K869" s="1"/>
    </row>
    <row r="870" spans="2:11" ht="12.75" customHeight="1">
      <c r="B870" s="1"/>
      <c r="C870" s="1"/>
      <c r="J870" s="1"/>
      <c r="K870" s="1"/>
    </row>
    <row r="871" spans="2:11" ht="12.75" customHeight="1">
      <c r="B871" s="1"/>
      <c r="C871" s="1"/>
      <c r="J871" s="1"/>
      <c r="K871" s="1"/>
    </row>
    <row r="872" spans="2:11" ht="12.75" customHeight="1">
      <c r="B872" s="1"/>
      <c r="C872" s="1"/>
      <c r="J872" s="1"/>
      <c r="K872" s="1"/>
    </row>
    <row r="873" spans="2:11" ht="12.75" customHeight="1">
      <c r="B873" s="1"/>
      <c r="C873" s="1"/>
      <c r="J873" s="1"/>
      <c r="K873" s="1"/>
    </row>
    <row r="874" spans="2:11" ht="12.75" customHeight="1">
      <c r="B874" s="1"/>
      <c r="C874" s="1"/>
      <c r="J874" s="1"/>
      <c r="K874" s="1"/>
    </row>
    <row r="875" spans="2:11" ht="12.75" customHeight="1">
      <c r="B875" s="1"/>
      <c r="C875" s="1"/>
      <c r="J875" s="1"/>
      <c r="K875" s="1"/>
    </row>
    <row r="876" spans="2:11" ht="12.75" customHeight="1">
      <c r="B876" s="1"/>
      <c r="C876" s="1"/>
      <c r="J876" s="1"/>
      <c r="K876" s="1"/>
    </row>
    <row r="877" spans="2:11" ht="12.75" customHeight="1">
      <c r="B877" s="1"/>
      <c r="C877" s="1"/>
      <c r="J877" s="1"/>
      <c r="K877" s="1"/>
    </row>
    <row r="878" spans="2:11" ht="12.75" customHeight="1">
      <c r="B878" s="1"/>
      <c r="C878" s="1"/>
      <c r="J878" s="1"/>
      <c r="K878" s="1"/>
    </row>
    <row r="879" spans="2:11" ht="12.75" customHeight="1">
      <c r="B879" s="1"/>
      <c r="C879" s="1"/>
      <c r="J879" s="1"/>
      <c r="K879" s="1"/>
    </row>
    <row r="880" spans="2:11" ht="12.75" customHeight="1">
      <c r="B880" s="1"/>
      <c r="C880" s="1"/>
      <c r="J880" s="1"/>
      <c r="K880" s="1"/>
    </row>
    <row r="881" spans="2:11" ht="12.75" customHeight="1">
      <c r="B881" s="1"/>
      <c r="C881" s="1"/>
      <c r="J881" s="1"/>
      <c r="K881" s="1"/>
    </row>
    <row r="882" spans="2:11" ht="12.75" customHeight="1">
      <c r="B882" s="1"/>
      <c r="C882" s="1"/>
      <c r="J882" s="1"/>
      <c r="K882" s="1"/>
    </row>
    <row r="883" spans="2:11" ht="12.75" customHeight="1">
      <c r="B883" s="1"/>
      <c r="C883" s="1"/>
      <c r="J883" s="1"/>
      <c r="K883" s="1"/>
    </row>
    <row r="884" spans="2:11" ht="12.75" customHeight="1">
      <c r="B884" s="1"/>
      <c r="C884" s="1"/>
      <c r="J884" s="1"/>
      <c r="K884" s="1"/>
    </row>
    <row r="885" spans="2:11" ht="12.75" customHeight="1">
      <c r="B885" s="1"/>
      <c r="C885" s="1"/>
      <c r="J885" s="1"/>
      <c r="K885" s="1"/>
    </row>
    <row r="886" spans="2:11" ht="12.75" customHeight="1">
      <c r="B886" s="1"/>
      <c r="C886" s="1"/>
      <c r="J886" s="1"/>
      <c r="K886" s="1"/>
    </row>
    <row r="887" spans="2:11" ht="12.75" customHeight="1">
      <c r="B887" s="1"/>
      <c r="C887" s="1"/>
      <c r="J887" s="1"/>
      <c r="K887" s="1"/>
    </row>
    <row r="888" spans="2:11" ht="12.75" customHeight="1">
      <c r="B888" s="1"/>
      <c r="C888" s="1"/>
      <c r="J888" s="1"/>
      <c r="K888" s="1"/>
    </row>
    <row r="889" spans="2:11" ht="12.75" customHeight="1">
      <c r="B889" s="1"/>
      <c r="C889" s="1"/>
      <c r="J889" s="1"/>
      <c r="K889" s="1"/>
    </row>
    <row r="890" spans="2:11" ht="12.75" customHeight="1">
      <c r="B890" s="1"/>
      <c r="C890" s="1"/>
      <c r="J890" s="1"/>
      <c r="K890" s="1"/>
    </row>
    <row r="891" spans="2:11" ht="12.75" customHeight="1">
      <c r="B891" s="1"/>
      <c r="C891" s="1"/>
      <c r="J891" s="1"/>
      <c r="K891" s="1"/>
    </row>
    <row r="892" spans="2:11" ht="12.75" customHeight="1">
      <c r="B892" s="1"/>
      <c r="C892" s="1"/>
      <c r="J892" s="1"/>
      <c r="K892" s="1"/>
    </row>
    <row r="893" spans="2:11" ht="12.75" customHeight="1">
      <c r="B893" s="1"/>
      <c r="C893" s="1"/>
      <c r="J893" s="1"/>
      <c r="K893" s="1"/>
    </row>
    <row r="894" spans="2:11" ht="12.75" customHeight="1">
      <c r="B894" s="1"/>
      <c r="C894" s="1"/>
      <c r="J894" s="1"/>
      <c r="K894" s="1"/>
    </row>
    <row r="895" spans="2:11" ht="12.75" customHeight="1">
      <c r="B895" s="1"/>
      <c r="C895" s="1"/>
      <c r="J895" s="1"/>
      <c r="K895" s="1"/>
    </row>
    <row r="896" spans="2:11" ht="12.75" customHeight="1">
      <c r="B896" s="1"/>
      <c r="C896" s="1"/>
      <c r="J896" s="1"/>
      <c r="K896" s="1"/>
    </row>
    <row r="897" spans="2:11" ht="12.75" customHeight="1">
      <c r="B897" s="1"/>
      <c r="C897" s="1"/>
      <c r="J897" s="1"/>
      <c r="K897" s="1"/>
    </row>
    <row r="898" spans="2:11" ht="12.75" customHeight="1">
      <c r="B898" s="1"/>
      <c r="C898" s="1"/>
      <c r="J898" s="1"/>
      <c r="K898" s="1"/>
    </row>
    <row r="899" spans="2:11" ht="12.75" customHeight="1">
      <c r="B899" s="1"/>
      <c r="C899" s="1"/>
      <c r="J899" s="1"/>
      <c r="K899" s="1"/>
    </row>
    <row r="900" spans="2:11" ht="12.75" customHeight="1">
      <c r="B900" s="1"/>
      <c r="C900" s="1"/>
      <c r="J900" s="1"/>
      <c r="K900" s="1"/>
    </row>
    <row r="901" spans="2:11" ht="12.75" customHeight="1">
      <c r="B901" s="1"/>
      <c r="C901" s="1"/>
      <c r="J901" s="1"/>
      <c r="K901" s="1"/>
    </row>
    <row r="902" spans="2:11" ht="12.75" customHeight="1">
      <c r="B902" s="1"/>
      <c r="C902" s="1"/>
      <c r="J902" s="1"/>
      <c r="K902" s="1"/>
    </row>
    <row r="903" spans="2:11" ht="12.75" customHeight="1">
      <c r="B903" s="1"/>
      <c r="C903" s="1"/>
      <c r="J903" s="1"/>
      <c r="K903" s="1"/>
    </row>
    <row r="904" spans="2:11" ht="12.75" customHeight="1">
      <c r="B904" s="1"/>
      <c r="C904" s="1"/>
      <c r="J904" s="1"/>
      <c r="K904" s="1"/>
    </row>
    <row r="905" spans="2:11" ht="12.75" customHeight="1">
      <c r="B905" s="1"/>
      <c r="C905" s="1"/>
      <c r="J905" s="1"/>
      <c r="K905" s="1"/>
    </row>
    <row r="906" spans="2:11" ht="12.75" customHeight="1">
      <c r="B906" s="1"/>
      <c r="C906" s="1"/>
      <c r="J906" s="1"/>
      <c r="K906" s="1"/>
    </row>
    <row r="907" spans="2:11" ht="12.75" customHeight="1">
      <c r="B907" s="1"/>
      <c r="C907" s="1"/>
      <c r="J907" s="1"/>
      <c r="K907" s="1"/>
    </row>
    <row r="908" spans="2:11" ht="12.75" customHeight="1">
      <c r="B908" s="1"/>
      <c r="C908" s="1"/>
      <c r="J908" s="1"/>
      <c r="K908" s="1"/>
    </row>
    <row r="909" spans="2:11" ht="12.75" customHeight="1">
      <c r="B909" s="1"/>
      <c r="C909" s="1"/>
      <c r="J909" s="1"/>
      <c r="K909" s="1"/>
    </row>
    <row r="910" spans="2:11" ht="12.75" customHeight="1">
      <c r="B910" s="1"/>
      <c r="C910" s="1"/>
      <c r="J910" s="1"/>
      <c r="K910" s="1"/>
    </row>
    <row r="911" spans="2:11" ht="12.75" customHeight="1">
      <c r="B911" s="1"/>
      <c r="C911" s="1"/>
      <c r="J911" s="1"/>
      <c r="K911" s="1"/>
    </row>
    <row r="912" spans="2:11" ht="12.75" customHeight="1">
      <c r="B912" s="1"/>
      <c r="C912" s="1"/>
      <c r="J912" s="1"/>
      <c r="K912" s="1"/>
    </row>
    <row r="913" spans="2:11" ht="12.75" customHeight="1">
      <c r="B913" s="1"/>
      <c r="C913" s="1"/>
      <c r="J913" s="1"/>
      <c r="K913" s="1"/>
    </row>
    <row r="914" spans="2:11" ht="12.75" customHeight="1">
      <c r="B914" s="1"/>
      <c r="C914" s="1"/>
      <c r="J914" s="1"/>
      <c r="K914" s="1"/>
    </row>
    <row r="915" spans="2:11" ht="12.75" customHeight="1">
      <c r="B915" s="1"/>
      <c r="C915" s="1"/>
      <c r="J915" s="1"/>
      <c r="K915" s="1"/>
    </row>
    <row r="916" spans="2:11" ht="12.75" customHeight="1">
      <c r="B916" s="1"/>
      <c r="C916" s="1"/>
      <c r="J916" s="1"/>
      <c r="K916" s="1"/>
    </row>
    <row r="917" spans="2:11" ht="12.75" customHeight="1">
      <c r="B917" s="1"/>
      <c r="C917" s="1"/>
      <c r="J917" s="1"/>
      <c r="K917" s="1"/>
    </row>
    <row r="918" spans="2:11" ht="12.75" customHeight="1">
      <c r="B918" s="1"/>
      <c r="C918" s="1"/>
      <c r="J918" s="1"/>
      <c r="K918" s="1"/>
    </row>
    <row r="919" spans="2:11" ht="12.75" customHeight="1">
      <c r="B919" s="1"/>
      <c r="C919" s="1"/>
      <c r="J919" s="1"/>
      <c r="K919" s="1"/>
    </row>
    <row r="920" spans="2:11" ht="12.75" customHeight="1">
      <c r="B920" s="1"/>
      <c r="C920" s="1"/>
      <c r="J920" s="1"/>
      <c r="K920" s="1"/>
    </row>
    <row r="921" spans="2:11" ht="12.75" customHeight="1">
      <c r="B921" s="1"/>
      <c r="C921" s="1"/>
      <c r="J921" s="1"/>
      <c r="K921" s="1"/>
    </row>
    <row r="922" spans="2:11" ht="12.75" customHeight="1">
      <c r="B922" s="1"/>
      <c r="C922" s="1"/>
      <c r="J922" s="1"/>
      <c r="K922" s="1"/>
    </row>
    <row r="923" spans="2:11" ht="12.75" customHeight="1">
      <c r="B923" s="1"/>
      <c r="C923" s="1"/>
      <c r="J923" s="1"/>
      <c r="K923" s="1"/>
    </row>
    <row r="924" spans="2:11" ht="12.75" customHeight="1">
      <c r="B924" s="1"/>
      <c r="C924" s="1"/>
      <c r="J924" s="1"/>
      <c r="K924" s="1"/>
    </row>
    <row r="925" spans="2:11" ht="12.75" customHeight="1">
      <c r="B925" s="1"/>
      <c r="C925" s="1"/>
      <c r="J925" s="1"/>
      <c r="K925" s="1"/>
    </row>
    <row r="926" spans="2:11" ht="12.75" customHeight="1">
      <c r="B926" s="1"/>
      <c r="C926" s="1"/>
      <c r="J926" s="1"/>
      <c r="K926" s="1"/>
    </row>
    <row r="927" spans="2:11" ht="12.75" customHeight="1">
      <c r="B927" s="1"/>
      <c r="C927" s="1"/>
      <c r="J927" s="1"/>
      <c r="K927" s="1"/>
    </row>
    <row r="928" spans="2:11" ht="12.75" customHeight="1">
      <c r="B928" s="1"/>
      <c r="C928" s="1"/>
      <c r="J928" s="1"/>
      <c r="K928" s="1"/>
    </row>
    <row r="929" spans="2:11" ht="12.75" customHeight="1">
      <c r="B929" s="1"/>
      <c r="C929" s="1"/>
      <c r="J929" s="1"/>
      <c r="K929" s="1"/>
    </row>
    <row r="930" spans="2:11" ht="12.75" customHeight="1">
      <c r="B930" s="1"/>
      <c r="C930" s="1"/>
      <c r="J930" s="1"/>
      <c r="K930" s="1"/>
    </row>
    <row r="931" spans="2:11" ht="12.75" customHeight="1">
      <c r="B931" s="1"/>
      <c r="C931" s="1"/>
      <c r="J931" s="1"/>
      <c r="K931" s="1"/>
    </row>
    <row r="932" spans="2:11" ht="12.75" customHeight="1">
      <c r="B932" s="1"/>
      <c r="C932" s="1"/>
      <c r="J932" s="1"/>
      <c r="K932" s="1"/>
    </row>
    <row r="933" spans="2:11" ht="12.75" customHeight="1">
      <c r="B933" s="1"/>
      <c r="C933" s="1"/>
      <c r="J933" s="1"/>
      <c r="K933" s="1"/>
    </row>
    <row r="934" spans="2:11" ht="12.75" customHeight="1">
      <c r="B934" s="1"/>
      <c r="C934" s="1"/>
      <c r="J934" s="1"/>
      <c r="K934" s="1"/>
    </row>
    <row r="935" spans="2:11" ht="12.75" customHeight="1">
      <c r="B935" s="1"/>
      <c r="C935" s="1"/>
      <c r="J935" s="1"/>
      <c r="K935" s="1"/>
    </row>
    <row r="936" spans="2:11" ht="12.75" customHeight="1">
      <c r="B936" s="1"/>
      <c r="C936" s="1"/>
      <c r="J936" s="1"/>
      <c r="K936" s="1"/>
    </row>
    <row r="937" spans="2:11" ht="12.75" customHeight="1">
      <c r="B937" s="1"/>
      <c r="C937" s="1"/>
      <c r="J937" s="1"/>
      <c r="K937" s="1"/>
    </row>
    <row r="938" spans="2:11" ht="12.75" customHeight="1">
      <c r="B938" s="1"/>
      <c r="C938" s="1"/>
      <c r="J938" s="1"/>
      <c r="K938" s="1"/>
    </row>
    <row r="939" spans="2:11" ht="12.75" customHeight="1">
      <c r="B939" s="1"/>
      <c r="C939" s="1"/>
      <c r="J939" s="1"/>
      <c r="K939" s="1"/>
    </row>
    <row r="940" spans="2:11" ht="12.75" customHeight="1">
      <c r="B940" s="1"/>
      <c r="C940" s="1"/>
      <c r="J940" s="1"/>
      <c r="K940" s="1"/>
    </row>
    <row r="941" spans="2:11" ht="12.75" customHeight="1">
      <c r="B941" s="1"/>
      <c r="C941" s="1"/>
      <c r="J941" s="1"/>
      <c r="K941" s="1"/>
    </row>
    <row r="942" spans="2:11" ht="12.75" customHeight="1">
      <c r="B942" s="1"/>
      <c r="C942" s="1"/>
      <c r="J942" s="1"/>
      <c r="K942" s="1"/>
    </row>
    <row r="943" spans="2:11" ht="12.75" customHeight="1">
      <c r="B943" s="1"/>
      <c r="C943" s="1"/>
      <c r="J943" s="1"/>
      <c r="K943" s="1"/>
    </row>
    <row r="944" spans="2:11" ht="12.75" customHeight="1">
      <c r="B944" s="1"/>
      <c r="C944" s="1"/>
      <c r="J944" s="1"/>
      <c r="K944" s="1"/>
    </row>
    <row r="945" spans="2:11" ht="12.75" customHeight="1">
      <c r="B945" s="1"/>
      <c r="C945" s="1"/>
      <c r="J945" s="1"/>
      <c r="K945" s="1"/>
    </row>
    <row r="946" spans="2:11" ht="12.75" customHeight="1">
      <c r="B946" s="1"/>
      <c r="C946" s="1"/>
      <c r="J946" s="1"/>
      <c r="K946" s="1"/>
    </row>
    <row r="947" spans="2:11" ht="12.75" customHeight="1">
      <c r="B947" s="1"/>
      <c r="C947" s="1"/>
      <c r="J947" s="1"/>
      <c r="K947" s="1"/>
    </row>
    <row r="948" spans="2:11" ht="12.75" customHeight="1">
      <c r="B948" s="1"/>
      <c r="C948" s="1"/>
      <c r="J948" s="1"/>
      <c r="K948" s="1"/>
    </row>
    <row r="949" spans="2:11" ht="12.75" customHeight="1">
      <c r="B949" s="1"/>
      <c r="C949" s="1"/>
      <c r="J949" s="1"/>
      <c r="K949" s="1"/>
    </row>
  </sheetData>
  <mergeCells count="2">
    <mergeCell ref="D1:F1"/>
    <mergeCell ref="D2:I2"/>
  </mergeCells>
  <printOptions horizontalCentered="1"/>
  <pageMargins left="0.2" right="0" top="0.75" bottom="0.75" header="0.3" footer="0.3"/>
  <pageSetup paperSize="9" scale="74" orientation="landscape" r:id="rId1"/>
  <headerFooter>
    <oddHeader>&amp;L&amp;G&amp;R&amp;"Euclid Circular A SemiBold,Bold"&amp;28[SPECIFICATION]</oddHeader>
    <oddFooter>&amp;L&amp;"Euclid Circular A SemiBold,Bold"&amp;16[UA]&amp;"-,Regular"&amp;11
&amp;G&amp;CPage &amp;P of &amp;N&amp;R&amp;G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1. CUTTING DOCKET</vt:lpstr>
      <vt:lpstr>2. TRIM CARD</vt:lpstr>
      <vt:lpstr>SPEC</vt:lpstr>
      <vt:lpstr>UPC</vt:lpstr>
      <vt:lpstr>PP MEETING</vt:lpstr>
      <vt:lpstr>3. ĐỊNH VỊ HÌNH IN.THÊU</vt:lpstr>
      <vt:lpstr>4. THÔNG SỐ SẢN XUẤT</vt:lpstr>
      <vt:lpstr>'1. CUTTING DOCKET'!Print_Area</vt:lpstr>
      <vt:lpstr>'2. TRIM CARD'!Print_Area</vt:lpstr>
      <vt:lpstr>'PP MEETING'!Print_Area</vt:lpstr>
      <vt:lpstr>SPEC!Print_Area</vt:lpstr>
      <vt:lpstr>'1. CUTTING DOCKET'!Print_Titles</vt:lpstr>
      <vt:lpstr>'2. TRIM CARD'!Print_Titles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Tu Mai Cam (MER)</cp:lastModifiedBy>
  <cp:lastPrinted>2024-02-28T12:27:36Z</cp:lastPrinted>
  <dcterms:created xsi:type="dcterms:W3CDTF">2016-05-06T01:47:29Z</dcterms:created>
  <dcterms:modified xsi:type="dcterms:W3CDTF">2024-03-01T03:15:41Z</dcterms:modified>
</cp:coreProperties>
</file>