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unavailablevn.sharepoint.com/sites/COMMERCIAL/Shared Documents/General/2-CUSTOMER-FOLDER/TOMORROWLAND/4-FW25/2-PRODUCTION/4-INTERNAL-PURCHASE-ORDER/4-2-TRIM-ORDER/TRIM-PO/SIGN-PO/"/>
    </mc:Choice>
  </mc:AlternateContent>
  <xr:revisionPtr revIDLastSave="330" documentId="13_ncr:1_{E11DB73C-1ED5-4338-9B46-16860248CAE1}" xr6:coauthVersionLast="47" xr6:coauthVersionMax="47" xr10:uidLastSave="{BB825C38-6BDA-4408-B822-222A90FAC50E}"/>
  <bookViews>
    <workbookView xWindow="-110" yWindow="-110" windowWidth="19420" windowHeight="10300" xr2:uid="{00000000-000D-0000-FFFF-FFFF00000000}"/>
  </bookViews>
  <sheets>
    <sheet name="PO" sheetId="2" r:id="rId1"/>
    <sheet name="LAYOUT " sheetId="5" r:id="rId2"/>
    <sheet name="DETAIL QUANTITY _ MEN " sheetId="6" r:id="rId3"/>
    <sheet name="DETAIL QUANTITY _ WOMEN" sheetId="9" state="hidden" r:id="rId4"/>
  </sheets>
  <definedNames>
    <definedName name="_xlnm._FilterDatabase" localSheetId="2" hidden="1">'DETAIL QUANTITY _ MEN '!$A$3:$G$6</definedName>
    <definedName name="_xlnm._FilterDatabase" localSheetId="3" hidden="1">'DETAIL QUANTITY _ WOMEN'!$A$3:$G$5</definedName>
    <definedName name="_xlnm.Print_Area" localSheetId="0">PO!$A$1:$N$16</definedName>
    <definedName name="_xlnm.Print_Titles" localSheetId="0">PO!$4:$10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6" l="1"/>
  <c r="F5" i="9"/>
  <c r="G5" i="9" s="1"/>
  <c r="F9" i="9"/>
  <c r="G9" i="9" s="1"/>
  <c r="G11" i="9" s="1"/>
  <c r="F4" i="9"/>
  <c r="G4" i="9" s="1"/>
  <c r="F6" i="6"/>
  <c r="G7" i="6" l="1"/>
  <c r="I11" i="2" s="1"/>
  <c r="K11" i="2" s="1"/>
  <c r="M11" i="2" s="1"/>
  <c r="G5" i="6"/>
  <c r="I12" i="2" s="1"/>
  <c r="G6" i="9"/>
  <c r="K12" i="2" l="1"/>
  <c r="I14" i="2" l="1"/>
  <c r="K14" i="2"/>
  <c r="M12" i="2"/>
  <c r="M14" i="2" s="1"/>
</calcChain>
</file>

<file path=xl/sharedStrings.xml><?xml version="1.0" encoding="utf-8"?>
<sst xmlns="http://schemas.openxmlformats.org/spreadsheetml/2006/main" count="109" uniqueCount="79">
  <si>
    <t>Mã số:</t>
  </si>
  <si>
    <t>PUR.QT-2.BM1</t>
  </si>
  <si>
    <t>Lần ban hành:</t>
  </si>
  <si>
    <t>01</t>
  </si>
  <si>
    <t>Số trang:</t>
  </si>
  <si>
    <t>SUPPLIER:</t>
  </si>
  <si>
    <t xml:space="preserve">CUSTOMER : </t>
  </si>
  <si>
    <t xml:space="preserve">TOMORROWLAND </t>
  </si>
  <si>
    <t xml:space="preserve">ORDER DATE: </t>
  </si>
  <si>
    <t>ADDRESS:</t>
  </si>
  <si>
    <t xml:space="preserve">SEASON : </t>
  </si>
  <si>
    <t>ORDER NO#</t>
  </si>
  <si>
    <t xml:space="preserve">ATTN : </t>
  </si>
  <si>
    <t>ETA REQUEST:</t>
  </si>
  <si>
    <t xml:space="preserve">JOB NUMBER : </t>
  </si>
  <si>
    <t xml:space="preserve">TEL / FAX : </t>
  </si>
  <si>
    <t>GARMENT EXIT DATE :</t>
  </si>
  <si>
    <t>ORDERED BY :</t>
  </si>
  <si>
    <t>STYLE NO</t>
  </si>
  <si>
    <t>CODE TRIMS</t>
  </si>
  <si>
    <t>DESCRIPTION</t>
  </si>
  <si>
    <t xml:space="preserve">DIMENSION / LENGTH </t>
  </si>
  <si>
    <t xml:space="preserve">QUALITY APPROVED </t>
  </si>
  <si>
    <t xml:space="preserve">CODE </t>
  </si>
  <si>
    <t>COLOR</t>
  </si>
  <si>
    <t>UNIT</t>
  </si>
  <si>
    <t xml:space="preserve">ORDER QUANTITY </t>
  </si>
  <si>
    <t xml:space="preserve">INVENTORY AT IPO DATE </t>
  </si>
  <si>
    <t>ACTUAL QUANTITY</t>
  </si>
  <si>
    <t xml:space="preserve">PRICE </t>
  </si>
  <si>
    <t>AMOUNT</t>
  </si>
  <si>
    <t>REMARK</t>
  </si>
  <si>
    <t>ALL STYLES</t>
  </si>
  <si>
    <t>NHÃN THÀNH PHẦN 100%COTTON</t>
  </si>
  <si>
    <t>X</t>
  </si>
  <si>
    <t>AS SAMPLE APPROVED ON 09/08/2024</t>
  </si>
  <si>
    <t>WHITE</t>
  </si>
  <si>
    <t>PCS</t>
  </si>
  <si>
    <t>BLACK</t>
  </si>
  <si>
    <t>Total:</t>
  </si>
  <si>
    <t xml:space="preserve">RECEIVED BY </t>
  </si>
  <si>
    <t>APPROVED BY</t>
  </si>
  <si>
    <t>PREPARED BY</t>
  </si>
  <si>
    <t>Reference</t>
  </si>
  <si>
    <t>Description</t>
  </si>
  <si>
    <t>Total Pcs</t>
  </si>
  <si>
    <t xml:space="preserve">LAYOUT </t>
  </si>
  <si>
    <t xml:space="preserve">- Chú ý đúng màu sắc nhãn </t>
  </si>
  <si>
    <t xml:space="preserve">MAIN LAYOUT - CẦN THAY ĐỔI THÔNG TIN NHƯ CÁC SHEET DETAIL </t>
  </si>
  <si>
    <t>THÔNG TIN THAY ĐỔI NHƯ SHEET BÊN CẠNH</t>
  </si>
  <si>
    <t>S</t>
  </si>
  <si>
    <t>FINAL ORDER</t>
  </si>
  <si>
    <t xml:space="preserve">UA STYLE </t>
  </si>
  <si>
    <t>C0057-SST097</t>
  </si>
  <si>
    <t>C0057-TNK011</t>
  </si>
  <si>
    <t>C0057-LST006</t>
  </si>
  <si>
    <t>GLOBE WHIP TSHIRT WOMEN LILAC</t>
  </si>
  <si>
    <t>ICON RIB TOP WOMEN LIME</t>
  </si>
  <si>
    <t>WINTERGARDEN LONG SLEEVE T SHIRT WOMEN LILAC</t>
  </si>
  <si>
    <t>LILAC</t>
  </si>
  <si>
    <t>LIME</t>
  </si>
  <si>
    <t>GARMENT COLOR</t>
  </si>
  <si>
    <t>LABEL COLOR</t>
  </si>
  <si>
    <t>TOTAL BLACK LABEL:</t>
  </si>
  <si>
    <t>TOTAL WHITE LABEL:</t>
  </si>
  <si>
    <t>THÀNH PHẦN: 100% COTTON</t>
  </si>
  <si>
    <t>TOTAL WHITE:</t>
  </si>
  <si>
    <t>- Follow symbol như layout bên cạnh</t>
  </si>
  <si>
    <t>GIAO/ LINH</t>
  </si>
  <si>
    <t>FW25F-F090</t>
  </si>
  <si>
    <t>HAPPICON SKI HOODIE WHITE</t>
  </si>
  <si>
    <t>C0057-HOD144</t>
  </si>
  <si>
    <t>C0057-LST017</t>
  </si>
  <si>
    <t>HAPPICON SKI LONGSLEEVE MEN BLACK</t>
  </si>
  <si>
    <t>FW25T-M089</t>
  </si>
  <si>
    <t>ĐỔI THÔNG TIN ĐỊA CHỈ THÀNH (lưu ý là số 12 phải ở dòng số 2 như hình)</t>
  </si>
  <si>
    <t>T25  FW25  G2783</t>
  </si>
  <si>
    <t>FW25</t>
  </si>
  <si>
    <t>CẦN GỬI LAYOUT CHO KHÁCH DUYỆT TRƯỚC KHI ĐẶT HÀNG SẢN XUẤT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</si>
</sst>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[$-C09]dd\-mmm\-yy;@"/>
    <numFmt numFmtId="166" formatCode="_(* #,##0_);_(* \(#,##0\);_(* &quot;-&quot;??_);_(@_)"/>
    <numFmt numFmtId="167" formatCode="_(&quot;$&quot;* #,##0_);_(&quot;$&quot;* \(#,##0\);_(&quot;$&quot;* &quot;-&quot;??_);_(@_)"/>
    <numFmt numFmtId="168" formatCode="[$VND]\ #,##0"/>
    <numFmt numFmtId="169" formatCode="#"/>
  </numFmts>
  <fonts count="27">
    <font>
      <sz val="11"/>
      <color theme="1"/>
      <name val="Calibri"/>
      <family val="2"/>
      <scheme val="minor"/>
    </font>
    <font>
      <sz val="10"/>
      <name val="VNI-Times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name val="Muli"/>
    </font>
    <font>
      <b/>
      <sz val="16"/>
      <name val="Muli"/>
    </font>
    <font>
      <b/>
      <sz val="16"/>
      <color theme="1"/>
      <name val="Muli"/>
    </font>
    <font>
      <sz val="16"/>
      <color theme="1"/>
      <name val="Muli"/>
    </font>
    <font>
      <b/>
      <sz val="16"/>
      <color indexed="62"/>
      <name val="Muli"/>
    </font>
    <font>
      <u/>
      <sz val="16"/>
      <color indexed="12"/>
      <name val="Muli"/>
    </font>
    <font>
      <b/>
      <sz val="16"/>
      <color rgb="FFFF0000"/>
      <name val="Muli"/>
    </font>
    <font>
      <b/>
      <sz val="16"/>
      <color indexed="8"/>
      <name val="Muli"/>
    </font>
    <font>
      <b/>
      <u/>
      <sz val="16"/>
      <name val="Muli"/>
    </font>
    <font>
      <i/>
      <sz val="16"/>
      <name val="Muli"/>
    </font>
    <font>
      <b/>
      <i/>
      <sz val="16"/>
      <name val="Muli"/>
    </font>
    <font>
      <u/>
      <sz val="16"/>
      <name val="Muli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8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08000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22"/>
      </bottom>
      <diagonal/>
    </border>
    <border>
      <left/>
      <right/>
      <top style="hair">
        <color indexed="22"/>
      </top>
      <bottom style="hair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hair">
        <color indexed="22"/>
      </top>
      <bottom style="hair">
        <color theme="0" tint="-0.499984740745262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0" fontId="1" fillId="0" borderId="0"/>
    <xf numFmtId="0" fontId="3" fillId="0" borderId="0"/>
    <xf numFmtId="0" fontId="2" fillId="0" borderId="0"/>
    <xf numFmtId="16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2" fillId="0" borderId="0"/>
    <xf numFmtId="0" fontId="4" fillId="0" borderId="0" applyNumberFormat="0" applyFill="0" applyBorder="0" applyAlignment="0" applyProtection="0">
      <alignment vertical="top"/>
      <protection locked="0"/>
    </xf>
    <xf numFmtId="44" fontId="2" fillId="0" borderId="0" applyFont="0" applyFill="0" applyBorder="0" applyAlignment="0" applyProtection="0"/>
    <xf numFmtId="0" fontId="2" fillId="0" borderId="0"/>
  </cellStyleXfs>
  <cellXfs count="144">
    <xf numFmtId="0" fontId="0" fillId="0" borderId="0" xfId="0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6" xfId="1" applyFont="1" applyBorder="1" applyAlignment="1" applyProtection="1">
      <alignment vertical="center"/>
      <protection locked="0"/>
    </xf>
    <xf numFmtId="0" fontId="9" fillId="0" borderId="6" xfId="1" applyFont="1" applyBorder="1" applyAlignment="1" applyProtection="1">
      <alignment horizontal="left" vertical="center"/>
      <protection locked="0"/>
    </xf>
    <xf numFmtId="0" fontId="10" fillId="0" borderId="6" xfId="1" applyFont="1" applyBorder="1" applyAlignment="1" applyProtection="1">
      <alignment vertical="center" wrapText="1"/>
      <protection locked="0"/>
    </xf>
    <xf numFmtId="167" fontId="9" fillId="0" borderId="8" xfId="9" applyNumberFormat="1" applyFont="1" applyBorder="1" applyAlignment="1" applyProtection="1">
      <alignment vertical="center"/>
      <protection locked="0"/>
    </xf>
    <xf numFmtId="167" fontId="11" fillId="2" borderId="1" xfId="9" applyNumberFormat="1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0" xfId="0" applyFont="1" applyAlignment="1">
      <alignment horizontal="left"/>
    </xf>
    <xf numFmtId="0" fontId="12" fillId="0" borderId="1" xfId="0" quotePrefix="1" applyFont="1" applyBorder="1" applyAlignment="1">
      <alignment horizontal="center"/>
    </xf>
    <xf numFmtId="0" fontId="9" fillId="0" borderId="7" xfId="1" applyFont="1" applyBorder="1" applyAlignment="1" applyProtection="1">
      <alignment vertical="center"/>
      <protection locked="0"/>
    </xf>
    <xf numFmtId="0" fontId="9" fillId="0" borderId="7" xfId="1" applyFont="1" applyBorder="1" applyAlignment="1" applyProtection="1">
      <alignment horizontal="left" vertical="center"/>
      <protection locked="0"/>
    </xf>
    <xf numFmtId="0" fontId="10" fillId="0" borderId="7" xfId="1" applyFont="1" applyBorder="1" applyAlignment="1" applyProtection="1">
      <alignment vertical="center" wrapText="1"/>
      <protection locked="0"/>
    </xf>
    <xf numFmtId="167" fontId="9" fillId="0" borderId="11" xfId="9" applyNumberFormat="1" applyFont="1" applyBorder="1" applyAlignment="1" applyProtection="1">
      <alignment vertical="center"/>
      <protection locked="0"/>
    </xf>
    <xf numFmtId="16" fontId="12" fillId="0" borderId="1" xfId="0" quotePrefix="1" applyNumberFormat="1" applyFont="1" applyBorder="1" applyAlignment="1">
      <alignment horizontal="center"/>
    </xf>
    <xf numFmtId="167" fontId="9" fillId="0" borderId="6" xfId="9" applyNumberFormat="1" applyFont="1" applyBorder="1" applyAlignment="1" applyProtection="1">
      <alignment vertical="center"/>
      <protection locked="0"/>
    </xf>
    <xf numFmtId="167" fontId="12" fillId="0" borderId="9" xfId="9" applyNumberFormat="1" applyFont="1" applyBorder="1" applyAlignment="1">
      <alignment horizontal="left"/>
    </xf>
    <xf numFmtId="0" fontId="12" fillId="0" borderId="9" xfId="0" applyFont="1" applyBorder="1" applyAlignment="1">
      <alignment horizontal="left"/>
    </xf>
    <xf numFmtId="0" fontId="13" fillId="4" borderId="2" xfId="0" applyFont="1" applyFill="1" applyBorder="1" applyAlignment="1">
      <alignment vertical="top"/>
    </xf>
    <xf numFmtId="0" fontId="9" fillId="4" borderId="0" xfId="6" applyFont="1" applyFill="1" applyAlignment="1">
      <alignment vertical="top"/>
    </xf>
    <xf numFmtId="0" fontId="9" fillId="4" borderId="0" xfId="6" applyFont="1" applyFill="1" applyAlignment="1">
      <alignment horizontal="center" vertical="center"/>
    </xf>
    <xf numFmtId="167" fontId="9" fillId="4" borderId="8" xfId="9" quotePrefix="1" applyNumberFormat="1" applyFont="1" applyFill="1" applyBorder="1" applyAlignment="1">
      <alignment horizontal="center" vertical="center"/>
    </xf>
    <xf numFmtId="167" fontId="10" fillId="4" borderId="1" xfId="9" quotePrefix="1" applyNumberFormat="1" applyFont="1" applyFill="1" applyBorder="1" applyAlignment="1">
      <alignment horizontal="center" vertical="center"/>
    </xf>
    <xf numFmtId="15" fontId="9" fillId="4" borderId="1" xfId="2" applyNumberFormat="1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left" vertical="top"/>
    </xf>
    <xf numFmtId="0" fontId="9" fillId="4" borderId="3" xfId="0" applyFont="1" applyFill="1" applyBorder="1" applyAlignment="1">
      <alignment vertical="top"/>
    </xf>
    <xf numFmtId="0" fontId="10" fillId="4" borderId="1" xfId="3" quotePrefix="1" applyFont="1" applyFill="1" applyBorder="1" applyAlignment="1">
      <alignment horizontal="center" vertical="center"/>
    </xf>
    <xf numFmtId="0" fontId="14" fillId="4" borderId="2" xfId="8" applyFont="1" applyFill="1" applyBorder="1" applyAlignment="1" applyProtection="1">
      <alignment vertical="top"/>
    </xf>
    <xf numFmtId="0" fontId="10" fillId="0" borderId="1" xfId="3" applyFont="1" applyBorder="1" applyAlignment="1">
      <alignment horizontal="center" vertical="center"/>
    </xf>
    <xf numFmtId="0" fontId="14" fillId="4" borderId="10" xfId="8" applyFont="1" applyFill="1" applyBorder="1" applyAlignment="1" applyProtection="1">
      <alignment vertical="top"/>
    </xf>
    <xf numFmtId="165" fontId="9" fillId="4" borderId="0" xfId="6" applyNumberFormat="1" applyFont="1" applyFill="1" applyAlignment="1">
      <alignment horizontal="center" vertical="center"/>
    </xf>
    <xf numFmtId="0" fontId="9" fillId="4" borderId="1" xfId="2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/>
    </xf>
    <xf numFmtId="0" fontId="9" fillId="0" borderId="9" xfId="1" applyFont="1" applyBorder="1" applyAlignment="1" applyProtection="1">
      <alignment vertical="center"/>
      <protection locked="0"/>
    </xf>
    <xf numFmtId="0" fontId="9" fillId="0" borderId="9" xfId="1" applyFont="1" applyBorder="1" applyAlignment="1" applyProtection="1">
      <alignment horizontal="left" vertical="center"/>
      <protection locked="0"/>
    </xf>
    <xf numFmtId="0" fontId="10" fillId="0" borderId="9" xfId="1" applyFont="1" applyBorder="1" applyAlignment="1" applyProtection="1">
      <alignment vertical="center" wrapText="1"/>
      <protection locked="0"/>
    </xf>
    <xf numFmtId="167" fontId="9" fillId="0" borderId="7" xfId="9" applyNumberFormat="1" applyFont="1" applyBorder="1" applyAlignment="1" applyProtection="1">
      <alignment vertical="center"/>
      <protection locked="0"/>
    </xf>
    <xf numFmtId="0" fontId="10" fillId="6" borderId="1" xfId="6" applyFont="1" applyFill="1" applyBorder="1" applyAlignment="1">
      <alignment horizontal="center" vertical="center" wrapText="1"/>
    </xf>
    <xf numFmtId="0" fontId="10" fillId="6" borderId="1" xfId="6" applyFont="1" applyFill="1" applyBorder="1" applyAlignment="1">
      <alignment horizontal="left" vertical="center" wrapText="1"/>
    </xf>
    <xf numFmtId="0" fontId="10" fillId="6" borderId="1" xfId="6" applyFont="1" applyFill="1" applyBorder="1" applyAlignment="1">
      <alignment horizontal="center" vertical="center"/>
    </xf>
    <xf numFmtId="0" fontId="10" fillId="8" borderId="1" xfId="6" applyFont="1" applyFill="1" applyBorder="1" applyAlignment="1">
      <alignment horizontal="center" vertical="center" wrapText="1"/>
    </xf>
    <xf numFmtId="167" fontId="10" fillId="6" borderId="1" xfId="9" applyNumberFormat="1" applyFont="1" applyFill="1" applyBorder="1" applyAlignment="1">
      <alignment horizontal="center" vertical="center"/>
    </xf>
    <xf numFmtId="3" fontId="12" fillId="0" borderId="1" xfId="3" applyNumberFormat="1" applyFont="1" applyBorder="1" applyAlignment="1">
      <alignment horizontal="center" vertical="center"/>
    </xf>
    <xf numFmtId="168" fontId="12" fillId="3" borderId="1" xfId="9" applyNumberFormat="1" applyFont="1" applyFill="1" applyBorder="1" applyAlignment="1">
      <alignment horizontal="center" vertical="center" wrapText="1"/>
    </xf>
    <xf numFmtId="0" fontId="12" fillId="0" borderId="1" xfId="2" applyFont="1" applyBorder="1" applyAlignment="1">
      <alignment horizontal="left" vertical="center" wrapText="1"/>
    </xf>
    <xf numFmtId="0" fontId="11" fillId="0" borderId="1" xfId="2" applyFont="1" applyBorder="1" applyAlignment="1">
      <alignment horizontal="center" vertical="center" wrapText="1"/>
    </xf>
    <xf numFmtId="1" fontId="11" fillId="0" borderId="1" xfId="3" applyNumberFormat="1" applyFont="1" applyBorder="1" applyAlignment="1">
      <alignment horizontal="center" vertical="center" wrapText="1"/>
    </xf>
    <xf numFmtId="0" fontId="12" fillId="0" borderId="1" xfId="2" applyFont="1" applyBorder="1" applyAlignment="1">
      <alignment horizontal="center" vertical="center"/>
    </xf>
    <xf numFmtId="0" fontId="9" fillId="7" borderId="1" xfId="2" applyFont="1" applyFill="1" applyBorder="1" applyAlignment="1">
      <alignment horizontal="center" vertical="center"/>
    </xf>
    <xf numFmtId="0" fontId="9" fillId="7" borderId="1" xfId="2" applyFont="1" applyFill="1" applyBorder="1" applyAlignment="1">
      <alignment horizontal="left" vertical="center" wrapText="1"/>
    </xf>
    <xf numFmtId="0" fontId="9" fillId="7" borderId="1" xfId="2" applyFont="1" applyFill="1" applyBorder="1" applyAlignment="1">
      <alignment horizontal="center" vertical="center" wrapText="1"/>
    </xf>
    <xf numFmtId="0" fontId="15" fillId="7" borderId="1" xfId="2" applyFont="1" applyFill="1" applyBorder="1" applyAlignment="1">
      <alignment horizontal="center" vertical="center"/>
    </xf>
    <xf numFmtId="1" fontId="16" fillId="7" borderId="1" xfId="3" applyNumberFormat="1" applyFont="1" applyFill="1" applyBorder="1" applyAlignment="1">
      <alignment horizontal="center" vertical="center" wrapText="1"/>
    </xf>
    <xf numFmtId="3" fontId="16" fillId="7" borderId="1" xfId="3" applyNumberFormat="1" applyFont="1" applyFill="1" applyBorder="1" applyAlignment="1">
      <alignment horizontal="center" vertical="center"/>
    </xf>
    <xf numFmtId="168" fontId="9" fillId="7" borderId="1" xfId="9" applyNumberFormat="1" applyFont="1" applyFill="1" applyBorder="1" applyAlignment="1">
      <alignment horizontal="center" vertical="center"/>
    </xf>
    <xf numFmtId="168" fontId="9" fillId="7" borderId="1" xfId="9" applyNumberFormat="1" applyFont="1" applyFill="1" applyBorder="1" applyAlignment="1">
      <alignment horizontal="center" vertical="center" wrapText="1"/>
    </xf>
    <xf numFmtId="166" fontId="9" fillId="7" borderId="1" xfId="5" applyNumberFormat="1" applyFont="1" applyFill="1" applyBorder="1" applyAlignment="1">
      <alignment horizontal="center" vertical="center"/>
    </xf>
    <xf numFmtId="0" fontId="9" fillId="4" borderId="0" xfId="2" applyFont="1" applyFill="1" applyAlignment="1">
      <alignment horizontal="center" vertical="center" wrapText="1"/>
    </xf>
    <xf numFmtId="0" fontId="9" fillId="4" borderId="0" xfId="2" applyFont="1" applyFill="1" applyAlignment="1">
      <alignment horizontal="left" vertical="center" wrapText="1"/>
    </xf>
    <xf numFmtId="0" fontId="17" fillId="4" borderId="0" xfId="2" applyFont="1" applyFill="1" applyAlignment="1">
      <alignment horizontal="center" vertical="center" wrapText="1"/>
    </xf>
    <xf numFmtId="3" fontId="10" fillId="5" borderId="1" xfId="2" applyNumberFormat="1" applyFont="1" applyFill="1" applyBorder="1" applyAlignment="1">
      <alignment horizontal="center" vertical="center" wrapText="1"/>
    </xf>
    <xf numFmtId="3" fontId="10" fillId="0" borderId="1" xfId="2" applyNumberFormat="1" applyFont="1" applyBorder="1" applyAlignment="1">
      <alignment horizontal="center" vertical="center" wrapText="1"/>
    </xf>
    <xf numFmtId="168" fontId="9" fillId="4" borderId="0" xfId="9" applyNumberFormat="1" applyFont="1" applyFill="1" applyAlignment="1">
      <alignment horizontal="center" vertical="center" wrapText="1"/>
    </xf>
    <xf numFmtId="168" fontId="10" fillId="5" borderId="1" xfId="9" applyNumberFormat="1" applyFont="1" applyFill="1" applyBorder="1" applyAlignment="1">
      <alignment vertical="center" wrapText="1"/>
    </xf>
    <xf numFmtId="0" fontId="9" fillId="4" borderId="0" xfId="2" applyFont="1" applyFill="1" applyAlignment="1">
      <alignment horizontal="center" vertical="center"/>
    </xf>
    <xf numFmtId="0" fontId="18" fillId="4" borderId="0" xfId="2" applyFont="1" applyFill="1" applyAlignment="1">
      <alignment horizontal="center" vertical="center"/>
    </xf>
    <xf numFmtId="14" fontId="19" fillId="4" borderId="0" xfId="2" quotePrefix="1" applyNumberFormat="1" applyFont="1" applyFill="1" applyAlignment="1">
      <alignment horizontal="left" vertical="center"/>
    </xf>
    <xf numFmtId="14" fontId="19" fillId="4" borderId="0" xfId="2" quotePrefix="1" applyNumberFormat="1" applyFont="1" applyFill="1" applyAlignment="1">
      <alignment horizontal="center" vertical="center"/>
    </xf>
    <xf numFmtId="0" fontId="10" fillId="4" borderId="0" xfId="2" applyFont="1" applyFill="1" applyAlignment="1">
      <alignment horizontal="center" vertical="center" wrapText="1"/>
    </xf>
    <xf numFmtId="167" fontId="9" fillId="4" borderId="0" xfId="9" applyNumberFormat="1" applyFont="1" applyFill="1" applyAlignment="1">
      <alignment horizontal="center" vertical="center"/>
    </xf>
    <xf numFmtId="0" fontId="17" fillId="0" borderId="0" xfId="2" applyFont="1" applyAlignment="1">
      <alignment horizontal="left" vertical="center" wrapText="1"/>
    </xf>
    <xf numFmtId="0" fontId="17" fillId="4" borderId="0" xfId="2" applyFont="1" applyFill="1" applyAlignment="1">
      <alignment horizontal="center" vertical="center"/>
    </xf>
    <xf numFmtId="0" fontId="20" fillId="4" borderId="0" xfId="2" applyFont="1" applyFill="1" applyAlignment="1">
      <alignment horizontal="center" vertical="center"/>
    </xf>
    <xf numFmtId="0" fontId="9" fillId="0" borderId="0" xfId="2" applyFont="1" applyAlignment="1">
      <alignment horizontal="center" vertical="center"/>
    </xf>
    <xf numFmtId="0" fontId="18" fillId="0" borderId="0" xfId="1" applyFont="1" applyAlignment="1" applyProtection="1">
      <alignment vertical="center"/>
      <protection locked="0"/>
    </xf>
    <xf numFmtId="0" fontId="9" fillId="0" borderId="0" xfId="1" applyFont="1" applyAlignment="1" applyProtection="1">
      <alignment horizontal="left" vertical="center"/>
      <protection locked="0"/>
    </xf>
    <xf numFmtId="0" fontId="18" fillId="0" borderId="0" xfId="1" applyFont="1" applyAlignment="1" applyProtection="1">
      <alignment horizontal="left" vertical="center"/>
      <protection locked="0"/>
    </xf>
    <xf numFmtId="0" fontId="19" fillId="0" borderId="0" xfId="1" applyFont="1" applyAlignment="1" applyProtection="1">
      <alignment vertical="center" wrapText="1"/>
      <protection locked="0"/>
    </xf>
    <xf numFmtId="0" fontId="9" fillId="0" borderId="0" xfId="1" applyFont="1" applyAlignment="1" applyProtection="1">
      <alignment vertical="center"/>
      <protection locked="0"/>
    </xf>
    <xf numFmtId="167" fontId="12" fillId="0" borderId="0" xfId="9" applyNumberFormat="1" applyFont="1" applyAlignment="1">
      <alignment horizontal="left"/>
    </xf>
    <xf numFmtId="0" fontId="18" fillId="0" borderId="0" xfId="1" applyFont="1" applyAlignment="1" applyProtection="1">
      <alignment horizontal="center" vertical="center"/>
      <protection locked="0"/>
    </xf>
    <xf numFmtId="0" fontId="10" fillId="0" borderId="0" xfId="1" applyFont="1" applyAlignment="1">
      <alignment vertical="center" wrapText="1"/>
    </xf>
    <xf numFmtId="0" fontId="9" fillId="0" borderId="0" xfId="1" applyFont="1" applyAlignment="1">
      <alignment vertical="center"/>
    </xf>
    <xf numFmtId="15" fontId="9" fillId="0" borderId="0" xfId="1" applyNumberFormat="1" applyFont="1" applyAlignment="1" applyProtection="1">
      <alignment horizontal="left" vertical="center"/>
      <protection locked="0"/>
    </xf>
    <xf numFmtId="0" fontId="9" fillId="0" borderId="0" xfId="1" applyFont="1" applyAlignment="1" applyProtection="1">
      <alignment horizontal="center" vertical="center"/>
      <protection locked="0"/>
    </xf>
    <xf numFmtId="0" fontId="10" fillId="0" borderId="0" xfId="1" applyFont="1" applyAlignment="1" applyProtection="1">
      <alignment vertical="center" wrapText="1"/>
      <protection locked="0"/>
    </xf>
    <xf numFmtId="15" fontId="9" fillId="0" borderId="0" xfId="1" applyNumberFormat="1" applyFont="1" applyAlignment="1" applyProtection="1">
      <alignment vertical="center"/>
      <protection locked="0"/>
    </xf>
    <xf numFmtId="0" fontId="11" fillId="0" borderId="0" xfId="0" applyFont="1" applyAlignment="1">
      <alignment horizontal="left" wrapText="1"/>
    </xf>
    <xf numFmtId="0" fontId="12" fillId="0" borderId="1" xfId="2" applyFont="1" applyBorder="1" applyAlignment="1">
      <alignment horizontal="center" vertical="center" wrapText="1"/>
    </xf>
    <xf numFmtId="168" fontId="9" fillId="0" borderId="1" xfId="9" applyNumberFormat="1" applyFont="1" applyFill="1" applyBorder="1" applyAlignment="1">
      <alignment horizontal="center" vertical="center"/>
    </xf>
    <xf numFmtId="0" fontId="9" fillId="0" borderId="6" xfId="1" applyFont="1" applyBorder="1" applyAlignment="1" applyProtection="1">
      <alignment horizontal="center" vertical="center"/>
      <protection locked="0"/>
    </xf>
    <xf numFmtId="0" fontId="9" fillId="0" borderId="7" xfId="1" applyFont="1" applyBorder="1" applyAlignment="1" applyProtection="1">
      <alignment horizontal="center" vertical="center"/>
      <protection locked="0"/>
    </xf>
    <xf numFmtId="0" fontId="10" fillId="4" borderId="2" xfId="6" applyFont="1" applyFill="1" applyBorder="1" applyAlignment="1">
      <alignment horizontal="center" vertical="center"/>
    </xf>
    <xf numFmtId="0" fontId="10" fillId="4" borderId="3" xfId="6" applyFont="1" applyFill="1" applyBorder="1" applyAlignment="1">
      <alignment horizontal="center" vertical="center"/>
    </xf>
    <xf numFmtId="0" fontId="10" fillId="4" borderId="10" xfId="6" applyFont="1" applyFill="1" applyBorder="1" applyAlignment="1">
      <alignment horizontal="center" vertical="center"/>
    </xf>
    <xf numFmtId="0" fontId="9" fillId="0" borderId="9" xfId="1" applyFont="1" applyBorder="1" applyAlignment="1" applyProtection="1">
      <alignment horizontal="center" vertical="center"/>
      <protection locked="0"/>
    </xf>
    <xf numFmtId="0" fontId="12" fillId="0" borderId="0" xfId="0" applyFont="1" applyAlignment="1">
      <alignment horizontal="center"/>
    </xf>
    <xf numFmtId="0" fontId="11" fillId="0" borderId="0" xfId="2" applyFont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49" fontId="21" fillId="9" borderId="1" xfId="0" applyNumberFormat="1" applyFont="1" applyFill="1" applyBorder="1" applyAlignment="1">
      <alignment horizontal="center" vertical="center"/>
    </xf>
    <xf numFmtId="169" fontId="22" fillId="9" borderId="1" xfId="0" applyNumberFormat="1" applyFont="1" applyFill="1" applyBorder="1" applyAlignment="1">
      <alignment horizontal="right" vertical="center"/>
    </xf>
    <xf numFmtId="169" fontId="22" fillId="10" borderId="1" xfId="0" applyNumberFormat="1" applyFont="1" applyFill="1" applyBorder="1" applyAlignment="1">
      <alignment horizontal="right" vertical="center"/>
    </xf>
    <xf numFmtId="0" fontId="23" fillId="0" borderId="1" xfId="0" applyFont="1" applyBorder="1" applyAlignment="1">
      <alignment horizontal="right" vertical="center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vertical="center"/>
    </xf>
    <xf numFmtId="169" fontId="0" fillId="0" borderId="0" xfId="0" applyNumberFormat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13" xfId="0" applyBorder="1" applyAlignment="1">
      <alignment vertical="center"/>
    </xf>
    <xf numFmtId="0" fontId="22" fillId="8" borderId="1" xfId="0" applyFont="1" applyFill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4" fillId="0" borderId="0" xfId="0" applyFont="1"/>
    <xf numFmtId="0" fontId="25" fillId="0" borderId="0" xfId="0" applyFont="1"/>
    <xf numFmtId="0" fontId="23" fillId="0" borderId="13" xfId="0" applyFont="1" applyBorder="1" applyAlignment="1">
      <alignment horizontal="right" vertical="center"/>
    </xf>
    <xf numFmtId="0" fontId="26" fillId="11" borderId="1" xfId="0" applyFont="1" applyFill="1" applyBorder="1" applyAlignment="1">
      <alignment horizontal="center" vertical="center"/>
    </xf>
    <xf numFmtId="0" fontId="26" fillId="11" borderId="1" xfId="0" applyFont="1" applyFill="1" applyBorder="1" applyAlignment="1">
      <alignment horizontal="right" vertical="center"/>
    </xf>
    <xf numFmtId="0" fontId="6" fillId="11" borderId="13" xfId="0" applyFont="1" applyFill="1" applyBorder="1" applyAlignment="1">
      <alignment vertical="center"/>
    </xf>
    <xf numFmtId="0" fontId="6" fillId="11" borderId="13" xfId="0" quotePrefix="1" applyFont="1" applyFill="1" applyBorder="1" applyAlignment="1">
      <alignment vertical="center"/>
    </xf>
    <xf numFmtId="0" fontId="0" fillId="12" borderId="0" xfId="0" applyFill="1" applyAlignment="1">
      <alignment horizontal="center" vertical="center"/>
    </xf>
    <xf numFmtId="0" fontId="23" fillId="12" borderId="0" xfId="0" applyFont="1" applyFill="1" applyAlignment="1">
      <alignment horizontal="center" vertical="center"/>
    </xf>
    <xf numFmtId="0" fontId="26" fillId="12" borderId="0" xfId="0" applyFont="1" applyFill="1" applyAlignment="1">
      <alignment horizontal="center" vertical="center"/>
    </xf>
    <xf numFmtId="0" fontId="26" fillId="12" borderId="0" xfId="0" applyFont="1" applyFill="1" applyAlignment="1">
      <alignment horizontal="right" vertical="center"/>
    </xf>
    <xf numFmtId="0" fontId="23" fillId="12" borderId="0" xfId="0" applyFont="1" applyFill="1" applyAlignment="1">
      <alignment horizontal="right" vertical="center"/>
    </xf>
    <xf numFmtId="0" fontId="6" fillId="12" borderId="0" xfId="0" quotePrefix="1" applyFont="1" applyFill="1" applyAlignment="1">
      <alignment vertical="center"/>
    </xf>
    <xf numFmtId="0" fontId="0" fillId="0" borderId="1" xfId="0" applyBorder="1" applyAlignment="1">
      <alignment vertical="center"/>
    </xf>
    <xf numFmtId="0" fontId="23" fillId="0" borderId="1" xfId="0" applyFont="1" applyBorder="1" applyAlignment="1">
      <alignment horizontal="center" vertical="center" wrapText="1"/>
    </xf>
    <xf numFmtId="0" fontId="10" fillId="4" borderId="4" xfId="6" applyFont="1" applyFill="1" applyBorder="1" applyAlignment="1">
      <alignment horizontal="left" vertical="center" wrapText="1"/>
    </xf>
    <xf numFmtId="0" fontId="10" fillId="4" borderId="5" xfId="6" applyFont="1" applyFill="1" applyBorder="1" applyAlignment="1">
      <alignment horizontal="left" vertical="center" wrapText="1"/>
    </xf>
    <xf numFmtId="0" fontId="10" fillId="4" borderId="4" xfId="6" applyFont="1" applyFill="1" applyBorder="1" applyAlignment="1">
      <alignment horizontal="center" vertical="center"/>
    </xf>
    <xf numFmtId="0" fontId="10" fillId="4" borderId="5" xfId="6" applyFont="1" applyFill="1" applyBorder="1" applyAlignment="1">
      <alignment horizontal="center" vertical="center"/>
    </xf>
    <xf numFmtId="0" fontId="9" fillId="4" borderId="4" xfId="6" applyFont="1" applyFill="1" applyBorder="1" applyAlignment="1">
      <alignment horizontal="center" vertical="center"/>
    </xf>
    <xf numFmtId="0" fontId="9" fillId="4" borderId="5" xfId="6" applyFont="1" applyFill="1" applyBorder="1" applyAlignment="1">
      <alignment horizontal="center" vertical="center"/>
    </xf>
    <xf numFmtId="165" fontId="9" fillId="4" borderId="4" xfId="6" applyNumberFormat="1" applyFont="1" applyFill="1" applyBorder="1" applyAlignment="1">
      <alignment horizontal="center" vertical="center"/>
    </xf>
    <xf numFmtId="165" fontId="9" fillId="4" borderId="5" xfId="6" applyNumberFormat="1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left" vertical="top"/>
    </xf>
    <xf numFmtId="167" fontId="17" fillId="4" borderId="0" xfId="9" applyNumberFormat="1" applyFont="1" applyFill="1" applyAlignment="1">
      <alignment horizontal="center" vertical="center"/>
    </xf>
    <xf numFmtId="0" fontId="17" fillId="0" borderId="0" xfId="2" applyFont="1" applyAlignment="1">
      <alignment horizontal="center" vertical="center" wrapText="1"/>
    </xf>
    <xf numFmtId="0" fontId="17" fillId="0" borderId="0" xfId="2" applyFont="1" applyAlignment="1">
      <alignment horizontal="center" vertical="center"/>
    </xf>
    <xf numFmtId="0" fontId="9" fillId="4" borderId="10" xfId="0" applyFont="1" applyFill="1" applyBorder="1" applyAlignment="1">
      <alignment horizontal="left" vertical="top"/>
    </xf>
    <xf numFmtId="0" fontId="2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6" fontId="15" fillId="0" borderId="12" xfId="5" quotePrefix="1" applyNumberFormat="1" applyFont="1" applyFill="1" applyBorder="1" applyAlignment="1">
      <alignment horizontal="center" vertical="center" wrapText="1"/>
    </xf>
    <xf numFmtId="166" fontId="15" fillId="0" borderId="14" xfId="5" quotePrefix="1" applyNumberFormat="1" applyFont="1" applyFill="1" applyBorder="1" applyAlignment="1">
      <alignment horizontal="center" vertical="center" wrapText="1"/>
    </xf>
  </cellXfs>
  <cellStyles count="11">
    <cellStyle name="Comma 6" xfId="4" xr:uid="{00000000-0005-0000-0000-000000000000}"/>
    <cellStyle name="Comma 74 2" xfId="5" xr:uid="{00000000-0005-0000-0000-000001000000}"/>
    <cellStyle name="Currency" xfId="9" builtinId="4"/>
    <cellStyle name="Hyperlink 2" xfId="8" xr:uid="{00000000-0005-0000-0000-000003000000}"/>
    <cellStyle name="Normal" xfId="0" builtinId="0"/>
    <cellStyle name="Normal 10" xfId="2" xr:uid="{00000000-0005-0000-0000-000005000000}"/>
    <cellStyle name="Normal 10 2" xfId="6" xr:uid="{00000000-0005-0000-0000-000006000000}"/>
    <cellStyle name="Normal 133 3" xfId="3" xr:uid="{00000000-0005-0000-0000-000007000000}"/>
    <cellStyle name="Normal 133 3 3" xfId="7" xr:uid="{00000000-0005-0000-0000-000008000000}"/>
    <cellStyle name="Normal 146" xfId="10" xr:uid="{19316F18-62AE-49F2-B029-1CB7647700C7}"/>
    <cellStyle name="Normal_Forms" xfId="1" xr:uid="{00000000-0005-0000-0000-000009000000}"/>
  </cellStyles>
  <dxfs count="0"/>
  <tableStyles count="0" defaultTableStyle="TableStyleMedium2" defaultPivotStyle="PivotStyleLight16"/>
  <colors>
    <mruColors>
      <color rgb="FFE44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7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289892</xdr:colOff>
      <xdr:row>1</xdr:row>
      <xdr:rowOff>124239</xdr:rowOff>
    </xdr:from>
    <xdr:to>
      <xdr:col>13</xdr:col>
      <xdr:colOff>381297</xdr:colOff>
      <xdr:row>24</xdr:row>
      <xdr:rowOff>1008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3BAC9ABF-B4E5-3879-7329-5D0DBE44C0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9892" y="364435"/>
          <a:ext cx="8059275" cy="4258269"/>
        </a:xfrm>
        <a:prstGeom prst="rect">
          <a:avLst/>
        </a:prstGeom>
      </xdr:spPr>
    </xdr:pic>
    <xdr:clientData/>
  </xdr:twoCellAnchor>
  <xdr:twoCellAnchor>
    <xdr:from>
      <xdr:col>12</xdr:col>
      <xdr:colOff>530086</xdr:colOff>
      <xdr:row>7</xdr:row>
      <xdr:rowOff>165652</xdr:rowOff>
    </xdr:from>
    <xdr:to>
      <xdr:col>13</xdr:col>
      <xdr:colOff>496956</xdr:colOff>
      <xdr:row>8</xdr:row>
      <xdr:rowOff>124239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046E53DB-C129-EA0D-1D72-F18B85B020A9}"/>
            </a:ext>
          </a:extLst>
        </xdr:cNvPr>
        <xdr:cNvCxnSpPr/>
      </xdr:nvCxnSpPr>
      <xdr:spPr>
        <a:xfrm flipH="1">
          <a:off x="7885043" y="1548848"/>
          <a:ext cx="579783" cy="149087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612912</xdr:colOff>
      <xdr:row>7</xdr:row>
      <xdr:rowOff>182217</xdr:rowOff>
    </xdr:from>
    <xdr:to>
      <xdr:col>13</xdr:col>
      <xdr:colOff>505239</xdr:colOff>
      <xdr:row>9</xdr:row>
      <xdr:rowOff>74544</xdr:rowOff>
    </xdr:to>
    <xdr:cxnSp macro="">
      <xdr:nvCxnSpPr>
        <xdr:cNvPr id="6" name="Straight Arrow Connector 5">
          <a:extLst>
            <a:ext uri="{FF2B5EF4-FFF2-40B4-BE49-F238E27FC236}">
              <a16:creationId xmlns:a16="http://schemas.microsoft.com/office/drawing/2014/main" id="{590A0EC9-2F80-F740-3608-614F82F16C4D}"/>
            </a:ext>
          </a:extLst>
        </xdr:cNvPr>
        <xdr:cNvCxnSpPr/>
      </xdr:nvCxnSpPr>
      <xdr:spPr>
        <a:xfrm flipH="1">
          <a:off x="7967869" y="1565413"/>
          <a:ext cx="505240" cy="273327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24847</xdr:colOff>
      <xdr:row>10</xdr:row>
      <xdr:rowOff>115956</xdr:rowOff>
    </xdr:from>
    <xdr:to>
      <xdr:col>13</xdr:col>
      <xdr:colOff>530087</xdr:colOff>
      <xdr:row>12</xdr:row>
      <xdr:rowOff>8283</xdr:rowOff>
    </xdr:to>
    <xdr:cxnSp macro="">
      <xdr:nvCxnSpPr>
        <xdr:cNvPr id="8" name="Straight Arrow Connector 7">
          <a:extLst>
            <a:ext uri="{FF2B5EF4-FFF2-40B4-BE49-F238E27FC236}">
              <a16:creationId xmlns:a16="http://schemas.microsoft.com/office/drawing/2014/main" id="{2C65837C-C2CC-7672-1450-F06869A5A03F}"/>
            </a:ext>
          </a:extLst>
        </xdr:cNvPr>
        <xdr:cNvCxnSpPr/>
      </xdr:nvCxnSpPr>
      <xdr:spPr>
        <a:xfrm flipH="1">
          <a:off x="7992717" y="2070652"/>
          <a:ext cx="505240" cy="273327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13</xdr:row>
      <xdr:rowOff>0</xdr:rowOff>
    </xdr:from>
    <xdr:to>
      <xdr:col>13</xdr:col>
      <xdr:colOff>505240</xdr:colOff>
      <xdr:row>14</xdr:row>
      <xdr:rowOff>79092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EEC646AB-218B-4DCB-B632-9719A7AB0336}"/>
            </a:ext>
          </a:extLst>
        </xdr:cNvPr>
        <xdr:cNvCxnSpPr/>
      </xdr:nvCxnSpPr>
      <xdr:spPr>
        <a:xfrm flipH="1">
          <a:off x="7963647" y="2472765"/>
          <a:ext cx="505240" cy="265856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14</xdr:col>
      <xdr:colOff>418353</xdr:colOff>
      <xdr:row>13</xdr:row>
      <xdr:rowOff>112058</xdr:rowOff>
    </xdr:from>
    <xdr:to>
      <xdr:col>17</xdr:col>
      <xdr:colOff>243915</xdr:colOff>
      <xdr:row>19</xdr:row>
      <xdr:rowOff>14193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DD52DF9-D189-DFEB-6201-1B18A82E3B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94588" y="2584823"/>
          <a:ext cx="1663327" cy="10227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437030</xdr:colOff>
      <xdr:row>4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43C91B90-1806-0F13-F27F-8C06539182B0}"/>
            </a:ext>
          </a:extLst>
        </xdr:cNvPr>
        <xdr:cNvSpPr txBox="1"/>
      </xdr:nvSpPr>
      <xdr:spPr>
        <a:xfrm>
          <a:off x="10522324" y="169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twoCellAnchor editAs="oneCell">
    <xdr:from>
      <xdr:col>8</xdr:col>
      <xdr:colOff>199570</xdr:colOff>
      <xdr:row>4</xdr:row>
      <xdr:rowOff>90715</xdr:rowOff>
    </xdr:from>
    <xdr:to>
      <xdr:col>8</xdr:col>
      <xdr:colOff>5388427</xdr:colOff>
      <xdr:row>8</xdr:row>
      <xdr:rowOff>43384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C46E25C-E40E-AF2E-94E4-BE95444A11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840356" y="898072"/>
          <a:ext cx="5188857" cy="105031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437030</xdr:colOff>
      <xdr:row>3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230ED1BC-ED4D-4901-ACE9-26725D9B286F}"/>
            </a:ext>
          </a:extLst>
        </xdr:cNvPr>
        <xdr:cNvSpPr txBox="1"/>
      </xdr:nvSpPr>
      <xdr:spPr>
        <a:xfrm>
          <a:off x="22242930" y="1860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twoCellAnchor editAs="oneCell">
    <xdr:from>
      <xdr:col>8</xdr:col>
      <xdr:colOff>2422071</xdr:colOff>
      <xdr:row>3</xdr:row>
      <xdr:rowOff>190500</xdr:rowOff>
    </xdr:from>
    <xdr:to>
      <xdr:col>8</xdr:col>
      <xdr:colOff>5261428</xdr:colOff>
      <xdr:row>5</xdr:row>
      <xdr:rowOff>78969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365F35A-11A8-26E8-0B7A-A9AA64BD04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786428" y="734786"/>
          <a:ext cx="2839357" cy="541612"/>
        </a:xfrm>
        <a:prstGeom prst="rect">
          <a:avLst/>
        </a:prstGeom>
      </xdr:spPr>
    </xdr:pic>
    <xdr:clientData/>
  </xdr:twoCellAnchor>
  <xdr:twoCellAnchor editAs="oneCell">
    <xdr:from>
      <xdr:col>8</xdr:col>
      <xdr:colOff>2657929</xdr:colOff>
      <xdr:row>8</xdr:row>
      <xdr:rowOff>36285</xdr:rowOff>
    </xdr:from>
    <xdr:to>
      <xdr:col>8</xdr:col>
      <xdr:colOff>5845827</xdr:colOff>
      <xdr:row>10</xdr:row>
      <xdr:rowOff>99785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F802313D-8CCD-9A33-AB6D-80B090018E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022286" y="2213428"/>
          <a:ext cx="3187898" cy="571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S61"/>
  <sheetViews>
    <sheetView tabSelected="1" topLeftCell="C6" zoomScale="55" zoomScaleNormal="55" zoomScaleSheetLayoutView="55" zoomScalePageLayoutView="55" workbookViewId="0">
      <selection activeCell="N11" sqref="N11:N12"/>
    </sheetView>
  </sheetViews>
  <sheetFormatPr defaultColWidth="9.453125" defaultRowHeight="24"/>
  <cols>
    <col min="1" max="1" width="27" style="98" customWidth="1"/>
    <col min="2" max="2" width="14.54296875" style="10" customWidth="1"/>
    <col min="3" max="3" width="28.54296875" style="10" customWidth="1"/>
    <col min="4" max="4" width="27.54296875" style="10" customWidth="1"/>
    <col min="5" max="5" width="21.453125" style="10" customWidth="1"/>
    <col min="6" max="6" width="20.1796875" style="10" customWidth="1"/>
    <col min="7" max="7" width="23.81640625" style="89" customWidth="1"/>
    <col min="8" max="8" width="9.453125" style="10"/>
    <col min="9" max="9" width="24.453125" style="10" customWidth="1"/>
    <col min="10" max="10" width="12.453125" style="10" customWidth="1"/>
    <col min="11" max="11" width="18" style="10" customWidth="1"/>
    <col min="12" max="12" width="23" style="81" customWidth="1"/>
    <col min="13" max="13" width="27.54296875" style="81" customWidth="1"/>
    <col min="14" max="14" width="31.81640625" style="10" customWidth="1"/>
    <col min="15" max="15" width="13.453125" style="10" bestFit="1" customWidth="1"/>
    <col min="16" max="16" width="13.54296875" style="10" bestFit="1" customWidth="1"/>
    <col min="17" max="16384" width="9.453125" style="10"/>
  </cols>
  <sheetData>
    <row r="1" spans="1:19" ht="28.5" customHeight="1">
      <c r="A1" s="92"/>
      <c r="B1" s="4"/>
      <c r="C1" s="5"/>
      <c r="D1" s="4"/>
      <c r="E1" s="4"/>
      <c r="F1" s="4"/>
      <c r="G1" s="6"/>
      <c r="H1" s="4"/>
      <c r="I1" s="4"/>
      <c r="J1" s="4"/>
      <c r="K1" s="4"/>
      <c r="L1" s="7"/>
      <c r="M1" s="8" t="s">
        <v>0</v>
      </c>
      <c r="N1" s="9" t="s">
        <v>1</v>
      </c>
    </row>
    <row r="2" spans="1:19" ht="28.5" customHeight="1">
      <c r="A2" s="92"/>
      <c r="B2" s="4"/>
      <c r="C2" s="5"/>
      <c r="D2" s="4"/>
      <c r="E2" s="4"/>
      <c r="F2" s="4"/>
      <c r="G2" s="6"/>
      <c r="H2" s="4"/>
      <c r="I2" s="4"/>
      <c r="J2" s="4"/>
      <c r="K2" s="4"/>
      <c r="L2" s="7"/>
      <c r="M2" s="8" t="s">
        <v>2</v>
      </c>
      <c r="N2" s="11" t="s">
        <v>3</v>
      </c>
    </row>
    <row r="3" spans="1:19" ht="28.5" customHeight="1">
      <c r="A3" s="93"/>
      <c r="B3" s="12"/>
      <c r="C3" s="13"/>
      <c r="D3" s="12"/>
      <c r="E3" s="12"/>
      <c r="F3" s="12"/>
      <c r="G3" s="14"/>
      <c r="H3" s="12"/>
      <c r="I3" s="12"/>
      <c r="J3" s="12"/>
      <c r="K3" s="12"/>
      <c r="L3" s="15"/>
      <c r="M3" s="8" t="s">
        <v>4</v>
      </c>
      <c r="N3" s="16">
        <v>1</v>
      </c>
    </row>
    <row r="4" spans="1:19" ht="10.4" customHeight="1">
      <c r="A4" s="92"/>
      <c r="B4" s="4"/>
      <c r="C4" s="13"/>
      <c r="D4" s="4"/>
      <c r="E4" s="4"/>
      <c r="F4" s="12"/>
      <c r="G4" s="14"/>
      <c r="H4" s="12"/>
      <c r="I4" s="12"/>
      <c r="J4" s="4"/>
      <c r="K4" s="4"/>
      <c r="L4" s="17"/>
      <c r="M4" s="18"/>
      <c r="N4" s="19"/>
    </row>
    <row r="5" spans="1:19" ht="30.75" customHeight="1">
      <c r="A5" s="94" t="s">
        <v>5</v>
      </c>
      <c r="C5" s="99"/>
      <c r="D5" s="20"/>
      <c r="E5" s="21"/>
      <c r="F5" s="127" t="s">
        <v>6</v>
      </c>
      <c r="G5" s="128"/>
      <c r="H5" s="129" t="s">
        <v>7</v>
      </c>
      <c r="I5" s="130"/>
      <c r="J5" s="22"/>
      <c r="K5" s="22"/>
      <c r="L5" s="23"/>
      <c r="M5" s="24" t="s">
        <v>8</v>
      </c>
      <c r="N5" s="25">
        <v>45847</v>
      </c>
    </row>
    <row r="6" spans="1:19" ht="30.75" customHeight="1">
      <c r="A6" s="95" t="s">
        <v>9</v>
      </c>
      <c r="B6" s="26"/>
      <c r="D6" s="27"/>
      <c r="E6" s="21"/>
      <c r="F6" s="127" t="s">
        <v>10</v>
      </c>
      <c r="G6" s="128"/>
      <c r="H6" s="131" t="s">
        <v>77</v>
      </c>
      <c r="I6" s="132"/>
      <c r="J6" s="22"/>
      <c r="K6" s="22"/>
      <c r="L6" s="23"/>
      <c r="M6" s="24" t="s">
        <v>11</v>
      </c>
      <c r="N6" s="28"/>
    </row>
    <row r="7" spans="1:19" ht="30.75" customHeight="1">
      <c r="A7" s="95" t="s">
        <v>12</v>
      </c>
      <c r="B7" s="135"/>
      <c r="C7" s="135"/>
      <c r="D7" s="29"/>
      <c r="E7" s="21"/>
      <c r="F7" s="127" t="s">
        <v>13</v>
      </c>
      <c r="G7" s="128"/>
      <c r="H7" s="133">
        <v>45847</v>
      </c>
      <c r="I7" s="134"/>
      <c r="J7" s="22"/>
      <c r="K7" s="22"/>
      <c r="L7" s="23"/>
      <c r="M7" s="24" t="s">
        <v>14</v>
      </c>
      <c r="N7" s="30" t="s">
        <v>76</v>
      </c>
    </row>
    <row r="8" spans="1:19" ht="30.75" customHeight="1">
      <c r="A8" s="96" t="s">
        <v>15</v>
      </c>
      <c r="B8" s="139"/>
      <c r="C8" s="139"/>
      <c r="D8" s="31"/>
      <c r="E8" s="21"/>
      <c r="F8" s="127" t="s">
        <v>16</v>
      </c>
      <c r="G8" s="128"/>
      <c r="H8" s="133"/>
      <c r="I8" s="134"/>
      <c r="J8" s="32"/>
      <c r="K8" s="32"/>
      <c r="L8" s="23"/>
      <c r="M8" s="24" t="s">
        <v>17</v>
      </c>
      <c r="N8" s="33" t="s">
        <v>68</v>
      </c>
      <c r="O8" s="34"/>
      <c r="P8" s="34"/>
    </row>
    <row r="9" spans="1:19" ht="5.9" customHeight="1">
      <c r="A9" s="97"/>
      <c r="B9" s="35"/>
      <c r="C9" s="36"/>
      <c r="D9" s="35"/>
      <c r="E9" s="12"/>
      <c r="F9" s="35"/>
      <c r="G9" s="37"/>
      <c r="H9" s="35"/>
      <c r="I9" s="35"/>
      <c r="J9" s="12"/>
      <c r="K9" s="12"/>
      <c r="L9" s="38"/>
      <c r="M9" s="18"/>
      <c r="N9" s="19"/>
    </row>
    <row r="10" spans="1:19" ht="96">
      <c r="A10" s="39" t="s">
        <v>18</v>
      </c>
      <c r="B10" s="39" t="s">
        <v>19</v>
      </c>
      <c r="C10" s="40" t="s">
        <v>20</v>
      </c>
      <c r="D10" s="39" t="s">
        <v>21</v>
      </c>
      <c r="E10" s="39" t="s">
        <v>22</v>
      </c>
      <c r="F10" s="41" t="s">
        <v>23</v>
      </c>
      <c r="G10" s="39" t="s">
        <v>24</v>
      </c>
      <c r="H10" s="41" t="s">
        <v>25</v>
      </c>
      <c r="I10" s="42" t="s">
        <v>26</v>
      </c>
      <c r="J10" s="42" t="s">
        <v>27</v>
      </c>
      <c r="K10" s="42" t="s">
        <v>28</v>
      </c>
      <c r="L10" s="43" t="s">
        <v>29</v>
      </c>
      <c r="M10" s="43" t="s">
        <v>30</v>
      </c>
      <c r="N10" s="41" t="s">
        <v>31</v>
      </c>
      <c r="R10" s="34"/>
      <c r="S10" s="34"/>
    </row>
    <row r="11" spans="1:19" ht="118.5" customHeight="1">
      <c r="A11" s="90" t="s">
        <v>32</v>
      </c>
      <c r="B11" s="90"/>
      <c r="C11" s="46" t="s">
        <v>33</v>
      </c>
      <c r="D11" s="47" t="s">
        <v>34</v>
      </c>
      <c r="E11" s="90" t="s">
        <v>35</v>
      </c>
      <c r="F11" s="47" t="s">
        <v>34</v>
      </c>
      <c r="G11" s="48" t="s">
        <v>36</v>
      </c>
      <c r="H11" s="49" t="s">
        <v>37</v>
      </c>
      <c r="I11" s="100">
        <f>'DETAIL QUANTITY _ MEN '!G7</f>
        <v>275</v>
      </c>
      <c r="J11" s="44">
        <v>0</v>
      </c>
      <c r="K11" s="44">
        <f t="shared" ref="K11" si="0">I11-J11</f>
        <v>275</v>
      </c>
      <c r="L11" s="91"/>
      <c r="M11" s="45">
        <f>K11*L11</f>
        <v>0</v>
      </c>
      <c r="N11" s="142" t="s">
        <v>78</v>
      </c>
    </row>
    <row r="12" spans="1:19" ht="118.5" customHeight="1">
      <c r="A12" s="90" t="s">
        <v>32</v>
      </c>
      <c r="B12" s="90"/>
      <c r="C12" s="46" t="s">
        <v>33</v>
      </c>
      <c r="D12" s="47" t="s">
        <v>34</v>
      </c>
      <c r="E12" s="90" t="s">
        <v>35</v>
      </c>
      <c r="F12" s="47" t="s">
        <v>34</v>
      </c>
      <c r="G12" s="48" t="s">
        <v>38</v>
      </c>
      <c r="H12" s="49" t="s">
        <v>37</v>
      </c>
      <c r="I12" s="100">
        <f>'DETAIL QUANTITY _ MEN '!G5</f>
        <v>166</v>
      </c>
      <c r="J12" s="44">
        <v>0</v>
      </c>
      <c r="K12" s="44">
        <f t="shared" ref="K12" si="1">I12-J12</f>
        <v>166</v>
      </c>
      <c r="L12" s="91"/>
      <c r="M12" s="45">
        <f>K12*L12</f>
        <v>0</v>
      </c>
      <c r="N12" s="143"/>
    </row>
    <row r="13" spans="1:19" ht="21.75" customHeight="1">
      <c r="A13" s="50"/>
      <c r="B13" s="50"/>
      <c r="C13" s="51"/>
      <c r="D13" s="52"/>
      <c r="E13" s="52"/>
      <c r="F13" s="53"/>
      <c r="G13" s="54"/>
      <c r="H13" s="50"/>
      <c r="I13" s="55"/>
      <c r="J13" s="55"/>
      <c r="K13" s="55"/>
      <c r="L13" s="56"/>
      <c r="M13" s="57"/>
      <c r="N13" s="58"/>
    </row>
    <row r="14" spans="1:19" ht="33.65" customHeight="1">
      <c r="A14" s="59"/>
      <c r="B14" s="59"/>
      <c r="C14" s="60"/>
      <c r="D14" s="59"/>
      <c r="E14" s="59"/>
      <c r="F14" s="59"/>
      <c r="G14" s="61"/>
      <c r="H14" s="73" t="s">
        <v>39</v>
      </c>
      <c r="I14" s="62">
        <f>SUM(I11:I13)</f>
        <v>441</v>
      </c>
      <c r="J14" s="63"/>
      <c r="K14" s="62">
        <f>SUM(K11:K13)</f>
        <v>441</v>
      </c>
      <c r="L14" s="64"/>
      <c r="M14" s="65">
        <f>SUM(M11:M13)</f>
        <v>0</v>
      </c>
      <c r="N14" s="66"/>
    </row>
    <row r="15" spans="1:19" ht="21.75" customHeight="1">
      <c r="A15" s="67"/>
      <c r="B15" s="67"/>
      <c r="C15" s="68"/>
      <c r="D15" s="69"/>
      <c r="E15" s="69"/>
      <c r="F15" s="69"/>
      <c r="G15" s="70"/>
      <c r="H15" s="66"/>
      <c r="I15" s="66"/>
      <c r="J15" s="66"/>
      <c r="K15" s="66"/>
      <c r="L15" s="71"/>
      <c r="M15" s="71"/>
      <c r="N15" s="66"/>
    </row>
    <row r="16" spans="1:19" ht="21.75" customHeight="1">
      <c r="A16" s="137" t="s">
        <v>40</v>
      </c>
      <c r="B16" s="137"/>
      <c r="C16" s="72"/>
      <c r="D16" s="73"/>
      <c r="E16" s="138" t="s">
        <v>41</v>
      </c>
      <c r="F16" s="138"/>
      <c r="G16" s="138"/>
      <c r="H16" s="74"/>
      <c r="I16" s="75"/>
      <c r="J16" s="75"/>
      <c r="K16" s="75"/>
      <c r="L16" s="136" t="s">
        <v>42</v>
      </c>
      <c r="M16" s="136"/>
      <c r="N16" s="66"/>
    </row>
    <row r="17" spans="1:10" ht="21.75" customHeight="1">
      <c r="A17" s="82"/>
      <c r="B17" s="77"/>
      <c r="C17" s="78"/>
      <c r="D17" s="76"/>
      <c r="E17" s="76"/>
      <c r="F17" s="76"/>
      <c r="G17" s="79"/>
      <c r="H17" s="80"/>
      <c r="I17" s="80"/>
      <c r="J17" s="80"/>
    </row>
    <row r="18" spans="1:10" ht="21.75" customHeight="1">
      <c r="A18" s="82"/>
      <c r="B18" s="77"/>
      <c r="C18" s="78"/>
      <c r="D18" s="76"/>
      <c r="E18" s="76"/>
      <c r="F18" s="76"/>
      <c r="G18" s="79"/>
      <c r="H18" s="80"/>
      <c r="I18" s="80"/>
      <c r="J18" s="80"/>
    </row>
    <row r="19" spans="1:10" ht="21.75" customHeight="1">
      <c r="A19" s="82"/>
      <c r="B19" s="78"/>
      <c r="C19" s="78"/>
      <c r="D19" s="76"/>
      <c r="E19" s="76"/>
      <c r="F19" s="76"/>
      <c r="G19" s="83"/>
      <c r="H19" s="84"/>
      <c r="I19" s="76"/>
      <c r="J19" s="80"/>
    </row>
    <row r="20" spans="1:10" ht="21.75" customHeight="1">
      <c r="A20" s="86"/>
      <c r="B20" s="85"/>
      <c r="C20" s="77"/>
      <c r="D20" s="80"/>
      <c r="E20" s="86"/>
      <c r="F20" s="86"/>
      <c r="G20" s="87"/>
      <c r="H20" s="88"/>
      <c r="I20" s="88"/>
      <c r="J20" s="80"/>
    </row>
    <row r="21" spans="1:10" ht="21.75" customHeight="1"/>
    <row r="22" spans="1:10" ht="21.75" customHeight="1"/>
    <row r="23" spans="1:10" ht="21.75" customHeight="1"/>
    <row r="24" spans="1:10" ht="21.75" customHeight="1"/>
    <row r="25" spans="1:10" ht="21.75" customHeight="1"/>
    <row r="26" spans="1:10" ht="21.75" customHeight="1"/>
    <row r="27" spans="1:10" ht="21.75" customHeight="1"/>
    <row r="28" spans="1:10" ht="21.75" customHeight="1"/>
    <row r="29" spans="1:10" ht="21.75" customHeight="1"/>
    <row r="30" spans="1:10" ht="21.75" customHeight="1"/>
    <row r="31" spans="1:10" ht="21.75" customHeight="1"/>
    <row r="32" spans="1:10" ht="21.75" customHeight="1"/>
    <row r="33" ht="21.75" customHeight="1"/>
    <row r="34" ht="21.75" customHeight="1"/>
    <row r="35" ht="21.75" customHeight="1"/>
    <row r="36" ht="21.75" customHeight="1"/>
    <row r="37" ht="21.75" customHeight="1"/>
    <row r="38" ht="21.75" customHeight="1"/>
    <row r="39" ht="21.75" customHeight="1"/>
    <row r="40" ht="21.75" customHeight="1"/>
    <row r="41" ht="21.75" customHeight="1"/>
    <row r="42" ht="21.75" customHeight="1"/>
    <row r="43" ht="21.75" customHeight="1"/>
    <row r="44" ht="21.75" customHeight="1"/>
    <row r="45" ht="21.75" customHeight="1"/>
    <row r="46" ht="21.75" customHeight="1"/>
    <row r="47" ht="21.75" customHeight="1"/>
    <row r="48" ht="21.75" customHeight="1"/>
    <row r="49" ht="21.75" customHeight="1"/>
    <row r="50" ht="21.75" customHeight="1"/>
    <row r="51" ht="21.75" customHeight="1"/>
    <row r="52" ht="21.75" customHeight="1"/>
    <row r="53" ht="21.75" customHeight="1"/>
    <row r="54" ht="21.75" customHeight="1"/>
    <row r="55" ht="21.75" customHeight="1"/>
    <row r="56" ht="21.75" customHeight="1"/>
    <row r="57" ht="21.75" customHeight="1"/>
    <row r="58" ht="23.25" customHeight="1"/>
    <row r="59" ht="23.25" customHeight="1"/>
    <row r="60" ht="23.25" customHeight="1"/>
    <row r="61" ht="23.25" customHeight="1"/>
  </sheetData>
  <mergeCells count="14">
    <mergeCell ref="N11:N12"/>
    <mergeCell ref="B7:C7"/>
    <mergeCell ref="F7:G7"/>
    <mergeCell ref="H7:I7"/>
    <mergeCell ref="L16:M16"/>
    <mergeCell ref="A16:B16"/>
    <mergeCell ref="E16:G16"/>
    <mergeCell ref="B8:C8"/>
    <mergeCell ref="F5:G5"/>
    <mergeCell ref="H5:I5"/>
    <mergeCell ref="F6:G6"/>
    <mergeCell ref="H6:I6"/>
    <mergeCell ref="F8:G8"/>
    <mergeCell ref="H8:I8"/>
  </mergeCells>
  <phoneticPr fontId="5" type="noConversion"/>
  <printOptions horizontalCentered="1"/>
  <pageMargins left="0.25" right="0.25" top="1.0416666666666701" bottom="0.75" header="0.3" footer="0.3"/>
  <pageSetup paperSize="9" scale="32" fitToHeight="0" orientation="portrait" r:id="rId1"/>
  <headerFooter scaleWithDoc="0">
    <oddHeader xml:space="preserve">&amp;L&amp;G&amp;R&amp;"Muli,Bold"&amp;16&amp;K000000[PURCHASE ORDER PHỤ LIỆU NỘI BỘ
INTERNAL TRIMS PURCHASE ORDER]
</oddHeader>
    <oddFooter>&amp;L&amp;"Euclid Circular A SemiBold,Regular"&amp;12[UA]&amp;"Euclid Circular A,Regular"&amp;5
&amp;G&amp;R&amp;G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1A605A-F97A-49F0-8F02-645FD24B3199}">
  <sheetPr codeName="Sheet2"/>
  <dimension ref="A1:O13"/>
  <sheetViews>
    <sheetView topLeftCell="A12" zoomScale="85" zoomScaleNormal="85" workbookViewId="0">
      <selection activeCell="U18" sqref="U18"/>
    </sheetView>
  </sheetViews>
  <sheetFormatPr defaultRowHeight="14.5"/>
  <sheetData>
    <row r="1" spans="1:15" s="3" customFormat="1" ht="18.5">
      <c r="A1" s="2"/>
      <c r="B1" s="112" t="s">
        <v>48</v>
      </c>
      <c r="C1" s="112"/>
      <c r="D1" s="112"/>
      <c r="E1" s="112"/>
      <c r="F1" s="112"/>
      <c r="G1" s="112"/>
      <c r="H1" s="112"/>
      <c r="I1" s="112"/>
      <c r="J1" s="112"/>
    </row>
    <row r="2" spans="1:15">
      <c r="A2" s="1"/>
    </row>
    <row r="8" spans="1:15">
      <c r="O8" s="113" t="s">
        <v>49</v>
      </c>
    </row>
    <row r="9" spans="1:15">
      <c r="O9" s="113"/>
    </row>
    <row r="10" spans="1:15">
      <c r="O10" s="113"/>
    </row>
    <row r="11" spans="1:15">
      <c r="O11" s="113" t="s">
        <v>49</v>
      </c>
    </row>
    <row r="13" spans="1:15">
      <c r="O13" t="s">
        <v>75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6044A1-54B7-4A3B-BA9E-6F376B3A8AE6}">
  <sheetPr codeName="Sheet3"/>
  <dimension ref="A1:I7"/>
  <sheetViews>
    <sheetView zoomScale="70" zoomScaleNormal="70" workbookViewId="0">
      <selection activeCell="G16" sqref="G16"/>
    </sheetView>
  </sheetViews>
  <sheetFormatPr defaultColWidth="8.81640625" defaultRowHeight="14.5"/>
  <cols>
    <col min="1" max="1" width="31.81640625" style="105" customWidth="1"/>
    <col min="2" max="2" width="29.90625" style="105" customWidth="1"/>
    <col min="3" max="3" width="47.6328125" style="105" customWidth="1"/>
    <col min="4" max="4" width="20.36328125" style="105" hidden="1" customWidth="1"/>
    <col min="5" max="5" width="20.36328125" style="105" customWidth="1"/>
    <col min="6" max="6" width="16" style="107" hidden="1" customWidth="1"/>
    <col min="7" max="7" width="22.6328125" style="107" customWidth="1"/>
    <col min="8" max="8" width="13.453125" style="107" hidden="1" customWidth="1"/>
    <col min="9" max="9" width="87.7265625" style="106" customWidth="1"/>
    <col min="10" max="16384" width="8.81640625" style="106"/>
  </cols>
  <sheetData>
    <row r="1" spans="1:9">
      <c r="D1" s="105" t="s">
        <v>50</v>
      </c>
    </row>
    <row r="3" spans="1:9">
      <c r="A3" s="101" t="s">
        <v>43</v>
      </c>
      <c r="B3" s="101" t="s">
        <v>52</v>
      </c>
      <c r="C3" s="101" t="s">
        <v>44</v>
      </c>
      <c r="D3" s="101" t="s">
        <v>61</v>
      </c>
      <c r="E3" s="101" t="s">
        <v>62</v>
      </c>
      <c r="F3" s="102" t="s">
        <v>45</v>
      </c>
      <c r="G3" s="103" t="s">
        <v>51</v>
      </c>
      <c r="H3" s="103"/>
      <c r="I3" s="110" t="s">
        <v>46</v>
      </c>
    </row>
    <row r="4" spans="1:9" ht="21" customHeight="1">
      <c r="A4" s="108" t="s">
        <v>74</v>
      </c>
      <c r="B4" s="108" t="s">
        <v>72</v>
      </c>
      <c r="C4" s="126" t="s">
        <v>73</v>
      </c>
      <c r="D4" s="111" t="s">
        <v>38</v>
      </c>
      <c r="E4" s="111" t="s">
        <v>38</v>
      </c>
      <c r="F4" s="104">
        <f>ROUNDUP(H4*1.05,0)</f>
        <v>1029</v>
      </c>
      <c r="G4" s="104">
        <v>166</v>
      </c>
      <c r="H4" s="114">
        <v>980</v>
      </c>
      <c r="I4" s="117" t="s">
        <v>65</v>
      </c>
    </row>
    <row r="5" spans="1:9" ht="25.5" customHeight="1">
      <c r="A5" s="108"/>
      <c r="B5" s="108"/>
      <c r="C5" s="111"/>
      <c r="D5" s="111"/>
      <c r="E5" s="115" t="s">
        <v>63</v>
      </c>
      <c r="F5" s="116"/>
      <c r="G5" s="116">
        <f>SUM(G4:G4)</f>
        <v>166</v>
      </c>
      <c r="H5" s="114"/>
      <c r="I5" s="109"/>
    </row>
    <row r="6" spans="1:9" ht="21" customHeight="1">
      <c r="A6" s="108" t="s">
        <v>69</v>
      </c>
      <c r="B6" s="108" t="s">
        <v>71</v>
      </c>
      <c r="C6" s="126" t="s">
        <v>70</v>
      </c>
      <c r="D6" s="111" t="s">
        <v>36</v>
      </c>
      <c r="E6" s="111" t="s">
        <v>36</v>
      </c>
      <c r="F6" s="104">
        <f>ROUNDUP(H6*1.05,0)</f>
        <v>767</v>
      </c>
      <c r="G6" s="104">
        <v>275</v>
      </c>
      <c r="H6" s="114">
        <v>730</v>
      </c>
      <c r="I6" s="109"/>
    </row>
    <row r="7" spans="1:9" ht="25.5" customHeight="1">
      <c r="A7" s="108"/>
      <c r="B7" s="108"/>
      <c r="C7" s="111"/>
      <c r="D7" s="111"/>
      <c r="E7" s="115" t="s">
        <v>64</v>
      </c>
      <c r="F7" s="116"/>
      <c r="G7" s="116">
        <f>SUM(G6)</f>
        <v>275</v>
      </c>
      <c r="H7" s="114"/>
      <c r="I7" s="109"/>
    </row>
  </sheetData>
  <autoFilter ref="A3:G6" xr:uid="{F86044A1-54B7-4A3B-BA9E-6F376B3A8AE6}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1CE1A3-1F76-425F-B3A1-6B4DA99A1617}">
  <dimension ref="A1:I11"/>
  <sheetViews>
    <sheetView topLeftCell="B1" zoomScale="70" zoomScaleNormal="70" workbookViewId="0">
      <selection activeCell="I11" sqref="I11"/>
    </sheetView>
  </sheetViews>
  <sheetFormatPr defaultColWidth="8.81640625" defaultRowHeight="14.5"/>
  <cols>
    <col min="1" max="2" width="33" style="105" customWidth="1"/>
    <col min="3" max="3" width="47.6328125" style="105" customWidth="1"/>
    <col min="4" max="5" width="20.36328125" style="105" customWidth="1"/>
    <col min="6" max="6" width="16" style="107" hidden="1" customWidth="1"/>
    <col min="7" max="7" width="22.6328125" style="107" customWidth="1"/>
    <col min="8" max="8" width="22.6328125" style="107" hidden="1" customWidth="1"/>
    <col min="9" max="9" width="87.7265625" style="106" customWidth="1"/>
    <col min="10" max="16384" width="8.81640625" style="106"/>
  </cols>
  <sheetData>
    <row r="1" spans="1:9">
      <c r="D1" s="105" t="s">
        <v>50</v>
      </c>
    </row>
    <row r="3" spans="1:9">
      <c r="A3" s="101" t="s">
        <v>43</v>
      </c>
      <c r="B3" s="101" t="s">
        <v>52</v>
      </c>
      <c r="C3" s="101" t="s">
        <v>44</v>
      </c>
      <c r="D3" s="101" t="s">
        <v>61</v>
      </c>
      <c r="E3" s="101" t="s">
        <v>62</v>
      </c>
      <c r="F3" s="102" t="s">
        <v>45</v>
      </c>
      <c r="G3" s="103" t="s">
        <v>51</v>
      </c>
      <c r="H3" s="103"/>
      <c r="I3" s="110" t="s">
        <v>46</v>
      </c>
    </row>
    <row r="4" spans="1:9" ht="25.5" customHeight="1">
      <c r="A4" s="108"/>
      <c r="B4" s="108" t="s">
        <v>53</v>
      </c>
      <c r="C4" s="111" t="s">
        <v>56</v>
      </c>
      <c r="D4" s="111" t="s">
        <v>59</v>
      </c>
      <c r="E4" s="111" t="s">
        <v>36</v>
      </c>
      <c r="F4" s="104">
        <f>ROUNDUP(H4*1.05,0)</f>
        <v>137</v>
      </c>
      <c r="G4" s="104">
        <f>F4+20</f>
        <v>157</v>
      </c>
      <c r="H4" s="114">
        <v>130</v>
      </c>
      <c r="I4" s="117" t="s">
        <v>65</v>
      </c>
    </row>
    <row r="5" spans="1:9" ht="25.5" customHeight="1">
      <c r="A5" s="108"/>
      <c r="B5" s="108" t="s">
        <v>55</v>
      </c>
      <c r="C5" s="111" t="s">
        <v>58</v>
      </c>
      <c r="D5" s="111" t="s">
        <v>59</v>
      </c>
      <c r="E5" s="111" t="s">
        <v>36</v>
      </c>
      <c r="F5" s="104">
        <f t="shared" ref="F5:F9" si="0">ROUNDUP(H5*1.05,0)</f>
        <v>116</v>
      </c>
      <c r="G5" s="104">
        <f t="shared" ref="G5:G9" si="1">F5+20</f>
        <v>136</v>
      </c>
      <c r="H5" s="114">
        <v>110</v>
      </c>
      <c r="I5" s="118" t="s">
        <v>67</v>
      </c>
    </row>
    <row r="6" spans="1:9" ht="25.5" customHeight="1">
      <c r="A6" s="108"/>
      <c r="B6" s="108"/>
      <c r="C6" s="111"/>
      <c r="D6" s="111"/>
      <c r="E6" s="115" t="s">
        <v>66</v>
      </c>
      <c r="F6" s="116"/>
      <c r="G6" s="116">
        <f>SUM(G4:G5)</f>
        <v>293</v>
      </c>
      <c r="H6" s="114"/>
      <c r="I6" s="118" t="s">
        <v>47</v>
      </c>
    </row>
    <row r="7" spans="1:9" ht="25.5" customHeight="1">
      <c r="A7" s="119"/>
      <c r="B7" s="119"/>
      <c r="C7" s="120"/>
      <c r="D7" s="120"/>
      <c r="E7" s="121"/>
      <c r="F7" s="122"/>
      <c r="G7" s="122"/>
      <c r="H7" s="123"/>
      <c r="I7" s="124"/>
    </row>
    <row r="8" spans="1:9" ht="25.5" customHeight="1">
      <c r="A8" s="119"/>
      <c r="B8" s="119"/>
      <c r="C8" s="120"/>
      <c r="D8" s="120"/>
      <c r="E8" s="121"/>
      <c r="F8" s="122"/>
      <c r="G8" s="122"/>
      <c r="H8" s="123"/>
      <c r="I8" s="124"/>
    </row>
    <row r="9" spans="1:9" ht="25.5" customHeight="1">
      <c r="A9" s="141"/>
      <c r="B9" s="141" t="s">
        <v>54</v>
      </c>
      <c r="C9" s="141" t="s">
        <v>57</v>
      </c>
      <c r="D9" s="141" t="s">
        <v>60</v>
      </c>
      <c r="E9" s="140" t="s">
        <v>36</v>
      </c>
      <c r="F9" s="104">
        <f t="shared" si="0"/>
        <v>221</v>
      </c>
      <c r="G9" s="140">
        <f t="shared" si="1"/>
        <v>241</v>
      </c>
      <c r="H9" s="114">
        <v>210</v>
      </c>
      <c r="I9" s="117" t="s">
        <v>65</v>
      </c>
    </row>
    <row r="10" spans="1:9">
      <c r="A10" s="141"/>
      <c r="B10" s="141"/>
      <c r="C10" s="141"/>
      <c r="D10" s="141"/>
      <c r="E10" s="140"/>
      <c r="F10" s="125"/>
      <c r="G10" s="140"/>
      <c r="I10" s="118" t="s">
        <v>67</v>
      </c>
    </row>
    <row r="11" spans="1:9">
      <c r="A11" s="141"/>
      <c r="B11" s="141"/>
      <c r="C11" s="141"/>
      <c r="D11" s="141"/>
      <c r="E11" s="115" t="s">
        <v>66</v>
      </c>
      <c r="F11" s="116"/>
      <c r="G11" s="116">
        <f>SUM(G9)</f>
        <v>241</v>
      </c>
      <c r="I11" s="118" t="s">
        <v>47</v>
      </c>
    </row>
  </sheetData>
  <autoFilter ref="A3:G5" xr:uid="{F86044A1-54B7-4A3B-BA9E-6F376B3A8AE6}"/>
  <mergeCells count="6">
    <mergeCell ref="G9:G10"/>
    <mergeCell ref="A9:A11"/>
    <mergeCell ref="B9:B11"/>
    <mergeCell ref="C9:C11"/>
    <mergeCell ref="D9:D11"/>
    <mergeCell ref="E9:E10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FD962EB702FD4AAE11AB5F7C60F514" ma:contentTypeVersion="17" ma:contentTypeDescription="Create a new document." ma:contentTypeScope="" ma:versionID="5d4f2f04b9940582ee4597340ec8c1a5">
  <xsd:schema xmlns:xsd="http://www.w3.org/2001/XMLSchema" xmlns:xs="http://www.w3.org/2001/XMLSchema" xmlns:p="http://schemas.microsoft.com/office/2006/metadata/properties" xmlns:ns2="4bf10b48-52f7-4ad4-b1e1-de514cec68e0" xmlns:ns3="cc099e4b-e381-4360-bcff-5e1f51ab48dc" targetNamespace="http://schemas.microsoft.com/office/2006/metadata/properties" ma:root="true" ma:fieldsID="bf084f8ade4d8f5147d2254e7ca967a8" ns2:_="" ns3:_="">
    <xsd:import namespace="4bf10b48-52f7-4ad4-b1e1-de514cec68e0"/>
    <xsd:import namespace="cc099e4b-e381-4360-bcff-5e1f51ab4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f10b48-52f7-4ad4-b1e1-de514cec68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099e4b-e381-4360-bcff-5e1f51ab4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8ac3d3e-53dc-4acf-aa98-a01bd339bdde}" ma:internalName="TaxCatchAll" ma:showField="CatchAllData" ma:web="cc099e4b-e381-4360-bcff-5e1f51ab4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cc099e4b-e381-4360-bcff-5e1f51ab48dc">
      <UserInfo>
        <DisplayName/>
        <AccountId xsi:nil="true"/>
        <AccountType/>
      </UserInfo>
    </SharedWithUsers>
    <lcf76f155ced4ddcb4097134ff3c332f xmlns="4bf10b48-52f7-4ad4-b1e1-de514cec68e0">
      <Terms xmlns="http://schemas.microsoft.com/office/infopath/2007/PartnerControls"/>
    </lcf76f155ced4ddcb4097134ff3c332f>
    <TaxCatchAll xmlns="cc099e4b-e381-4360-bcff-5e1f51ab48dc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CC92E1B-5B81-492B-80C0-75EDCC74913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f10b48-52f7-4ad4-b1e1-de514cec68e0"/>
    <ds:schemaRef ds:uri="cc099e4b-e381-4360-bcff-5e1f51ab48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EF22111-2CA2-4A7A-BCC2-C0B940653DBF}">
  <ds:schemaRefs>
    <ds:schemaRef ds:uri="http://schemas.microsoft.com/office/2006/metadata/properties"/>
    <ds:schemaRef ds:uri="http://schemas.microsoft.com/office/infopath/2007/PartnerControls"/>
    <ds:schemaRef ds:uri="8acacb1a-d766-4a03-bc0c-a95b168db3c7"/>
    <ds:schemaRef ds:uri="1972f4fa-a3a2-4010-a47e-cf3d6c5d1421"/>
    <ds:schemaRef ds:uri="cc099e4b-e381-4360-bcff-5e1f51ab48dc"/>
    <ds:schemaRef ds:uri="4bf10b48-52f7-4ad4-b1e1-de514cec68e0"/>
  </ds:schemaRefs>
</ds:datastoreItem>
</file>

<file path=customXml/itemProps3.xml><?xml version="1.0" encoding="utf-8"?>
<ds:datastoreItem xmlns:ds="http://schemas.openxmlformats.org/officeDocument/2006/customXml" ds:itemID="{FC908CEA-99AD-4541-A415-314D04F5A5C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PO</vt:lpstr>
      <vt:lpstr>LAYOUT </vt:lpstr>
      <vt:lpstr>DETAIL QUANTITY _ MEN </vt:lpstr>
      <vt:lpstr>DETAIL QUANTITY _ WOMEN</vt:lpstr>
      <vt:lpstr>PO!Print_Area</vt:lpstr>
      <vt:lpstr>PO!Print_Titles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Intern Sales</dc:creator>
  <cp:keywords/>
  <dc:description/>
  <cp:lastModifiedBy>Giao Ngo Thi Quynh</cp:lastModifiedBy>
  <cp:revision/>
  <dcterms:created xsi:type="dcterms:W3CDTF">2020-11-11T02:21:38Z</dcterms:created>
  <dcterms:modified xsi:type="dcterms:W3CDTF">2025-07-09T04:44:08Z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xd_ProgID">
    <vt:lpwstr/>
  </property>
  <property fmtid="{D5CDD505-2E9C-101B-9397-08002B2CF9AE}" pid="3" name="MediaServiceImageTags">
    <vt:lpwstr/>
  </property>
  <property fmtid="{D5CDD505-2E9C-101B-9397-08002B2CF9AE}" pid="4" name="ContentTypeId">
    <vt:lpwstr>0x0101001AFD962EB702FD4AAE11AB5F7C60F514</vt:lpwstr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xd_Signature">
    <vt:bool>false</vt:bool>
  </property>
</Properties>
</file>