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433" documentId="13_ncr:1_{E11DB73C-1ED5-4338-9B46-16860248CAE1}" xr6:coauthVersionLast="47" xr6:coauthVersionMax="47" xr10:uidLastSave="{4AB1C25F-2B50-476C-83F6-BE5308EEFD80}"/>
  <bookViews>
    <workbookView xWindow="-110" yWindow="-110" windowWidth="19420" windowHeight="10300" firstSheet="1" activeTab="2" xr2:uid="{00000000-000D-0000-FFFF-FFFF00000000}"/>
  </bookViews>
  <sheets>
    <sheet name="PO" sheetId="2" state="hidden" r:id="rId1"/>
    <sheet name="LAYOUT " sheetId="5" r:id="rId2"/>
    <sheet name="DETAIL QUANTITY" sheetId="6" r:id="rId3"/>
  </sheets>
  <definedNames>
    <definedName name="_xlnm._FilterDatabase" localSheetId="2" hidden="1">'DETAIL QUANTITY'!$A$3:$G$19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F5" i="6"/>
  <c r="G5" i="6" s="1"/>
  <c r="F4" i="6"/>
  <c r="G4" i="6" s="1"/>
  <c r="I11" i="2" l="1"/>
  <c r="K11" i="2" s="1"/>
  <c r="M11" i="2" s="1"/>
  <c r="I12" i="2"/>
  <c r="K12" i="2" s="1"/>
  <c r="I14" i="2" l="1"/>
  <c r="K14" i="2"/>
  <c r="M12" i="2"/>
  <c r="M14" i="2" s="1"/>
</calcChain>
</file>

<file path=xl/sharedStrings.xml><?xml version="1.0" encoding="utf-8"?>
<sst xmlns="http://schemas.openxmlformats.org/spreadsheetml/2006/main" count="79" uniqueCount="67">
  <si>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</si>
  <si>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</si>
  <si>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</si>
  <si>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</si>
  <si>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</si>
  <si>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</si>
  <si>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</si>
  <si>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</si>
  <si>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</si>
  <si>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</si>
  <si>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</si>
  <si>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</si>
  <si>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</si>
  <si>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</si>
  <si>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</si>
  <si>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</si>
  <si>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</si>
  <si>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</si>
  <si>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</si>
  <si>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</si>
  <si>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</si>
  <si>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</si>
  <si>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</si>
  <si>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</si>
  <si>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</si>
  <si>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</si>
  <si>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</si>
  <si>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</si>
  <si>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</si>
  <si>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</si>
  <si>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</si>
  <si>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</si>
  <si>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</si>
  <si>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</si>
  <si>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</si>
  <si>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</si>
  <si>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</si>
  <si>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</si>
  <si>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</si>
  <si>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</si>
  <si>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</si>
  <si>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</si>
  <si>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</si>
  <si>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</si>
  <si>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</si>
  <si>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</si>
  <si>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>T25  SU25  G2838</t>
  </si>
  <si>
    <t xml:space="preserve">LAYOUT </t>
  </si>
  <si>
    <t xml:space="preserve">MAIN LAYOUT - CẦN THAY ĐỔI THÔNG TIN NHƯ CÁC SHEET DETAIL </t>
  </si>
  <si>
    <t>THÔNG TIN THAY ĐỔI NHƯ SHEET BÊN CẠNH</t>
  </si>
  <si>
    <t>SU25 - DROP NOS</t>
  </si>
  <si>
    <t>LÀI/ LINH</t>
  </si>
  <si>
    <t>S</t>
  </si>
  <si>
    <t xml:space="preserve">UA STYLE </t>
  </si>
  <si>
    <t>GARMENT COLOR</t>
  </si>
  <si>
    <t>LABEL COLOR</t>
  </si>
  <si>
    <t>- Follow symbol như layout ở dưới</t>
  </si>
  <si>
    <t>THÀNH PHẦN: 100% COTTON</t>
  </si>
  <si>
    <t xml:space="preserve">TOTAL ORDER </t>
  </si>
  <si>
    <t>FW25F-F040</t>
  </si>
  <si>
    <t>C0057-HOD096</t>
  </si>
  <si>
    <t>SPARKLE BUTTERFLY HOODIE WOMEN BLACK</t>
  </si>
  <si>
    <t>FW25T-F047</t>
  </si>
  <si>
    <t>C0057-SST104</t>
  </si>
  <si>
    <t xml:space="preserve">SPARKLE BUTTERFLY TSHIRT WOMEN BLACK </t>
  </si>
  <si>
    <t>PHÍA DƯỚI SYMBOL THÊM DÒNG " WASH INSIDE OUT"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</si>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</sst>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vertical="center" wrapText="1"/>
    </xf>
    <xf numFmtId="166" fontId="15" fillId="0" borderId="13" xfId="5" applyNumberFormat="1" applyFont="1" applyFill="1" applyBorder="1" applyAlignment="1">
      <alignment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9" fontId="0" fillId="0" borderId="1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right" vertical="center"/>
    </xf>
    <xf numFmtId="0" fontId="23" fillId="11" borderId="13" xfId="0" applyFont="1" applyFill="1" applyBorder="1" applyAlignment="1">
      <alignment horizontal="right"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181428</xdr:colOff>
      <xdr:row>6</xdr:row>
      <xdr:rowOff>9072</xdr:rowOff>
    </xdr:from>
    <xdr:to>
      <xdr:col>8</xdr:col>
      <xdr:colOff>5370285</xdr:colOff>
      <xdr:row>9</xdr:row>
      <xdr:rowOff>79670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28" y="1324429"/>
          <a:ext cx="5188857" cy="105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opLeftCell="A5" zoomScale="55" zoomScaleNormal="55" zoomScaleSheetLayoutView="55" zoomScalePageLayoutView="55" workbookViewId="0">
      <selection activeCell="G11" sqref="G11"/>
    </sheetView>
  </sheetViews>
  <sheetFormatPr defaultColWidth="9.453125" defaultRowHeight="20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7" t="s">
        <v>6</v>
      </c>
      <c r="G5" s="128"/>
      <c r="H5" s="129" t="s">
        <v>7</v>
      </c>
      <c r="I5" s="130"/>
      <c r="J5" s="22"/>
      <c r="K5" s="22"/>
      <c r="L5" s="23"/>
      <c r="M5" s="24" t="s">
        <v>8</v>
      </c>
      <c r="N5" s="25">
        <v>45721</v>
      </c>
    </row>
    <row r="6" spans="1:19" ht="30.75" customHeight="1">
      <c r="A6" s="95" t="s">
        <v>9</v>
      </c>
      <c r="B6" s="26"/>
      <c r="D6" s="27"/>
      <c r="E6" s="21"/>
      <c r="F6" s="127" t="s">
        <v>10</v>
      </c>
      <c r="G6" s="128"/>
      <c r="H6" s="131" t="s">
        <v>50</v>
      </c>
      <c r="I6" s="132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35"/>
      <c r="C7" s="135"/>
      <c r="D7" s="29"/>
      <c r="E7" s="21"/>
      <c r="F7" s="127" t="s">
        <v>13</v>
      </c>
      <c r="G7" s="128"/>
      <c r="H7" s="133">
        <v>45736</v>
      </c>
      <c r="I7" s="134"/>
      <c r="J7" s="22"/>
      <c r="K7" s="22"/>
      <c r="L7" s="23"/>
      <c r="M7" s="24" t="s">
        <v>14</v>
      </c>
      <c r="N7" s="30" t="s">
        <v>46</v>
      </c>
    </row>
    <row r="8" spans="1:19" ht="30.75" customHeight="1">
      <c r="A8" s="96" t="s">
        <v>15</v>
      </c>
      <c r="B8" s="139"/>
      <c r="C8" s="139"/>
      <c r="D8" s="31"/>
      <c r="E8" s="21"/>
      <c r="F8" s="127" t="s">
        <v>16</v>
      </c>
      <c r="G8" s="128"/>
      <c r="H8" s="133"/>
      <c r="I8" s="134"/>
      <c r="J8" s="32"/>
      <c r="K8" s="32"/>
      <c r="L8" s="23"/>
      <c r="M8" s="24" t="s">
        <v>17</v>
      </c>
      <c r="N8" s="33" t="s">
        <v>51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80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 t="e">
        <f>'DETAIL QUANTITY'!#REF!</f>
        <v>#REF!</v>
      </c>
      <c r="J11" s="44">
        <v>0</v>
      </c>
      <c r="K11" s="44" t="e">
        <f t="shared" ref="K11" si="0">I11-J11</f>
        <v>#REF!</v>
      </c>
      <c r="L11" s="91"/>
      <c r="M11" s="45" t="e">
        <f>K11*L11</f>
        <v>#REF!</v>
      </c>
      <c r="N11" s="101"/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QUANTITY'!G5</f>
        <v>393</v>
      </c>
      <c r="J12" s="44">
        <v>0</v>
      </c>
      <c r="K12" s="44">
        <f t="shared" ref="K12" si="1">I12-J12</f>
        <v>393</v>
      </c>
      <c r="L12" s="91"/>
      <c r="M12" s="45">
        <f>K12*L12</f>
        <v>0</v>
      </c>
      <c r="N12" s="102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 t="e">
        <f>SUM(I11:I13)</f>
        <v>#REF!</v>
      </c>
      <c r="J14" s="63"/>
      <c r="K14" s="62" t="e">
        <f>SUM(K11:K13)</f>
        <v>#REF!</v>
      </c>
      <c r="L14" s="64"/>
      <c r="M14" s="65" t="e">
        <f>SUM(M11:M13)</f>
        <v>#REF!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7" t="s">
        <v>40</v>
      </c>
      <c r="B16" s="137"/>
      <c r="C16" s="72"/>
      <c r="D16" s="73"/>
      <c r="E16" s="138" t="s">
        <v>41</v>
      </c>
      <c r="F16" s="138"/>
      <c r="G16" s="138"/>
      <c r="H16" s="74"/>
      <c r="I16" s="75"/>
      <c r="J16" s="75"/>
      <c r="K16" s="75"/>
      <c r="L16" s="136" t="s">
        <v>42</v>
      </c>
      <c r="M16" s="136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1"/>
  <sheetViews>
    <sheetView topLeftCell="A6" zoomScale="115" zoomScaleNormal="115" workbookViewId="0">
      <selection activeCell="E10" activeCellId="1" sqref="E14 E10"/>
    </sheetView>
  </sheetViews>
  <sheetFormatPr defaultRowHeight="14.5"/>
  <sheetData>
    <row r="1" spans="1:15" s="3" customFormat="1" ht="18.5">
      <c r="A1" s="2"/>
      <c r="B1" s="114" t="s">
        <v>48</v>
      </c>
      <c r="C1" s="114"/>
      <c r="D1" s="114"/>
      <c r="E1" s="114"/>
      <c r="F1" s="114"/>
      <c r="G1" s="114"/>
      <c r="H1" s="114"/>
      <c r="I1" s="114"/>
      <c r="J1" s="114"/>
    </row>
    <row r="2" spans="1:15">
      <c r="A2" s="1"/>
    </row>
    <row r="8" spans="1:15">
      <c r="O8" s="115" t="s">
        <v>49</v>
      </c>
    </row>
    <row r="9" spans="1:15">
      <c r="O9" s="115"/>
    </row>
    <row r="10" spans="1:15">
      <c r="O10" s="115"/>
    </row>
    <row r="11" spans="1:15">
      <c r="O11" s="115" t="s">
        <v>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26"/>
  <sheetViews>
    <sheetView tabSelected="1" zoomScale="70" zoomScaleNormal="70" workbookViewId="0">
      <selection activeCell="C10" sqref="C10"/>
    </sheetView>
  </sheetViews>
  <sheetFormatPr defaultColWidth="8.81640625" defaultRowHeight="14.5"/>
  <cols>
    <col min="1" max="1" width="31.81640625" style="107" customWidth="1"/>
    <col min="2" max="2" width="29.90625" style="107" customWidth="1"/>
    <col min="3" max="3" width="47.6328125" style="107" customWidth="1"/>
    <col min="4" max="5" width="20.36328125" style="107" customWidth="1"/>
    <col min="6" max="6" width="16" style="109" hidden="1" customWidth="1"/>
    <col min="7" max="7" width="22.6328125" style="109" customWidth="1"/>
    <col min="8" max="8" width="13.453125" style="109" hidden="1" customWidth="1"/>
    <col min="9" max="9" width="87.7265625" style="108" customWidth="1"/>
    <col min="10" max="16384" width="8.81640625" style="108"/>
  </cols>
  <sheetData>
    <row r="1" spans="1:9">
      <c r="D1" s="107" t="s">
        <v>52</v>
      </c>
    </row>
    <row r="3" spans="1:9">
      <c r="A3" s="103" t="s">
        <v>43</v>
      </c>
      <c r="B3" s="103" t="s">
        <v>53</v>
      </c>
      <c r="C3" s="103" t="s">
        <v>44</v>
      </c>
      <c r="D3" s="103" t="s">
        <v>54</v>
      </c>
      <c r="E3" s="103" t="s">
        <v>55</v>
      </c>
      <c r="F3" s="104" t="s">
        <v>45</v>
      </c>
      <c r="G3" s="105" t="s">
        <v>58</v>
      </c>
      <c r="H3" s="105"/>
      <c r="I3" s="112" t="s">
        <v>47</v>
      </c>
    </row>
    <row r="4" spans="1:9" ht="21" customHeight="1">
      <c r="A4" s="116" t="s">
        <v>59</v>
      </c>
      <c r="B4" s="116" t="s">
        <v>60</v>
      </c>
      <c r="C4" s="116" t="s">
        <v>61</v>
      </c>
      <c r="D4" s="116" t="s">
        <v>38</v>
      </c>
      <c r="E4" s="113" t="s">
        <v>38</v>
      </c>
      <c r="F4" s="106">
        <f>ROUNDUP(H4*1.05,0)</f>
        <v>415</v>
      </c>
      <c r="G4" s="106">
        <f t="shared" ref="G4:G6" si="0">F4+20</f>
        <v>435</v>
      </c>
      <c r="H4" s="106">
        <v>395</v>
      </c>
      <c r="I4" s="120" t="s">
        <v>57</v>
      </c>
    </row>
    <row r="5" spans="1:9">
      <c r="A5" s="110" t="s">
        <v>62</v>
      </c>
      <c r="B5" s="110" t="s">
        <v>63</v>
      </c>
      <c r="C5" s="113" t="s">
        <v>64</v>
      </c>
      <c r="D5" s="116" t="s">
        <v>38</v>
      </c>
      <c r="E5" s="113" t="s">
        <v>38</v>
      </c>
      <c r="F5" s="106">
        <f>ROUNDUP(H5*1.05,0)</f>
        <v>373</v>
      </c>
      <c r="G5" s="106">
        <f t="shared" si="0"/>
        <v>393</v>
      </c>
      <c r="H5" s="106">
        <v>355</v>
      </c>
      <c r="I5" s="121" t="s">
        <v>56</v>
      </c>
    </row>
    <row r="6" spans="1:9" ht="25.5" customHeight="1">
      <c r="A6" s="110"/>
      <c r="B6" s="110"/>
      <c r="C6" s="113"/>
      <c r="D6" s="113"/>
      <c r="E6" s="113"/>
      <c r="F6" s="106"/>
      <c r="G6" s="106"/>
      <c r="H6" s="117"/>
      <c r="I6" s="121" t="s">
        <v>65</v>
      </c>
    </row>
    <row r="7" spans="1:9" ht="25.5" customHeight="1">
      <c r="A7" s="123"/>
      <c r="B7" s="123"/>
      <c r="C7" s="124"/>
      <c r="D7" s="124"/>
      <c r="E7" s="118" t="s">
        <v>66</v>
      </c>
      <c r="F7" s="125"/>
      <c r="G7" s="119">
        <f>SUM(G4:G6)</f>
        <v>828</v>
      </c>
      <c r="H7" s="126"/>
      <c r="I7" s="111"/>
    </row>
    <row r="8" spans="1:9" ht="25.5" customHeight="1">
      <c r="A8" s="110"/>
      <c r="B8" s="110"/>
      <c r="C8" s="113"/>
      <c r="D8" s="113"/>
      <c r="E8" s="113"/>
      <c r="F8" s="106"/>
      <c r="G8" s="106"/>
      <c r="H8" s="117"/>
      <c r="I8" s="111"/>
    </row>
    <row r="9" spans="1:9" ht="25.5" customHeight="1">
      <c r="A9" s="110"/>
      <c r="B9" s="110"/>
      <c r="C9" s="113"/>
      <c r="D9" s="113"/>
      <c r="E9" s="113"/>
      <c r="F9" s="106"/>
      <c r="G9" s="106"/>
      <c r="H9" s="117"/>
      <c r="I9" s="111"/>
    </row>
    <row r="10" spans="1:9" ht="25.5" customHeight="1">
      <c r="A10" s="110"/>
      <c r="B10" s="110"/>
      <c r="C10" s="113"/>
      <c r="D10" s="113"/>
      <c r="E10" s="113"/>
      <c r="F10" s="106"/>
      <c r="G10" s="106"/>
      <c r="H10" s="117"/>
      <c r="I10" s="111"/>
    </row>
    <row r="11" spans="1:9" ht="25.5" customHeight="1">
      <c r="A11" s="110"/>
      <c r="B11" s="110"/>
      <c r="C11" s="113"/>
      <c r="D11" s="113"/>
      <c r="E11" s="113"/>
      <c r="F11" s="106"/>
      <c r="G11" s="106"/>
      <c r="H11" s="117"/>
      <c r="I11" s="111"/>
    </row>
    <row r="12" spans="1:9" ht="25.5" customHeight="1">
      <c r="A12" s="110"/>
      <c r="B12" s="110"/>
      <c r="C12" s="113"/>
      <c r="D12" s="113"/>
      <c r="E12" s="113"/>
      <c r="F12" s="106"/>
      <c r="G12" s="106"/>
      <c r="H12" s="117"/>
      <c r="I12" s="111"/>
    </row>
    <row r="13" spans="1:9" ht="25.5" customHeight="1">
      <c r="A13" s="110"/>
      <c r="B13" s="110"/>
      <c r="C13" s="113"/>
      <c r="D13" s="113"/>
      <c r="E13" s="113"/>
      <c r="F13" s="106"/>
      <c r="G13" s="106"/>
      <c r="H13" s="117"/>
      <c r="I13" s="111"/>
    </row>
    <row r="14" spans="1:9" ht="25.5" customHeight="1">
      <c r="A14" s="110"/>
      <c r="B14" s="110"/>
      <c r="C14" s="113"/>
      <c r="D14" s="113"/>
      <c r="E14" s="113"/>
      <c r="F14" s="106"/>
      <c r="G14" s="106"/>
      <c r="H14" s="117"/>
      <c r="I14" s="111"/>
    </row>
    <row r="15" spans="1:9" ht="25.5" customHeight="1">
      <c r="A15" s="110"/>
      <c r="B15" s="110"/>
      <c r="C15" s="113"/>
      <c r="D15" s="113"/>
      <c r="E15" s="113"/>
      <c r="F15" s="106"/>
      <c r="G15" s="106"/>
      <c r="H15" s="117"/>
      <c r="I15" s="111"/>
    </row>
    <row r="16" spans="1:9" ht="25.5" customHeight="1">
      <c r="A16" s="110"/>
      <c r="B16" s="110"/>
      <c r="C16" s="113"/>
      <c r="D16" s="113"/>
      <c r="E16" s="113"/>
      <c r="F16" s="106"/>
      <c r="G16" s="106"/>
      <c r="H16" s="117"/>
      <c r="I16" s="111"/>
    </row>
    <row r="17" spans="1:9" ht="25.5" customHeight="1">
      <c r="A17" s="110"/>
      <c r="B17" s="110"/>
      <c r="C17" s="113"/>
      <c r="D17" s="113"/>
      <c r="E17" s="118"/>
      <c r="F17" s="119"/>
      <c r="G17" s="119"/>
      <c r="H17" s="117"/>
      <c r="I17" s="111"/>
    </row>
    <row r="18" spans="1:9" ht="21" customHeight="1">
      <c r="A18" s="110"/>
      <c r="B18" s="110"/>
      <c r="C18" s="113"/>
      <c r="D18" s="113"/>
      <c r="E18" s="113"/>
      <c r="F18" s="106"/>
      <c r="G18" s="106"/>
      <c r="H18" s="117"/>
      <c r="I18" s="111"/>
    </row>
    <row r="19" spans="1:9" ht="25.5" customHeight="1">
      <c r="A19" s="110"/>
      <c r="B19" s="110"/>
      <c r="C19" s="113"/>
      <c r="D19" s="113"/>
      <c r="E19" s="113"/>
      <c r="F19" s="106"/>
      <c r="G19" s="106"/>
      <c r="H19" s="117"/>
      <c r="I19" s="111"/>
    </row>
    <row r="20" spans="1:9" ht="25.5" customHeight="1">
      <c r="A20" s="110"/>
      <c r="B20" s="110"/>
      <c r="C20" s="113"/>
      <c r="D20" s="113"/>
      <c r="E20" s="118"/>
      <c r="F20" s="119"/>
      <c r="G20" s="119"/>
      <c r="H20" s="117"/>
      <c r="I20" s="111"/>
    </row>
    <row r="22" spans="1:9">
      <c r="C22" s="122"/>
    </row>
    <row r="23" spans="1:9">
      <c r="C23" s="122"/>
    </row>
    <row r="24" spans="1:9">
      <c r="C24" s="122"/>
    </row>
    <row r="25" spans="1:9">
      <c r="C25" s="122"/>
    </row>
    <row r="26" spans="1:9">
      <c r="C26" s="122"/>
    </row>
  </sheetData>
  <autoFilter ref="A3:G19" xr:uid="{F86044A1-54B7-4A3B-BA9E-6F376B3A8AE6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</vt:lpstr>
      <vt:lpstr>DETAIL QUANTITY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Lai Vu Thi</cp:lastModifiedBy>
  <cp:revision/>
  <dcterms:created xsi:type="dcterms:W3CDTF">2020-11-11T02:21:38Z</dcterms:created>
  <dcterms:modified xsi:type="dcterms:W3CDTF">2025-06-24T07:26:10Z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