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4-FW25/2-PRODUCTION/4-INTERNAL-PURCHASE-ORDER/4-2-TRIM-ORDER/TRIM-PO/SIGN-PO/"/>
    </mc:Choice>
  </mc:AlternateContent>
  <xr:revisionPtr revIDLastSave="336" documentId="13_ncr:1_{E11DB73C-1ED5-4338-9B46-16860248CAE1}" xr6:coauthVersionLast="47" xr6:coauthVersionMax="47" xr10:uidLastSave="{161770F3-5BAD-48F4-890B-AB72C08AFA80}"/>
  <bookViews>
    <workbookView xWindow="30" yWindow="0" windowWidth="19170" windowHeight="10020" firstSheet="1" activeTab="2" xr2:uid="{00000000-000D-0000-FFFF-FFFF00000000}"/>
  </bookViews>
  <sheets>
    <sheet name="PO" sheetId="2" state="hidden" r:id="rId1"/>
    <sheet name="LAYOUT " sheetId="5" r:id="rId2"/>
    <sheet name="DETAIL QUANTITY _ MEN " sheetId="6" r:id="rId3"/>
    <sheet name="DETAIL QUANTITY _ WOMEN" sheetId="9" r:id="rId4"/>
  </sheets>
  <definedNames>
    <definedName name="_xlnm._FilterDatabase" localSheetId="2" hidden="1">'DETAIL QUANTITY _ MEN '!$A$3:$G$7</definedName>
    <definedName name="_xlnm._FilterDatabase" localSheetId="3" hidden="1">'DETAIL QUANTITY _ WOMEN'!$A$3:$G$5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9" l="1"/>
  <c r="G5" i="6"/>
  <c r="F6" i="6"/>
  <c r="G4" i="6"/>
  <c r="G6" i="9" l="1"/>
  <c r="G7" i="6"/>
  <c r="I11" i="2"/>
  <c r="K11" i="2" s="1"/>
  <c r="M11" i="2" s="1"/>
  <c r="I12" i="2"/>
  <c r="K12" i="2" s="1"/>
  <c r="I14" i="2" l="1"/>
  <c r="K14" i="2"/>
  <c r="M12" i="2"/>
  <c r="M14" i="2" s="1"/>
</calcChain>
</file>

<file path=xl/sharedStrings.xml><?xml version="1.0" encoding="utf-8"?>
<sst xmlns="http://schemas.openxmlformats.org/spreadsheetml/2006/main" count="97" uniqueCount="72">
  <si>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</si>
  <si>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</si>
  <si>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</si>
  <si>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</si>
  <si>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</si>
  <si>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</si>
  <si>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</si>
  <si>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</si>
  <si>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</si>
  <si>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</si>
  <si>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</si>
  <si>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</si>
  <si>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</si>
  <si>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</si>
  <si>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</si>
  <si>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</si>
  <si>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</si>
  <si>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</si>
  <si>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</si>
  <si>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</si>
  <si>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</si>
  <si>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</si>
  <si>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</si>
  <si>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</si>
  <si>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</si>
  <si>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</si>
  <si>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</si>
  <si>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</si>
  <si>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</si>
  <si>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</si>
  <si>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</si>
  <si>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</si>
  <si>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</si>
  <si>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</si>
  <si>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</si>
  <si>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</si>
  <si>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</si>
  <si>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</si>
  <si>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</si>
  <si>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</si>
  <si>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</si>
  <si>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</si>
  <si>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</si>
  <si>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</si>
  <si>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</si>
  <si>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>Total Pcs</t>
  </si>
  <si>
    <t>T25  SU25  G2838</t>
  </si>
  <si>
    <t xml:space="preserve">LAYOUT </t>
  </si>
  <si>
    <t xml:space="preserve">- Chú ý đúng màu sắc nhãn 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</si>
  <si>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</si>
  <si>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</si>
  <si>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</si>
  <si>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</si>
  <si>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</t>
  </si>
  <si>
    <t>FINAL ORDER</t>
  </si>
  <si>
    <t xml:space="preserve">UA STYLE </t>
  </si>
  <si>
    <t>GARMENT COLOR</t>
  </si>
  <si>
    <t>LABEL COLOR</t>
  </si>
  <si>
    <t>TOTAL BLACK LABEL:</t>
  </si>
  <si>
    <t>- Follow symbol như layout ở dưới</t>
  </si>
  <si>
    <t>THÀNH PHẦN: 100% COTTON</t>
  </si>
  <si>
    <t>- Follow symbol như layout bên cạnh</t>
  </si>
  <si>
    <t xml:space="preserve">TOTAL ORDER </t>
  </si>
  <si>
    <t>32.0625.0101.216.9005</t>
  </si>
  <si>
    <t>32.0625.0201.217.9005</t>
  </si>
  <si>
    <t>C0057-SST169</t>
  </si>
  <si>
    <t>UNITY SPHERE TSHIRT MEN BLACK</t>
  </si>
  <si>
    <t>UNITY SPHERE HOODIE MEN BLACK</t>
  </si>
  <si>
    <t>C0057-HOD143</t>
  </si>
  <si>
    <t>UNITY SPHERE TSHIRT WOMEN BLACK</t>
  </si>
  <si>
    <t>C0057-SST168</t>
  </si>
  <si>
    <t>TOTAL BLACK: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</si>
</sst>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49" fontId="0" fillId="0" borderId="1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11" borderId="13" xfId="0" applyFont="1" applyFill="1" applyBorder="1" applyAlignment="1">
      <alignment vertical="center"/>
    </xf>
    <xf numFmtId="0" fontId="6" fillId="11" borderId="13" xfId="0" quotePrefix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217714</xdr:colOff>
      <xdr:row>6</xdr:row>
      <xdr:rowOff>226785</xdr:rowOff>
    </xdr:from>
    <xdr:to>
      <xdr:col>8</xdr:col>
      <xdr:colOff>5406571</xdr:colOff>
      <xdr:row>12</xdr:row>
      <xdr:rowOff>43383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46E25C-E40E-AF2E-94E4-BE95444A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0" y="5134428"/>
          <a:ext cx="5188857" cy="1050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0ED1BC-ED4D-4901-ACE9-26725D9B286F}"/>
            </a:ext>
          </a:extLst>
        </xdr:cNvPr>
        <xdr:cNvSpPr txBox="1"/>
      </xdr:nvSpPr>
      <xdr:spPr>
        <a:xfrm>
          <a:off x="22242930" y="18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2422071</xdr:colOff>
      <xdr:row>3</xdr:row>
      <xdr:rowOff>190500</xdr:rowOff>
    </xdr:from>
    <xdr:to>
      <xdr:col>8</xdr:col>
      <xdr:colOff>5261428</xdr:colOff>
      <xdr:row>5</xdr:row>
      <xdr:rowOff>78969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65F35A-11A8-26E8-0B7A-A9AA64BD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6428" y="734786"/>
          <a:ext cx="2839357" cy="541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opLeftCell="A5" zoomScale="55" zoomScaleNormal="55" zoomScaleSheetLayoutView="55" zoomScalePageLayoutView="55" workbookViewId="0">
      <selection activeCell="G11" sqref="G11"/>
    </sheetView>
  </sheetViews>
  <sheetFormatPr defaultColWidth="9.453125" defaultRowHeight="24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7" t="s">
        <v>6</v>
      </c>
      <c r="G5" s="128"/>
      <c r="H5" s="135" t="s">
        <v>7</v>
      </c>
      <c r="I5" s="136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27" t="s">
        <v>10</v>
      </c>
      <c r="G6" s="128"/>
      <c r="H6" s="137" t="s">
        <v>51</v>
      </c>
      <c r="I6" s="138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26"/>
      <c r="C7" s="126"/>
      <c r="D7" s="29"/>
      <c r="E7" s="21"/>
      <c r="F7" s="127" t="s">
        <v>13</v>
      </c>
      <c r="G7" s="128"/>
      <c r="H7" s="129">
        <v>45736</v>
      </c>
      <c r="I7" s="130"/>
      <c r="J7" s="22"/>
      <c r="K7" s="22"/>
      <c r="L7" s="23"/>
      <c r="M7" s="24" t="s">
        <v>14</v>
      </c>
      <c r="N7" s="30" t="s">
        <v>46</v>
      </c>
    </row>
    <row r="8" spans="1:19" ht="30.75" customHeight="1">
      <c r="A8" s="96" t="s">
        <v>15</v>
      </c>
      <c r="B8" s="134"/>
      <c r="C8" s="134"/>
      <c r="D8" s="31"/>
      <c r="E8" s="21"/>
      <c r="F8" s="127" t="s">
        <v>16</v>
      </c>
      <c r="G8" s="128"/>
      <c r="H8" s="129"/>
      <c r="I8" s="130"/>
      <c r="J8" s="32"/>
      <c r="K8" s="32"/>
      <c r="L8" s="23"/>
      <c r="M8" s="24" t="s">
        <v>17</v>
      </c>
      <c r="N8" s="33" t="s">
        <v>52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96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 t="e">
        <f>'DETAIL QUANTITY _ MEN '!#REF!</f>
        <v>#REF!</v>
      </c>
      <c r="J11" s="44">
        <v>0</v>
      </c>
      <c r="K11" s="44" t="e">
        <f t="shared" ref="K11" si="0">I11-J11</f>
        <v>#REF!</v>
      </c>
      <c r="L11" s="91"/>
      <c r="M11" s="45" t="e">
        <f>K11*L11</f>
        <v>#REF!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>
        <f>'DETAIL QUANTITY _ MEN '!G5</f>
        <v>120</v>
      </c>
      <c r="J12" s="44">
        <v>0</v>
      </c>
      <c r="K12" s="44">
        <f t="shared" ref="K12" si="1">I12-J12</f>
        <v>120</v>
      </c>
      <c r="L12" s="91"/>
      <c r="M12" s="45">
        <f>K12*L12</f>
        <v>0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 t="e">
        <f>SUM(I11:I13)</f>
        <v>#REF!</v>
      </c>
      <c r="J14" s="63"/>
      <c r="K14" s="62" t="e">
        <f>SUM(K11:K13)</f>
        <v>#REF!</v>
      </c>
      <c r="L14" s="64"/>
      <c r="M14" s="65" t="e">
        <f>SUM(M11:M13)</f>
        <v>#REF!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32" t="s">
        <v>40</v>
      </c>
      <c r="B16" s="132"/>
      <c r="C16" s="72"/>
      <c r="D16" s="73"/>
      <c r="E16" s="133" t="s">
        <v>41</v>
      </c>
      <c r="F16" s="133"/>
      <c r="G16" s="133"/>
      <c r="H16" s="74"/>
      <c r="I16" s="75"/>
      <c r="J16" s="75"/>
      <c r="K16" s="75"/>
      <c r="L16" s="131" t="s">
        <v>42</v>
      </c>
      <c r="M16" s="131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zoomScale="85" zoomScaleNormal="8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4" t="s">
        <v>49</v>
      </c>
      <c r="C1" s="114"/>
      <c r="D1" s="114"/>
      <c r="E1" s="114"/>
      <c r="F1" s="114"/>
      <c r="G1" s="114"/>
      <c r="H1" s="114"/>
      <c r="I1" s="114"/>
      <c r="J1" s="114"/>
    </row>
    <row r="2" spans="1:15">
      <c r="A2" s="1"/>
    </row>
    <row r="8" spans="1:15">
      <c r="O8" s="115" t="s">
        <v>50</v>
      </c>
    </row>
    <row r="9" spans="1:15">
      <c r="O9" s="115"/>
    </row>
    <row r="10" spans="1:15">
      <c r="O10" s="115"/>
    </row>
    <row r="11" spans="1:15">
      <c r="O11" s="115" t="s">
        <v>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I13"/>
  <sheetViews>
    <sheetView tabSelected="1" zoomScale="55" zoomScaleNormal="55" workbookViewId="0">
      <selection activeCell="G13" sqref="G13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55</v>
      </c>
      <c r="C3" s="103" t="s">
        <v>44</v>
      </c>
      <c r="D3" s="103" t="s">
        <v>56</v>
      </c>
      <c r="E3" s="103" t="s">
        <v>57</v>
      </c>
      <c r="F3" s="104" t="s">
        <v>45</v>
      </c>
      <c r="G3" s="105" t="s">
        <v>62</v>
      </c>
      <c r="H3" s="105"/>
      <c r="I3" s="112" t="s">
        <v>47</v>
      </c>
    </row>
    <row r="4" spans="1:9" ht="21" customHeight="1">
      <c r="A4" s="110" t="s">
        <v>63</v>
      </c>
      <c r="B4" s="110" t="s">
        <v>65</v>
      </c>
      <c r="C4" s="123" t="s">
        <v>66</v>
      </c>
      <c r="D4" s="113" t="s">
        <v>38</v>
      </c>
      <c r="E4" s="113" t="s">
        <v>38</v>
      </c>
      <c r="F4" s="106">
        <v>50</v>
      </c>
      <c r="G4" s="106">
        <f>F4+20</f>
        <v>70</v>
      </c>
      <c r="H4" s="117">
        <v>850</v>
      </c>
      <c r="I4" s="120" t="s">
        <v>60</v>
      </c>
    </row>
    <row r="5" spans="1:9">
      <c r="A5" s="116" t="s">
        <v>64</v>
      </c>
      <c r="B5" s="116" t="s">
        <v>68</v>
      </c>
      <c r="C5" s="124" t="s">
        <v>67</v>
      </c>
      <c r="D5" s="113" t="s">
        <v>38</v>
      </c>
      <c r="E5" s="113" t="s">
        <v>38</v>
      </c>
      <c r="F5" s="106">
        <v>100</v>
      </c>
      <c r="G5" s="106">
        <f t="shared" ref="G5" si="0">F5+20</f>
        <v>120</v>
      </c>
      <c r="H5" s="117">
        <v>635</v>
      </c>
      <c r="I5" s="121" t="s">
        <v>59</v>
      </c>
    </row>
    <row r="6" spans="1:9" ht="25.5" customHeight="1">
      <c r="A6" s="110"/>
      <c r="B6" s="110"/>
      <c r="C6" s="113"/>
      <c r="D6" s="113"/>
      <c r="E6" s="113"/>
      <c r="F6" s="106">
        <f t="shared" ref="F6" si="1">ROUNDUP(H6*1.05,0)</f>
        <v>615</v>
      </c>
      <c r="G6" s="106"/>
      <c r="H6" s="117">
        <v>585</v>
      </c>
      <c r="I6" s="121" t="s">
        <v>48</v>
      </c>
    </row>
    <row r="7" spans="1:9" ht="25.5" customHeight="1">
      <c r="A7" s="110"/>
      <c r="B7" s="110"/>
      <c r="C7" s="113"/>
      <c r="D7" s="113"/>
      <c r="E7" s="118" t="s">
        <v>58</v>
      </c>
      <c r="F7" s="119"/>
      <c r="G7" s="119">
        <f>SUM(G4:G6)</f>
        <v>190</v>
      </c>
      <c r="H7" s="117"/>
      <c r="I7" s="111"/>
    </row>
    <row r="9" spans="1:9">
      <c r="C9" s="122"/>
    </row>
    <row r="10" spans="1:9">
      <c r="C10" s="122"/>
    </row>
    <row r="11" spans="1:9">
      <c r="C11" s="122"/>
    </row>
    <row r="12" spans="1:9">
      <c r="C12" s="122"/>
    </row>
    <row r="13" spans="1:9">
      <c r="C13" s="122"/>
    </row>
  </sheetData>
  <autoFilter ref="A3:G7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E1A3-1F76-425F-B3A1-6B4DA99A1617}">
  <dimension ref="A1:I6"/>
  <sheetViews>
    <sheetView topLeftCell="B1" zoomScale="70" zoomScaleNormal="70" workbookViewId="0">
      <selection activeCell="B22" sqref="B22"/>
    </sheetView>
  </sheetViews>
  <sheetFormatPr defaultColWidth="8.81640625" defaultRowHeight="14.5"/>
  <cols>
    <col min="1" max="2" width="33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22.6328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55</v>
      </c>
      <c r="C3" s="103" t="s">
        <v>44</v>
      </c>
      <c r="D3" s="103" t="s">
        <v>56</v>
      </c>
      <c r="E3" s="103" t="s">
        <v>57</v>
      </c>
      <c r="F3" s="104" t="s">
        <v>45</v>
      </c>
      <c r="G3" s="105" t="s">
        <v>54</v>
      </c>
      <c r="H3" s="105"/>
      <c r="I3" s="112" t="s">
        <v>47</v>
      </c>
    </row>
    <row r="4" spans="1:9" ht="25.5" customHeight="1">
      <c r="A4" s="110" t="s">
        <v>64</v>
      </c>
      <c r="B4" s="110" t="s">
        <v>70</v>
      </c>
      <c r="C4" s="125" t="s">
        <v>69</v>
      </c>
      <c r="D4" s="113" t="s">
        <v>38</v>
      </c>
      <c r="E4" s="113" t="s">
        <v>38</v>
      </c>
      <c r="F4" s="106">
        <v>50</v>
      </c>
      <c r="G4" s="106">
        <f>F4+20</f>
        <v>70</v>
      </c>
      <c r="H4" s="117">
        <v>130</v>
      </c>
      <c r="I4" s="120" t="s">
        <v>60</v>
      </c>
    </row>
    <row r="5" spans="1:9" ht="25.5" customHeight="1">
      <c r="A5" s="110"/>
      <c r="B5" s="110"/>
      <c r="C5" s="113"/>
      <c r="D5" s="113"/>
      <c r="E5" s="113"/>
      <c r="F5" s="106"/>
      <c r="G5" s="106"/>
      <c r="H5" s="117">
        <v>110</v>
      </c>
      <c r="I5" s="121" t="s">
        <v>61</v>
      </c>
    </row>
    <row r="6" spans="1:9" ht="25" customHeight="1">
      <c r="A6" s="110"/>
      <c r="B6" s="110"/>
      <c r="C6" s="113"/>
      <c r="D6" s="113"/>
      <c r="E6" s="118" t="s">
        <v>71</v>
      </c>
      <c r="F6" s="119"/>
      <c r="G6" s="119">
        <f>SUM(G4:G5)</f>
        <v>70</v>
      </c>
      <c r="H6" s="117"/>
      <c r="I6" s="121" t="s">
        <v>48</v>
      </c>
    </row>
  </sheetData>
  <autoFilter ref="A3:G5" xr:uid="{F86044A1-54B7-4A3B-BA9E-6F376B3A8AE6}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 MEN </vt:lpstr>
      <vt:lpstr>DETAIL QUANTITY _ 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Giao Ngo Thi Quynh</cp:lastModifiedBy>
  <cp:revision/>
  <dcterms:created xsi:type="dcterms:W3CDTF">2020-11-11T02:21:38Z</dcterms:created>
  <dcterms:modified xsi:type="dcterms:W3CDTF">2025-05-23T02:10:14Z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