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el.auwers/Desktop/"/>
    </mc:Choice>
  </mc:AlternateContent>
  <xr:revisionPtr revIDLastSave="0" documentId="13_ncr:1_{F6E1FEA5-F15A-894F-89D3-C70EEF9BFFFB}" xr6:coauthVersionLast="47" xr6:coauthVersionMax="47" xr10:uidLastSave="{00000000-0000-0000-0000-000000000000}"/>
  <bookViews>
    <workbookView xWindow="28800" yWindow="500" windowWidth="47780" windowHeight="26800" xr2:uid="{D7FB4524-CA31-438D-AF30-284066F34E56}"/>
  </bookViews>
  <sheets>
    <sheet name="Order split - Size &amp; Sto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8" i="2" l="1"/>
  <c r="AK143" i="2"/>
  <c r="AK135" i="2"/>
  <c r="AK134" i="2"/>
  <c r="AK126" i="2"/>
  <c r="AK127" i="2"/>
  <c r="AK121" i="2"/>
  <c r="AK122" i="2"/>
  <c r="AK130" i="2"/>
  <c r="AK123" i="2"/>
  <c r="AK136" i="2"/>
  <c r="AK139" i="2"/>
  <c r="AK18" i="2"/>
  <c r="AK133" i="2"/>
  <c r="AK147" i="2"/>
  <c r="AK129" i="2"/>
  <c r="AK144" i="2"/>
  <c r="AK137" i="2"/>
  <c r="AK145" i="2"/>
  <c r="AK132" i="2"/>
  <c r="AK146" i="2"/>
  <c r="AK140" i="2"/>
  <c r="AK124" i="2"/>
  <c r="AK120" i="2"/>
  <c r="AK125" i="2"/>
  <c r="AK131" i="2"/>
  <c r="AK138" i="2"/>
  <c r="AK141" i="2"/>
  <c r="AK142" i="2"/>
  <c r="AD18" i="2"/>
  <c r="AD146" i="2"/>
  <c r="AD128" i="2"/>
  <c r="AD143" i="2"/>
  <c r="AD135" i="2"/>
  <c r="AD134" i="2"/>
  <c r="AD126" i="2"/>
  <c r="AD127" i="2"/>
  <c r="AD121" i="2"/>
  <c r="AD122" i="2"/>
  <c r="AD130" i="2"/>
  <c r="AD123" i="2"/>
  <c r="AD136" i="2"/>
  <c r="AD139" i="2"/>
  <c r="AD133" i="2"/>
  <c r="AD147" i="2"/>
  <c r="AD129" i="2"/>
  <c r="AD144" i="2"/>
  <c r="AD137" i="2"/>
  <c r="AD145" i="2"/>
  <c r="AD132" i="2"/>
  <c r="AD140" i="2"/>
  <c r="AD124" i="2"/>
  <c r="AD120" i="2"/>
  <c r="AD125" i="2"/>
  <c r="AD131" i="2"/>
  <c r="AD138" i="2"/>
  <c r="AD141" i="2"/>
  <c r="AD142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9" i="2"/>
  <c r="AC20" i="2"/>
  <c r="AC50" i="2"/>
  <c r="AC22" i="2"/>
  <c r="AC21" i="2"/>
  <c r="AC23" i="2"/>
  <c r="AC24" i="2"/>
  <c r="AC25" i="2"/>
  <c r="AC51" i="2"/>
  <c r="AC26" i="2"/>
  <c r="AC53" i="2"/>
  <c r="AC54" i="2"/>
  <c r="AC56" i="2"/>
  <c r="AC59" i="2"/>
  <c r="AC33" i="2"/>
  <c r="AC34" i="2"/>
  <c r="AC110" i="2"/>
  <c r="AC36" i="2"/>
  <c r="AC27" i="2"/>
  <c r="AC60" i="2"/>
  <c r="AC39" i="2"/>
  <c r="AC61" i="2"/>
  <c r="AC69" i="2"/>
  <c r="AC43" i="2"/>
  <c r="AC44" i="2"/>
  <c r="AC45" i="2"/>
  <c r="AC76" i="2"/>
  <c r="AC77" i="2"/>
  <c r="AC78" i="2"/>
  <c r="AC79" i="2"/>
  <c r="AC28" i="2"/>
  <c r="AC29" i="2"/>
  <c r="AC52" i="2"/>
  <c r="AC30" i="2"/>
  <c r="AC31" i="2"/>
  <c r="AC55" i="2"/>
  <c r="AC81" i="2"/>
  <c r="AC57" i="2"/>
  <c r="AC58" i="2"/>
  <c r="AC82" i="2"/>
  <c r="AC87" i="2"/>
  <c r="AC90" i="2"/>
  <c r="AC93" i="2"/>
  <c r="AC62" i="2"/>
  <c r="AC63" i="2"/>
  <c r="AC64" i="2"/>
  <c r="AC65" i="2"/>
  <c r="AC66" i="2"/>
  <c r="AC67" i="2"/>
  <c r="AC68" i="2"/>
  <c r="AC111" i="2"/>
  <c r="AC70" i="2"/>
  <c r="AC71" i="2"/>
  <c r="AC72" i="2"/>
  <c r="AC73" i="2"/>
  <c r="AC74" i="2"/>
  <c r="AC75" i="2"/>
  <c r="AC94" i="2"/>
  <c r="AC95" i="2"/>
  <c r="AC112" i="2"/>
  <c r="AC113" i="2"/>
  <c r="AC80" i="2"/>
  <c r="AC114" i="2"/>
  <c r="AC32" i="2"/>
  <c r="AC83" i="2"/>
  <c r="AC84" i="2"/>
  <c r="AC85" i="2"/>
  <c r="AC86" i="2"/>
  <c r="AC97" i="2"/>
  <c r="AC88" i="2"/>
  <c r="AC89" i="2"/>
  <c r="AC35" i="2"/>
  <c r="AC91" i="2"/>
  <c r="AC92" i="2"/>
  <c r="AC115" i="2"/>
  <c r="AC116" i="2"/>
  <c r="AC37" i="2"/>
  <c r="AC96" i="2"/>
  <c r="AC117" i="2"/>
  <c r="AC98" i="2"/>
  <c r="AC99" i="2"/>
  <c r="AC100" i="2"/>
  <c r="AC101" i="2"/>
  <c r="AC102" i="2"/>
  <c r="AC103" i="2"/>
  <c r="AC104" i="2"/>
  <c r="AC105" i="2"/>
  <c r="AC106" i="2"/>
  <c r="AC107" i="2"/>
  <c r="AC38" i="2"/>
  <c r="AC40" i="2"/>
  <c r="AC41" i="2"/>
  <c r="AC118" i="2"/>
  <c r="AC42" i="2"/>
  <c r="AC119" i="2"/>
  <c r="AC108" i="2"/>
  <c r="AC46" i="2"/>
  <c r="AC109" i="2"/>
  <c r="AC47" i="2"/>
  <c r="AC48" i="2"/>
  <c r="AC49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9" i="2"/>
  <c r="AB20" i="2"/>
  <c r="AB50" i="2"/>
  <c r="AB22" i="2"/>
  <c r="AB21" i="2"/>
  <c r="AB23" i="2"/>
  <c r="AB24" i="2"/>
  <c r="AB25" i="2"/>
  <c r="AB51" i="2"/>
  <c r="AB26" i="2"/>
  <c r="AB53" i="2"/>
  <c r="AB54" i="2"/>
  <c r="AB56" i="2"/>
  <c r="AB59" i="2"/>
  <c r="AB33" i="2"/>
  <c r="AB34" i="2"/>
  <c r="AB110" i="2"/>
  <c r="AB36" i="2"/>
  <c r="AB27" i="2"/>
  <c r="AB60" i="2"/>
  <c r="AB39" i="2"/>
  <c r="AB61" i="2"/>
  <c r="AB69" i="2"/>
  <c r="AB43" i="2"/>
  <c r="AB44" i="2"/>
  <c r="AB45" i="2"/>
  <c r="AB76" i="2"/>
  <c r="AB77" i="2"/>
  <c r="AB78" i="2"/>
  <c r="AB79" i="2"/>
  <c r="AB28" i="2"/>
  <c r="AB29" i="2"/>
  <c r="AB52" i="2"/>
  <c r="AB30" i="2"/>
  <c r="AB31" i="2"/>
  <c r="AB55" i="2"/>
  <c r="AB81" i="2"/>
  <c r="AB57" i="2"/>
  <c r="AB58" i="2"/>
  <c r="AB82" i="2"/>
  <c r="AB87" i="2"/>
  <c r="AB90" i="2"/>
  <c r="AB93" i="2"/>
  <c r="AB62" i="2"/>
  <c r="AB63" i="2"/>
  <c r="AB64" i="2"/>
  <c r="AB65" i="2"/>
  <c r="AB66" i="2"/>
  <c r="AB67" i="2"/>
  <c r="AB68" i="2"/>
  <c r="AB111" i="2"/>
  <c r="AB70" i="2"/>
  <c r="AB71" i="2"/>
  <c r="AB72" i="2"/>
  <c r="AB73" i="2"/>
  <c r="AB74" i="2"/>
  <c r="AB75" i="2"/>
  <c r="AB94" i="2"/>
  <c r="AB95" i="2"/>
  <c r="AB112" i="2"/>
  <c r="AB113" i="2"/>
  <c r="AB80" i="2"/>
  <c r="AB114" i="2"/>
  <c r="AB32" i="2"/>
  <c r="AB83" i="2"/>
  <c r="AB84" i="2"/>
  <c r="AB85" i="2"/>
  <c r="AB86" i="2"/>
  <c r="AB97" i="2"/>
  <c r="AB88" i="2"/>
  <c r="AB89" i="2"/>
  <c r="AB35" i="2"/>
  <c r="AB91" i="2"/>
  <c r="AB92" i="2"/>
  <c r="AB115" i="2"/>
  <c r="AB116" i="2"/>
  <c r="AB37" i="2"/>
  <c r="AB96" i="2"/>
  <c r="AB117" i="2"/>
  <c r="AB98" i="2"/>
  <c r="AB99" i="2"/>
  <c r="AB100" i="2"/>
  <c r="AB101" i="2"/>
  <c r="AB102" i="2"/>
  <c r="AB103" i="2"/>
  <c r="AB104" i="2"/>
  <c r="AB105" i="2"/>
  <c r="AB106" i="2"/>
  <c r="AB107" i="2"/>
  <c r="AB38" i="2"/>
  <c r="AB40" i="2"/>
  <c r="AB41" i="2"/>
  <c r="AB118" i="2"/>
  <c r="AB42" i="2"/>
  <c r="AB119" i="2"/>
  <c r="AB108" i="2"/>
  <c r="AB46" i="2"/>
  <c r="AB109" i="2"/>
  <c r="AB47" i="2"/>
  <c r="AB48" i="2"/>
  <c r="AB49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9" i="2"/>
  <c r="AA20" i="2"/>
  <c r="AA50" i="2"/>
  <c r="AA22" i="2"/>
  <c r="AA21" i="2"/>
  <c r="AA23" i="2"/>
  <c r="AA24" i="2"/>
  <c r="AA25" i="2"/>
  <c r="AA51" i="2"/>
  <c r="AA26" i="2"/>
  <c r="AA53" i="2"/>
  <c r="AA54" i="2"/>
  <c r="AA56" i="2"/>
  <c r="AA59" i="2"/>
  <c r="AA33" i="2"/>
  <c r="AA34" i="2"/>
  <c r="AA110" i="2"/>
  <c r="AA36" i="2"/>
  <c r="AA27" i="2"/>
  <c r="AA60" i="2"/>
  <c r="AA39" i="2"/>
  <c r="AA61" i="2"/>
  <c r="AA69" i="2"/>
  <c r="AA43" i="2"/>
  <c r="AA44" i="2"/>
  <c r="AA45" i="2"/>
  <c r="AA76" i="2"/>
  <c r="AA77" i="2"/>
  <c r="AA78" i="2"/>
  <c r="AA79" i="2"/>
  <c r="AA28" i="2"/>
  <c r="AA29" i="2"/>
  <c r="AA52" i="2"/>
  <c r="AA30" i="2"/>
  <c r="AA31" i="2"/>
  <c r="AA55" i="2"/>
  <c r="AA81" i="2"/>
  <c r="AA57" i="2"/>
  <c r="AA58" i="2"/>
  <c r="AA82" i="2"/>
  <c r="AA87" i="2"/>
  <c r="AA90" i="2"/>
  <c r="AA93" i="2"/>
  <c r="AA62" i="2"/>
  <c r="AA63" i="2"/>
  <c r="AA64" i="2"/>
  <c r="AA65" i="2"/>
  <c r="AA66" i="2"/>
  <c r="AA67" i="2"/>
  <c r="AA68" i="2"/>
  <c r="AA111" i="2"/>
  <c r="AA70" i="2"/>
  <c r="AA71" i="2"/>
  <c r="AA72" i="2"/>
  <c r="AA73" i="2"/>
  <c r="AA74" i="2"/>
  <c r="AA75" i="2"/>
  <c r="AA94" i="2"/>
  <c r="AA95" i="2"/>
  <c r="AA112" i="2"/>
  <c r="AA113" i="2"/>
  <c r="AA80" i="2"/>
  <c r="AA114" i="2"/>
  <c r="AA32" i="2"/>
  <c r="AA83" i="2"/>
  <c r="AA84" i="2"/>
  <c r="AA85" i="2"/>
  <c r="AA86" i="2"/>
  <c r="AA97" i="2"/>
  <c r="AA88" i="2"/>
  <c r="AA89" i="2"/>
  <c r="AA35" i="2"/>
  <c r="AA91" i="2"/>
  <c r="AA92" i="2"/>
  <c r="AA115" i="2"/>
  <c r="AA116" i="2"/>
  <c r="AA37" i="2"/>
  <c r="AA96" i="2"/>
  <c r="AA117" i="2"/>
  <c r="AA98" i="2"/>
  <c r="AA99" i="2"/>
  <c r="AA100" i="2"/>
  <c r="AA101" i="2"/>
  <c r="AA102" i="2"/>
  <c r="AA103" i="2"/>
  <c r="AA104" i="2"/>
  <c r="AA105" i="2"/>
  <c r="AA106" i="2"/>
  <c r="AA107" i="2"/>
  <c r="AA38" i="2"/>
  <c r="AA40" i="2"/>
  <c r="AA41" i="2"/>
  <c r="AA118" i="2"/>
  <c r="AA42" i="2"/>
  <c r="AA119" i="2"/>
  <c r="AA108" i="2"/>
  <c r="AA46" i="2"/>
  <c r="AA109" i="2"/>
  <c r="AA47" i="2"/>
  <c r="AA48" i="2"/>
  <c r="AA49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9" i="2"/>
  <c r="Z20" i="2"/>
  <c r="Z50" i="2"/>
  <c r="Z22" i="2"/>
  <c r="Z21" i="2"/>
  <c r="Z23" i="2"/>
  <c r="Z24" i="2"/>
  <c r="Z25" i="2"/>
  <c r="Z51" i="2"/>
  <c r="Z26" i="2"/>
  <c r="Z53" i="2"/>
  <c r="Z54" i="2"/>
  <c r="Z56" i="2"/>
  <c r="Z59" i="2"/>
  <c r="Z33" i="2"/>
  <c r="Z34" i="2"/>
  <c r="Z110" i="2"/>
  <c r="Z36" i="2"/>
  <c r="Z27" i="2"/>
  <c r="Z60" i="2"/>
  <c r="Z39" i="2"/>
  <c r="Z61" i="2"/>
  <c r="Z69" i="2"/>
  <c r="Z43" i="2"/>
  <c r="Z44" i="2"/>
  <c r="Z45" i="2"/>
  <c r="Z76" i="2"/>
  <c r="Z77" i="2"/>
  <c r="Z78" i="2"/>
  <c r="Z79" i="2"/>
  <c r="Z28" i="2"/>
  <c r="Z29" i="2"/>
  <c r="Z52" i="2"/>
  <c r="Z30" i="2"/>
  <c r="Z31" i="2"/>
  <c r="Z55" i="2"/>
  <c r="Z81" i="2"/>
  <c r="Z57" i="2"/>
  <c r="Z58" i="2"/>
  <c r="Z82" i="2"/>
  <c r="Z87" i="2"/>
  <c r="Z90" i="2"/>
  <c r="Z93" i="2"/>
  <c r="Z62" i="2"/>
  <c r="Z63" i="2"/>
  <c r="Z64" i="2"/>
  <c r="Z65" i="2"/>
  <c r="Z66" i="2"/>
  <c r="Z67" i="2"/>
  <c r="Z68" i="2"/>
  <c r="Z111" i="2"/>
  <c r="Z70" i="2"/>
  <c r="Z71" i="2"/>
  <c r="Z72" i="2"/>
  <c r="Z73" i="2"/>
  <c r="Z74" i="2"/>
  <c r="Z75" i="2"/>
  <c r="Z94" i="2"/>
  <c r="Z95" i="2"/>
  <c r="Z112" i="2"/>
  <c r="Z113" i="2"/>
  <c r="Z80" i="2"/>
  <c r="Z114" i="2"/>
  <c r="Z32" i="2"/>
  <c r="Z83" i="2"/>
  <c r="Z84" i="2"/>
  <c r="Z85" i="2"/>
  <c r="Z86" i="2"/>
  <c r="Z97" i="2"/>
  <c r="Z88" i="2"/>
  <c r="Z89" i="2"/>
  <c r="Z35" i="2"/>
  <c r="Z91" i="2"/>
  <c r="Z92" i="2"/>
  <c r="Z115" i="2"/>
  <c r="Z116" i="2"/>
  <c r="Z37" i="2"/>
  <c r="Z96" i="2"/>
  <c r="Z117" i="2"/>
  <c r="Z98" i="2"/>
  <c r="Z99" i="2"/>
  <c r="Z100" i="2"/>
  <c r="Z101" i="2"/>
  <c r="Z102" i="2"/>
  <c r="Z103" i="2"/>
  <c r="Z104" i="2"/>
  <c r="Z105" i="2"/>
  <c r="Z106" i="2"/>
  <c r="Z107" i="2"/>
  <c r="Z38" i="2"/>
  <c r="Z40" i="2"/>
  <c r="Z41" i="2"/>
  <c r="Z118" i="2"/>
  <c r="Z42" i="2"/>
  <c r="Z119" i="2"/>
  <c r="Z108" i="2"/>
  <c r="Z46" i="2"/>
  <c r="Z109" i="2"/>
  <c r="Z47" i="2"/>
  <c r="Z48" i="2"/>
  <c r="Z49" i="2"/>
  <c r="Y3" i="2"/>
  <c r="Y4" i="2"/>
  <c r="Y5" i="2"/>
  <c r="Y6" i="2"/>
  <c r="AK6" i="2" s="1"/>
  <c r="Y7" i="2"/>
  <c r="Y8" i="2"/>
  <c r="Y9" i="2"/>
  <c r="Y10" i="2"/>
  <c r="Y11" i="2"/>
  <c r="Y12" i="2"/>
  <c r="Y13" i="2"/>
  <c r="Y14" i="2"/>
  <c r="AK14" i="2" s="1"/>
  <c r="Y15" i="2"/>
  <c r="Y16" i="2"/>
  <c r="Y17" i="2"/>
  <c r="Y19" i="2"/>
  <c r="Y20" i="2"/>
  <c r="Y50" i="2"/>
  <c r="Y22" i="2"/>
  <c r="Y21" i="2"/>
  <c r="Y23" i="2"/>
  <c r="Y24" i="2"/>
  <c r="Y25" i="2"/>
  <c r="Y51" i="2"/>
  <c r="Y26" i="2"/>
  <c r="Y53" i="2"/>
  <c r="Y54" i="2"/>
  <c r="Y56" i="2"/>
  <c r="Y59" i="2"/>
  <c r="Y33" i="2"/>
  <c r="AK33" i="2" s="1"/>
  <c r="Y34" i="2"/>
  <c r="Y110" i="2"/>
  <c r="Y36" i="2"/>
  <c r="Y27" i="2"/>
  <c r="Y60" i="2"/>
  <c r="AK60" i="2" s="1"/>
  <c r="Y39" i="2"/>
  <c r="Y61" i="2"/>
  <c r="Y69" i="2"/>
  <c r="Y43" i="2"/>
  <c r="Y44" i="2"/>
  <c r="Y45" i="2"/>
  <c r="Y76" i="2"/>
  <c r="Y77" i="2"/>
  <c r="Y78" i="2"/>
  <c r="Y79" i="2"/>
  <c r="Y28" i="2"/>
  <c r="AK28" i="2" s="1"/>
  <c r="Y29" i="2"/>
  <c r="Y52" i="2"/>
  <c r="Y30" i="2"/>
  <c r="Y31" i="2"/>
  <c r="Y55" i="2"/>
  <c r="Y81" i="2"/>
  <c r="Y57" i="2"/>
  <c r="Y58" i="2"/>
  <c r="AK58" i="2" s="1"/>
  <c r="Y82" i="2"/>
  <c r="Y87" i="2"/>
  <c r="Y90" i="2"/>
  <c r="AK90" i="2" s="1"/>
  <c r="Y93" i="2"/>
  <c r="Y62" i="2"/>
  <c r="Y63" i="2"/>
  <c r="Y64" i="2"/>
  <c r="Y65" i="2"/>
  <c r="Y66" i="2"/>
  <c r="Y67" i="2"/>
  <c r="Y68" i="2"/>
  <c r="Y111" i="2"/>
  <c r="Y70" i="2"/>
  <c r="Y71" i="2"/>
  <c r="Y72" i="2"/>
  <c r="Y73" i="2"/>
  <c r="Y74" i="2"/>
  <c r="Y75" i="2"/>
  <c r="Y94" i="2"/>
  <c r="Y95" i="2"/>
  <c r="Y112" i="2"/>
  <c r="Y113" i="2"/>
  <c r="Y80" i="2"/>
  <c r="Y114" i="2"/>
  <c r="Y32" i="2"/>
  <c r="Y83" i="2"/>
  <c r="Y84" i="2"/>
  <c r="Y85" i="2"/>
  <c r="Y86" i="2"/>
  <c r="Y97" i="2"/>
  <c r="Y88" i="2"/>
  <c r="Y89" i="2"/>
  <c r="Y35" i="2"/>
  <c r="Y91" i="2"/>
  <c r="Y92" i="2"/>
  <c r="Y115" i="2"/>
  <c r="Y116" i="2"/>
  <c r="Y37" i="2"/>
  <c r="Y96" i="2"/>
  <c r="Y117" i="2"/>
  <c r="Y98" i="2"/>
  <c r="AK98" i="2" s="1"/>
  <c r="Y99" i="2"/>
  <c r="Y100" i="2"/>
  <c r="Y101" i="2"/>
  <c r="Y102" i="2"/>
  <c r="Y103" i="2"/>
  <c r="Y104" i="2"/>
  <c r="Y105" i="2"/>
  <c r="Y106" i="2"/>
  <c r="Y107" i="2"/>
  <c r="Y38" i="2"/>
  <c r="Y40" i="2"/>
  <c r="Y41" i="2"/>
  <c r="Y118" i="2"/>
  <c r="Y42" i="2"/>
  <c r="Y119" i="2"/>
  <c r="Y108" i="2"/>
  <c r="Y46" i="2"/>
  <c r="Y109" i="2"/>
  <c r="Y47" i="2"/>
  <c r="Y48" i="2"/>
  <c r="Y49" i="2"/>
  <c r="X3" i="2"/>
  <c r="X4" i="2"/>
  <c r="X5" i="2"/>
  <c r="AK5" i="2" s="1"/>
  <c r="X6" i="2"/>
  <c r="X7" i="2"/>
  <c r="X8" i="2"/>
  <c r="X9" i="2"/>
  <c r="X10" i="2"/>
  <c r="X11" i="2"/>
  <c r="X12" i="2"/>
  <c r="X13" i="2"/>
  <c r="AK13" i="2" s="1"/>
  <c r="X14" i="2"/>
  <c r="X15" i="2"/>
  <c r="X16" i="2"/>
  <c r="X17" i="2"/>
  <c r="X19" i="2"/>
  <c r="AK19" i="2" s="1"/>
  <c r="X20" i="2"/>
  <c r="X50" i="2"/>
  <c r="X22" i="2"/>
  <c r="AK22" i="2" s="1"/>
  <c r="X21" i="2"/>
  <c r="X23" i="2"/>
  <c r="X24" i="2"/>
  <c r="X25" i="2"/>
  <c r="X51" i="2"/>
  <c r="AK51" i="2" s="1"/>
  <c r="X26" i="2"/>
  <c r="X53" i="2"/>
  <c r="X54" i="2"/>
  <c r="X56" i="2"/>
  <c r="X59" i="2"/>
  <c r="X33" i="2"/>
  <c r="X34" i="2"/>
  <c r="X110" i="2"/>
  <c r="X36" i="2"/>
  <c r="X27" i="2"/>
  <c r="AK27" i="2" s="1"/>
  <c r="X60" i="2"/>
  <c r="X39" i="2"/>
  <c r="X61" i="2"/>
  <c r="X69" i="2"/>
  <c r="X43" i="2"/>
  <c r="X44" i="2"/>
  <c r="X45" i="2"/>
  <c r="X76" i="2"/>
  <c r="AK76" i="2" s="1"/>
  <c r="X77" i="2"/>
  <c r="X78" i="2"/>
  <c r="X79" i="2"/>
  <c r="AK79" i="2" s="1"/>
  <c r="X28" i="2"/>
  <c r="X29" i="2"/>
  <c r="X52" i="2"/>
  <c r="X30" i="2"/>
  <c r="X31" i="2"/>
  <c r="AK31" i="2" s="1"/>
  <c r="X55" i="2"/>
  <c r="X81" i="2"/>
  <c r="X57" i="2"/>
  <c r="AK57" i="2" s="1"/>
  <c r="X58" i="2"/>
  <c r="X82" i="2"/>
  <c r="X87" i="2"/>
  <c r="AK87" i="2" s="1"/>
  <c r="X90" i="2"/>
  <c r="X93" i="2"/>
  <c r="X62" i="2"/>
  <c r="X63" i="2"/>
  <c r="X64" i="2"/>
  <c r="X65" i="2"/>
  <c r="X66" i="2"/>
  <c r="AK66" i="2" s="1"/>
  <c r="X67" i="2"/>
  <c r="X68" i="2"/>
  <c r="AK68" i="2" s="1"/>
  <c r="X111" i="2"/>
  <c r="X70" i="2"/>
  <c r="X71" i="2"/>
  <c r="X72" i="2"/>
  <c r="X73" i="2"/>
  <c r="X74" i="2"/>
  <c r="X75" i="2"/>
  <c r="X94" i="2"/>
  <c r="X95" i="2"/>
  <c r="X112" i="2"/>
  <c r="X113" i="2"/>
  <c r="X80" i="2"/>
  <c r="X114" i="2"/>
  <c r="X32" i="2"/>
  <c r="X83" i="2"/>
  <c r="X84" i="2"/>
  <c r="X85" i="2"/>
  <c r="X86" i="2"/>
  <c r="X97" i="2"/>
  <c r="X88" i="2"/>
  <c r="X89" i="2"/>
  <c r="X35" i="2"/>
  <c r="X91" i="2"/>
  <c r="X92" i="2"/>
  <c r="X115" i="2"/>
  <c r="X116" i="2"/>
  <c r="X37" i="2"/>
  <c r="X96" i="2"/>
  <c r="X117" i="2"/>
  <c r="X98" i="2"/>
  <c r="X99" i="2"/>
  <c r="X100" i="2"/>
  <c r="X101" i="2"/>
  <c r="X102" i="2"/>
  <c r="X103" i="2"/>
  <c r="X104" i="2"/>
  <c r="X105" i="2"/>
  <c r="AK105" i="2" s="1"/>
  <c r="X106" i="2"/>
  <c r="X107" i="2"/>
  <c r="X38" i="2"/>
  <c r="X40" i="2"/>
  <c r="X41" i="2"/>
  <c r="X118" i="2"/>
  <c r="X42" i="2"/>
  <c r="X119" i="2"/>
  <c r="X108" i="2"/>
  <c r="X46" i="2"/>
  <c r="X109" i="2"/>
  <c r="X47" i="2"/>
  <c r="X48" i="2"/>
  <c r="X49" i="2"/>
  <c r="AK95" i="2" l="1"/>
  <c r="AK37" i="2"/>
  <c r="AK44" i="2"/>
  <c r="AK100" i="2"/>
  <c r="AK74" i="2"/>
  <c r="AK109" i="2"/>
  <c r="AK35" i="2"/>
  <c r="AK101" i="2"/>
  <c r="AK115" i="2"/>
  <c r="AK83" i="2"/>
  <c r="AK70" i="2"/>
  <c r="AK21" i="2"/>
  <c r="AK119" i="2"/>
  <c r="AK113" i="2"/>
  <c r="AK71" i="2"/>
  <c r="AK42" i="2"/>
  <c r="AK99" i="2"/>
  <c r="AK89" i="2"/>
  <c r="AK67" i="2"/>
  <c r="AK30" i="2"/>
  <c r="AK63" i="2"/>
  <c r="AK40" i="2"/>
  <c r="AK53" i="2"/>
  <c r="AK32" i="2"/>
  <c r="AK10" i="2"/>
  <c r="AK12" i="2"/>
  <c r="AK54" i="2"/>
  <c r="AK86" i="2"/>
  <c r="AK117" i="2"/>
  <c r="AK118" i="2"/>
  <c r="AK103" i="2"/>
  <c r="AK88" i="2"/>
  <c r="AK85" i="2"/>
  <c r="AK52" i="2"/>
  <c r="AK61" i="2"/>
  <c r="AK110" i="2"/>
  <c r="AK24" i="2"/>
  <c r="AK16" i="2"/>
  <c r="AK11" i="2"/>
  <c r="AK75" i="2"/>
  <c r="AK94" i="2"/>
  <c r="AK104" i="2"/>
  <c r="AK112" i="2"/>
  <c r="AK49" i="2"/>
  <c r="AK38" i="2"/>
  <c r="AK92" i="2"/>
  <c r="AK41" i="2"/>
  <c r="AK102" i="2"/>
  <c r="AK116" i="2"/>
  <c r="AK97" i="2"/>
  <c r="AK84" i="2"/>
  <c r="AK93" i="2"/>
  <c r="AK29" i="2"/>
  <c r="AK43" i="2"/>
  <c r="AK39" i="2"/>
  <c r="AK34" i="2"/>
  <c r="AK23" i="2"/>
  <c r="AK15" i="2"/>
  <c r="AK7" i="2"/>
  <c r="AK69" i="2"/>
  <c r="AK45" i="2"/>
  <c r="AK36" i="2"/>
  <c r="AK17" i="2"/>
  <c r="AK48" i="2"/>
  <c r="AK107" i="2"/>
  <c r="AK96" i="2"/>
  <c r="AK114" i="2"/>
  <c r="AK82" i="2"/>
  <c r="AK59" i="2"/>
  <c r="AK47" i="2"/>
  <c r="AK108" i="2"/>
  <c r="AK106" i="2"/>
  <c r="AK80" i="2"/>
  <c r="AK72" i="2"/>
  <c r="AK55" i="2"/>
  <c r="AK77" i="2"/>
  <c r="AK56" i="2"/>
  <c r="AK26" i="2"/>
  <c r="AK8" i="2"/>
  <c r="AK62" i="2"/>
  <c r="AK25" i="2"/>
  <c r="AK46" i="2"/>
  <c r="AK91" i="2"/>
  <c r="AK73" i="2"/>
  <c r="AK65" i="2"/>
  <c r="AK81" i="2"/>
  <c r="AK64" i="2"/>
  <c r="AK78" i="2"/>
  <c r="AK50" i="2"/>
  <c r="AK9" i="2"/>
  <c r="AK4" i="2"/>
  <c r="AK111" i="2"/>
  <c r="AK20" i="2"/>
  <c r="AK3" i="2"/>
  <c r="AD102" i="2"/>
  <c r="AD116" i="2"/>
  <c r="AD97" i="2"/>
  <c r="AD84" i="2"/>
  <c r="AD94" i="2"/>
  <c r="AD93" i="2"/>
  <c r="AD29" i="2"/>
  <c r="AD43" i="2"/>
  <c r="AD39" i="2"/>
  <c r="AD34" i="2"/>
  <c r="AD23" i="2"/>
  <c r="AD15" i="2"/>
  <c r="AD7" i="2"/>
  <c r="AD40" i="2"/>
  <c r="AD101" i="2"/>
  <c r="AD98" i="2"/>
  <c r="AD75" i="2"/>
  <c r="AD90" i="2"/>
  <c r="AD58" i="2"/>
  <c r="AD28" i="2"/>
  <c r="AD60" i="2"/>
  <c r="AD33" i="2"/>
  <c r="AD21" i="2"/>
  <c r="AD14" i="2"/>
  <c r="AD6" i="2"/>
  <c r="AD41" i="2"/>
  <c r="AD115" i="2"/>
  <c r="AD83" i="2"/>
  <c r="AD70" i="2"/>
  <c r="AD109" i="2"/>
  <c r="AD119" i="2"/>
  <c r="AD105" i="2"/>
  <c r="AD35" i="2"/>
  <c r="AD113" i="2"/>
  <c r="AD71" i="2"/>
  <c r="AD68" i="2"/>
  <c r="AD63" i="2"/>
  <c r="AD31" i="2"/>
  <c r="AD76" i="2"/>
  <c r="AD27" i="2"/>
  <c r="AD54" i="2"/>
  <c r="AD51" i="2"/>
  <c r="AD19" i="2"/>
  <c r="AD42" i="2"/>
  <c r="AD104" i="2"/>
  <c r="AD99" i="2"/>
  <c r="AD89" i="2"/>
  <c r="AD86" i="2"/>
  <c r="AD112" i="2"/>
  <c r="AD67" i="2"/>
  <c r="AD62" i="2"/>
  <c r="AD30" i="2"/>
  <c r="AD45" i="2"/>
  <c r="AD36" i="2"/>
  <c r="AD53" i="2"/>
  <c r="AD25" i="2"/>
  <c r="AD17" i="2"/>
  <c r="AD47" i="2"/>
  <c r="AD108" i="2"/>
  <c r="AD106" i="2"/>
  <c r="AD80" i="2"/>
  <c r="AD72" i="2"/>
  <c r="AD111" i="2"/>
  <c r="AD64" i="2"/>
  <c r="AD55" i="2"/>
  <c r="AD77" i="2"/>
  <c r="AD69" i="2"/>
  <c r="AD56" i="2"/>
  <c r="AD26" i="2"/>
  <c r="AD20" i="2"/>
  <c r="AD8" i="2"/>
  <c r="AD3" i="2"/>
  <c r="AD118" i="2"/>
  <c r="AD103" i="2"/>
  <c r="AD37" i="2"/>
  <c r="AD88" i="2"/>
  <c r="AD85" i="2"/>
  <c r="AD95" i="2"/>
  <c r="AD52" i="2"/>
  <c r="AD44" i="2"/>
  <c r="AD61" i="2"/>
  <c r="AD110" i="2"/>
  <c r="AD24" i="2"/>
  <c r="AD16" i="2"/>
  <c r="AD11" i="2"/>
  <c r="AD49" i="2"/>
  <c r="AD117" i="2"/>
  <c r="AD74" i="2"/>
  <c r="AD57" i="2"/>
  <c r="AD22" i="2"/>
  <c r="AD13" i="2"/>
  <c r="AD10" i="2"/>
  <c r="AD5" i="2"/>
  <c r="AD87" i="2"/>
  <c r="AD107" i="2"/>
  <c r="AD96" i="2"/>
  <c r="AD91" i="2"/>
  <c r="AD114" i="2"/>
  <c r="AD73" i="2"/>
  <c r="AD65" i="2"/>
  <c r="AD82" i="2"/>
  <c r="AD81" i="2"/>
  <c r="AD78" i="2"/>
  <c r="AD59" i="2"/>
  <c r="AD50" i="2"/>
  <c r="AD12" i="2"/>
  <c r="AD9" i="2"/>
  <c r="AD4" i="2"/>
  <c r="AD92" i="2"/>
  <c r="AD46" i="2"/>
  <c r="AD38" i="2"/>
  <c r="AD100" i="2"/>
  <c r="AD32" i="2"/>
  <c r="AD66" i="2"/>
  <c r="AD79" i="2"/>
  <c r="AD48" i="2"/>
</calcChain>
</file>

<file path=xl/sharedStrings.xml><?xml version="1.0" encoding="utf-8"?>
<sst xmlns="http://schemas.openxmlformats.org/spreadsheetml/2006/main" count="2053" uniqueCount="163">
  <si>
    <t>SEASON</t>
  </si>
  <si>
    <t>CATEGORY</t>
  </si>
  <si>
    <t>GENDER</t>
  </si>
  <si>
    <t>UNIQUE CODE</t>
  </si>
  <si>
    <t xml:space="preserve">UNIQUE REFERENCE </t>
  </si>
  <si>
    <t>UNIQUE REFERENCE COPY</t>
  </si>
  <si>
    <t>ARTICLE NAME</t>
  </si>
  <si>
    <t>COLOR REFERENCE (SUPPLIER)</t>
  </si>
  <si>
    <t>CATEGORY2</t>
  </si>
  <si>
    <t>ARTICLE GROUP</t>
  </si>
  <si>
    <t>REORDER</t>
  </si>
  <si>
    <t xml:space="preserve">SEASON </t>
  </si>
  <si>
    <t>SUPPLIER</t>
  </si>
  <si>
    <t>ARTWORK THEME</t>
  </si>
  <si>
    <t>FW25</t>
  </si>
  <si>
    <t>F</t>
  </si>
  <si>
    <t>M</t>
  </si>
  <si>
    <t>001</t>
  </si>
  <si>
    <t>FW25F-M001</t>
  </si>
  <si>
    <t>WASHED UNITY FLAG HOODIE DARK GREEN</t>
  </si>
  <si>
    <t>PINE GREEN 19-4914 TCX</t>
  </si>
  <si>
    <t>MEN</t>
  </si>
  <si>
    <t>HOODIE</t>
  </si>
  <si>
    <t>Un-available Co. Ltd</t>
  </si>
  <si>
    <t>UNITY FLAG</t>
  </si>
  <si>
    <t>002</t>
  </si>
  <si>
    <t>FW25F-M002</t>
  </si>
  <si>
    <t xml:space="preserve">VITRAIL HOODIE MEN BLACK </t>
  </si>
  <si>
    <t>DEEP BLACK</t>
  </si>
  <si>
    <t xml:space="preserve">VITRAIL </t>
  </si>
  <si>
    <t>003</t>
  </si>
  <si>
    <t>FW25F-M003</t>
  </si>
  <si>
    <t xml:space="preserve">ETCH ICON HOODIE MEN DARK GREY </t>
  </si>
  <si>
    <t>NINE IRON</t>
  </si>
  <si>
    <t>ETCH ICON</t>
  </si>
  <si>
    <t>004</t>
  </si>
  <si>
    <t>FW25F-M004</t>
  </si>
  <si>
    <t>BUTTERFLICON HOODIE MEN BLACK</t>
  </si>
  <si>
    <t>BUTTERFLICON</t>
  </si>
  <si>
    <t>005</t>
  </si>
  <si>
    <t>FW25F-M005</t>
  </si>
  <si>
    <t xml:space="preserve">GLOBE WHIP HOODIE MEN BLACK </t>
  </si>
  <si>
    <t xml:space="preserve">GLOBE WHIP </t>
  </si>
  <si>
    <t>009</t>
  </si>
  <si>
    <t>FW25F-M009</t>
  </si>
  <si>
    <t>GLOBE WHIP HALFZIP SWEATSHIRT MEN DARK GREEN</t>
  </si>
  <si>
    <t>SWEATSHIRT</t>
  </si>
  <si>
    <t>011</t>
  </si>
  <si>
    <t>FW25F-M011</t>
  </si>
  <si>
    <t xml:space="preserve">WINTERGARDEN SWEATSHIRT MEN BLACK </t>
  </si>
  <si>
    <t>WINTERGARDEN</t>
  </si>
  <si>
    <t>012</t>
  </si>
  <si>
    <t>FW25F-M012</t>
  </si>
  <si>
    <t xml:space="preserve">SWIRL LIVE TODAY SWEATSHIRT MEN BLACK </t>
  </si>
  <si>
    <t>SWIRL LIVE TODAY</t>
  </si>
  <si>
    <t>T</t>
  </si>
  <si>
    <t>013</t>
  </si>
  <si>
    <t>FW25T-M013</t>
  </si>
  <si>
    <t>WONDERLAND LONGSLEEVE MEN DARK GREEN</t>
  </si>
  <si>
    <t>LONGSLEEVE</t>
  </si>
  <si>
    <t xml:space="preserve">WONDERLAND </t>
  </si>
  <si>
    <t>014</t>
  </si>
  <si>
    <t>FW25F-M014</t>
  </si>
  <si>
    <t xml:space="preserve">GLOBE WHIP SWEATSHIRT MEN BLACK </t>
  </si>
  <si>
    <t>015</t>
  </si>
  <si>
    <t>FW25F-M015</t>
  </si>
  <si>
    <t>WONDERLAND SWEATSHIRT MEN BLACK</t>
  </si>
  <si>
    <t>021</t>
  </si>
  <si>
    <t>FW25T-M021</t>
  </si>
  <si>
    <t>WASHED UNITY FLAG TSHIRT MEN BLACK</t>
  </si>
  <si>
    <t>TSHIRT</t>
  </si>
  <si>
    <t>022</t>
  </si>
  <si>
    <t>FW25T-M022</t>
  </si>
  <si>
    <t>WONDERLAND TSHIRT MEN BLACK</t>
  </si>
  <si>
    <t>023</t>
  </si>
  <si>
    <t>FW25T-M023</t>
  </si>
  <si>
    <t>FUSION TSHIRT MEN WHITE</t>
  </si>
  <si>
    <t>OFF WHITE</t>
  </si>
  <si>
    <t>FUSION</t>
  </si>
  <si>
    <t>024</t>
  </si>
  <si>
    <t>FW25T-M024</t>
  </si>
  <si>
    <t>WONDERLAND TSHIRT MEN CREME</t>
  </si>
  <si>
    <t>RAINY DAY</t>
  </si>
  <si>
    <t>025</t>
  </si>
  <si>
    <t>FW25T-M025</t>
  </si>
  <si>
    <t xml:space="preserve">ETCH ICON TSHIRT MEN DARK GREY </t>
  </si>
  <si>
    <t>027</t>
  </si>
  <si>
    <t>FW25T-M027</t>
  </si>
  <si>
    <t xml:space="preserve">WINTERGARDEN TSHIRT MEN BLACK </t>
  </si>
  <si>
    <t>028</t>
  </si>
  <si>
    <t>FW25T-M028</t>
  </si>
  <si>
    <t xml:space="preserve">SWIRL LIVE TODAY TSHIRT MEN BLACK </t>
  </si>
  <si>
    <t>029</t>
  </si>
  <si>
    <t>FW25T-M029</t>
  </si>
  <si>
    <t xml:space="preserve">VITRAIL TSHIRT MEN BLACK </t>
  </si>
  <si>
    <t>031</t>
  </si>
  <si>
    <t>FW25T-M031</t>
  </si>
  <si>
    <t xml:space="preserve">VITRAIL TSHIRT MEN DARK GREEN </t>
  </si>
  <si>
    <t>038</t>
  </si>
  <si>
    <t>FW25F-F038</t>
  </si>
  <si>
    <t>WASHED UNITY FLAG HOODIE WOMEN DARK PINK</t>
  </si>
  <si>
    <t>EGGPLANT 19-2520 TCX</t>
  </si>
  <si>
    <t>WOMEN</t>
  </si>
  <si>
    <t>039</t>
  </si>
  <si>
    <t>FW25F-F039</t>
  </si>
  <si>
    <t>BUTTERFLICON HOODIE WOMEN CREME</t>
  </si>
  <si>
    <t xml:space="preserve">RAINY DAY </t>
  </si>
  <si>
    <t>040</t>
  </si>
  <si>
    <t>FW25F-F040</t>
  </si>
  <si>
    <t xml:space="preserve">SPARKLE BUTTERFLY HOODIE WOMEN BLACK </t>
  </si>
  <si>
    <t>SPARKLE BUTTERFLY</t>
  </si>
  <si>
    <t>047</t>
  </si>
  <si>
    <t>FW25T-F047</t>
  </si>
  <si>
    <t xml:space="preserve">SPARKLE BUTTERFLY TSHIRT WOMEN BLACK </t>
  </si>
  <si>
    <t>048</t>
  </si>
  <si>
    <t>FW25T-F048</t>
  </si>
  <si>
    <t>SWIRL LIVE TODAY TSHIRT WOMEN WHITE</t>
  </si>
  <si>
    <t>049</t>
  </si>
  <si>
    <t>FW25T-F049</t>
  </si>
  <si>
    <t>GLOBE WHIP TSHIRT WOMEN LILAC</t>
  </si>
  <si>
    <t>LANGUID LAVENDER</t>
  </si>
  <si>
    <t>050</t>
  </si>
  <si>
    <t>FW25T-F050</t>
  </si>
  <si>
    <t>ICON RIB TOP WOMEN LIME</t>
  </si>
  <si>
    <t xml:space="preserve">ACID SUN </t>
  </si>
  <si>
    <t>TOP</t>
  </si>
  <si>
    <t>051</t>
  </si>
  <si>
    <t>FW25T-F051</t>
  </si>
  <si>
    <t>WASHED UNITY FLAG TSHIRT WOMEN LIME</t>
  </si>
  <si>
    <t>LIME 13-0535 TCX</t>
  </si>
  <si>
    <t>052</t>
  </si>
  <si>
    <t>FW25T-F052</t>
  </si>
  <si>
    <t>WINTERGARDEN LONG SLEEVE T SHIRT WOMEN LILAC</t>
  </si>
  <si>
    <t>Column1</t>
  </si>
  <si>
    <t>FESTIVAL</t>
  </si>
  <si>
    <t>CANCEL</t>
  </si>
  <si>
    <t>TOTAL</t>
  </si>
  <si>
    <t>Festival</t>
  </si>
  <si>
    <t>Webstore</t>
  </si>
  <si>
    <t>Wholesale</t>
  </si>
  <si>
    <t>Ibiza</t>
  </si>
  <si>
    <t>Plopsa</t>
  </si>
  <si>
    <t>-</t>
  </si>
  <si>
    <t>XS</t>
  </si>
  <si>
    <t>S</t>
  </si>
  <si>
    <t>L</t>
  </si>
  <si>
    <t>XL</t>
  </si>
  <si>
    <t>XXL</t>
  </si>
  <si>
    <t>XS'</t>
  </si>
  <si>
    <t>S'</t>
  </si>
  <si>
    <t>M'</t>
  </si>
  <si>
    <t>L'</t>
  </si>
  <si>
    <t>XL'</t>
  </si>
  <si>
    <t>XXL'</t>
  </si>
  <si>
    <t>XS''</t>
  </si>
  <si>
    <t>S''</t>
  </si>
  <si>
    <t>M''</t>
  </si>
  <si>
    <t>L''</t>
  </si>
  <si>
    <t>XL''</t>
  </si>
  <si>
    <t>XXL''</t>
  </si>
  <si>
    <t>TOT'</t>
  </si>
  <si>
    <t>TOT''</t>
  </si>
  <si>
    <t>FINAL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</si>
</sst>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 Light"/>
      <family val="2"/>
    </font>
    <font>
      <sz val="8"/>
      <name val="Calibri Light"/>
      <family val="2"/>
    </font>
    <font>
      <strike/>
      <sz val="11"/>
      <color rgb="FFC00000"/>
      <name val="Calibri Light"/>
      <family val="2"/>
    </font>
    <font>
      <sz val="11"/>
      <color theme="1"/>
      <name val="Calibri Light"/>
      <family val="2"/>
    </font>
    <font>
      <i/>
      <sz val="11"/>
      <color theme="1"/>
      <name val="Calibri Light"/>
      <family val="2"/>
    </font>
    <font>
      <i/>
      <strike/>
      <sz val="11"/>
      <color rgb="FFC00000"/>
      <name val="Calibri Light"/>
      <family val="2"/>
    </font>
    <font>
      <sz val="12"/>
      <color theme="1"/>
      <name val="Calibri Light"/>
      <family val="2"/>
    </font>
    <font>
      <i/>
      <sz val="12"/>
      <color theme="1"/>
      <name val="Calibri Light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theme="0" tint="-0.499984740745262"/>
      </bottom>
      <diagonal/>
    </border>
    <border>
      <left/>
      <right style="thick">
        <color theme="4"/>
      </right>
      <top/>
      <bottom/>
      <diagonal/>
    </border>
    <border>
      <left/>
      <right style="thick">
        <color theme="4"/>
      </right>
      <top/>
      <bottom style="double">
        <color theme="0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center"/>
    </xf>
    <xf numFmtId="3" fontId="0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center"/>
    </xf>
    <xf numFmtId="9" fontId="4" fillId="0" borderId="0" xfId="1" applyFont="1" applyFill="1" applyAlignment="1">
      <alignment horizontal="center"/>
    </xf>
    <xf numFmtId="9" fontId="4" fillId="0" borderId="2" xfId="1" applyFont="1" applyFill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9" fontId="4" fillId="2" borderId="0" xfId="1" applyFont="1" applyFill="1" applyAlignment="1">
      <alignment horizontal="center"/>
    </xf>
    <xf numFmtId="9" fontId="4" fillId="2" borderId="2" xfId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2" borderId="0" xfId="1" applyNumberFormat="1" applyFont="1" applyFill="1" applyAlignment="1">
      <alignment horizontal="center"/>
    </xf>
    <xf numFmtId="9" fontId="4" fillId="0" borderId="0" xfId="1" applyFont="1" applyBorder="1" applyAlignment="1">
      <alignment horizontal="center"/>
    </xf>
    <xf numFmtId="3" fontId="4" fillId="0" borderId="0" xfId="0" applyNumberFormat="1" applyFont="1"/>
    <xf numFmtId="3" fontId="4" fillId="0" borderId="2" xfId="1" applyNumberFormat="1" applyFont="1" applyFill="1" applyBorder="1" applyAlignment="1">
      <alignment horizontal="center"/>
    </xf>
    <xf numFmtId="3" fontId="5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9" fontId="10" fillId="0" borderId="1" xfId="1" applyFont="1" applyBorder="1" applyAlignment="1">
      <alignment horizontal="center"/>
    </xf>
    <xf numFmtId="9" fontId="10" fillId="0" borderId="3" xfId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0" fontId="10" fillId="0" borderId="3" xfId="0" applyFont="1" applyBorder="1"/>
    <xf numFmtId="3" fontId="9" fillId="0" borderId="1" xfId="1" applyNumberFormat="1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3" fontId="6" fillId="0" borderId="0" xfId="0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">
    <cellStyle name="Normal" xfId="0" builtinId="0"/>
    <cellStyle name="Per cent" xfId="1" builtinId="5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i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i/>
      </font>
      <numFmt numFmtId="3" formatCode="#,##0"/>
      <alignment horizontal="center" vertical="bottom" textRotation="0" wrapText="0" indent="0" justifyLastLine="0" shrinkToFit="0" readingOrder="0"/>
    </dxf>
    <dxf>
      <font>
        <i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double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3704AC-A432-4146-828F-51794A9659BD}" name="Table13" displayName="Table13" ref="A2:AK147" totalsRowShown="0" headerRowDxfId="61" dataDxfId="59" headerRowBorderDxfId="60">
  <autoFilter ref="A2:AK147" xr:uid="{377955BE-7671-4868-BEEC-1E9ECCACE796}"/>
  <tableColumns count="37">
    <tableColumn id="15" xr3:uid="{7827139D-7AD6-4BF4-80F2-F6638194C29B}" name="Column1" dataDxfId="58"/>
    <tableColumn id="1" xr3:uid="{050CC939-F1EA-4A16-830B-2229B44721FF}" name="SEASON" dataDxfId="57"/>
    <tableColumn id="2" xr3:uid="{976662B3-B52E-443C-BB54-6BE817A233BC}" name="CATEGORY" dataDxfId="56"/>
    <tableColumn id="3" xr3:uid="{0896F861-1812-4C33-994E-993F3B15AB84}" name="GENDER" dataDxfId="55"/>
    <tableColumn id="4" xr3:uid="{87560554-CC06-4CED-B678-3ACFF509D3AD}" name="UNIQUE CODE" dataDxfId="54"/>
    <tableColumn id="5" xr3:uid="{8459FE37-B256-458E-9FF9-1B4D323172A2}" name="UNIQUE REFERENCE " dataDxfId="53"/>
    <tableColumn id="6" xr3:uid="{6EBEA728-0D29-41E7-B687-A6E8ED0884C8}" name="UNIQUE REFERENCE COPY" dataDxfId="52"/>
    <tableColumn id="7" xr3:uid="{80FFF241-0441-4B16-A58E-A816C0ADA535}" name="ARTICLE NAME" dataDxfId="51"/>
    <tableColumn id="8" xr3:uid="{6AE5E37F-9427-4333-B166-F4E712432E1B}" name="COLOR REFERENCE (SUPPLIER)" dataDxfId="50"/>
    <tableColumn id="9" xr3:uid="{0C236E9A-3C55-4726-A6FE-0393093514CB}" name="CATEGORY2" dataDxfId="49"/>
    <tableColumn id="10" xr3:uid="{4AE26B02-6AFA-4B91-99AE-391A878B0924}" name="ARTICLE GROUP" dataDxfId="48"/>
    <tableColumn id="11" xr3:uid="{AE0F618C-0EFB-4AD5-A973-B8CD821767F3}" name="REORDER" dataDxfId="47"/>
    <tableColumn id="12" xr3:uid="{F9458B4D-CFC9-4802-96F6-9F3FB9684AA6}" name="SEASON " dataDxfId="46"/>
    <tableColumn id="13" xr3:uid="{02266FB4-8FB7-4086-8555-B8B35AA30336}" name="SUPPLIER" dataDxfId="45"/>
    <tableColumn id="14" xr3:uid="{3031C04A-5645-4E14-BFBA-5D30D4765F58}" name="ARTWORK THEME" dataDxfId="44"/>
    <tableColumn id="16" xr3:uid="{B525660F-67E8-4C05-B170-3C0BA49661A0}" name="FESTIVAL" dataDxfId="43" totalsRowDxfId="42"/>
    <tableColumn id="21" xr3:uid="{C7625E2D-9D3F-4A89-B851-234297B1D6E5}" name="TOTAL" dataDxfId="41" totalsRowDxfId="40"/>
    <tableColumn id="17" xr3:uid="{63673461-8775-4F1B-AF58-7B0577457B24}" name="XS" dataDxfId="39" totalsRowDxfId="38"/>
    <tableColumn id="18" xr3:uid="{572E49C3-08EC-4AAA-B3DD-393F401410E5}" name="S" dataDxfId="37" totalsRowDxfId="36"/>
    <tableColumn id="19" xr3:uid="{CCD61452-BC2A-4EE2-A688-075DC90043A0}" name="M" dataDxfId="35" totalsRowDxfId="34"/>
    <tableColumn id="20" xr3:uid="{7C3D44EC-5465-4357-BEBB-47812E6E8BEE}" name="L" dataDxfId="33" totalsRowDxfId="32"/>
    <tableColumn id="22" xr3:uid="{F325E883-A1C6-490A-A01A-77AB208B7927}" name="XL" dataDxfId="31" totalsRowDxfId="30"/>
    <tableColumn id="23" xr3:uid="{A05A5A8D-7F38-4FB3-83F7-264DE005DF93}" name="XXL" dataDxfId="29" totalsRowDxfId="28"/>
    <tableColumn id="24" xr3:uid="{21B144E5-447E-4D64-88FA-FCDA24863E07}" name="XS'" dataDxfId="27" totalsRowDxfId="26">
      <calculatedColumnFormula>IFERROR(Table13[[#This Row],[TOTAL]]*Table13[[#This Row],[XS]],0)</calculatedColumnFormula>
    </tableColumn>
    <tableColumn id="25" xr3:uid="{56018167-2CEB-4D51-A012-9AD3444CF855}" name="S'" dataDxfId="25" totalsRowDxfId="24">
      <calculatedColumnFormula>IFERROR(Table13[[#This Row],[TOTAL]]*Table13[[#This Row],[S]],0)</calculatedColumnFormula>
    </tableColumn>
    <tableColumn id="26" xr3:uid="{24669BC8-CF4A-495C-9D74-069BEAC18043}" name="M'" dataDxfId="23" totalsRowDxfId="22">
      <calculatedColumnFormula>IFERROR(Table13[[#This Row],[TOTAL]]*Table13[[#This Row],[M]],0)</calculatedColumnFormula>
    </tableColumn>
    <tableColumn id="27" xr3:uid="{049F02F7-EE5A-4EF1-B60F-59A1A6015F40}" name="L'" dataDxfId="21" totalsRowDxfId="20">
      <calculatedColumnFormula>IFERROR(Table13[[#This Row],[TOTAL]]*Table13[[#This Row],[L]],0)</calculatedColumnFormula>
    </tableColumn>
    <tableColumn id="28" xr3:uid="{4716973B-7B9E-43C4-9BCD-35E67544BF0F}" name="XL'" dataDxfId="19" totalsRowDxfId="18">
      <calculatedColumnFormula>IFERROR(Table13[[#This Row],[TOTAL]]*Table13[[#This Row],[XL]],0)</calculatedColumnFormula>
    </tableColumn>
    <tableColumn id="29" xr3:uid="{B7F5D51B-B50A-4E4F-A59C-10F8089D913C}" name="XXL'" dataDxfId="17" totalsRowDxfId="16">
      <calculatedColumnFormula>IFERROR(Table13[[#This Row],[TOTAL]]*Table13[[#This Row],[XXL]],0)</calculatedColumnFormula>
    </tableColumn>
    <tableColumn id="31" xr3:uid="{49E33E19-6191-4E26-A702-AE8E7EF573D4}" name="TOT'" dataDxfId="15" totalsRowDxfId="14">
      <calculatedColumnFormula>SUM(Table13[[#This Row],[XS'']:[XXL'']])</calculatedColumnFormula>
    </tableColumn>
    <tableColumn id="33" xr3:uid="{F62D6F97-95A6-456E-986E-B36D4E76D763}" name="XS''" dataDxfId="13" totalsRowDxfId="12"/>
    <tableColumn id="34" xr3:uid="{6693396C-AAFD-490C-B1E0-FA5BA81948A4}" name="S''" dataDxfId="11" totalsRowDxfId="10"/>
    <tableColumn id="35" xr3:uid="{5EFC7407-980D-4668-82EC-D1ECE5928EA0}" name="M''" dataDxfId="9" totalsRowDxfId="8"/>
    <tableColumn id="36" xr3:uid="{EAD58CFF-30AE-4752-9C23-67431874A150}" name="L''" dataDxfId="7" totalsRowDxfId="6"/>
    <tableColumn id="37" xr3:uid="{42714354-D8D1-45A5-95C5-3E289F0EE6D1}" name="XL''" dataDxfId="5" totalsRowDxfId="4"/>
    <tableColumn id="38" xr3:uid="{03EB155D-8D9D-43DB-B42B-6B803B350B49}" name="XXL''" dataDxfId="3" totalsRowDxfId="2"/>
    <tableColumn id="39" xr3:uid="{D20EB337-A567-417F-BEE2-3AD35DD13CA6}" name="TOT''" dataDxfId="1" totalsRowDxfId="0">
      <calculatedColumnFormula>SUM(Table13[[#This Row],[XS'''']:[XXL'''']])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6DB4-469F-4F87-8CA6-05B83601F4DA}">
  <dimension ref="A1:AK147"/>
  <sheetViews>
    <sheetView tabSelected="1" topLeftCell="A24" zoomScaleNormal="100" workbookViewId="0">
      <selection activeCell="G77" sqref="G60:H77"/>
    </sheetView>
  </sheetViews>
  <sheetFormatPr baseColWidth="10" defaultColWidth="8.83203125" defaultRowHeight="15" outlineLevelCol="1" x14ac:dyDescent="0.2"/>
  <cols>
    <col min="2" max="2" width="10.5" customWidth="1"/>
    <col min="3" max="3" width="12.83203125" customWidth="1" outlineLevel="1"/>
    <col min="4" max="4" width="10.6640625" customWidth="1" outlineLevel="1"/>
    <col min="5" max="5" width="16.6640625" customWidth="1" outlineLevel="1"/>
    <col min="6" max="6" width="22.83203125" customWidth="1" outlineLevel="1"/>
    <col min="7" max="7" width="17.83203125" customWidth="1" outlineLevel="1"/>
    <col min="8" max="8" width="46.83203125" bestFit="1" customWidth="1"/>
    <col min="9" max="9" width="32" customWidth="1"/>
    <col min="10" max="10" width="14.1640625" customWidth="1"/>
    <col min="11" max="11" width="18.1640625" customWidth="1"/>
    <col min="12" max="12" width="11.83203125" customWidth="1"/>
    <col min="13" max="13" width="11.1640625" customWidth="1"/>
    <col min="14" max="14" width="25.6640625" customWidth="1"/>
    <col min="15" max="15" width="21.83203125" customWidth="1"/>
    <col min="16" max="16" width="12.5" style="2" customWidth="1"/>
    <col min="17" max="17" width="11.1640625" style="6" hidden="1" customWidth="1" outlineLevel="1"/>
    <col min="18" max="23" width="8.83203125" style="15" hidden="1" customWidth="1" outlineLevel="1"/>
    <col min="24" max="29" width="8.83203125" style="16" hidden="1" customWidth="1" outlineLevel="1"/>
    <col min="30" max="30" width="8.83203125" style="19" hidden="1" customWidth="1" outlineLevel="1"/>
    <col min="31" max="31" width="8.83203125" style="5" collapsed="1"/>
    <col min="32" max="36" width="8.83203125" style="5"/>
  </cols>
  <sheetData>
    <row r="1" spans="1:37" s="20" customFormat="1" ht="16" x14ac:dyDescent="0.2">
      <c r="P1" s="21"/>
      <c r="Q1" s="22"/>
      <c r="R1" s="23"/>
      <c r="S1" s="23"/>
      <c r="T1" s="23"/>
      <c r="U1" s="23"/>
      <c r="V1" s="23"/>
      <c r="W1" s="23"/>
      <c r="X1" s="34"/>
      <c r="Y1" s="34"/>
      <c r="Z1" s="34"/>
      <c r="AA1" s="34"/>
      <c r="AB1" s="34"/>
      <c r="AC1" s="34"/>
      <c r="AD1" s="34"/>
      <c r="AE1" s="35" t="s">
        <v>162</v>
      </c>
      <c r="AF1" s="35"/>
      <c r="AG1" s="35"/>
      <c r="AH1" s="35"/>
      <c r="AI1" s="35"/>
      <c r="AJ1" s="35"/>
      <c r="AK1" s="35"/>
    </row>
    <row r="2" spans="1:37" s="33" customFormat="1" ht="17" thickBot="1" x14ac:dyDescent="0.25">
      <c r="A2" s="24" t="s">
        <v>133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  <c r="K2" s="24" t="s">
        <v>9</v>
      </c>
      <c r="L2" s="24" t="s">
        <v>10</v>
      </c>
      <c r="M2" s="24" t="s">
        <v>11</v>
      </c>
      <c r="N2" s="24" t="s">
        <v>12</v>
      </c>
      <c r="O2" s="24" t="s">
        <v>13</v>
      </c>
      <c r="P2" s="25" t="s">
        <v>134</v>
      </c>
      <c r="Q2" s="26" t="s">
        <v>136</v>
      </c>
      <c r="R2" s="27" t="s">
        <v>143</v>
      </c>
      <c r="S2" s="27" t="s">
        <v>144</v>
      </c>
      <c r="T2" s="27" t="s">
        <v>16</v>
      </c>
      <c r="U2" s="27" t="s">
        <v>145</v>
      </c>
      <c r="V2" s="27" t="s">
        <v>146</v>
      </c>
      <c r="W2" s="28" t="s">
        <v>147</v>
      </c>
      <c r="X2" s="29" t="s">
        <v>148</v>
      </c>
      <c r="Y2" s="29" t="s">
        <v>149</v>
      </c>
      <c r="Z2" s="29" t="s">
        <v>150</v>
      </c>
      <c r="AA2" s="29" t="s">
        <v>151</v>
      </c>
      <c r="AB2" s="29" t="s">
        <v>152</v>
      </c>
      <c r="AC2" s="29" t="s">
        <v>153</v>
      </c>
      <c r="AD2" s="30" t="s">
        <v>160</v>
      </c>
      <c r="AE2" s="31" t="s">
        <v>154</v>
      </c>
      <c r="AF2" s="31" t="s">
        <v>155</v>
      </c>
      <c r="AG2" s="31" t="s">
        <v>156</v>
      </c>
      <c r="AH2" s="31" t="s">
        <v>157</v>
      </c>
      <c r="AI2" s="31" t="s">
        <v>158</v>
      </c>
      <c r="AJ2" s="31" t="s">
        <v>159</v>
      </c>
      <c r="AK2" s="32" t="s">
        <v>161</v>
      </c>
    </row>
    <row r="3" spans="1:37" ht="16" thickTop="1" x14ac:dyDescent="0.2">
      <c r="A3">
        <v>303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N3" t="s">
        <v>23</v>
      </c>
      <c r="O3" t="s">
        <v>24</v>
      </c>
      <c r="P3" s="2" t="s">
        <v>137</v>
      </c>
      <c r="Q3" s="6">
        <v>200</v>
      </c>
      <c r="R3" s="7" t="s">
        <v>142</v>
      </c>
      <c r="S3" s="7">
        <v>0.17</v>
      </c>
      <c r="T3" s="7">
        <v>0.23</v>
      </c>
      <c r="U3" s="7">
        <v>0.32</v>
      </c>
      <c r="V3" s="7">
        <v>0.16</v>
      </c>
      <c r="W3" s="8">
        <v>0.12</v>
      </c>
      <c r="X3" s="9">
        <f>IFERROR(Table13[[#This Row],[TOTAL]]*Table13[[#This Row],[XS]],0)</f>
        <v>0</v>
      </c>
      <c r="Y3" s="9">
        <f>IFERROR(Table13[[#This Row],[TOTAL]]*Table13[[#This Row],[S]],0)</f>
        <v>34</v>
      </c>
      <c r="Z3" s="9">
        <f>IFERROR(Table13[[#This Row],[TOTAL]]*Table13[[#This Row],[M]],0)</f>
        <v>46</v>
      </c>
      <c r="AA3" s="9">
        <f>IFERROR(Table13[[#This Row],[TOTAL]]*Table13[[#This Row],[L]],0)</f>
        <v>64</v>
      </c>
      <c r="AB3" s="9">
        <f>IFERROR(Table13[[#This Row],[TOTAL]]*Table13[[#This Row],[XL]],0)</f>
        <v>32</v>
      </c>
      <c r="AC3" s="9">
        <f>IFERROR(Table13[[#This Row],[TOTAL]]*Table13[[#This Row],[XXL]],0)</f>
        <v>24</v>
      </c>
      <c r="AD3" s="17">
        <f>SUM(Table13[[#This Row],[XS'']:[XXL'']])</f>
        <v>200</v>
      </c>
      <c r="AE3" s="3">
        <v>0</v>
      </c>
      <c r="AF3" s="3">
        <v>34</v>
      </c>
      <c r="AG3" s="3">
        <v>46</v>
      </c>
      <c r="AH3" s="3">
        <v>64</v>
      </c>
      <c r="AI3" s="3">
        <v>32</v>
      </c>
      <c r="AJ3" s="3">
        <v>24</v>
      </c>
      <c r="AK3" s="3">
        <f>SUM(Table13[[#This Row],[XS'''']:[XXL'''']])</f>
        <v>200</v>
      </c>
    </row>
    <row r="4" spans="1:37" x14ac:dyDescent="0.2">
      <c r="A4">
        <v>304</v>
      </c>
      <c r="B4" t="s">
        <v>14</v>
      </c>
      <c r="C4" t="s">
        <v>15</v>
      </c>
      <c r="D4" t="s">
        <v>16</v>
      </c>
      <c r="E4" t="s">
        <v>25</v>
      </c>
      <c r="F4" t="s">
        <v>26</v>
      </c>
      <c r="G4" t="s">
        <v>26</v>
      </c>
      <c r="H4" t="s">
        <v>27</v>
      </c>
      <c r="I4" t="s">
        <v>28</v>
      </c>
      <c r="J4" t="s">
        <v>21</v>
      </c>
      <c r="K4" t="s">
        <v>22</v>
      </c>
      <c r="N4" t="s">
        <v>23</v>
      </c>
      <c r="O4" t="s">
        <v>29</v>
      </c>
      <c r="P4" s="2" t="s">
        <v>137</v>
      </c>
      <c r="Q4" s="6">
        <v>300</v>
      </c>
      <c r="R4" s="7" t="s">
        <v>142</v>
      </c>
      <c r="S4" s="7">
        <v>0.17</v>
      </c>
      <c r="T4" s="7">
        <v>0.23</v>
      </c>
      <c r="U4" s="7">
        <v>0.32</v>
      </c>
      <c r="V4" s="7">
        <v>0.16</v>
      </c>
      <c r="W4" s="8">
        <v>0.12</v>
      </c>
      <c r="X4" s="9">
        <f>IFERROR(Table13[[#This Row],[TOTAL]]*Table13[[#This Row],[XS]],0)</f>
        <v>0</v>
      </c>
      <c r="Y4" s="9">
        <f>IFERROR(Table13[[#This Row],[TOTAL]]*Table13[[#This Row],[S]],0)</f>
        <v>51.000000000000007</v>
      </c>
      <c r="Z4" s="9">
        <f>IFERROR(Table13[[#This Row],[TOTAL]]*Table13[[#This Row],[M]],0)</f>
        <v>69</v>
      </c>
      <c r="AA4" s="9">
        <f>IFERROR(Table13[[#This Row],[TOTAL]]*Table13[[#This Row],[L]],0)</f>
        <v>96</v>
      </c>
      <c r="AB4" s="9">
        <f>IFERROR(Table13[[#This Row],[TOTAL]]*Table13[[#This Row],[XL]],0)</f>
        <v>48</v>
      </c>
      <c r="AC4" s="9">
        <f>IFERROR(Table13[[#This Row],[TOTAL]]*Table13[[#This Row],[XXL]],0)</f>
        <v>36</v>
      </c>
      <c r="AD4" s="17">
        <f>SUM(Table13[[#This Row],[XS'']:[XXL'']])</f>
        <v>300</v>
      </c>
      <c r="AE4" s="3">
        <v>0</v>
      </c>
      <c r="AF4" s="3">
        <v>51</v>
      </c>
      <c r="AG4" s="3">
        <v>69</v>
      </c>
      <c r="AH4" s="3">
        <v>96</v>
      </c>
      <c r="AI4" s="3">
        <v>48</v>
      </c>
      <c r="AJ4" s="3">
        <v>36</v>
      </c>
      <c r="AK4" s="3">
        <f>SUM(Table13[[#This Row],[XS'''']:[XXL'''']])</f>
        <v>300</v>
      </c>
    </row>
    <row r="5" spans="1:37" x14ac:dyDescent="0.2">
      <c r="A5">
        <v>305</v>
      </c>
      <c r="B5" t="s">
        <v>14</v>
      </c>
      <c r="C5" t="s">
        <v>15</v>
      </c>
      <c r="D5" t="s">
        <v>16</v>
      </c>
      <c r="E5" t="s">
        <v>30</v>
      </c>
      <c r="F5" t="s">
        <v>31</v>
      </c>
      <c r="G5" t="s">
        <v>31</v>
      </c>
      <c r="H5" t="s">
        <v>32</v>
      </c>
      <c r="I5" t="s">
        <v>33</v>
      </c>
      <c r="J5" t="s">
        <v>21</v>
      </c>
      <c r="K5" t="s">
        <v>22</v>
      </c>
      <c r="N5" t="s">
        <v>23</v>
      </c>
      <c r="O5" t="s">
        <v>34</v>
      </c>
      <c r="P5" s="2" t="s">
        <v>137</v>
      </c>
      <c r="Q5" s="6">
        <v>200</v>
      </c>
      <c r="R5" s="7" t="s">
        <v>142</v>
      </c>
      <c r="S5" s="7">
        <v>0.17</v>
      </c>
      <c r="T5" s="7">
        <v>0.23</v>
      </c>
      <c r="U5" s="7">
        <v>0.32</v>
      </c>
      <c r="V5" s="7">
        <v>0.16</v>
      </c>
      <c r="W5" s="8">
        <v>0.12</v>
      </c>
      <c r="X5" s="9">
        <f>IFERROR(Table13[[#This Row],[TOTAL]]*Table13[[#This Row],[XS]],0)</f>
        <v>0</v>
      </c>
      <c r="Y5" s="9">
        <f>IFERROR(Table13[[#This Row],[TOTAL]]*Table13[[#This Row],[S]],0)</f>
        <v>34</v>
      </c>
      <c r="Z5" s="9">
        <f>IFERROR(Table13[[#This Row],[TOTAL]]*Table13[[#This Row],[M]],0)</f>
        <v>46</v>
      </c>
      <c r="AA5" s="9">
        <f>IFERROR(Table13[[#This Row],[TOTAL]]*Table13[[#This Row],[L]],0)</f>
        <v>64</v>
      </c>
      <c r="AB5" s="9">
        <f>IFERROR(Table13[[#This Row],[TOTAL]]*Table13[[#This Row],[XL]],0)</f>
        <v>32</v>
      </c>
      <c r="AC5" s="9">
        <f>IFERROR(Table13[[#This Row],[TOTAL]]*Table13[[#This Row],[XXL]],0)</f>
        <v>24</v>
      </c>
      <c r="AD5" s="17">
        <f>SUM(Table13[[#This Row],[XS'']:[XXL'']])</f>
        <v>200</v>
      </c>
      <c r="AE5" s="3">
        <v>0</v>
      </c>
      <c r="AF5" s="3">
        <v>34</v>
      </c>
      <c r="AG5" s="3">
        <v>46</v>
      </c>
      <c r="AH5" s="3">
        <v>64</v>
      </c>
      <c r="AI5" s="3">
        <v>32</v>
      </c>
      <c r="AJ5" s="3">
        <v>24</v>
      </c>
      <c r="AK5" s="3">
        <f>SUM(Table13[[#This Row],[XS'''']:[XXL'''']])</f>
        <v>200</v>
      </c>
    </row>
    <row r="6" spans="1:37" x14ac:dyDescent="0.2">
      <c r="A6">
        <v>306</v>
      </c>
      <c r="B6" t="s">
        <v>14</v>
      </c>
      <c r="C6" t="s">
        <v>15</v>
      </c>
      <c r="D6" t="s">
        <v>16</v>
      </c>
      <c r="E6" t="s">
        <v>35</v>
      </c>
      <c r="F6" t="s">
        <v>36</v>
      </c>
      <c r="G6" t="s">
        <v>36</v>
      </c>
      <c r="H6" t="s">
        <v>37</v>
      </c>
      <c r="I6" t="s">
        <v>28</v>
      </c>
      <c r="J6" t="s">
        <v>21</v>
      </c>
      <c r="K6" t="s">
        <v>22</v>
      </c>
      <c r="N6" t="s">
        <v>23</v>
      </c>
      <c r="O6" t="s">
        <v>38</v>
      </c>
      <c r="P6" s="2" t="s">
        <v>137</v>
      </c>
      <c r="Q6" s="6">
        <v>200</v>
      </c>
      <c r="R6" s="7" t="s">
        <v>142</v>
      </c>
      <c r="S6" s="7">
        <v>0.17</v>
      </c>
      <c r="T6" s="7">
        <v>0.23</v>
      </c>
      <c r="U6" s="7">
        <v>0.32</v>
      </c>
      <c r="V6" s="7">
        <v>0.16</v>
      </c>
      <c r="W6" s="8">
        <v>0.12</v>
      </c>
      <c r="X6" s="9">
        <f>IFERROR(Table13[[#This Row],[TOTAL]]*Table13[[#This Row],[XS]],0)</f>
        <v>0</v>
      </c>
      <c r="Y6" s="9">
        <f>IFERROR(Table13[[#This Row],[TOTAL]]*Table13[[#This Row],[S]],0)</f>
        <v>34</v>
      </c>
      <c r="Z6" s="9">
        <f>IFERROR(Table13[[#This Row],[TOTAL]]*Table13[[#This Row],[M]],0)</f>
        <v>46</v>
      </c>
      <c r="AA6" s="9">
        <f>IFERROR(Table13[[#This Row],[TOTAL]]*Table13[[#This Row],[L]],0)</f>
        <v>64</v>
      </c>
      <c r="AB6" s="9">
        <f>IFERROR(Table13[[#This Row],[TOTAL]]*Table13[[#This Row],[XL]],0)</f>
        <v>32</v>
      </c>
      <c r="AC6" s="9">
        <f>IFERROR(Table13[[#This Row],[TOTAL]]*Table13[[#This Row],[XXL]],0)</f>
        <v>24</v>
      </c>
      <c r="AD6" s="17">
        <f>SUM(Table13[[#This Row],[XS'']:[XXL'']])</f>
        <v>200</v>
      </c>
      <c r="AE6" s="3">
        <v>0</v>
      </c>
      <c r="AF6" s="3">
        <v>34</v>
      </c>
      <c r="AG6" s="3">
        <v>46</v>
      </c>
      <c r="AH6" s="3">
        <v>64</v>
      </c>
      <c r="AI6" s="3">
        <v>32</v>
      </c>
      <c r="AJ6" s="3">
        <v>24</v>
      </c>
      <c r="AK6" s="3">
        <f>SUM(Table13[[#This Row],[XS'''']:[XXL'''']])</f>
        <v>200</v>
      </c>
    </row>
    <row r="7" spans="1:37" x14ac:dyDescent="0.2">
      <c r="A7">
        <v>307</v>
      </c>
      <c r="B7" t="s">
        <v>14</v>
      </c>
      <c r="C7" t="s">
        <v>15</v>
      </c>
      <c r="D7" t="s">
        <v>16</v>
      </c>
      <c r="E7" t="s">
        <v>39</v>
      </c>
      <c r="F7" t="s">
        <v>40</v>
      </c>
      <c r="G7" t="s">
        <v>40</v>
      </c>
      <c r="H7" t="s">
        <v>41</v>
      </c>
      <c r="I7" t="s">
        <v>28</v>
      </c>
      <c r="J7" t="s">
        <v>21</v>
      </c>
      <c r="K7" t="s">
        <v>22</v>
      </c>
      <c r="N7" t="s">
        <v>23</v>
      </c>
      <c r="O7" t="s">
        <v>42</v>
      </c>
      <c r="P7" s="2" t="s">
        <v>137</v>
      </c>
      <c r="Q7" s="6">
        <v>100</v>
      </c>
      <c r="R7" s="7" t="s">
        <v>142</v>
      </c>
      <c r="S7" s="7">
        <v>0.17</v>
      </c>
      <c r="T7" s="7">
        <v>0.23</v>
      </c>
      <c r="U7" s="7">
        <v>0.32</v>
      </c>
      <c r="V7" s="7">
        <v>0.16</v>
      </c>
      <c r="W7" s="8">
        <v>0.12</v>
      </c>
      <c r="X7" s="9">
        <f>IFERROR(Table13[[#This Row],[TOTAL]]*Table13[[#This Row],[XS]],0)</f>
        <v>0</v>
      </c>
      <c r="Y7" s="9">
        <f>IFERROR(Table13[[#This Row],[TOTAL]]*Table13[[#This Row],[S]],0)</f>
        <v>17</v>
      </c>
      <c r="Z7" s="9">
        <f>IFERROR(Table13[[#This Row],[TOTAL]]*Table13[[#This Row],[M]],0)</f>
        <v>23</v>
      </c>
      <c r="AA7" s="9">
        <f>IFERROR(Table13[[#This Row],[TOTAL]]*Table13[[#This Row],[L]],0)</f>
        <v>32</v>
      </c>
      <c r="AB7" s="9">
        <f>IFERROR(Table13[[#This Row],[TOTAL]]*Table13[[#This Row],[XL]],0)</f>
        <v>16</v>
      </c>
      <c r="AC7" s="9">
        <f>IFERROR(Table13[[#This Row],[TOTAL]]*Table13[[#This Row],[XXL]],0)</f>
        <v>12</v>
      </c>
      <c r="AD7" s="17">
        <f>SUM(Table13[[#This Row],[XS'']:[XXL'']])</f>
        <v>100</v>
      </c>
      <c r="AE7" s="3">
        <v>0</v>
      </c>
      <c r="AF7" s="3">
        <v>17</v>
      </c>
      <c r="AG7" s="3">
        <v>23</v>
      </c>
      <c r="AH7" s="3">
        <v>32</v>
      </c>
      <c r="AI7" s="3">
        <v>16</v>
      </c>
      <c r="AJ7" s="3">
        <v>12</v>
      </c>
      <c r="AK7" s="3">
        <f>SUM(Table13[[#This Row],[XS'''']:[XXL'''']])</f>
        <v>100</v>
      </c>
    </row>
    <row r="8" spans="1:37" x14ac:dyDescent="0.2">
      <c r="A8">
        <v>313</v>
      </c>
      <c r="B8" t="s">
        <v>14</v>
      </c>
      <c r="C8" t="s">
        <v>15</v>
      </c>
      <c r="D8" t="s">
        <v>15</v>
      </c>
      <c r="E8" t="s">
        <v>98</v>
      </c>
      <c r="F8" t="s">
        <v>99</v>
      </c>
      <c r="G8" t="s">
        <v>99</v>
      </c>
      <c r="H8" t="s">
        <v>100</v>
      </c>
      <c r="I8" t="s">
        <v>101</v>
      </c>
      <c r="J8" t="s">
        <v>102</v>
      </c>
      <c r="K8" t="s">
        <v>22</v>
      </c>
      <c r="N8" t="s">
        <v>23</v>
      </c>
      <c r="O8" t="s">
        <v>24</v>
      </c>
      <c r="P8" s="2" t="s">
        <v>137</v>
      </c>
      <c r="Q8" s="6">
        <v>200</v>
      </c>
      <c r="R8" s="7">
        <v>0.14000000000000001</v>
      </c>
      <c r="S8" s="7">
        <v>0.3</v>
      </c>
      <c r="T8" s="7">
        <v>0.31</v>
      </c>
      <c r="U8" s="7">
        <v>0.17</v>
      </c>
      <c r="V8" s="7">
        <v>0.08</v>
      </c>
      <c r="W8" s="8">
        <v>0</v>
      </c>
      <c r="X8" s="9">
        <f>IFERROR(Table13[[#This Row],[TOTAL]]*Table13[[#This Row],[XS]],0)</f>
        <v>28.000000000000004</v>
      </c>
      <c r="Y8" s="9">
        <f>IFERROR(Table13[[#This Row],[TOTAL]]*Table13[[#This Row],[S]],0)</f>
        <v>60</v>
      </c>
      <c r="Z8" s="9">
        <f>IFERROR(Table13[[#This Row],[TOTAL]]*Table13[[#This Row],[M]],0)</f>
        <v>62</v>
      </c>
      <c r="AA8" s="9">
        <f>IFERROR(Table13[[#This Row],[TOTAL]]*Table13[[#This Row],[L]],0)</f>
        <v>34</v>
      </c>
      <c r="AB8" s="9">
        <f>IFERROR(Table13[[#This Row],[TOTAL]]*Table13[[#This Row],[XL]],0)</f>
        <v>16</v>
      </c>
      <c r="AC8" s="9">
        <f>IFERROR(Table13[[#This Row],[TOTAL]]*Table13[[#This Row],[XXL]],0)</f>
        <v>0</v>
      </c>
      <c r="AD8" s="17">
        <f>SUM(Table13[[#This Row],[XS'']:[XXL'']])</f>
        <v>200</v>
      </c>
      <c r="AE8" s="3">
        <v>28</v>
      </c>
      <c r="AF8" s="3">
        <v>60</v>
      </c>
      <c r="AG8" s="3">
        <v>62</v>
      </c>
      <c r="AH8" s="3">
        <v>34</v>
      </c>
      <c r="AI8" s="3">
        <v>16</v>
      </c>
      <c r="AJ8" s="3">
        <v>0</v>
      </c>
      <c r="AK8" s="3">
        <f>SUM(Table13[[#This Row],[XS'''']:[XXL'''']])</f>
        <v>200</v>
      </c>
    </row>
    <row r="9" spans="1:37" x14ac:dyDescent="0.2">
      <c r="A9">
        <v>314</v>
      </c>
      <c r="B9" t="s">
        <v>14</v>
      </c>
      <c r="C9" t="s">
        <v>15</v>
      </c>
      <c r="D9" t="s">
        <v>15</v>
      </c>
      <c r="E9" t="s">
        <v>103</v>
      </c>
      <c r="F9" t="s">
        <v>104</v>
      </c>
      <c r="G9" t="s">
        <v>104</v>
      </c>
      <c r="H9" t="s">
        <v>105</v>
      </c>
      <c r="I9" t="s">
        <v>106</v>
      </c>
      <c r="J9" t="s">
        <v>102</v>
      </c>
      <c r="K9" t="s">
        <v>22</v>
      </c>
      <c r="N9" t="s">
        <v>23</v>
      </c>
      <c r="O9" t="s">
        <v>38</v>
      </c>
      <c r="P9" s="2" t="s">
        <v>137</v>
      </c>
      <c r="Q9" s="6">
        <v>300</v>
      </c>
      <c r="R9" s="7">
        <v>0.14000000000000001</v>
      </c>
      <c r="S9" s="7">
        <v>0.3</v>
      </c>
      <c r="T9" s="7">
        <v>0.31</v>
      </c>
      <c r="U9" s="7">
        <v>0.17</v>
      </c>
      <c r="V9" s="7">
        <v>0.08</v>
      </c>
      <c r="W9" s="8">
        <v>0</v>
      </c>
      <c r="X9" s="9">
        <f>IFERROR(Table13[[#This Row],[TOTAL]]*Table13[[#This Row],[XS]],0)</f>
        <v>42.000000000000007</v>
      </c>
      <c r="Y9" s="9">
        <f>IFERROR(Table13[[#This Row],[TOTAL]]*Table13[[#This Row],[S]],0)</f>
        <v>90</v>
      </c>
      <c r="Z9" s="9">
        <f>IFERROR(Table13[[#This Row],[TOTAL]]*Table13[[#This Row],[M]],0)</f>
        <v>93</v>
      </c>
      <c r="AA9" s="9">
        <f>IFERROR(Table13[[#This Row],[TOTAL]]*Table13[[#This Row],[L]],0)</f>
        <v>51.000000000000007</v>
      </c>
      <c r="AB9" s="9">
        <f>IFERROR(Table13[[#This Row],[TOTAL]]*Table13[[#This Row],[XL]],0)</f>
        <v>24</v>
      </c>
      <c r="AC9" s="9">
        <f>IFERROR(Table13[[#This Row],[TOTAL]]*Table13[[#This Row],[XXL]],0)</f>
        <v>0</v>
      </c>
      <c r="AD9" s="17">
        <f>SUM(Table13[[#This Row],[XS'']:[XXL'']])</f>
        <v>300</v>
      </c>
      <c r="AE9" s="3">
        <v>42</v>
      </c>
      <c r="AF9" s="3">
        <v>90</v>
      </c>
      <c r="AG9" s="3">
        <v>93</v>
      </c>
      <c r="AH9" s="3">
        <v>51</v>
      </c>
      <c r="AI9" s="3">
        <v>24</v>
      </c>
      <c r="AJ9" s="3">
        <v>0</v>
      </c>
      <c r="AK9" s="3">
        <f>SUM(Table13[[#This Row],[XS'''']:[XXL'''']])</f>
        <v>300</v>
      </c>
    </row>
    <row r="10" spans="1:37" x14ac:dyDescent="0.2">
      <c r="A10">
        <v>315</v>
      </c>
      <c r="B10" t="s">
        <v>14</v>
      </c>
      <c r="C10" t="s">
        <v>15</v>
      </c>
      <c r="D10" t="s">
        <v>15</v>
      </c>
      <c r="E10" t="s">
        <v>107</v>
      </c>
      <c r="F10" t="s">
        <v>108</v>
      </c>
      <c r="G10" t="s">
        <v>108</v>
      </c>
      <c r="H10" t="s">
        <v>109</v>
      </c>
      <c r="I10" t="s">
        <v>28</v>
      </c>
      <c r="J10" t="s">
        <v>102</v>
      </c>
      <c r="K10" t="s">
        <v>22</v>
      </c>
      <c r="N10" t="s">
        <v>23</v>
      </c>
      <c r="O10" t="s">
        <v>110</v>
      </c>
      <c r="P10" s="2" t="s">
        <v>137</v>
      </c>
      <c r="Q10" s="6">
        <v>100</v>
      </c>
      <c r="R10" s="7">
        <v>0.14000000000000001</v>
      </c>
      <c r="S10" s="7">
        <v>0.3</v>
      </c>
      <c r="T10" s="7">
        <v>0.31</v>
      </c>
      <c r="U10" s="7">
        <v>0.17</v>
      </c>
      <c r="V10" s="7">
        <v>0.08</v>
      </c>
      <c r="W10" s="8">
        <v>0</v>
      </c>
      <c r="X10" s="9">
        <f>IFERROR(Table13[[#This Row],[TOTAL]]*Table13[[#This Row],[XS]],0)</f>
        <v>14.000000000000002</v>
      </c>
      <c r="Y10" s="9">
        <f>IFERROR(Table13[[#This Row],[TOTAL]]*Table13[[#This Row],[S]],0)</f>
        <v>30</v>
      </c>
      <c r="Z10" s="9">
        <f>IFERROR(Table13[[#This Row],[TOTAL]]*Table13[[#This Row],[M]],0)</f>
        <v>31</v>
      </c>
      <c r="AA10" s="9">
        <f>IFERROR(Table13[[#This Row],[TOTAL]]*Table13[[#This Row],[L]],0)</f>
        <v>17</v>
      </c>
      <c r="AB10" s="9">
        <f>IFERROR(Table13[[#This Row],[TOTAL]]*Table13[[#This Row],[XL]],0)</f>
        <v>8</v>
      </c>
      <c r="AC10" s="9">
        <f>IFERROR(Table13[[#This Row],[TOTAL]]*Table13[[#This Row],[XXL]],0)</f>
        <v>0</v>
      </c>
      <c r="AD10" s="17">
        <f>SUM(Table13[[#This Row],[XS'']:[XXL'']])</f>
        <v>100</v>
      </c>
      <c r="AE10" s="3">
        <v>14</v>
      </c>
      <c r="AF10" s="3">
        <v>30</v>
      </c>
      <c r="AG10" s="3">
        <v>31</v>
      </c>
      <c r="AH10" s="3">
        <v>17</v>
      </c>
      <c r="AI10" s="3">
        <v>8</v>
      </c>
      <c r="AJ10" s="3">
        <v>0</v>
      </c>
      <c r="AK10" s="3">
        <f>SUM(Table13[[#This Row],[XS'''']:[XXL'''']])</f>
        <v>100</v>
      </c>
    </row>
    <row r="11" spans="1:37" x14ac:dyDescent="0.2">
      <c r="A11">
        <v>107</v>
      </c>
      <c r="B11" t="s">
        <v>14</v>
      </c>
      <c r="C11" t="s">
        <v>55</v>
      </c>
      <c r="D11" t="s">
        <v>16</v>
      </c>
      <c r="E11" t="s">
        <v>56</v>
      </c>
      <c r="F11" t="s">
        <v>57</v>
      </c>
      <c r="G11" t="s">
        <v>57</v>
      </c>
      <c r="H11" t="s">
        <v>58</v>
      </c>
      <c r="I11" t="s">
        <v>20</v>
      </c>
      <c r="J11" t="s">
        <v>21</v>
      </c>
      <c r="K11" t="s">
        <v>59</v>
      </c>
      <c r="N11" t="s">
        <v>23</v>
      </c>
      <c r="O11" t="s">
        <v>60</v>
      </c>
      <c r="P11" s="2" t="s">
        <v>137</v>
      </c>
      <c r="Q11" s="6">
        <v>100</v>
      </c>
      <c r="R11" s="7" t="s">
        <v>142</v>
      </c>
      <c r="S11" s="7">
        <v>0.11</v>
      </c>
      <c r="T11" s="7">
        <v>0.3</v>
      </c>
      <c r="U11" s="7">
        <v>0.31</v>
      </c>
      <c r="V11" s="7">
        <v>0.17</v>
      </c>
      <c r="W11" s="8">
        <v>0.11</v>
      </c>
      <c r="X11" s="9">
        <f>IFERROR(Table13[[#This Row],[TOTAL]]*Table13[[#This Row],[XS]],0)</f>
        <v>0</v>
      </c>
      <c r="Y11" s="9">
        <f>IFERROR(Table13[[#This Row],[TOTAL]]*Table13[[#This Row],[S]],0)</f>
        <v>11</v>
      </c>
      <c r="Z11" s="9">
        <f>IFERROR(Table13[[#This Row],[TOTAL]]*Table13[[#This Row],[M]],0)</f>
        <v>30</v>
      </c>
      <c r="AA11" s="9">
        <f>IFERROR(Table13[[#This Row],[TOTAL]]*Table13[[#This Row],[L]],0)</f>
        <v>31</v>
      </c>
      <c r="AB11" s="9">
        <f>IFERROR(Table13[[#This Row],[TOTAL]]*Table13[[#This Row],[XL]],0)</f>
        <v>17</v>
      </c>
      <c r="AC11" s="9">
        <f>IFERROR(Table13[[#This Row],[TOTAL]]*Table13[[#This Row],[XXL]],0)</f>
        <v>11</v>
      </c>
      <c r="AD11" s="17">
        <f>SUM(Table13[[#This Row],[XS'']:[XXL'']])</f>
        <v>100</v>
      </c>
      <c r="AE11" s="3">
        <v>0</v>
      </c>
      <c r="AF11" s="3">
        <v>11</v>
      </c>
      <c r="AG11" s="3">
        <v>30</v>
      </c>
      <c r="AH11" s="3">
        <v>31</v>
      </c>
      <c r="AI11" s="3">
        <v>17</v>
      </c>
      <c r="AJ11" s="3">
        <v>11</v>
      </c>
      <c r="AK11" s="3">
        <f>SUM(Table13[[#This Row],[XS'''']:[XXL'''']])</f>
        <v>100</v>
      </c>
    </row>
    <row r="12" spans="1:37" x14ac:dyDescent="0.2">
      <c r="A12">
        <v>204</v>
      </c>
      <c r="B12" t="s">
        <v>14</v>
      </c>
      <c r="C12" t="s">
        <v>55</v>
      </c>
      <c r="D12" t="s">
        <v>15</v>
      </c>
      <c r="E12" t="s">
        <v>130</v>
      </c>
      <c r="F12" t="s">
        <v>131</v>
      </c>
      <c r="G12" t="s">
        <v>131</v>
      </c>
      <c r="H12" t="s">
        <v>132</v>
      </c>
      <c r="I12" t="s">
        <v>120</v>
      </c>
      <c r="J12" t="s">
        <v>102</v>
      </c>
      <c r="K12" t="s">
        <v>59</v>
      </c>
      <c r="N12" t="s">
        <v>23</v>
      </c>
      <c r="O12" t="s">
        <v>50</v>
      </c>
      <c r="P12" s="2" t="s">
        <v>137</v>
      </c>
      <c r="Q12" s="6">
        <v>50</v>
      </c>
      <c r="R12" s="7">
        <v>0.15</v>
      </c>
      <c r="S12" s="7">
        <v>0.34</v>
      </c>
      <c r="T12" s="7">
        <v>0.33</v>
      </c>
      <c r="U12" s="7">
        <v>0.11</v>
      </c>
      <c r="V12" s="7">
        <v>7.0000000000000007E-2</v>
      </c>
      <c r="W12" s="8" t="s">
        <v>142</v>
      </c>
      <c r="X12" s="9">
        <f>IFERROR(Table13[[#This Row],[TOTAL]]*Table13[[#This Row],[XS]],0)</f>
        <v>7.5</v>
      </c>
      <c r="Y12" s="9">
        <f>IFERROR(Table13[[#This Row],[TOTAL]]*Table13[[#This Row],[S]],0)</f>
        <v>17</v>
      </c>
      <c r="Z12" s="9">
        <f>IFERROR(Table13[[#This Row],[TOTAL]]*Table13[[#This Row],[M]],0)</f>
        <v>16.5</v>
      </c>
      <c r="AA12" s="9">
        <f>IFERROR(Table13[[#This Row],[TOTAL]]*Table13[[#This Row],[L]],0)</f>
        <v>5.5</v>
      </c>
      <c r="AB12" s="9">
        <f>IFERROR(Table13[[#This Row],[TOTAL]]*Table13[[#This Row],[XL]],0)</f>
        <v>3.5000000000000004</v>
      </c>
      <c r="AC12" s="9">
        <f>IFERROR(Table13[[#This Row],[TOTAL]]*Table13[[#This Row],[XXL]],0)</f>
        <v>0</v>
      </c>
      <c r="AD12" s="17">
        <f>SUM(Table13[[#This Row],[XS'']:[XXL'']])</f>
        <v>50</v>
      </c>
      <c r="AE12" s="3">
        <v>7</v>
      </c>
      <c r="AF12" s="3">
        <v>16</v>
      </c>
      <c r="AG12" s="3">
        <v>17</v>
      </c>
      <c r="AH12" s="3">
        <v>6</v>
      </c>
      <c r="AI12" s="3">
        <v>4</v>
      </c>
      <c r="AJ12" s="3">
        <v>0</v>
      </c>
      <c r="AK12" s="3">
        <f>SUM(Table13[[#This Row],[XS'''']:[XXL'''']])</f>
        <v>50</v>
      </c>
    </row>
    <row r="13" spans="1:37" x14ac:dyDescent="0.2">
      <c r="A13">
        <v>308</v>
      </c>
      <c r="B13" t="s">
        <v>14</v>
      </c>
      <c r="C13" t="s">
        <v>15</v>
      </c>
      <c r="D13" t="s">
        <v>16</v>
      </c>
      <c r="E13" t="s">
        <v>43</v>
      </c>
      <c r="F13" t="s">
        <v>44</v>
      </c>
      <c r="G13" t="s">
        <v>44</v>
      </c>
      <c r="H13" t="s">
        <v>45</v>
      </c>
      <c r="I13" t="s">
        <v>20</v>
      </c>
      <c r="J13" t="s">
        <v>21</v>
      </c>
      <c r="K13" t="s">
        <v>46</v>
      </c>
      <c r="N13" t="s">
        <v>23</v>
      </c>
      <c r="O13" t="s">
        <v>42</v>
      </c>
      <c r="P13" s="2" t="s">
        <v>137</v>
      </c>
      <c r="Q13" s="6">
        <v>75</v>
      </c>
      <c r="R13" s="7" t="s">
        <v>142</v>
      </c>
      <c r="S13" s="7">
        <v>0.25</v>
      </c>
      <c r="T13" s="7">
        <v>0.28999999999999998</v>
      </c>
      <c r="U13" s="7">
        <v>0.27</v>
      </c>
      <c r="V13" s="7">
        <v>0.14000000000000001</v>
      </c>
      <c r="W13" s="8">
        <v>0.05</v>
      </c>
      <c r="X13" s="9">
        <f>IFERROR(Table13[[#This Row],[TOTAL]]*Table13[[#This Row],[XS]],0)</f>
        <v>0</v>
      </c>
      <c r="Y13" s="9">
        <f>IFERROR(Table13[[#This Row],[TOTAL]]*Table13[[#This Row],[S]],0)</f>
        <v>18.75</v>
      </c>
      <c r="Z13" s="9">
        <f>IFERROR(Table13[[#This Row],[TOTAL]]*Table13[[#This Row],[M]],0)</f>
        <v>21.75</v>
      </c>
      <c r="AA13" s="9">
        <f>IFERROR(Table13[[#This Row],[TOTAL]]*Table13[[#This Row],[L]],0)</f>
        <v>20.25</v>
      </c>
      <c r="AB13" s="9">
        <f>IFERROR(Table13[[#This Row],[TOTAL]]*Table13[[#This Row],[XL]],0)</f>
        <v>10.500000000000002</v>
      </c>
      <c r="AC13" s="9">
        <f>IFERROR(Table13[[#This Row],[TOTAL]]*Table13[[#This Row],[XXL]],0)</f>
        <v>3.75</v>
      </c>
      <c r="AD13" s="17">
        <f>SUM(Table13[[#This Row],[XS'']:[XXL'']])</f>
        <v>75</v>
      </c>
      <c r="AE13" s="3">
        <v>0</v>
      </c>
      <c r="AF13" s="3">
        <v>19</v>
      </c>
      <c r="AG13" s="3">
        <v>22</v>
      </c>
      <c r="AH13" s="3">
        <v>21</v>
      </c>
      <c r="AI13" s="3">
        <v>10</v>
      </c>
      <c r="AJ13" s="3">
        <v>3</v>
      </c>
      <c r="AK13" s="3">
        <f>SUM(Table13[[#This Row],[XS'''']:[XXL'''']])</f>
        <v>75</v>
      </c>
    </row>
    <row r="14" spans="1:37" x14ac:dyDescent="0.2">
      <c r="A14">
        <v>309</v>
      </c>
      <c r="B14" t="s">
        <v>14</v>
      </c>
      <c r="C14" t="s">
        <v>15</v>
      </c>
      <c r="D14" t="s">
        <v>16</v>
      </c>
      <c r="E14" t="s">
        <v>47</v>
      </c>
      <c r="F14" t="s">
        <v>48</v>
      </c>
      <c r="G14" t="s">
        <v>48</v>
      </c>
      <c r="H14" t="s">
        <v>49</v>
      </c>
      <c r="I14" t="s">
        <v>28</v>
      </c>
      <c r="J14" t="s">
        <v>21</v>
      </c>
      <c r="K14" t="s">
        <v>46</v>
      </c>
      <c r="N14" t="s">
        <v>23</v>
      </c>
      <c r="O14" t="s">
        <v>50</v>
      </c>
      <c r="P14" s="2" t="s">
        <v>137</v>
      </c>
      <c r="Q14" s="6">
        <v>50</v>
      </c>
      <c r="R14" s="7" t="s">
        <v>142</v>
      </c>
      <c r="S14" s="7">
        <v>0.25</v>
      </c>
      <c r="T14" s="7">
        <v>0.28999999999999998</v>
      </c>
      <c r="U14" s="7">
        <v>0.27</v>
      </c>
      <c r="V14" s="7">
        <v>0.14000000000000001</v>
      </c>
      <c r="W14" s="8">
        <v>0.05</v>
      </c>
      <c r="X14" s="9">
        <f>IFERROR(Table13[[#This Row],[TOTAL]]*Table13[[#This Row],[XS]],0)</f>
        <v>0</v>
      </c>
      <c r="Y14" s="9">
        <f>IFERROR(Table13[[#This Row],[TOTAL]]*Table13[[#This Row],[S]],0)</f>
        <v>12.5</v>
      </c>
      <c r="Z14" s="9">
        <f>IFERROR(Table13[[#This Row],[TOTAL]]*Table13[[#This Row],[M]],0)</f>
        <v>14.499999999999998</v>
      </c>
      <c r="AA14" s="9">
        <f>IFERROR(Table13[[#This Row],[TOTAL]]*Table13[[#This Row],[L]],0)</f>
        <v>13.5</v>
      </c>
      <c r="AB14" s="9">
        <f>IFERROR(Table13[[#This Row],[TOTAL]]*Table13[[#This Row],[XL]],0)</f>
        <v>7.0000000000000009</v>
      </c>
      <c r="AC14" s="9">
        <f>IFERROR(Table13[[#This Row],[TOTAL]]*Table13[[#This Row],[XXL]],0)</f>
        <v>2.5</v>
      </c>
      <c r="AD14" s="17">
        <f>SUM(Table13[[#This Row],[XS'']:[XXL'']])</f>
        <v>50</v>
      </c>
      <c r="AE14" s="3">
        <v>0</v>
      </c>
      <c r="AF14" s="3">
        <v>12</v>
      </c>
      <c r="AG14" s="3">
        <v>15</v>
      </c>
      <c r="AH14" s="3">
        <v>14</v>
      </c>
      <c r="AI14" s="3">
        <v>6</v>
      </c>
      <c r="AJ14" s="3">
        <v>3</v>
      </c>
      <c r="AK14" s="3">
        <f>SUM(Table13[[#This Row],[XS'''']:[XXL'''']])</f>
        <v>50</v>
      </c>
    </row>
    <row r="15" spans="1:37" x14ac:dyDescent="0.2">
      <c r="A15">
        <v>310</v>
      </c>
      <c r="B15" t="s">
        <v>14</v>
      </c>
      <c r="C15" t="s">
        <v>15</v>
      </c>
      <c r="D15" t="s">
        <v>16</v>
      </c>
      <c r="E15" t="s">
        <v>51</v>
      </c>
      <c r="F15" t="s">
        <v>52</v>
      </c>
      <c r="G15" t="s">
        <v>52</v>
      </c>
      <c r="H15" t="s">
        <v>53</v>
      </c>
      <c r="I15" t="s">
        <v>28</v>
      </c>
      <c r="J15" t="s">
        <v>21</v>
      </c>
      <c r="K15" t="s">
        <v>46</v>
      </c>
      <c r="N15" t="s">
        <v>23</v>
      </c>
      <c r="O15" t="s">
        <v>54</v>
      </c>
      <c r="P15" s="2" t="s">
        <v>137</v>
      </c>
      <c r="Q15" s="6">
        <v>50</v>
      </c>
      <c r="R15" s="7" t="s">
        <v>142</v>
      </c>
      <c r="S15" s="7">
        <v>0.25</v>
      </c>
      <c r="T15" s="7">
        <v>0.28999999999999998</v>
      </c>
      <c r="U15" s="7">
        <v>0.27</v>
      </c>
      <c r="V15" s="7">
        <v>0.14000000000000001</v>
      </c>
      <c r="W15" s="8">
        <v>0.05</v>
      </c>
      <c r="X15" s="9">
        <f>IFERROR(Table13[[#This Row],[TOTAL]]*Table13[[#This Row],[XS]],0)</f>
        <v>0</v>
      </c>
      <c r="Y15" s="9">
        <f>IFERROR(Table13[[#This Row],[TOTAL]]*Table13[[#This Row],[S]],0)</f>
        <v>12.5</v>
      </c>
      <c r="Z15" s="9">
        <f>IFERROR(Table13[[#This Row],[TOTAL]]*Table13[[#This Row],[M]],0)</f>
        <v>14.499999999999998</v>
      </c>
      <c r="AA15" s="9">
        <f>IFERROR(Table13[[#This Row],[TOTAL]]*Table13[[#This Row],[L]],0)</f>
        <v>13.5</v>
      </c>
      <c r="AB15" s="9">
        <f>IFERROR(Table13[[#This Row],[TOTAL]]*Table13[[#This Row],[XL]],0)</f>
        <v>7.0000000000000009</v>
      </c>
      <c r="AC15" s="9">
        <f>IFERROR(Table13[[#This Row],[TOTAL]]*Table13[[#This Row],[XXL]],0)</f>
        <v>2.5</v>
      </c>
      <c r="AD15" s="17">
        <f>SUM(Table13[[#This Row],[XS'']:[XXL'']])</f>
        <v>50</v>
      </c>
      <c r="AE15" s="3">
        <v>0</v>
      </c>
      <c r="AF15" s="3">
        <v>12</v>
      </c>
      <c r="AG15" s="3">
        <v>15</v>
      </c>
      <c r="AH15" s="3">
        <v>14</v>
      </c>
      <c r="AI15" s="3">
        <v>6</v>
      </c>
      <c r="AJ15" s="3">
        <v>3</v>
      </c>
      <c r="AK15" s="3">
        <f>SUM(Table13[[#This Row],[XS'''']:[XXL'''']])</f>
        <v>50</v>
      </c>
    </row>
    <row r="16" spans="1:37" x14ac:dyDescent="0.2">
      <c r="A16">
        <v>311</v>
      </c>
      <c r="B16" t="s">
        <v>14</v>
      </c>
      <c r="C16" t="s">
        <v>15</v>
      </c>
      <c r="D16" t="s">
        <v>16</v>
      </c>
      <c r="E16" t="s">
        <v>61</v>
      </c>
      <c r="F16" t="s">
        <v>62</v>
      </c>
      <c r="G16" t="s">
        <v>62</v>
      </c>
      <c r="H16" t="s">
        <v>63</v>
      </c>
      <c r="I16" t="s">
        <v>28</v>
      </c>
      <c r="J16" t="s">
        <v>21</v>
      </c>
      <c r="K16" t="s">
        <v>46</v>
      </c>
      <c r="N16" t="s">
        <v>23</v>
      </c>
      <c r="O16" t="s">
        <v>42</v>
      </c>
      <c r="P16" s="2" t="s">
        <v>137</v>
      </c>
      <c r="Q16" s="6">
        <v>75</v>
      </c>
      <c r="R16" s="7" t="s">
        <v>142</v>
      </c>
      <c r="S16" s="7">
        <v>0.25</v>
      </c>
      <c r="T16" s="7">
        <v>0.28999999999999998</v>
      </c>
      <c r="U16" s="7">
        <v>0.27</v>
      </c>
      <c r="V16" s="7">
        <v>0.14000000000000001</v>
      </c>
      <c r="W16" s="8">
        <v>0.05</v>
      </c>
      <c r="X16" s="9">
        <f>IFERROR(Table13[[#This Row],[TOTAL]]*Table13[[#This Row],[XS]],0)</f>
        <v>0</v>
      </c>
      <c r="Y16" s="9">
        <f>IFERROR(Table13[[#This Row],[TOTAL]]*Table13[[#This Row],[S]],0)</f>
        <v>18.75</v>
      </c>
      <c r="Z16" s="9">
        <f>IFERROR(Table13[[#This Row],[TOTAL]]*Table13[[#This Row],[M]],0)</f>
        <v>21.75</v>
      </c>
      <c r="AA16" s="9">
        <f>IFERROR(Table13[[#This Row],[TOTAL]]*Table13[[#This Row],[L]],0)</f>
        <v>20.25</v>
      </c>
      <c r="AB16" s="9">
        <f>IFERROR(Table13[[#This Row],[TOTAL]]*Table13[[#This Row],[XL]],0)</f>
        <v>10.500000000000002</v>
      </c>
      <c r="AC16" s="9">
        <f>IFERROR(Table13[[#This Row],[TOTAL]]*Table13[[#This Row],[XXL]],0)</f>
        <v>3.75</v>
      </c>
      <c r="AD16" s="17">
        <f>SUM(Table13[[#This Row],[XS'']:[XXL'']])</f>
        <v>75</v>
      </c>
      <c r="AE16" s="3">
        <v>0</v>
      </c>
      <c r="AF16" s="3">
        <v>18</v>
      </c>
      <c r="AG16" s="3">
        <v>22</v>
      </c>
      <c r="AH16" s="3">
        <v>21</v>
      </c>
      <c r="AI16" s="3">
        <v>10</v>
      </c>
      <c r="AJ16" s="3">
        <v>4</v>
      </c>
      <c r="AK16" s="3">
        <f>SUM(Table13[[#This Row],[XS'''']:[XXL'''']])</f>
        <v>75</v>
      </c>
    </row>
    <row r="17" spans="1:37" x14ac:dyDescent="0.2">
      <c r="A17">
        <v>312</v>
      </c>
      <c r="B17" t="s">
        <v>14</v>
      </c>
      <c r="C17" t="s">
        <v>15</v>
      </c>
      <c r="D17" t="s">
        <v>16</v>
      </c>
      <c r="E17" t="s">
        <v>64</v>
      </c>
      <c r="F17" t="s">
        <v>65</v>
      </c>
      <c r="G17" t="s">
        <v>65</v>
      </c>
      <c r="H17" t="s">
        <v>66</v>
      </c>
      <c r="I17" t="s">
        <v>28</v>
      </c>
      <c r="J17" t="s">
        <v>21</v>
      </c>
      <c r="K17" t="s">
        <v>46</v>
      </c>
      <c r="N17" t="s">
        <v>23</v>
      </c>
      <c r="O17" t="s">
        <v>60</v>
      </c>
      <c r="P17" s="2" t="s">
        <v>137</v>
      </c>
      <c r="Q17" s="6">
        <v>100</v>
      </c>
      <c r="R17" s="7" t="s">
        <v>142</v>
      </c>
      <c r="S17" s="7">
        <v>0.25</v>
      </c>
      <c r="T17" s="7">
        <v>0.28999999999999998</v>
      </c>
      <c r="U17" s="7">
        <v>0.27</v>
      </c>
      <c r="V17" s="7">
        <v>0.14000000000000001</v>
      </c>
      <c r="W17" s="8">
        <v>0.05</v>
      </c>
      <c r="X17" s="9">
        <f>IFERROR(Table13[[#This Row],[TOTAL]]*Table13[[#This Row],[XS]],0)</f>
        <v>0</v>
      </c>
      <c r="Y17" s="9">
        <f>IFERROR(Table13[[#This Row],[TOTAL]]*Table13[[#This Row],[S]],0)</f>
        <v>25</v>
      </c>
      <c r="Z17" s="9">
        <f>IFERROR(Table13[[#This Row],[TOTAL]]*Table13[[#This Row],[M]],0)</f>
        <v>28.999999999999996</v>
      </c>
      <c r="AA17" s="9">
        <f>IFERROR(Table13[[#This Row],[TOTAL]]*Table13[[#This Row],[L]],0)</f>
        <v>27</v>
      </c>
      <c r="AB17" s="9">
        <f>IFERROR(Table13[[#This Row],[TOTAL]]*Table13[[#This Row],[XL]],0)</f>
        <v>14.000000000000002</v>
      </c>
      <c r="AC17" s="9">
        <f>IFERROR(Table13[[#This Row],[TOTAL]]*Table13[[#This Row],[XXL]],0)</f>
        <v>5</v>
      </c>
      <c r="AD17" s="17">
        <f>SUM(Table13[[#This Row],[XS'']:[XXL'']])</f>
        <v>100</v>
      </c>
      <c r="AE17" s="3">
        <v>0</v>
      </c>
      <c r="AF17" s="3">
        <v>25</v>
      </c>
      <c r="AG17" s="3">
        <v>29</v>
      </c>
      <c r="AH17" s="3">
        <v>27</v>
      </c>
      <c r="AI17" s="3">
        <v>14</v>
      </c>
      <c r="AJ17" s="3">
        <v>5</v>
      </c>
      <c r="AK17" s="3">
        <f>SUM(Table13[[#This Row],[XS'''']:[XXL'''']])</f>
        <v>100</v>
      </c>
    </row>
    <row r="18" spans="1:37" x14ac:dyDescent="0.2">
      <c r="A18">
        <v>310</v>
      </c>
      <c r="B18" t="s">
        <v>14</v>
      </c>
      <c r="C18" t="s">
        <v>15</v>
      </c>
      <c r="D18" t="s">
        <v>16</v>
      </c>
      <c r="E18" t="s">
        <v>51</v>
      </c>
      <c r="F18" t="s">
        <v>52</v>
      </c>
      <c r="G18" t="s">
        <v>52</v>
      </c>
      <c r="H18" t="s">
        <v>53</v>
      </c>
      <c r="I18" t="s">
        <v>28</v>
      </c>
      <c r="J18" t="s">
        <v>21</v>
      </c>
      <c r="K18" t="s">
        <v>46</v>
      </c>
      <c r="N18" t="s">
        <v>23</v>
      </c>
      <c r="O18" t="s">
        <v>54</v>
      </c>
      <c r="P18" s="2" t="s">
        <v>139</v>
      </c>
      <c r="Q18" s="6">
        <v>0</v>
      </c>
      <c r="R18" s="10" t="s">
        <v>142</v>
      </c>
      <c r="S18" s="10">
        <v>0.25</v>
      </c>
      <c r="T18" s="10">
        <v>0.28999999999999998</v>
      </c>
      <c r="U18" s="10">
        <v>0.27</v>
      </c>
      <c r="V18" s="10">
        <v>0.14000000000000001</v>
      </c>
      <c r="W18" s="11">
        <v>0.05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17">
        <f>SUM(Table13[[#This Row],[XS'']:[XXL'']])</f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f>SUM(Table13[[#This Row],[XS'''']:[XXL'''']])</f>
        <v>0</v>
      </c>
    </row>
    <row r="19" spans="1:37" x14ac:dyDescent="0.2">
      <c r="A19">
        <v>206</v>
      </c>
      <c r="B19" t="s">
        <v>14</v>
      </c>
      <c r="C19" t="s">
        <v>55</v>
      </c>
      <c r="D19" t="s">
        <v>15</v>
      </c>
      <c r="E19" t="s">
        <v>121</v>
      </c>
      <c r="F19" t="s">
        <v>122</v>
      </c>
      <c r="G19" t="s">
        <v>122</v>
      </c>
      <c r="H19" t="s">
        <v>123</v>
      </c>
      <c r="I19" t="s">
        <v>124</v>
      </c>
      <c r="J19" t="s">
        <v>102</v>
      </c>
      <c r="K19" t="s">
        <v>125</v>
      </c>
      <c r="N19" t="s">
        <v>23</v>
      </c>
      <c r="P19" s="2" t="s">
        <v>137</v>
      </c>
      <c r="Q19" s="6">
        <v>50</v>
      </c>
      <c r="R19" s="7">
        <v>0.15</v>
      </c>
      <c r="S19" s="7">
        <v>0.35</v>
      </c>
      <c r="T19" s="7">
        <v>0.35</v>
      </c>
      <c r="U19" s="7">
        <v>0.1</v>
      </c>
      <c r="V19" s="7">
        <v>0.05</v>
      </c>
      <c r="W19" s="8" t="s">
        <v>142</v>
      </c>
      <c r="X19" s="9">
        <f>IFERROR(Table13[[#This Row],[TOTAL]]*Table13[[#This Row],[XS]],0)</f>
        <v>7.5</v>
      </c>
      <c r="Y19" s="9">
        <f>IFERROR(Table13[[#This Row],[TOTAL]]*Table13[[#This Row],[S]],0)</f>
        <v>17.5</v>
      </c>
      <c r="Z19" s="9">
        <f>IFERROR(Table13[[#This Row],[TOTAL]]*Table13[[#This Row],[M]],0)</f>
        <v>17.5</v>
      </c>
      <c r="AA19" s="9">
        <f>IFERROR(Table13[[#This Row],[TOTAL]]*Table13[[#This Row],[L]],0)</f>
        <v>5</v>
      </c>
      <c r="AB19" s="9">
        <f>IFERROR(Table13[[#This Row],[TOTAL]]*Table13[[#This Row],[XL]],0)</f>
        <v>2.5</v>
      </c>
      <c r="AC19" s="9">
        <f>IFERROR(Table13[[#This Row],[TOTAL]]*Table13[[#This Row],[XXL]],0)</f>
        <v>0</v>
      </c>
      <c r="AD19" s="17">
        <f>SUM(Table13[[#This Row],[XS'']:[XXL'']])</f>
        <v>50</v>
      </c>
      <c r="AE19" s="3">
        <v>7</v>
      </c>
      <c r="AF19" s="3">
        <v>17</v>
      </c>
      <c r="AG19" s="3">
        <v>18</v>
      </c>
      <c r="AH19" s="3">
        <v>5</v>
      </c>
      <c r="AI19" s="3">
        <v>3</v>
      </c>
      <c r="AJ19" s="3">
        <v>0</v>
      </c>
      <c r="AK19" s="3">
        <f>SUM(Table13[[#This Row],[XS'''']:[XXL'''']])</f>
        <v>50</v>
      </c>
    </row>
    <row r="20" spans="1:37" x14ac:dyDescent="0.2">
      <c r="A20">
        <v>104</v>
      </c>
      <c r="B20" t="s">
        <v>14</v>
      </c>
      <c r="C20" t="s">
        <v>55</v>
      </c>
      <c r="D20" t="s">
        <v>16</v>
      </c>
      <c r="E20" t="s">
        <v>67</v>
      </c>
      <c r="F20" t="s">
        <v>68</v>
      </c>
      <c r="G20" t="s">
        <v>68</v>
      </c>
      <c r="H20" t="s">
        <v>69</v>
      </c>
      <c r="I20" t="s">
        <v>28</v>
      </c>
      <c r="J20" t="s">
        <v>21</v>
      </c>
      <c r="K20" t="s">
        <v>70</v>
      </c>
      <c r="N20" t="s">
        <v>23</v>
      </c>
      <c r="O20" t="s">
        <v>24</v>
      </c>
      <c r="P20" s="2" t="s">
        <v>137</v>
      </c>
      <c r="Q20" s="6">
        <v>250</v>
      </c>
      <c r="R20" s="7" t="s">
        <v>142</v>
      </c>
      <c r="S20" s="7">
        <v>0.13</v>
      </c>
      <c r="T20" s="7">
        <v>0.27</v>
      </c>
      <c r="U20" s="7">
        <v>0.33</v>
      </c>
      <c r="V20" s="7">
        <v>0.18</v>
      </c>
      <c r="W20" s="8">
        <v>0.1</v>
      </c>
      <c r="X20" s="9">
        <f>IFERROR(Table13[[#This Row],[TOTAL]]*Table13[[#This Row],[XS]],0)</f>
        <v>0</v>
      </c>
      <c r="Y20" s="9">
        <f>IFERROR(Table13[[#This Row],[TOTAL]]*Table13[[#This Row],[S]],0)</f>
        <v>32.5</v>
      </c>
      <c r="Z20" s="9">
        <f>IFERROR(Table13[[#This Row],[TOTAL]]*Table13[[#This Row],[M]],0)</f>
        <v>67.5</v>
      </c>
      <c r="AA20" s="9">
        <f>IFERROR(Table13[[#This Row],[TOTAL]]*Table13[[#This Row],[L]],0)</f>
        <v>82.5</v>
      </c>
      <c r="AB20" s="9">
        <f>IFERROR(Table13[[#This Row],[TOTAL]]*Table13[[#This Row],[XL]],0)</f>
        <v>45</v>
      </c>
      <c r="AC20" s="9">
        <f>IFERROR(Table13[[#This Row],[TOTAL]]*Table13[[#This Row],[XXL]],0)</f>
        <v>25</v>
      </c>
      <c r="AD20" s="17">
        <f>SUM(Table13[[#This Row],[XS'']:[XXL'']])</f>
        <v>252.5</v>
      </c>
      <c r="AE20" s="3">
        <v>0</v>
      </c>
      <c r="AF20" s="3">
        <v>32</v>
      </c>
      <c r="AG20" s="3">
        <v>67</v>
      </c>
      <c r="AH20" s="3">
        <v>82</v>
      </c>
      <c r="AI20" s="3">
        <v>44</v>
      </c>
      <c r="AJ20" s="3">
        <v>25</v>
      </c>
      <c r="AK20" s="3">
        <f>SUM(Table13[[#This Row],[XS'''']:[XXL'''']])</f>
        <v>250</v>
      </c>
    </row>
    <row r="21" spans="1:37" x14ac:dyDescent="0.2">
      <c r="A21">
        <v>106</v>
      </c>
      <c r="B21" t="s">
        <v>14</v>
      </c>
      <c r="C21" t="s">
        <v>55</v>
      </c>
      <c r="D21" t="s">
        <v>16</v>
      </c>
      <c r="E21" t="s">
        <v>79</v>
      </c>
      <c r="F21" t="s">
        <v>80</v>
      </c>
      <c r="G21" t="s">
        <v>80</v>
      </c>
      <c r="H21" t="s">
        <v>81</v>
      </c>
      <c r="I21" t="s">
        <v>82</v>
      </c>
      <c r="J21" t="s">
        <v>21</v>
      </c>
      <c r="K21" t="s">
        <v>70</v>
      </c>
      <c r="N21" t="s">
        <v>23</v>
      </c>
      <c r="O21" t="s">
        <v>60</v>
      </c>
      <c r="P21" s="2" t="s">
        <v>137</v>
      </c>
      <c r="Q21" s="6">
        <v>250</v>
      </c>
      <c r="R21" s="7" t="s">
        <v>142</v>
      </c>
      <c r="S21" s="7">
        <v>0.13</v>
      </c>
      <c r="T21" s="7">
        <v>0.27</v>
      </c>
      <c r="U21" s="7">
        <v>0.33</v>
      </c>
      <c r="V21" s="7">
        <v>0.18</v>
      </c>
      <c r="W21" s="8">
        <v>0.1</v>
      </c>
      <c r="X21" s="9">
        <f>IFERROR(Table13[[#This Row],[TOTAL]]*Table13[[#This Row],[XS]],0)</f>
        <v>0</v>
      </c>
      <c r="Y21" s="9">
        <f>IFERROR(Table13[[#This Row],[TOTAL]]*Table13[[#This Row],[S]],0)</f>
        <v>32.5</v>
      </c>
      <c r="Z21" s="9">
        <f>IFERROR(Table13[[#This Row],[TOTAL]]*Table13[[#This Row],[M]],0)</f>
        <v>67.5</v>
      </c>
      <c r="AA21" s="9">
        <f>IFERROR(Table13[[#This Row],[TOTAL]]*Table13[[#This Row],[L]],0)</f>
        <v>82.5</v>
      </c>
      <c r="AB21" s="9">
        <f>IFERROR(Table13[[#This Row],[TOTAL]]*Table13[[#This Row],[XL]],0)</f>
        <v>45</v>
      </c>
      <c r="AC21" s="9">
        <f>IFERROR(Table13[[#This Row],[TOTAL]]*Table13[[#This Row],[XXL]],0)</f>
        <v>25</v>
      </c>
      <c r="AD21" s="17">
        <f>SUM(Table13[[#This Row],[XS'']:[XXL'']])</f>
        <v>252.5</v>
      </c>
      <c r="AE21" s="3">
        <v>0</v>
      </c>
      <c r="AF21" s="3">
        <v>32</v>
      </c>
      <c r="AG21" s="3">
        <v>67</v>
      </c>
      <c r="AH21" s="3">
        <v>83</v>
      </c>
      <c r="AI21" s="3">
        <v>44</v>
      </c>
      <c r="AJ21" s="3">
        <v>24</v>
      </c>
      <c r="AK21" s="3">
        <f>SUM(Table13[[#This Row],[XS'''']:[XXL'''']])</f>
        <v>250</v>
      </c>
    </row>
    <row r="22" spans="1:37" x14ac:dyDescent="0.2">
      <c r="A22" t="s">
        <v>135</v>
      </c>
      <c r="B22" t="s">
        <v>14</v>
      </c>
      <c r="C22" t="s">
        <v>55</v>
      </c>
      <c r="D22" t="s">
        <v>16</v>
      </c>
      <c r="E22" t="s">
        <v>74</v>
      </c>
      <c r="F22" t="s">
        <v>75</v>
      </c>
      <c r="G22" t="s">
        <v>75</v>
      </c>
      <c r="H22" t="s">
        <v>76</v>
      </c>
      <c r="I22" t="s">
        <v>77</v>
      </c>
      <c r="J22" t="s">
        <v>21</v>
      </c>
      <c r="K22" t="s">
        <v>70</v>
      </c>
      <c r="N22" t="s">
        <v>23</v>
      </c>
      <c r="O22" t="s">
        <v>78</v>
      </c>
      <c r="P22" s="2" t="s">
        <v>137</v>
      </c>
      <c r="Q22" s="12">
        <v>0</v>
      </c>
      <c r="R22" s="7" t="s">
        <v>142</v>
      </c>
      <c r="S22" s="7">
        <v>0.13</v>
      </c>
      <c r="T22" s="7">
        <v>0.27</v>
      </c>
      <c r="U22" s="7">
        <v>0.33</v>
      </c>
      <c r="V22" s="7">
        <v>0.18</v>
      </c>
      <c r="W22" s="8">
        <v>0.1</v>
      </c>
      <c r="X22" s="9">
        <f>IFERROR(Table13[[#This Row],[TOTAL]]*Table13[[#This Row],[XS]],0)</f>
        <v>0</v>
      </c>
      <c r="Y22" s="9">
        <f>IFERROR(Table13[[#This Row],[TOTAL]]*Table13[[#This Row],[S]],0)</f>
        <v>0</v>
      </c>
      <c r="Z22" s="9">
        <f>IFERROR(Table13[[#This Row],[TOTAL]]*Table13[[#This Row],[M]],0)</f>
        <v>0</v>
      </c>
      <c r="AA22" s="9">
        <f>IFERROR(Table13[[#This Row],[TOTAL]]*Table13[[#This Row],[L]],0)</f>
        <v>0</v>
      </c>
      <c r="AB22" s="9">
        <f>IFERROR(Table13[[#This Row],[TOTAL]]*Table13[[#This Row],[XL]],0)</f>
        <v>0</v>
      </c>
      <c r="AC22" s="9">
        <f>IFERROR(Table13[[#This Row],[TOTAL]]*Table13[[#This Row],[XXL]],0)</f>
        <v>0</v>
      </c>
      <c r="AD22" s="17">
        <f>SUM(Table13[[#This Row],[XS'']:[XXL'']])</f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f>SUM(Table13[[#This Row],[XS'''']:[XXL'''']])</f>
        <v>0</v>
      </c>
    </row>
    <row r="23" spans="1:37" x14ac:dyDescent="0.2">
      <c r="A23">
        <v>112</v>
      </c>
      <c r="B23" t="s">
        <v>14</v>
      </c>
      <c r="C23" t="s">
        <v>55</v>
      </c>
      <c r="D23" t="s">
        <v>16</v>
      </c>
      <c r="E23" t="s">
        <v>83</v>
      </c>
      <c r="F23" t="s">
        <v>84</v>
      </c>
      <c r="G23" t="s">
        <v>84</v>
      </c>
      <c r="H23" t="s">
        <v>85</v>
      </c>
      <c r="I23" t="s">
        <v>33</v>
      </c>
      <c r="J23" t="s">
        <v>21</v>
      </c>
      <c r="K23" t="s">
        <v>70</v>
      </c>
      <c r="N23" t="s">
        <v>23</v>
      </c>
      <c r="O23" t="s">
        <v>34</v>
      </c>
      <c r="P23" s="2" t="s">
        <v>137</v>
      </c>
      <c r="Q23" s="6">
        <v>150</v>
      </c>
      <c r="R23" s="7" t="s">
        <v>142</v>
      </c>
      <c r="S23" s="7">
        <v>0.13</v>
      </c>
      <c r="T23" s="7">
        <v>0.27</v>
      </c>
      <c r="U23" s="7">
        <v>0.33</v>
      </c>
      <c r="V23" s="7">
        <v>0.18</v>
      </c>
      <c r="W23" s="8">
        <v>0.1</v>
      </c>
      <c r="X23" s="9">
        <f>IFERROR(Table13[[#This Row],[TOTAL]]*Table13[[#This Row],[XS]],0)</f>
        <v>0</v>
      </c>
      <c r="Y23" s="9">
        <f>IFERROR(Table13[[#This Row],[TOTAL]]*Table13[[#This Row],[S]],0)</f>
        <v>19.5</v>
      </c>
      <c r="Z23" s="9">
        <f>IFERROR(Table13[[#This Row],[TOTAL]]*Table13[[#This Row],[M]],0)</f>
        <v>40.5</v>
      </c>
      <c r="AA23" s="9">
        <f>IFERROR(Table13[[#This Row],[TOTAL]]*Table13[[#This Row],[L]],0)</f>
        <v>49.5</v>
      </c>
      <c r="AB23" s="9">
        <f>IFERROR(Table13[[#This Row],[TOTAL]]*Table13[[#This Row],[XL]],0)</f>
        <v>27</v>
      </c>
      <c r="AC23" s="9">
        <f>IFERROR(Table13[[#This Row],[TOTAL]]*Table13[[#This Row],[XXL]],0)</f>
        <v>15</v>
      </c>
      <c r="AD23" s="17">
        <f>SUM(Table13[[#This Row],[XS'']:[XXL'']])</f>
        <v>151.5</v>
      </c>
      <c r="AE23" s="3">
        <v>0</v>
      </c>
      <c r="AF23" s="3">
        <v>19</v>
      </c>
      <c r="AG23" s="3">
        <v>40</v>
      </c>
      <c r="AH23" s="3">
        <v>50</v>
      </c>
      <c r="AI23" s="3">
        <v>27</v>
      </c>
      <c r="AJ23" s="3">
        <v>14</v>
      </c>
      <c r="AK23" s="3">
        <f>SUM(Table13[[#This Row],[XS'''']:[XXL'''']])</f>
        <v>150</v>
      </c>
    </row>
    <row r="24" spans="1:37" x14ac:dyDescent="0.2">
      <c r="A24">
        <v>111</v>
      </c>
      <c r="B24" t="s">
        <v>14</v>
      </c>
      <c r="C24" t="s">
        <v>55</v>
      </c>
      <c r="D24" t="s">
        <v>16</v>
      </c>
      <c r="E24" t="s">
        <v>86</v>
      </c>
      <c r="F24" t="s">
        <v>87</v>
      </c>
      <c r="G24" t="s">
        <v>87</v>
      </c>
      <c r="H24" t="s">
        <v>88</v>
      </c>
      <c r="I24" t="s">
        <v>28</v>
      </c>
      <c r="J24" t="s">
        <v>21</v>
      </c>
      <c r="K24" t="s">
        <v>70</v>
      </c>
      <c r="N24" t="s">
        <v>23</v>
      </c>
      <c r="O24" t="s">
        <v>50</v>
      </c>
      <c r="P24" s="2" t="s">
        <v>137</v>
      </c>
      <c r="Q24" s="6">
        <v>75</v>
      </c>
      <c r="R24" s="7" t="s">
        <v>142</v>
      </c>
      <c r="S24" s="7">
        <v>0.13</v>
      </c>
      <c r="T24" s="7">
        <v>0.27</v>
      </c>
      <c r="U24" s="7">
        <v>0.33</v>
      </c>
      <c r="V24" s="7">
        <v>0.18</v>
      </c>
      <c r="W24" s="8">
        <v>0.1</v>
      </c>
      <c r="X24" s="9">
        <f>IFERROR(Table13[[#This Row],[TOTAL]]*Table13[[#This Row],[XS]],0)</f>
        <v>0</v>
      </c>
      <c r="Y24" s="9">
        <f>IFERROR(Table13[[#This Row],[TOTAL]]*Table13[[#This Row],[S]],0)</f>
        <v>9.75</v>
      </c>
      <c r="Z24" s="9">
        <f>IFERROR(Table13[[#This Row],[TOTAL]]*Table13[[#This Row],[M]],0)</f>
        <v>20.25</v>
      </c>
      <c r="AA24" s="9">
        <f>IFERROR(Table13[[#This Row],[TOTAL]]*Table13[[#This Row],[L]],0)</f>
        <v>24.75</v>
      </c>
      <c r="AB24" s="9">
        <f>IFERROR(Table13[[#This Row],[TOTAL]]*Table13[[#This Row],[XL]],0)</f>
        <v>13.5</v>
      </c>
      <c r="AC24" s="9">
        <f>IFERROR(Table13[[#This Row],[TOTAL]]*Table13[[#This Row],[XXL]],0)</f>
        <v>7.5</v>
      </c>
      <c r="AD24" s="17">
        <f>SUM(Table13[[#This Row],[XS'']:[XXL'']])</f>
        <v>75.75</v>
      </c>
      <c r="AE24" s="3">
        <v>0</v>
      </c>
      <c r="AF24" s="3">
        <v>9</v>
      </c>
      <c r="AG24" s="3">
        <v>21</v>
      </c>
      <c r="AH24" s="3">
        <v>24</v>
      </c>
      <c r="AI24" s="3">
        <v>14</v>
      </c>
      <c r="AJ24" s="3">
        <v>7</v>
      </c>
      <c r="AK24" s="3">
        <f>SUM(Table13[[#This Row],[XS'''']:[XXL'''']])</f>
        <v>75</v>
      </c>
    </row>
    <row r="25" spans="1:37" x14ac:dyDescent="0.2">
      <c r="A25">
        <v>108</v>
      </c>
      <c r="B25" t="s">
        <v>14</v>
      </c>
      <c r="C25" t="s">
        <v>55</v>
      </c>
      <c r="D25" t="s">
        <v>16</v>
      </c>
      <c r="E25" t="s">
        <v>89</v>
      </c>
      <c r="F25" t="s">
        <v>90</v>
      </c>
      <c r="G25" t="s">
        <v>90</v>
      </c>
      <c r="H25" t="s">
        <v>91</v>
      </c>
      <c r="I25" t="s">
        <v>28</v>
      </c>
      <c r="J25" t="s">
        <v>21</v>
      </c>
      <c r="K25" t="s">
        <v>70</v>
      </c>
      <c r="N25" t="s">
        <v>23</v>
      </c>
      <c r="O25" t="s">
        <v>54</v>
      </c>
      <c r="P25" s="2" t="s">
        <v>137</v>
      </c>
      <c r="Q25" s="6">
        <v>75</v>
      </c>
      <c r="R25" s="7" t="s">
        <v>142</v>
      </c>
      <c r="S25" s="7">
        <v>0.13</v>
      </c>
      <c r="T25" s="7">
        <v>0.27</v>
      </c>
      <c r="U25" s="7">
        <v>0.33</v>
      </c>
      <c r="V25" s="7">
        <v>0.18</v>
      </c>
      <c r="W25" s="8">
        <v>0.1</v>
      </c>
      <c r="X25" s="9">
        <f>IFERROR(Table13[[#This Row],[TOTAL]]*Table13[[#This Row],[XS]],0)</f>
        <v>0</v>
      </c>
      <c r="Y25" s="9">
        <f>IFERROR(Table13[[#This Row],[TOTAL]]*Table13[[#This Row],[S]],0)</f>
        <v>9.75</v>
      </c>
      <c r="Z25" s="9">
        <f>IFERROR(Table13[[#This Row],[TOTAL]]*Table13[[#This Row],[M]],0)</f>
        <v>20.25</v>
      </c>
      <c r="AA25" s="9">
        <f>IFERROR(Table13[[#This Row],[TOTAL]]*Table13[[#This Row],[L]],0)</f>
        <v>24.75</v>
      </c>
      <c r="AB25" s="9">
        <f>IFERROR(Table13[[#This Row],[TOTAL]]*Table13[[#This Row],[XL]],0)</f>
        <v>13.5</v>
      </c>
      <c r="AC25" s="9">
        <f>IFERROR(Table13[[#This Row],[TOTAL]]*Table13[[#This Row],[XXL]],0)</f>
        <v>7.5</v>
      </c>
      <c r="AD25" s="17">
        <f>SUM(Table13[[#This Row],[XS'']:[XXL'']])</f>
        <v>75.75</v>
      </c>
      <c r="AE25" s="3">
        <v>0</v>
      </c>
      <c r="AF25" s="3">
        <v>10</v>
      </c>
      <c r="AG25" s="3">
        <v>20</v>
      </c>
      <c r="AH25" s="3">
        <v>25</v>
      </c>
      <c r="AI25" s="3">
        <v>13</v>
      </c>
      <c r="AJ25" s="3">
        <v>7</v>
      </c>
      <c r="AK25" s="3">
        <f>SUM(Table13[[#This Row],[XS'''']:[XXL'''']])</f>
        <v>75</v>
      </c>
    </row>
    <row r="26" spans="1:37" x14ac:dyDescent="0.2">
      <c r="A26">
        <v>109</v>
      </c>
      <c r="B26" t="s">
        <v>14</v>
      </c>
      <c r="C26" t="s">
        <v>55</v>
      </c>
      <c r="D26" t="s">
        <v>16</v>
      </c>
      <c r="E26" t="s">
        <v>95</v>
      </c>
      <c r="F26" t="s">
        <v>96</v>
      </c>
      <c r="G26" t="s">
        <v>96</v>
      </c>
      <c r="H26" t="s">
        <v>97</v>
      </c>
      <c r="I26" t="s">
        <v>20</v>
      </c>
      <c r="J26" t="s">
        <v>21</v>
      </c>
      <c r="K26" t="s">
        <v>70</v>
      </c>
      <c r="N26" t="s">
        <v>23</v>
      </c>
      <c r="O26" t="s">
        <v>29</v>
      </c>
      <c r="P26" s="2" t="s">
        <v>137</v>
      </c>
      <c r="Q26" s="6">
        <v>150</v>
      </c>
      <c r="R26" s="7" t="s">
        <v>142</v>
      </c>
      <c r="S26" s="7">
        <v>0.13</v>
      </c>
      <c r="T26" s="7">
        <v>0.27</v>
      </c>
      <c r="U26" s="7">
        <v>0.33</v>
      </c>
      <c r="V26" s="7">
        <v>0.18</v>
      </c>
      <c r="W26" s="8">
        <v>0.1</v>
      </c>
      <c r="X26" s="9">
        <f>IFERROR(Table13[[#This Row],[TOTAL]]*Table13[[#This Row],[XS]],0)</f>
        <v>0</v>
      </c>
      <c r="Y26" s="9">
        <f>IFERROR(Table13[[#This Row],[TOTAL]]*Table13[[#This Row],[S]],0)</f>
        <v>19.5</v>
      </c>
      <c r="Z26" s="9">
        <f>IFERROR(Table13[[#This Row],[TOTAL]]*Table13[[#This Row],[M]],0)</f>
        <v>40.5</v>
      </c>
      <c r="AA26" s="9">
        <f>IFERROR(Table13[[#This Row],[TOTAL]]*Table13[[#This Row],[L]],0)</f>
        <v>49.5</v>
      </c>
      <c r="AB26" s="9">
        <f>IFERROR(Table13[[#This Row],[TOTAL]]*Table13[[#This Row],[XL]],0)</f>
        <v>27</v>
      </c>
      <c r="AC26" s="9">
        <f>IFERROR(Table13[[#This Row],[TOTAL]]*Table13[[#This Row],[XXL]],0)</f>
        <v>15</v>
      </c>
      <c r="AD26" s="17">
        <f>SUM(Table13[[#This Row],[XS'']:[XXL'']])</f>
        <v>151.5</v>
      </c>
      <c r="AE26" s="3">
        <v>0</v>
      </c>
      <c r="AF26" s="3">
        <v>19</v>
      </c>
      <c r="AG26" s="3">
        <v>41</v>
      </c>
      <c r="AH26" s="3">
        <v>49</v>
      </c>
      <c r="AI26" s="3">
        <v>27</v>
      </c>
      <c r="AJ26" s="3">
        <v>14</v>
      </c>
      <c r="AK26" s="3">
        <f>SUM(Table13[[#This Row],[XS'''']:[XXL'''']])</f>
        <v>150</v>
      </c>
    </row>
    <row r="27" spans="1:37" x14ac:dyDescent="0.2">
      <c r="A27">
        <v>307</v>
      </c>
      <c r="B27" t="s">
        <v>14</v>
      </c>
      <c r="C27" t="s">
        <v>15</v>
      </c>
      <c r="D27" t="s">
        <v>16</v>
      </c>
      <c r="E27" t="s">
        <v>39</v>
      </c>
      <c r="F27" t="s">
        <v>40</v>
      </c>
      <c r="G27" t="s">
        <v>40</v>
      </c>
      <c r="H27" t="s">
        <v>41</v>
      </c>
      <c r="I27" t="s">
        <v>28</v>
      </c>
      <c r="J27" t="s">
        <v>21</v>
      </c>
      <c r="K27" t="s">
        <v>22</v>
      </c>
      <c r="N27" t="s">
        <v>23</v>
      </c>
      <c r="O27" t="s">
        <v>42</v>
      </c>
      <c r="P27" s="2" t="s">
        <v>140</v>
      </c>
      <c r="Q27" s="6">
        <v>70</v>
      </c>
      <c r="R27" s="7" t="s">
        <v>142</v>
      </c>
      <c r="S27" s="7">
        <v>0.17</v>
      </c>
      <c r="T27" s="7">
        <v>0.23</v>
      </c>
      <c r="U27" s="7">
        <v>0.32</v>
      </c>
      <c r="V27" s="7">
        <v>0.16</v>
      </c>
      <c r="W27" s="8">
        <v>0.12</v>
      </c>
      <c r="X27" s="9">
        <f>IFERROR(Table13[[#This Row],[TOTAL]]*Table13[[#This Row],[XS]],0)</f>
        <v>0</v>
      </c>
      <c r="Y27" s="9">
        <f>IFERROR(Table13[[#This Row],[TOTAL]]*Table13[[#This Row],[S]],0)</f>
        <v>11.9</v>
      </c>
      <c r="Z27" s="9">
        <f>IFERROR(Table13[[#This Row],[TOTAL]]*Table13[[#This Row],[M]],0)</f>
        <v>16.100000000000001</v>
      </c>
      <c r="AA27" s="9">
        <f>IFERROR(Table13[[#This Row],[TOTAL]]*Table13[[#This Row],[L]],0)</f>
        <v>22.400000000000002</v>
      </c>
      <c r="AB27" s="9">
        <f>IFERROR(Table13[[#This Row],[TOTAL]]*Table13[[#This Row],[XL]],0)</f>
        <v>11.200000000000001</v>
      </c>
      <c r="AC27" s="9">
        <f>IFERROR(Table13[[#This Row],[TOTAL]]*Table13[[#This Row],[XXL]],0)</f>
        <v>8.4</v>
      </c>
      <c r="AD27" s="17">
        <f>SUM(Table13[[#This Row],[XS'']:[XXL'']])</f>
        <v>70.000000000000014</v>
      </c>
      <c r="AE27" s="3">
        <v>0</v>
      </c>
      <c r="AF27" s="3">
        <v>11</v>
      </c>
      <c r="AG27" s="3">
        <v>16</v>
      </c>
      <c r="AH27" s="3">
        <v>23</v>
      </c>
      <c r="AI27" s="3">
        <v>12</v>
      </c>
      <c r="AJ27" s="3">
        <v>8</v>
      </c>
      <c r="AK27" s="3">
        <f>SUM(Table13[[#This Row],[XS'''']:[XXL'''']])</f>
        <v>70</v>
      </c>
    </row>
    <row r="28" spans="1:37" s="1" customFormat="1" x14ac:dyDescent="0.2">
      <c r="A28">
        <v>104</v>
      </c>
      <c r="B28" t="s">
        <v>14</v>
      </c>
      <c r="C28" t="s">
        <v>55</v>
      </c>
      <c r="D28" t="s">
        <v>16</v>
      </c>
      <c r="E28" t="s">
        <v>67</v>
      </c>
      <c r="F28" t="s">
        <v>68</v>
      </c>
      <c r="G28" t="s">
        <v>68</v>
      </c>
      <c r="H28" t="s">
        <v>69</v>
      </c>
      <c r="I28" t="s">
        <v>28</v>
      </c>
      <c r="J28" t="s">
        <v>21</v>
      </c>
      <c r="K28" t="s">
        <v>70</v>
      </c>
      <c r="L28"/>
      <c r="M28"/>
      <c r="N28" t="s">
        <v>23</v>
      </c>
      <c r="O28" t="s">
        <v>24</v>
      </c>
      <c r="P28" s="2" t="s">
        <v>140</v>
      </c>
      <c r="Q28" s="6">
        <v>150</v>
      </c>
      <c r="R28" s="7" t="s">
        <v>142</v>
      </c>
      <c r="S28" s="7">
        <v>0.13</v>
      </c>
      <c r="T28" s="7">
        <v>0.27</v>
      </c>
      <c r="U28" s="7">
        <v>0.33</v>
      </c>
      <c r="V28" s="7">
        <v>0.18</v>
      </c>
      <c r="W28" s="8">
        <v>0.1</v>
      </c>
      <c r="X28" s="9">
        <f>IFERROR(Table13[[#This Row],[TOTAL]]*Table13[[#This Row],[XS]],0)</f>
        <v>0</v>
      </c>
      <c r="Y28" s="9">
        <f>IFERROR(Table13[[#This Row],[TOTAL]]*Table13[[#This Row],[S]],0)</f>
        <v>19.5</v>
      </c>
      <c r="Z28" s="9">
        <f>IFERROR(Table13[[#This Row],[TOTAL]]*Table13[[#This Row],[M]],0)</f>
        <v>40.5</v>
      </c>
      <c r="AA28" s="9">
        <f>IFERROR(Table13[[#This Row],[TOTAL]]*Table13[[#This Row],[L]],0)</f>
        <v>49.5</v>
      </c>
      <c r="AB28" s="9">
        <f>IFERROR(Table13[[#This Row],[TOTAL]]*Table13[[#This Row],[XL]],0)</f>
        <v>27</v>
      </c>
      <c r="AC28" s="9">
        <f>IFERROR(Table13[[#This Row],[TOTAL]]*Table13[[#This Row],[XXL]],0)</f>
        <v>15</v>
      </c>
      <c r="AD28" s="17">
        <f>SUM(Table13[[#This Row],[XS'']:[XXL'']])</f>
        <v>151.5</v>
      </c>
      <c r="AE28" s="3">
        <v>0</v>
      </c>
      <c r="AF28" s="3">
        <v>19</v>
      </c>
      <c r="AG28" s="3">
        <v>41</v>
      </c>
      <c r="AH28" s="3">
        <v>50</v>
      </c>
      <c r="AI28" s="3">
        <v>26</v>
      </c>
      <c r="AJ28" s="3">
        <v>14</v>
      </c>
      <c r="AK28" s="3">
        <f>SUM(Table13[[#This Row],[XS'''']:[XXL'''']])</f>
        <v>150</v>
      </c>
    </row>
    <row r="29" spans="1:37" x14ac:dyDescent="0.2">
      <c r="A29">
        <v>105</v>
      </c>
      <c r="B29" t="s">
        <v>14</v>
      </c>
      <c r="C29" t="s">
        <v>55</v>
      </c>
      <c r="D29" t="s">
        <v>16</v>
      </c>
      <c r="E29" t="s">
        <v>71</v>
      </c>
      <c r="F29" t="s">
        <v>72</v>
      </c>
      <c r="G29" t="s">
        <v>72</v>
      </c>
      <c r="H29" t="s">
        <v>73</v>
      </c>
      <c r="I29" t="s">
        <v>28</v>
      </c>
      <c r="J29" t="s">
        <v>21</v>
      </c>
      <c r="K29" t="s">
        <v>70</v>
      </c>
      <c r="N29" t="s">
        <v>23</v>
      </c>
      <c r="O29" t="s">
        <v>60</v>
      </c>
      <c r="P29" s="2" t="s">
        <v>140</v>
      </c>
      <c r="Q29" s="6">
        <v>150</v>
      </c>
      <c r="R29" s="7" t="s">
        <v>142</v>
      </c>
      <c r="S29" s="7">
        <v>0.13</v>
      </c>
      <c r="T29" s="7">
        <v>0.27</v>
      </c>
      <c r="U29" s="7">
        <v>0.33</v>
      </c>
      <c r="V29" s="7">
        <v>0.18</v>
      </c>
      <c r="W29" s="8">
        <v>0.1</v>
      </c>
      <c r="X29" s="9">
        <f>IFERROR(Table13[[#This Row],[TOTAL]]*Table13[[#This Row],[XS]],0)</f>
        <v>0</v>
      </c>
      <c r="Y29" s="9">
        <f>IFERROR(Table13[[#This Row],[TOTAL]]*Table13[[#This Row],[S]],0)</f>
        <v>19.5</v>
      </c>
      <c r="Z29" s="9">
        <f>IFERROR(Table13[[#This Row],[TOTAL]]*Table13[[#This Row],[M]],0)</f>
        <v>40.5</v>
      </c>
      <c r="AA29" s="9">
        <f>IFERROR(Table13[[#This Row],[TOTAL]]*Table13[[#This Row],[L]],0)</f>
        <v>49.5</v>
      </c>
      <c r="AB29" s="9">
        <f>IFERROR(Table13[[#This Row],[TOTAL]]*Table13[[#This Row],[XL]],0)</f>
        <v>27</v>
      </c>
      <c r="AC29" s="9">
        <f>IFERROR(Table13[[#This Row],[TOTAL]]*Table13[[#This Row],[XXL]],0)</f>
        <v>15</v>
      </c>
      <c r="AD29" s="17">
        <f>SUM(Table13[[#This Row],[XS'']:[XXL'']])</f>
        <v>151.5</v>
      </c>
      <c r="AE29" s="3">
        <v>0</v>
      </c>
      <c r="AF29" s="3">
        <v>19</v>
      </c>
      <c r="AG29" s="3">
        <v>41</v>
      </c>
      <c r="AH29" s="3">
        <v>50</v>
      </c>
      <c r="AI29" s="3">
        <v>26</v>
      </c>
      <c r="AJ29" s="3">
        <v>14</v>
      </c>
      <c r="AK29" s="3">
        <f>SUM(Table13[[#This Row],[XS'''']:[XXL'''']])</f>
        <v>150</v>
      </c>
    </row>
    <row r="30" spans="1:37" x14ac:dyDescent="0.2">
      <c r="A30">
        <v>106</v>
      </c>
      <c r="B30" t="s">
        <v>14</v>
      </c>
      <c r="C30" t="s">
        <v>55</v>
      </c>
      <c r="D30" t="s">
        <v>16</v>
      </c>
      <c r="E30" t="s">
        <v>79</v>
      </c>
      <c r="F30" t="s">
        <v>80</v>
      </c>
      <c r="G30" t="s">
        <v>80</v>
      </c>
      <c r="H30" t="s">
        <v>81</v>
      </c>
      <c r="I30" t="s">
        <v>82</v>
      </c>
      <c r="J30" t="s">
        <v>21</v>
      </c>
      <c r="K30" t="s">
        <v>70</v>
      </c>
      <c r="N30" t="s">
        <v>23</v>
      </c>
      <c r="O30" t="s">
        <v>60</v>
      </c>
      <c r="P30" s="2" t="s">
        <v>140</v>
      </c>
      <c r="Q30" s="6">
        <v>150</v>
      </c>
      <c r="R30" s="7" t="s">
        <v>142</v>
      </c>
      <c r="S30" s="7">
        <v>0.13</v>
      </c>
      <c r="T30" s="7">
        <v>0.27</v>
      </c>
      <c r="U30" s="7">
        <v>0.33</v>
      </c>
      <c r="V30" s="7">
        <v>0.18</v>
      </c>
      <c r="W30" s="8">
        <v>0.1</v>
      </c>
      <c r="X30" s="9">
        <f>IFERROR(Table13[[#This Row],[TOTAL]]*Table13[[#This Row],[XS]],0)</f>
        <v>0</v>
      </c>
      <c r="Y30" s="9">
        <f>IFERROR(Table13[[#This Row],[TOTAL]]*Table13[[#This Row],[S]],0)</f>
        <v>19.5</v>
      </c>
      <c r="Z30" s="9">
        <f>IFERROR(Table13[[#This Row],[TOTAL]]*Table13[[#This Row],[M]],0)</f>
        <v>40.5</v>
      </c>
      <c r="AA30" s="9">
        <f>IFERROR(Table13[[#This Row],[TOTAL]]*Table13[[#This Row],[L]],0)</f>
        <v>49.5</v>
      </c>
      <c r="AB30" s="9">
        <f>IFERROR(Table13[[#This Row],[TOTAL]]*Table13[[#This Row],[XL]],0)</f>
        <v>27</v>
      </c>
      <c r="AC30" s="9">
        <f>IFERROR(Table13[[#This Row],[TOTAL]]*Table13[[#This Row],[XXL]],0)</f>
        <v>15</v>
      </c>
      <c r="AD30" s="17">
        <f>SUM(Table13[[#This Row],[XS'']:[XXL'']])</f>
        <v>151.5</v>
      </c>
      <c r="AE30" s="3">
        <v>0</v>
      </c>
      <c r="AF30" s="3">
        <v>19</v>
      </c>
      <c r="AG30" s="3">
        <v>41</v>
      </c>
      <c r="AH30" s="3">
        <v>50</v>
      </c>
      <c r="AI30" s="3">
        <v>26</v>
      </c>
      <c r="AJ30" s="3">
        <v>14</v>
      </c>
      <c r="AK30" s="3">
        <f>SUM(Table13[[#This Row],[XS'''']:[XXL'''']])</f>
        <v>150</v>
      </c>
    </row>
    <row r="31" spans="1:37" x14ac:dyDescent="0.2">
      <c r="A31">
        <v>112</v>
      </c>
      <c r="B31" t="s">
        <v>14</v>
      </c>
      <c r="C31" t="s">
        <v>55</v>
      </c>
      <c r="D31" t="s">
        <v>16</v>
      </c>
      <c r="E31" t="s">
        <v>83</v>
      </c>
      <c r="F31" t="s">
        <v>84</v>
      </c>
      <c r="G31" t="s">
        <v>84</v>
      </c>
      <c r="H31" t="s">
        <v>85</v>
      </c>
      <c r="I31" t="s">
        <v>33</v>
      </c>
      <c r="J31" t="s">
        <v>21</v>
      </c>
      <c r="K31" t="s">
        <v>70</v>
      </c>
      <c r="N31" t="s">
        <v>23</v>
      </c>
      <c r="O31" t="s">
        <v>34</v>
      </c>
      <c r="P31" s="2" t="s">
        <v>140</v>
      </c>
      <c r="Q31" s="6">
        <v>75</v>
      </c>
      <c r="R31" s="7" t="s">
        <v>142</v>
      </c>
      <c r="S31" s="7">
        <v>0.13</v>
      </c>
      <c r="T31" s="7">
        <v>0.27</v>
      </c>
      <c r="U31" s="7">
        <v>0.33</v>
      </c>
      <c r="V31" s="7">
        <v>0.18</v>
      </c>
      <c r="W31" s="8">
        <v>0.1</v>
      </c>
      <c r="X31" s="9">
        <f>IFERROR(Table13[[#This Row],[TOTAL]]*Table13[[#This Row],[XS]],0)</f>
        <v>0</v>
      </c>
      <c r="Y31" s="9">
        <f>IFERROR(Table13[[#This Row],[TOTAL]]*Table13[[#This Row],[S]],0)</f>
        <v>9.75</v>
      </c>
      <c r="Z31" s="9">
        <f>IFERROR(Table13[[#This Row],[TOTAL]]*Table13[[#This Row],[M]],0)</f>
        <v>20.25</v>
      </c>
      <c r="AA31" s="9">
        <f>IFERROR(Table13[[#This Row],[TOTAL]]*Table13[[#This Row],[L]],0)</f>
        <v>24.75</v>
      </c>
      <c r="AB31" s="9">
        <f>IFERROR(Table13[[#This Row],[TOTAL]]*Table13[[#This Row],[XL]],0)</f>
        <v>13.5</v>
      </c>
      <c r="AC31" s="9">
        <f>IFERROR(Table13[[#This Row],[TOTAL]]*Table13[[#This Row],[XXL]],0)</f>
        <v>7.5</v>
      </c>
      <c r="AD31" s="17">
        <f>SUM(Table13[[#This Row],[XS'']:[XXL'']])</f>
        <v>75.75</v>
      </c>
      <c r="AE31" s="3">
        <v>0</v>
      </c>
      <c r="AF31" s="3">
        <v>10</v>
      </c>
      <c r="AG31" s="3">
        <v>20</v>
      </c>
      <c r="AH31" s="3">
        <v>25</v>
      </c>
      <c r="AI31" s="3">
        <v>13</v>
      </c>
      <c r="AJ31" s="3">
        <v>7</v>
      </c>
      <c r="AK31" s="3">
        <f>SUM(Table13[[#This Row],[XS'''']:[XXL'''']])</f>
        <v>75</v>
      </c>
    </row>
    <row r="32" spans="1:37" x14ac:dyDescent="0.2">
      <c r="A32">
        <v>112</v>
      </c>
      <c r="B32" t="s">
        <v>14</v>
      </c>
      <c r="C32" t="s">
        <v>55</v>
      </c>
      <c r="D32" t="s">
        <v>16</v>
      </c>
      <c r="E32" t="s">
        <v>83</v>
      </c>
      <c r="F32" t="s">
        <v>84</v>
      </c>
      <c r="G32" t="s">
        <v>84</v>
      </c>
      <c r="H32" t="s">
        <v>85</v>
      </c>
      <c r="I32" t="s">
        <v>33</v>
      </c>
      <c r="J32" t="s">
        <v>21</v>
      </c>
      <c r="K32" t="s">
        <v>70</v>
      </c>
      <c r="N32" t="s">
        <v>23</v>
      </c>
      <c r="O32" t="s">
        <v>34</v>
      </c>
      <c r="P32" s="2" t="s">
        <v>141</v>
      </c>
      <c r="Q32" s="6">
        <v>150</v>
      </c>
      <c r="R32" s="7" t="s">
        <v>142</v>
      </c>
      <c r="S32" s="7">
        <v>0.13</v>
      </c>
      <c r="T32" s="7">
        <v>0.27</v>
      </c>
      <c r="U32" s="7">
        <v>0.33</v>
      </c>
      <c r="V32" s="7">
        <v>0.18</v>
      </c>
      <c r="W32" s="8">
        <v>0.1</v>
      </c>
      <c r="X32" s="9">
        <f>IFERROR(Table13[[#This Row],[TOTAL]]*Table13[[#This Row],[XS]],0)</f>
        <v>0</v>
      </c>
      <c r="Y32" s="9">
        <f>IFERROR(Table13[[#This Row],[TOTAL]]*Table13[[#This Row],[S]],0)</f>
        <v>19.5</v>
      </c>
      <c r="Z32" s="9">
        <f>IFERROR(Table13[[#This Row],[TOTAL]]*Table13[[#This Row],[M]],0)</f>
        <v>40.5</v>
      </c>
      <c r="AA32" s="9">
        <f>IFERROR(Table13[[#This Row],[TOTAL]]*Table13[[#This Row],[L]],0)</f>
        <v>49.5</v>
      </c>
      <c r="AB32" s="9">
        <f>IFERROR(Table13[[#This Row],[TOTAL]]*Table13[[#This Row],[XL]],0)</f>
        <v>27</v>
      </c>
      <c r="AC32" s="9">
        <f>IFERROR(Table13[[#This Row],[TOTAL]]*Table13[[#This Row],[XXL]],0)</f>
        <v>15</v>
      </c>
      <c r="AD32" s="17">
        <f>SUM(Table13[[#This Row],[XS'']:[XXL'']])</f>
        <v>151.5</v>
      </c>
      <c r="AE32" s="3">
        <v>0</v>
      </c>
      <c r="AF32" s="3">
        <v>19</v>
      </c>
      <c r="AG32" s="3">
        <v>41</v>
      </c>
      <c r="AH32" s="3">
        <v>50</v>
      </c>
      <c r="AI32" s="3">
        <v>26</v>
      </c>
      <c r="AJ32" s="3">
        <v>14</v>
      </c>
      <c r="AK32" s="3">
        <f>SUM(Table13[[#This Row],[XS'''']:[XXL'''']])</f>
        <v>150</v>
      </c>
    </row>
    <row r="33" spans="1:37" x14ac:dyDescent="0.2">
      <c r="A33">
        <v>303</v>
      </c>
      <c r="B33" t="s">
        <v>14</v>
      </c>
      <c r="C33" t="s">
        <v>15</v>
      </c>
      <c r="D33" t="s">
        <v>16</v>
      </c>
      <c r="E33" t="s">
        <v>17</v>
      </c>
      <c r="F33" t="s">
        <v>18</v>
      </c>
      <c r="G33" t="s">
        <v>18</v>
      </c>
      <c r="H33" t="s">
        <v>19</v>
      </c>
      <c r="I33" t="s">
        <v>20</v>
      </c>
      <c r="J33" t="s">
        <v>21</v>
      </c>
      <c r="K33" t="s">
        <v>22</v>
      </c>
      <c r="N33" t="s">
        <v>23</v>
      </c>
      <c r="O33" t="s">
        <v>24</v>
      </c>
      <c r="P33" s="2" t="s">
        <v>140</v>
      </c>
      <c r="Q33" s="6">
        <v>100</v>
      </c>
      <c r="R33" s="7" t="s">
        <v>142</v>
      </c>
      <c r="S33" s="7">
        <v>0.17</v>
      </c>
      <c r="T33" s="7">
        <v>0.23</v>
      </c>
      <c r="U33" s="7">
        <v>0.32</v>
      </c>
      <c r="V33" s="7">
        <v>0.16</v>
      </c>
      <c r="W33" s="8">
        <v>0.12</v>
      </c>
      <c r="X33" s="9">
        <f>IFERROR(Table13[[#This Row],[TOTAL]]*Table13[[#This Row],[XS]],0)</f>
        <v>0</v>
      </c>
      <c r="Y33" s="9">
        <f>IFERROR(Table13[[#This Row],[TOTAL]]*Table13[[#This Row],[S]],0)</f>
        <v>17</v>
      </c>
      <c r="Z33" s="9">
        <f>IFERROR(Table13[[#This Row],[TOTAL]]*Table13[[#This Row],[M]],0)</f>
        <v>23</v>
      </c>
      <c r="AA33" s="9">
        <f>IFERROR(Table13[[#This Row],[TOTAL]]*Table13[[#This Row],[L]],0)</f>
        <v>32</v>
      </c>
      <c r="AB33" s="9">
        <f>IFERROR(Table13[[#This Row],[TOTAL]]*Table13[[#This Row],[XL]],0)</f>
        <v>16</v>
      </c>
      <c r="AC33" s="9">
        <f>IFERROR(Table13[[#This Row],[TOTAL]]*Table13[[#This Row],[XXL]],0)</f>
        <v>12</v>
      </c>
      <c r="AD33" s="17">
        <f>SUM(Table13[[#This Row],[XS'']:[XXL'']])</f>
        <v>100</v>
      </c>
      <c r="AE33" s="3">
        <v>0</v>
      </c>
      <c r="AF33" s="3">
        <v>17</v>
      </c>
      <c r="AG33" s="3">
        <v>23</v>
      </c>
      <c r="AH33" s="3">
        <v>32</v>
      </c>
      <c r="AI33" s="3">
        <v>16</v>
      </c>
      <c r="AJ33" s="3">
        <v>12</v>
      </c>
      <c r="AK33" s="3">
        <f>SUM(Table13[[#This Row],[XS'''']:[XXL'''']])</f>
        <v>100</v>
      </c>
    </row>
    <row r="34" spans="1:37" x14ac:dyDescent="0.2">
      <c r="A34">
        <v>304</v>
      </c>
      <c r="B34" t="s">
        <v>14</v>
      </c>
      <c r="C34" t="s">
        <v>15</v>
      </c>
      <c r="D34" t="s">
        <v>16</v>
      </c>
      <c r="E34" t="s">
        <v>25</v>
      </c>
      <c r="F34" t="s">
        <v>26</v>
      </c>
      <c r="G34" t="s">
        <v>26</v>
      </c>
      <c r="H34" t="s">
        <v>27</v>
      </c>
      <c r="I34" t="s">
        <v>28</v>
      </c>
      <c r="J34" t="s">
        <v>21</v>
      </c>
      <c r="K34" t="s">
        <v>22</v>
      </c>
      <c r="N34" t="s">
        <v>23</v>
      </c>
      <c r="O34" t="s">
        <v>29</v>
      </c>
      <c r="P34" s="2" t="s">
        <v>140</v>
      </c>
      <c r="Q34" s="6">
        <v>0</v>
      </c>
      <c r="R34" s="7" t="s">
        <v>142</v>
      </c>
      <c r="S34" s="7">
        <v>0.17</v>
      </c>
      <c r="T34" s="7">
        <v>0.23</v>
      </c>
      <c r="U34" s="7">
        <v>0.32</v>
      </c>
      <c r="V34" s="7">
        <v>0.16</v>
      </c>
      <c r="W34" s="8">
        <v>0.12</v>
      </c>
      <c r="X34" s="9">
        <f>IFERROR(Table13[[#This Row],[TOTAL]]*Table13[[#This Row],[XS]],0)</f>
        <v>0</v>
      </c>
      <c r="Y34" s="9">
        <f>IFERROR(Table13[[#This Row],[TOTAL]]*Table13[[#This Row],[S]],0)</f>
        <v>0</v>
      </c>
      <c r="Z34" s="9">
        <f>IFERROR(Table13[[#This Row],[TOTAL]]*Table13[[#This Row],[M]],0)</f>
        <v>0</v>
      </c>
      <c r="AA34" s="9">
        <f>IFERROR(Table13[[#This Row],[TOTAL]]*Table13[[#This Row],[L]],0)</f>
        <v>0</v>
      </c>
      <c r="AB34" s="9">
        <f>IFERROR(Table13[[#This Row],[TOTAL]]*Table13[[#This Row],[XL]],0)</f>
        <v>0</v>
      </c>
      <c r="AC34" s="9">
        <f>IFERROR(Table13[[#This Row],[TOTAL]]*Table13[[#This Row],[XXL]],0)</f>
        <v>0</v>
      </c>
      <c r="AD34" s="17">
        <f>SUM(Table13[[#This Row],[XS'']:[XXL'']])</f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f>SUM(Table13[[#This Row],[XS'''']:[XXL'''']])</f>
        <v>0</v>
      </c>
    </row>
    <row r="35" spans="1:37" x14ac:dyDescent="0.2">
      <c r="A35">
        <v>201</v>
      </c>
      <c r="B35" t="s">
        <v>14</v>
      </c>
      <c r="C35" t="s">
        <v>55</v>
      </c>
      <c r="D35" t="s">
        <v>15</v>
      </c>
      <c r="E35" t="s">
        <v>126</v>
      </c>
      <c r="F35" t="s">
        <v>127</v>
      </c>
      <c r="G35" t="s">
        <v>127</v>
      </c>
      <c r="H35" t="s">
        <v>128</v>
      </c>
      <c r="I35" t="s">
        <v>129</v>
      </c>
      <c r="J35" t="s">
        <v>102</v>
      </c>
      <c r="K35" t="s">
        <v>70</v>
      </c>
      <c r="N35" t="s">
        <v>23</v>
      </c>
      <c r="O35" t="s">
        <v>24</v>
      </c>
      <c r="P35" s="2" t="s">
        <v>141</v>
      </c>
      <c r="Q35" s="6">
        <v>65</v>
      </c>
      <c r="R35" s="7">
        <v>0.15</v>
      </c>
      <c r="S35" s="7">
        <v>0.34</v>
      </c>
      <c r="T35" s="7">
        <v>0.33</v>
      </c>
      <c r="U35" s="7">
        <v>0.11</v>
      </c>
      <c r="V35" s="7">
        <v>7.0000000000000007E-2</v>
      </c>
      <c r="W35" s="8" t="s">
        <v>142</v>
      </c>
      <c r="X35" s="9">
        <f>IFERROR(Table13[[#This Row],[TOTAL]]*Table13[[#This Row],[XS]],0)</f>
        <v>9.75</v>
      </c>
      <c r="Y35" s="9">
        <f>IFERROR(Table13[[#This Row],[TOTAL]]*Table13[[#This Row],[S]],0)</f>
        <v>22.1</v>
      </c>
      <c r="Z35" s="9">
        <f>IFERROR(Table13[[#This Row],[TOTAL]]*Table13[[#This Row],[M]],0)</f>
        <v>21.45</v>
      </c>
      <c r="AA35" s="9">
        <f>IFERROR(Table13[[#This Row],[TOTAL]]*Table13[[#This Row],[L]],0)</f>
        <v>7.15</v>
      </c>
      <c r="AB35" s="9">
        <f>IFERROR(Table13[[#This Row],[TOTAL]]*Table13[[#This Row],[XL]],0)</f>
        <v>4.5500000000000007</v>
      </c>
      <c r="AC35" s="9">
        <f>IFERROR(Table13[[#This Row],[TOTAL]]*Table13[[#This Row],[XXL]],0)</f>
        <v>0</v>
      </c>
      <c r="AD35" s="17">
        <f>SUM(Table13[[#This Row],[XS'']:[XXL'']])</f>
        <v>65</v>
      </c>
      <c r="AE35" s="3">
        <v>9</v>
      </c>
      <c r="AF35" s="3">
        <v>23</v>
      </c>
      <c r="AG35" s="3">
        <v>22</v>
      </c>
      <c r="AH35" s="3">
        <v>7</v>
      </c>
      <c r="AI35" s="3">
        <v>4</v>
      </c>
      <c r="AJ35" s="3">
        <v>0</v>
      </c>
      <c r="AK35" s="3">
        <f>SUM(Table13[[#This Row],[XS'''']:[XXL'''']])</f>
        <v>65</v>
      </c>
    </row>
    <row r="36" spans="1:37" x14ac:dyDescent="0.2">
      <c r="A36">
        <v>306</v>
      </c>
      <c r="B36" t="s">
        <v>14</v>
      </c>
      <c r="C36" t="s">
        <v>15</v>
      </c>
      <c r="D36" t="s">
        <v>16</v>
      </c>
      <c r="E36" t="s">
        <v>35</v>
      </c>
      <c r="F36" t="s">
        <v>36</v>
      </c>
      <c r="G36" t="s">
        <v>36</v>
      </c>
      <c r="H36" t="s">
        <v>37</v>
      </c>
      <c r="I36" t="s">
        <v>28</v>
      </c>
      <c r="J36" t="s">
        <v>21</v>
      </c>
      <c r="K36" t="s">
        <v>22</v>
      </c>
      <c r="N36" t="s">
        <v>23</v>
      </c>
      <c r="O36" t="s">
        <v>38</v>
      </c>
      <c r="P36" s="2" t="s">
        <v>140</v>
      </c>
      <c r="Q36" s="6">
        <v>200</v>
      </c>
      <c r="R36" s="7" t="s">
        <v>142</v>
      </c>
      <c r="S36" s="7">
        <v>0.17</v>
      </c>
      <c r="T36" s="7">
        <v>0.23</v>
      </c>
      <c r="U36" s="7">
        <v>0.32</v>
      </c>
      <c r="V36" s="7">
        <v>0.16</v>
      </c>
      <c r="W36" s="8">
        <v>0.12</v>
      </c>
      <c r="X36" s="9">
        <f>IFERROR(Table13[[#This Row],[TOTAL]]*Table13[[#This Row],[XS]],0)</f>
        <v>0</v>
      </c>
      <c r="Y36" s="9">
        <f>IFERROR(Table13[[#This Row],[TOTAL]]*Table13[[#This Row],[S]],0)</f>
        <v>34</v>
      </c>
      <c r="Z36" s="9">
        <f>IFERROR(Table13[[#This Row],[TOTAL]]*Table13[[#This Row],[M]],0)</f>
        <v>46</v>
      </c>
      <c r="AA36" s="9">
        <f>IFERROR(Table13[[#This Row],[TOTAL]]*Table13[[#This Row],[L]],0)</f>
        <v>64</v>
      </c>
      <c r="AB36" s="9">
        <f>IFERROR(Table13[[#This Row],[TOTAL]]*Table13[[#This Row],[XL]],0)</f>
        <v>32</v>
      </c>
      <c r="AC36" s="9">
        <f>IFERROR(Table13[[#This Row],[TOTAL]]*Table13[[#This Row],[XXL]],0)</f>
        <v>24</v>
      </c>
      <c r="AD36" s="17">
        <f>SUM(Table13[[#This Row],[XS'']:[XXL'']])</f>
        <v>200</v>
      </c>
      <c r="AE36" s="3">
        <v>0</v>
      </c>
      <c r="AF36" s="3">
        <v>34</v>
      </c>
      <c r="AG36" s="3">
        <v>46</v>
      </c>
      <c r="AH36" s="3">
        <v>64</v>
      </c>
      <c r="AI36" s="3">
        <v>32</v>
      </c>
      <c r="AJ36" s="3">
        <v>24</v>
      </c>
      <c r="AK36" s="3">
        <f>SUM(Table13[[#This Row],[XS'''']:[XXL'''']])</f>
        <v>200</v>
      </c>
    </row>
    <row r="37" spans="1:37" x14ac:dyDescent="0.2">
      <c r="A37">
        <v>307</v>
      </c>
      <c r="B37" t="s">
        <v>14</v>
      </c>
      <c r="C37" t="s">
        <v>15</v>
      </c>
      <c r="D37" t="s">
        <v>16</v>
      </c>
      <c r="E37" t="s">
        <v>39</v>
      </c>
      <c r="F37" t="s">
        <v>40</v>
      </c>
      <c r="G37" t="s">
        <v>40</v>
      </c>
      <c r="H37" t="s">
        <v>41</v>
      </c>
      <c r="I37" t="s">
        <v>28</v>
      </c>
      <c r="J37" t="s">
        <v>21</v>
      </c>
      <c r="K37" t="s">
        <v>22</v>
      </c>
      <c r="N37" t="s">
        <v>23</v>
      </c>
      <c r="O37" t="s">
        <v>42</v>
      </c>
      <c r="P37" s="2" t="s">
        <v>138</v>
      </c>
      <c r="Q37" s="6">
        <v>120</v>
      </c>
      <c r="R37" s="7" t="s">
        <v>142</v>
      </c>
      <c r="S37" s="7">
        <v>0.17</v>
      </c>
      <c r="T37" s="7">
        <v>0.23</v>
      </c>
      <c r="U37" s="7">
        <v>0.32</v>
      </c>
      <c r="V37" s="7">
        <v>0.16</v>
      </c>
      <c r="W37" s="8">
        <v>0.12</v>
      </c>
      <c r="X37" s="9">
        <f>IFERROR(Table13[[#This Row],[TOTAL]]*Table13[[#This Row],[XS]],0)</f>
        <v>0</v>
      </c>
      <c r="Y37" s="9">
        <f>IFERROR(Table13[[#This Row],[TOTAL]]*Table13[[#This Row],[S]],0)</f>
        <v>20.400000000000002</v>
      </c>
      <c r="Z37" s="9">
        <f>IFERROR(Table13[[#This Row],[TOTAL]]*Table13[[#This Row],[M]],0)</f>
        <v>27.6</v>
      </c>
      <c r="AA37" s="9">
        <f>IFERROR(Table13[[#This Row],[TOTAL]]*Table13[[#This Row],[L]],0)</f>
        <v>38.4</v>
      </c>
      <c r="AB37" s="9">
        <f>IFERROR(Table13[[#This Row],[TOTAL]]*Table13[[#This Row],[XL]],0)</f>
        <v>19.2</v>
      </c>
      <c r="AC37" s="9">
        <f>IFERROR(Table13[[#This Row],[TOTAL]]*Table13[[#This Row],[XXL]],0)</f>
        <v>14.399999999999999</v>
      </c>
      <c r="AD37" s="17">
        <f>SUM(Table13[[#This Row],[XS'']:[XXL'']])</f>
        <v>120</v>
      </c>
      <c r="AE37" s="3">
        <v>0</v>
      </c>
      <c r="AF37" s="3">
        <v>20</v>
      </c>
      <c r="AG37" s="3">
        <v>28</v>
      </c>
      <c r="AH37" s="3">
        <v>39</v>
      </c>
      <c r="AI37" s="3">
        <v>19</v>
      </c>
      <c r="AJ37" s="3">
        <v>14</v>
      </c>
      <c r="AK37" s="3">
        <f>SUM(Table13[[#This Row],[XS'''']:[XXL'''']])</f>
        <v>120</v>
      </c>
    </row>
    <row r="38" spans="1:37" x14ac:dyDescent="0.2">
      <c r="A38">
        <v>105</v>
      </c>
      <c r="B38" t="s">
        <v>14</v>
      </c>
      <c r="C38" t="s">
        <v>55</v>
      </c>
      <c r="D38" t="s">
        <v>16</v>
      </c>
      <c r="E38" t="s">
        <v>71</v>
      </c>
      <c r="F38" t="s">
        <v>72</v>
      </c>
      <c r="G38" t="s">
        <v>72</v>
      </c>
      <c r="H38" t="s">
        <v>73</v>
      </c>
      <c r="I38" t="s">
        <v>28</v>
      </c>
      <c r="J38" t="s">
        <v>21</v>
      </c>
      <c r="K38" t="s">
        <v>70</v>
      </c>
      <c r="N38" t="s">
        <v>23</v>
      </c>
      <c r="O38" t="s">
        <v>60</v>
      </c>
      <c r="P38" s="2" t="s">
        <v>138</v>
      </c>
      <c r="Q38" s="6">
        <v>300</v>
      </c>
      <c r="R38" s="7" t="s">
        <v>142</v>
      </c>
      <c r="S38" s="7">
        <v>0.13</v>
      </c>
      <c r="T38" s="7">
        <v>0.27</v>
      </c>
      <c r="U38" s="7">
        <v>0.33</v>
      </c>
      <c r="V38" s="7">
        <v>0.18</v>
      </c>
      <c r="W38" s="8">
        <v>0.1</v>
      </c>
      <c r="X38" s="9">
        <f>IFERROR(Table13[[#This Row],[TOTAL]]*Table13[[#This Row],[XS]],0)</f>
        <v>0</v>
      </c>
      <c r="Y38" s="9">
        <f>IFERROR(Table13[[#This Row],[TOTAL]]*Table13[[#This Row],[S]],0)</f>
        <v>39</v>
      </c>
      <c r="Z38" s="9">
        <f>IFERROR(Table13[[#This Row],[TOTAL]]*Table13[[#This Row],[M]],0)</f>
        <v>81</v>
      </c>
      <c r="AA38" s="9">
        <f>IFERROR(Table13[[#This Row],[TOTAL]]*Table13[[#This Row],[L]],0)</f>
        <v>99</v>
      </c>
      <c r="AB38" s="9">
        <f>IFERROR(Table13[[#This Row],[TOTAL]]*Table13[[#This Row],[XL]],0)</f>
        <v>54</v>
      </c>
      <c r="AC38" s="9">
        <f>IFERROR(Table13[[#This Row],[TOTAL]]*Table13[[#This Row],[XXL]],0)</f>
        <v>30</v>
      </c>
      <c r="AD38" s="17">
        <f>SUM(Table13[[#This Row],[XS'']:[XXL'']])</f>
        <v>303</v>
      </c>
      <c r="AE38" s="3">
        <v>0</v>
      </c>
      <c r="AF38" s="3">
        <v>38</v>
      </c>
      <c r="AG38" s="3">
        <v>81</v>
      </c>
      <c r="AH38" s="3">
        <v>99</v>
      </c>
      <c r="AI38" s="3">
        <v>53</v>
      </c>
      <c r="AJ38" s="3">
        <v>29</v>
      </c>
      <c r="AK38" s="3">
        <f>SUM(Table13[[#This Row],[XS'''']:[XXL'''']])</f>
        <v>300</v>
      </c>
    </row>
    <row r="39" spans="1:37" x14ac:dyDescent="0.2">
      <c r="A39">
        <v>314</v>
      </c>
      <c r="B39" t="s">
        <v>14</v>
      </c>
      <c r="C39" t="s">
        <v>15</v>
      </c>
      <c r="D39" t="s">
        <v>15</v>
      </c>
      <c r="E39" t="s">
        <v>103</v>
      </c>
      <c r="F39" t="s">
        <v>104</v>
      </c>
      <c r="G39" t="s">
        <v>104</v>
      </c>
      <c r="H39" t="s">
        <v>105</v>
      </c>
      <c r="I39" t="s">
        <v>106</v>
      </c>
      <c r="J39" t="s">
        <v>102</v>
      </c>
      <c r="K39" t="s">
        <v>22</v>
      </c>
      <c r="N39" t="s">
        <v>23</v>
      </c>
      <c r="O39" t="s">
        <v>38</v>
      </c>
      <c r="P39" s="2" t="s">
        <v>140</v>
      </c>
      <c r="Q39" s="6">
        <v>200</v>
      </c>
      <c r="R39" s="7">
        <v>0.14000000000000001</v>
      </c>
      <c r="S39" s="7">
        <v>0.3</v>
      </c>
      <c r="T39" s="7">
        <v>0.31</v>
      </c>
      <c r="U39" s="7">
        <v>0.17</v>
      </c>
      <c r="V39" s="7">
        <v>0.08</v>
      </c>
      <c r="W39" s="8">
        <v>0</v>
      </c>
      <c r="X39" s="9">
        <f>IFERROR(Table13[[#This Row],[TOTAL]]*Table13[[#This Row],[XS]],0)</f>
        <v>28.000000000000004</v>
      </c>
      <c r="Y39" s="9">
        <f>IFERROR(Table13[[#This Row],[TOTAL]]*Table13[[#This Row],[S]],0)</f>
        <v>60</v>
      </c>
      <c r="Z39" s="9">
        <f>IFERROR(Table13[[#This Row],[TOTAL]]*Table13[[#This Row],[M]],0)</f>
        <v>62</v>
      </c>
      <c r="AA39" s="9">
        <f>IFERROR(Table13[[#This Row],[TOTAL]]*Table13[[#This Row],[L]],0)</f>
        <v>34</v>
      </c>
      <c r="AB39" s="9">
        <f>IFERROR(Table13[[#This Row],[TOTAL]]*Table13[[#This Row],[XL]],0)</f>
        <v>16</v>
      </c>
      <c r="AC39" s="9">
        <f>IFERROR(Table13[[#This Row],[TOTAL]]*Table13[[#This Row],[XXL]],0)</f>
        <v>0</v>
      </c>
      <c r="AD39" s="17">
        <f>SUM(Table13[[#This Row],[XS'']:[XXL'']])</f>
        <v>200</v>
      </c>
      <c r="AE39" s="3">
        <v>28</v>
      </c>
      <c r="AF39" s="3">
        <v>60</v>
      </c>
      <c r="AG39" s="3">
        <v>62</v>
      </c>
      <c r="AH39" s="3">
        <v>34</v>
      </c>
      <c r="AI39" s="3">
        <v>16</v>
      </c>
      <c r="AJ39" s="3">
        <v>0</v>
      </c>
      <c r="AK39" s="3">
        <f>SUM(Table13[[#This Row],[XS'''']:[XXL'''']])</f>
        <v>200</v>
      </c>
    </row>
    <row r="40" spans="1:37" x14ac:dyDescent="0.2">
      <c r="A40" t="s">
        <v>135</v>
      </c>
      <c r="B40" t="s">
        <v>14</v>
      </c>
      <c r="C40" t="s">
        <v>55</v>
      </c>
      <c r="D40" t="s">
        <v>16</v>
      </c>
      <c r="E40" t="s">
        <v>74</v>
      </c>
      <c r="F40" t="s">
        <v>75</v>
      </c>
      <c r="G40" t="s">
        <v>75</v>
      </c>
      <c r="H40" t="s">
        <v>76</v>
      </c>
      <c r="I40" t="s">
        <v>77</v>
      </c>
      <c r="J40" t="s">
        <v>21</v>
      </c>
      <c r="K40" t="s">
        <v>70</v>
      </c>
      <c r="N40" t="s">
        <v>23</v>
      </c>
      <c r="O40" t="s">
        <v>78</v>
      </c>
      <c r="P40" s="2" t="s">
        <v>138</v>
      </c>
      <c r="Q40" s="12">
        <v>150</v>
      </c>
      <c r="R40" s="7" t="s">
        <v>142</v>
      </c>
      <c r="S40" s="7">
        <v>0.13</v>
      </c>
      <c r="T40" s="7">
        <v>0.27</v>
      </c>
      <c r="U40" s="7">
        <v>0.33</v>
      </c>
      <c r="V40" s="7">
        <v>0.18</v>
      </c>
      <c r="W40" s="8">
        <v>0.1</v>
      </c>
      <c r="X40" s="9">
        <f>IFERROR(Table13[[#This Row],[TOTAL]]*Table13[[#This Row],[XS]],0)</f>
        <v>0</v>
      </c>
      <c r="Y40" s="9">
        <f>IFERROR(Table13[[#This Row],[TOTAL]]*Table13[[#This Row],[S]],0)</f>
        <v>19.5</v>
      </c>
      <c r="Z40" s="9">
        <f>IFERROR(Table13[[#This Row],[TOTAL]]*Table13[[#This Row],[M]],0)</f>
        <v>40.5</v>
      </c>
      <c r="AA40" s="9">
        <f>IFERROR(Table13[[#This Row],[TOTAL]]*Table13[[#This Row],[L]],0)</f>
        <v>49.5</v>
      </c>
      <c r="AB40" s="9">
        <f>IFERROR(Table13[[#This Row],[TOTAL]]*Table13[[#This Row],[XL]],0)</f>
        <v>27</v>
      </c>
      <c r="AC40" s="9">
        <f>IFERROR(Table13[[#This Row],[TOTAL]]*Table13[[#This Row],[XXL]],0)</f>
        <v>15</v>
      </c>
      <c r="AD40" s="17">
        <f>SUM(Table13[[#This Row],[XS'']:[XXL'']])</f>
        <v>151.5</v>
      </c>
      <c r="AE40" s="3">
        <v>0</v>
      </c>
      <c r="AF40" s="3">
        <v>19</v>
      </c>
      <c r="AG40" s="3">
        <v>41</v>
      </c>
      <c r="AH40" s="3">
        <v>50</v>
      </c>
      <c r="AI40" s="3">
        <v>26</v>
      </c>
      <c r="AJ40" s="3">
        <v>14</v>
      </c>
      <c r="AK40" s="3">
        <f>SUM(Table13[[#This Row],[XS'''']:[XXL'''']])</f>
        <v>150</v>
      </c>
    </row>
    <row r="41" spans="1:37" x14ac:dyDescent="0.2">
      <c r="A41">
        <v>106</v>
      </c>
      <c r="B41" t="s">
        <v>14</v>
      </c>
      <c r="C41" t="s">
        <v>55</v>
      </c>
      <c r="D41" t="s">
        <v>16</v>
      </c>
      <c r="E41" t="s">
        <v>79</v>
      </c>
      <c r="F41" t="s">
        <v>80</v>
      </c>
      <c r="G41" t="s">
        <v>80</v>
      </c>
      <c r="H41" t="s">
        <v>81</v>
      </c>
      <c r="I41" t="s">
        <v>82</v>
      </c>
      <c r="J41" t="s">
        <v>21</v>
      </c>
      <c r="K41" t="s">
        <v>70</v>
      </c>
      <c r="N41" t="s">
        <v>23</v>
      </c>
      <c r="O41" t="s">
        <v>60</v>
      </c>
      <c r="P41" s="2" t="s">
        <v>138</v>
      </c>
      <c r="Q41" s="6">
        <v>300</v>
      </c>
      <c r="R41" s="7" t="s">
        <v>142</v>
      </c>
      <c r="S41" s="7">
        <v>0.13</v>
      </c>
      <c r="T41" s="7">
        <v>0.27</v>
      </c>
      <c r="U41" s="7">
        <v>0.33</v>
      </c>
      <c r="V41" s="7">
        <v>0.18</v>
      </c>
      <c r="W41" s="8">
        <v>0.1</v>
      </c>
      <c r="X41" s="9">
        <f>IFERROR(Table13[[#This Row],[TOTAL]]*Table13[[#This Row],[XS]],0)</f>
        <v>0</v>
      </c>
      <c r="Y41" s="9">
        <f>IFERROR(Table13[[#This Row],[TOTAL]]*Table13[[#This Row],[S]],0)</f>
        <v>39</v>
      </c>
      <c r="Z41" s="9">
        <f>IFERROR(Table13[[#This Row],[TOTAL]]*Table13[[#This Row],[M]],0)</f>
        <v>81</v>
      </c>
      <c r="AA41" s="9">
        <f>IFERROR(Table13[[#This Row],[TOTAL]]*Table13[[#This Row],[L]],0)</f>
        <v>99</v>
      </c>
      <c r="AB41" s="9">
        <f>IFERROR(Table13[[#This Row],[TOTAL]]*Table13[[#This Row],[XL]],0)</f>
        <v>54</v>
      </c>
      <c r="AC41" s="9">
        <f>IFERROR(Table13[[#This Row],[TOTAL]]*Table13[[#This Row],[XXL]],0)</f>
        <v>30</v>
      </c>
      <c r="AD41" s="17">
        <f>SUM(Table13[[#This Row],[XS'']:[XXL'']])</f>
        <v>303</v>
      </c>
      <c r="AE41" s="3">
        <v>0</v>
      </c>
      <c r="AF41" s="3">
        <v>38</v>
      </c>
      <c r="AG41" s="3">
        <v>82</v>
      </c>
      <c r="AH41" s="3">
        <v>98</v>
      </c>
      <c r="AI41" s="3">
        <v>53</v>
      </c>
      <c r="AJ41" s="3">
        <v>29</v>
      </c>
      <c r="AK41" s="3">
        <f>SUM(Table13[[#This Row],[XS'''']:[XXL'''']])</f>
        <v>300</v>
      </c>
    </row>
    <row r="42" spans="1:37" x14ac:dyDescent="0.2">
      <c r="A42">
        <v>111</v>
      </c>
      <c r="B42" t="s">
        <v>14</v>
      </c>
      <c r="C42" t="s">
        <v>55</v>
      </c>
      <c r="D42" t="s">
        <v>16</v>
      </c>
      <c r="E42" t="s">
        <v>86</v>
      </c>
      <c r="F42" t="s">
        <v>87</v>
      </c>
      <c r="G42" t="s">
        <v>87</v>
      </c>
      <c r="H42" t="s">
        <v>88</v>
      </c>
      <c r="I42" t="s">
        <v>28</v>
      </c>
      <c r="J42" t="s">
        <v>21</v>
      </c>
      <c r="K42" t="s">
        <v>70</v>
      </c>
      <c r="N42" t="s">
        <v>23</v>
      </c>
      <c r="O42" t="s">
        <v>50</v>
      </c>
      <c r="P42" s="2" t="s">
        <v>138</v>
      </c>
      <c r="Q42" s="6">
        <v>80</v>
      </c>
      <c r="R42" s="7" t="s">
        <v>142</v>
      </c>
      <c r="S42" s="7">
        <v>0.13</v>
      </c>
      <c r="T42" s="7">
        <v>0.27</v>
      </c>
      <c r="U42" s="7">
        <v>0.33</v>
      </c>
      <c r="V42" s="7">
        <v>0.18</v>
      </c>
      <c r="W42" s="8">
        <v>0.1</v>
      </c>
      <c r="X42" s="9">
        <f>IFERROR(Table13[[#This Row],[TOTAL]]*Table13[[#This Row],[XS]],0)</f>
        <v>0</v>
      </c>
      <c r="Y42" s="9">
        <f>IFERROR(Table13[[#This Row],[TOTAL]]*Table13[[#This Row],[S]],0)</f>
        <v>10.4</v>
      </c>
      <c r="Z42" s="9">
        <f>IFERROR(Table13[[#This Row],[TOTAL]]*Table13[[#This Row],[M]],0)</f>
        <v>21.6</v>
      </c>
      <c r="AA42" s="9">
        <f>IFERROR(Table13[[#This Row],[TOTAL]]*Table13[[#This Row],[L]],0)</f>
        <v>26.400000000000002</v>
      </c>
      <c r="AB42" s="9">
        <f>IFERROR(Table13[[#This Row],[TOTAL]]*Table13[[#This Row],[XL]],0)</f>
        <v>14.399999999999999</v>
      </c>
      <c r="AC42" s="9">
        <f>IFERROR(Table13[[#This Row],[TOTAL]]*Table13[[#This Row],[XXL]],0)</f>
        <v>8</v>
      </c>
      <c r="AD42" s="17">
        <f>SUM(Table13[[#This Row],[XS'']:[XXL'']])</f>
        <v>80.800000000000011</v>
      </c>
      <c r="AE42" s="3">
        <v>0</v>
      </c>
      <c r="AF42" s="3">
        <v>11</v>
      </c>
      <c r="AG42" s="3">
        <v>22</v>
      </c>
      <c r="AH42" s="3">
        <v>26</v>
      </c>
      <c r="AI42" s="3">
        <v>14</v>
      </c>
      <c r="AJ42" s="3">
        <v>7</v>
      </c>
      <c r="AK42" s="3">
        <f>SUM(Table13[[#This Row],[XS'''']:[XXL'''']])</f>
        <v>80</v>
      </c>
    </row>
    <row r="43" spans="1:37" x14ac:dyDescent="0.2">
      <c r="A43">
        <v>204</v>
      </c>
      <c r="B43" t="s">
        <v>14</v>
      </c>
      <c r="C43" t="s">
        <v>55</v>
      </c>
      <c r="D43" t="s">
        <v>15</v>
      </c>
      <c r="E43" t="s">
        <v>130</v>
      </c>
      <c r="F43" t="s">
        <v>131</v>
      </c>
      <c r="G43" t="s">
        <v>131</v>
      </c>
      <c r="H43" t="s">
        <v>132</v>
      </c>
      <c r="I43" t="s">
        <v>120</v>
      </c>
      <c r="J43" t="s">
        <v>102</v>
      </c>
      <c r="K43" t="s">
        <v>59</v>
      </c>
      <c r="N43" t="s">
        <v>23</v>
      </c>
      <c r="O43" t="s">
        <v>50</v>
      </c>
      <c r="P43" s="2" t="s">
        <v>140</v>
      </c>
      <c r="Q43" s="6">
        <v>0</v>
      </c>
      <c r="R43" s="7">
        <v>0.15</v>
      </c>
      <c r="S43" s="7">
        <v>0.34</v>
      </c>
      <c r="T43" s="7">
        <v>0.33</v>
      </c>
      <c r="U43" s="7">
        <v>0.11</v>
      </c>
      <c r="V43" s="7">
        <v>7.0000000000000007E-2</v>
      </c>
      <c r="W43" s="8" t="s">
        <v>142</v>
      </c>
      <c r="X43" s="9">
        <f>IFERROR(Table13[[#This Row],[TOTAL]]*Table13[[#This Row],[XS]],0)</f>
        <v>0</v>
      </c>
      <c r="Y43" s="9">
        <f>IFERROR(Table13[[#This Row],[TOTAL]]*Table13[[#This Row],[S]],0)</f>
        <v>0</v>
      </c>
      <c r="Z43" s="9">
        <f>IFERROR(Table13[[#This Row],[TOTAL]]*Table13[[#This Row],[M]],0)</f>
        <v>0</v>
      </c>
      <c r="AA43" s="9">
        <f>IFERROR(Table13[[#This Row],[TOTAL]]*Table13[[#This Row],[L]],0)</f>
        <v>0</v>
      </c>
      <c r="AB43" s="9">
        <f>IFERROR(Table13[[#This Row],[TOTAL]]*Table13[[#This Row],[XL]],0)</f>
        <v>0</v>
      </c>
      <c r="AC43" s="9">
        <f>IFERROR(Table13[[#This Row],[TOTAL]]*Table13[[#This Row],[XXL]],0)</f>
        <v>0</v>
      </c>
      <c r="AD43" s="17">
        <f>SUM(Table13[[#This Row],[XS'']:[XXL'']])</f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f>SUM(Table13[[#This Row],[XS'''']:[XXL'''']])</f>
        <v>0</v>
      </c>
    </row>
    <row r="44" spans="1:37" x14ac:dyDescent="0.2">
      <c r="A44">
        <v>308</v>
      </c>
      <c r="B44" t="s">
        <v>14</v>
      </c>
      <c r="C44" t="s">
        <v>15</v>
      </c>
      <c r="D44" t="s">
        <v>16</v>
      </c>
      <c r="E44" t="s">
        <v>43</v>
      </c>
      <c r="F44" t="s">
        <v>44</v>
      </c>
      <c r="G44" t="s">
        <v>44</v>
      </c>
      <c r="H44" t="s">
        <v>45</v>
      </c>
      <c r="I44" t="s">
        <v>20</v>
      </c>
      <c r="J44" t="s">
        <v>21</v>
      </c>
      <c r="K44" t="s">
        <v>46</v>
      </c>
      <c r="N44" t="s">
        <v>23</v>
      </c>
      <c r="O44" t="s">
        <v>42</v>
      </c>
      <c r="P44" s="2" t="s">
        <v>140</v>
      </c>
      <c r="Q44" s="6">
        <v>0</v>
      </c>
      <c r="R44" s="7" t="s">
        <v>142</v>
      </c>
      <c r="S44" s="7">
        <v>0.25</v>
      </c>
      <c r="T44" s="7">
        <v>0.28999999999999998</v>
      </c>
      <c r="U44" s="7">
        <v>0.27</v>
      </c>
      <c r="V44" s="7">
        <v>0.14000000000000001</v>
      </c>
      <c r="W44" s="8">
        <v>0.05</v>
      </c>
      <c r="X44" s="9">
        <f>IFERROR(Table13[[#This Row],[TOTAL]]*Table13[[#This Row],[XS]],0)</f>
        <v>0</v>
      </c>
      <c r="Y44" s="9">
        <f>IFERROR(Table13[[#This Row],[TOTAL]]*Table13[[#This Row],[S]],0)</f>
        <v>0</v>
      </c>
      <c r="Z44" s="9">
        <f>IFERROR(Table13[[#This Row],[TOTAL]]*Table13[[#This Row],[M]],0)</f>
        <v>0</v>
      </c>
      <c r="AA44" s="9">
        <f>IFERROR(Table13[[#This Row],[TOTAL]]*Table13[[#This Row],[L]],0)</f>
        <v>0</v>
      </c>
      <c r="AB44" s="9">
        <f>IFERROR(Table13[[#This Row],[TOTAL]]*Table13[[#This Row],[XL]],0)</f>
        <v>0</v>
      </c>
      <c r="AC44" s="9">
        <f>IFERROR(Table13[[#This Row],[TOTAL]]*Table13[[#This Row],[XXL]],0)</f>
        <v>0</v>
      </c>
      <c r="AD44" s="17">
        <f>SUM(Table13[[#This Row],[XS'']:[XXL'']])</f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f>SUM(Table13[[#This Row],[XS'''']:[XXL'''']])</f>
        <v>0</v>
      </c>
    </row>
    <row r="45" spans="1:37" x14ac:dyDescent="0.2">
      <c r="A45">
        <v>309</v>
      </c>
      <c r="B45" t="s">
        <v>14</v>
      </c>
      <c r="C45" t="s">
        <v>15</v>
      </c>
      <c r="D45" t="s">
        <v>16</v>
      </c>
      <c r="E45" t="s">
        <v>47</v>
      </c>
      <c r="F45" t="s">
        <v>48</v>
      </c>
      <c r="G45" t="s">
        <v>48</v>
      </c>
      <c r="H45" t="s">
        <v>49</v>
      </c>
      <c r="I45" t="s">
        <v>28</v>
      </c>
      <c r="J45" t="s">
        <v>21</v>
      </c>
      <c r="K45" t="s">
        <v>46</v>
      </c>
      <c r="N45" t="s">
        <v>23</v>
      </c>
      <c r="O45" t="s">
        <v>50</v>
      </c>
      <c r="P45" s="2" t="s">
        <v>140</v>
      </c>
      <c r="Q45" s="6">
        <v>0</v>
      </c>
      <c r="R45" s="7" t="s">
        <v>142</v>
      </c>
      <c r="S45" s="7">
        <v>0.25</v>
      </c>
      <c r="T45" s="7">
        <v>0.28999999999999998</v>
      </c>
      <c r="U45" s="7">
        <v>0.27</v>
      </c>
      <c r="V45" s="7">
        <v>0.14000000000000001</v>
      </c>
      <c r="W45" s="8">
        <v>0.05</v>
      </c>
      <c r="X45" s="9">
        <f>IFERROR(Table13[[#This Row],[TOTAL]]*Table13[[#This Row],[XS]],0)</f>
        <v>0</v>
      </c>
      <c r="Y45" s="9">
        <f>IFERROR(Table13[[#This Row],[TOTAL]]*Table13[[#This Row],[S]],0)</f>
        <v>0</v>
      </c>
      <c r="Z45" s="9">
        <f>IFERROR(Table13[[#This Row],[TOTAL]]*Table13[[#This Row],[M]],0)</f>
        <v>0</v>
      </c>
      <c r="AA45" s="9">
        <f>IFERROR(Table13[[#This Row],[TOTAL]]*Table13[[#This Row],[L]],0)</f>
        <v>0</v>
      </c>
      <c r="AB45" s="9">
        <f>IFERROR(Table13[[#This Row],[TOTAL]]*Table13[[#This Row],[XL]],0)</f>
        <v>0</v>
      </c>
      <c r="AC45" s="9">
        <f>IFERROR(Table13[[#This Row],[TOTAL]]*Table13[[#This Row],[XXL]],0)</f>
        <v>0</v>
      </c>
      <c r="AD45" s="17">
        <f>SUM(Table13[[#This Row],[XS'']:[XXL'']])</f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f>SUM(Table13[[#This Row],[XS'''']:[XXL'''']])</f>
        <v>0</v>
      </c>
    </row>
    <row r="46" spans="1:37" x14ac:dyDescent="0.2">
      <c r="A46">
        <v>109</v>
      </c>
      <c r="B46" t="s">
        <v>14</v>
      </c>
      <c r="C46" t="s">
        <v>55</v>
      </c>
      <c r="D46" t="s">
        <v>16</v>
      </c>
      <c r="E46" t="s">
        <v>95</v>
      </c>
      <c r="F46" t="s">
        <v>96</v>
      </c>
      <c r="G46" t="s">
        <v>96</v>
      </c>
      <c r="H46" t="s">
        <v>97</v>
      </c>
      <c r="I46" t="s">
        <v>20</v>
      </c>
      <c r="J46" t="s">
        <v>21</v>
      </c>
      <c r="K46" t="s">
        <v>70</v>
      </c>
      <c r="N46" t="s">
        <v>23</v>
      </c>
      <c r="O46" t="s">
        <v>29</v>
      </c>
      <c r="P46" s="2" t="s">
        <v>138</v>
      </c>
      <c r="Q46" s="6">
        <v>150</v>
      </c>
      <c r="R46" s="7" t="s">
        <v>142</v>
      </c>
      <c r="S46" s="7">
        <v>0.13</v>
      </c>
      <c r="T46" s="7">
        <v>0.27</v>
      </c>
      <c r="U46" s="7">
        <v>0.33</v>
      </c>
      <c r="V46" s="7">
        <v>0.18</v>
      </c>
      <c r="W46" s="8">
        <v>0.1</v>
      </c>
      <c r="X46" s="9">
        <f>IFERROR(Table13[[#This Row],[TOTAL]]*Table13[[#This Row],[XS]],0)</f>
        <v>0</v>
      </c>
      <c r="Y46" s="9">
        <f>IFERROR(Table13[[#This Row],[TOTAL]]*Table13[[#This Row],[S]],0)</f>
        <v>19.5</v>
      </c>
      <c r="Z46" s="9">
        <f>IFERROR(Table13[[#This Row],[TOTAL]]*Table13[[#This Row],[M]],0)</f>
        <v>40.5</v>
      </c>
      <c r="AA46" s="9">
        <f>IFERROR(Table13[[#This Row],[TOTAL]]*Table13[[#This Row],[L]],0)</f>
        <v>49.5</v>
      </c>
      <c r="AB46" s="9">
        <f>IFERROR(Table13[[#This Row],[TOTAL]]*Table13[[#This Row],[XL]],0)</f>
        <v>27</v>
      </c>
      <c r="AC46" s="9">
        <f>IFERROR(Table13[[#This Row],[TOTAL]]*Table13[[#This Row],[XXL]],0)</f>
        <v>15</v>
      </c>
      <c r="AD46" s="17">
        <f>SUM(Table13[[#This Row],[XS'']:[XXL'']])</f>
        <v>151.5</v>
      </c>
      <c r="AE46" s="3">
        <v>0</v>
      </c>
      <c r="AF46" s="3">
        <v>19</v>
      </c>
      <c r="AG46" s="3">
        <v>41</v>
      </c>
      <c r="AH46" s="3">
        <v>50</v>
      </c>
      <c r="AI46" s="3">
        <v>26</v>
      </c>
      <c r="AJ46" s="3">
        <v>14</v>
      </c>
      <c r="AK46" s="3">
        <f>SUM(Table13[[#This Row],[XS'''']:[XXL'''']])</f>
        <v>150</v>
      </c>
    </row>
    <row r="47" spans="1:37" x14ac:dyDescent="0.2">
      <c r="A47">
        <v>203</v>
      </c>
      <c r="B47" t="s">
        <v>14</v>
      </c>
      <c r="C47" t="s">
        <v>55</v>
      </c>
      <c r="D47" t="s">
        <v>15</v>
      </c>
      <c r="E47" t="s">
        <v>114</v>
      </c>
      <c r="F47" t="s">
        <v>115</v>
      </c>
      <c r="G47" t="s">
        <v>115</v>
      </c>
      <c r="H47" t="s">
        <v>116</v>
      </c>
      <c r="I47" t="s">
        <v>77</v>
      </c>
      <c r="J47" t="s">
        <v>102</v>
      </c>
      <c r="K47" t="s">
        <v>70</v>
      </c>
      <c r="N47" t="s">
        <v>23</v>
      </c>
      <c r="O47" t="s">
        <v>54</v>
      </c>
      <c r="P47" s="2" t="s">
        <v>138</v>
      </c>
      <c r="Q47" s="6">
        <v>30</v>
      </c>
      <c r="R47" s="7">
        <v>0.15</v>
      </c>
      <c r="S47" s="7">
        <v>0.34</v>
      </c>
      <c r="T47" s="7">
        <v>0.33</v>
      </c>
      <c r="U47" s="7">
        <v>0.11</v>
      </c>
      <c r="V47" s="7">
        <v>7.0000000000000007E-2</v>
      </c>
      <c r="W47" s="8" t="s">
        <v>142</v>
      </c>
      <c r="X47" s="9">
        <f>IFERROR(Table13[[#This Row],[TOTAL]]*Table13[[#This Row],[XS]],0)</f>
        <v>4.5</v>
      </c>
      <c r="Y47" s="9">
        <f>IFERROR(Table13[[#This Row],[TOTAL]]*Table13[[#This Row],[S]],0)</f>
        <v>10.200000000000001</v>
      </c>
      <c r="Z47" s="9">
        <f>IFERROR(Table13[[#This Row],[TOTAL]]*Table13[[#This Row],[M]],0)</f>
        <v>9.9</v>
      </c>
      <c r="AA47" s="9">
        <f>IFERROR(Table13[[#This Row],[TOTAL]]*Table13[[#This Row],[L]],0)</f>
        <v>3.3</v>
      </c>
      <c r="AB47" s="9">
        <f>IFERROR(Table13[[#This Row],[TOTAL]]*Table13[[#This Row],[XL]],0)</f>
        <v>2.1</v>
      </c>
      <c r="AC47" s="9">
        <f>IFERROR(Table13[[#This Row],[TOTAL]]*Table13[[#This Row],[XXL]],0)</f>
        <v>0</v>
      </c>
      <c r="AD47" s="17">
        <f>SUM(Table13[[#This Row],[XS'']:[XXL'']])</f>
        <v>30.000000000000004</v>
      </c>
      <c r="AE47" s="3">
        <v>5</v>
      </c>
      <c r="AF47" s="3">
        <v>10</v>
      </c>
      <c r="AG47" s="3">
        <v>10</v>
      </c>
      <c r="AH47" s="3">
        <v>3</v>
      </c>
      <c r="AI47" s="3">
        <v>2</v>
      </c>
      <c r="AJ47" s="3">
        <v>0</v>
      </c>
      <c r="AK47" s="3">
        <f>SUM(Table13[[#This Row],[XS'''']:[XXL'''']])</f>
        <v>30</v>
      </c>
    </row>
    <row r="48" spans="1:37" x14ac:dyDescent="0.2">
      <c r="A48">
        <v>205</v>
      </c>
      <c r="B48" t="s">
        <v>14</v>
      </c>
      <c r="C48" t="s">
        <v>55</v>
      </c>
      <c r="D48" t="s">
        <v>15</v>
      </c>
      <c r="E48" t="s">
        <v>117</v>
      </c>
      <c r="F48" t="s">
        <v>118</v>
      </c>
      <c r="G48" t="s">
        <v>118</v>
      </c>
      <c r="H48" t="s">
        <v>119</v>
      </c>
      <c r="I48" t="s">
        <v>120</v>
      </c>
      <c r="J48" t="s">
        <v>102</v>
      </c>
      <c r="K48" t="s">
        <v>70</v>
      </c>
      <c r="N48" t="s">
        <v>23</v>
      </c>
      <c r="O48" t="s">
        <v>42</v>
      </c>
      <c r="P48" s="2" t="s">
        <v>138</v>
      </c>
      <c r="Q48" s="6">
        <v>30</v>
      </c>
      <c r="R48" s="7">
        <v>0.15</v>
      </c>
      <c r="S48" s="7">
        <v>0.34</v>
      </c>
      <c r="T48" s="7">
        <v>0.33</v>
      </c>
      <c r="U48" s="7">
        <v>0.11</v>
      </c>
      <c r="V48" s="7">
        <v>7.0000000000000007E-2</v>
      </c>
      <c r="W48" s="8" t="s">
        <v>142</v>
      </c>
      <c r="X48" s="9">
        <f>IFERROR(Table13[[#This Row],[TOTAL]]*Table13[[#This Row],[XS]],0)</f>
        <v>4.5</v>
      </c>
      <c r="Y48" s="9">
        <f>IFERROR(Table13[[#This Row],[TOTAL]]*Table13[[#This Row],[S]],0)</f>
        <v>10.200000000000001</v>
      </c>
      <c r="Z48" s="9">
        <f>IFERROR(Table13[[#This Row],[TOTAL]]*Table13[[#This Row],[M]],0)</f>
        <v>9.9</v>
      </c>
      <c r="AA48" s="9">
        <f>IFERROR(Table13[[#This Row],[TOTAL]]*Table13[[#This Row],[L]],0)</f>
        <v>3.3</v>
      </c>
      <c r="AB48" s="9">
        <f>IFERROR(Table13[[#This Row],[TOTAL]]*Table13[[#This Row],[XL]],0)</f>
        <v>2.1</v>
      </c>
      <c r="AC48" s="9">
        <f>IFERROR(Table13[[#This Row],[TOTAL]]*Table13[[#This Row],[XXL]],0)</f>
        <v>0</v>
      </c>
      <c r="AD48" s="17">
        <f>SUM(Table13[[#This Row],[XS'']:[XXL'']])</f>
        <v>30.000000000000004</v>
      </c>
      <c r="AE48" s="3">
        <v>5</v>
      </c>
      <c r="AF48" s="3">
        <v>10</v>
      </c>
      <c r="AG48" s="3">
        <v>10</v>
      </c>
      <c r="AH48" s="3">
        <v>3</v>
      </c>
      <c r="AI48" s="3">
        <v>2</v>
      </c>
      <c r="AJ48" s="3">
        <v>0</v>
      </c>
      <c r="AK48" s="3">
        <f>SUM(Table13[[#This Row],[XS'''']:[XXL'''']])</f>
        <v>30</v>
      </c>
    </row>
    <row r="49" spans="1:37" x14ac:dyDescent="0.2">
      <c r="A49">
        <v>201</v>
      </c>
      <c r="B49" t="s">
        <v>14</v>
      </c>
      <c r="C49" t="s">
        <v>55</v>
      </c>
      <c r="D49" t="s">
        <v>15</v>
      </c>
      <c r="E49" t="s">
        <v>126</v>
      </c>
      <c r="F49" t="s">
        <v>127</v>
      </c>
      <c r="G49" t="s">
        <v>127</v>
      </c>
      <c r="H49" t="s">
        <v>128</v>
      </c>
      <c r="I49" t="s">
        <v>129</v>
      </c>
      <c r="J49" t="s">
        <v>102</v>
      </c>
      <c r="K49" t="s">
        <v>70</v>
      </c>
      <c r="N49" t="s">
        <v>23</v>
      </c>
      <c r="O49" t="s">
        <v>24</v>
      </c>
      <c r="P49" s="2" t="s">
        <v>138</v>
      </c>
      <c r="Q49" s="6">
        <v>30</v>
      </c>
      <c r="R49" s="7">
        <v>0.15</v>
      </c>
      <c r="S49" s="7">
        <v>0.34</v>
      </c>
      <c r="T49" s="7">
        <v>0.33</v>
      </c>
      <c r="U49" s="7">
        <v>0.11</v>
      </c>
      <c r="V49" s="7">
        <v>7.0000000000000007E-2</v>
      </c>
      <c r="W49" s="8" t="s">
        <v>142</v>
      </c>
      <c r="X49" s="9">
        <f>IFERROR(Table13[[#This Row],[TOTAL]]*Table13[[#This Row],[XS]],0)</f>
        <v>4.5</v>
      </c>
      <c r="Y49" s="9">
        <f>IFERROR(Table13[[#This Row],[TOTAL]]*Table13[[#This Row],[S]],0)</f>
        <v>10.200000000000001</v>
      </c>
      <c r="Z49" s="9">
        <f>IFERROR(Table13[[#This Row],[TOTAL]]*Table13[[#This Row],[M]],0)</f>
        <v>9.9</v>
      </c>
      <c r="AA49" s="9">
        <f>IFERROR(Table13[[#This Row],[TOTAL]]*Table13[[#This Row],[L]],0)</f>
        <v>3.3</v>
      </c>
      <c r="AB49" s="9">
        <f>IFERROR(Table13[[#This Row],[TOTAL]]*Table13[[#This Row],[XL]],0)</f>
        <v>2.1</v>
      </c>
      <c r="AC49" s="9">
        <f>IFERROR(Table13[[#This Row],[TOTAL]]*Table13[[#This Row],[XXL]],0)</f>
        <v>0</v>
      </c>
      <c r="AD49" s="17">
        <f>SUM(Table13[[#This Row],[XS'']:[XXL'']])</f>
        <v>30.000000000000004</v>
      </c>
      <c r="AE49" s="3">
        <v>5</v>
      </c>
      <c r="AF49" s="3">
        <v>10</v>
      </c>
      <c r="AG49" s="3">
        <v>10</v>
      </c>
      <c r="AH49" s="3">
        <v>3</v>
      </c>
      <c r="AI49" s="3">
        <v>2</v>
      </c>
      <c r="AJ49" s="3">
        <v>0</v>
      </c>
      <c r="AK49" s="3">
        <f>SUM(Table13[[#This Row],[XS'''']:[XXL'''']])</f>
        <v>30</v>
      </c>
    </row>
    <row r="50" spans="1:37" x14ac:dyDescent="0.2">
      <c r="A50">
        <v>105</v>
      </c>
      <c r="B50" t="s">
        <v>14</v>
      </c>
      <c r="C50" t="s">
        <v>55</v>
      </c>
      <c r="D50" t="s">
        <v>16</v>
      </c>
      <c r="E50" t="s">
        <v>71</v>
      </c>
      <c r="F50" t="s">
        <v>72</v>
      </c>
      <c r="G50" t="s">
        <v>72</v>
      </c>
      <c r="H50" t="s">
        <v>73</v>
      </c>
      <c r="I50" t="s">
        <v>28</v>
      </c>
      <c r="J50" t="s">
        <v>21</v>
      </c>
      <c r="K50" t="s">
        <v>70</v>
      </c>
      <c r="N50" t="s">
        <v>23</v>
      </c>
      <c r="O50" t="s">
        <v>60</v>
      </c>
      <c r="P50" s="2" t="s">
        <v>137</v>
      </c>
      <c r="Q50" s="6">
        <v>200</v>
      </c>
      <c r="R50" s="7" t="s">
        <v>142</v>
      </c>
      <c r="S50" s="7">
        <v>0.13</v>
      </c>
      <c r="T50" s="7">
        <v>0.27</v>
      </c>
      <c r="U50" s="7">
        <v>0.33</v>
      </c>
      <c r="V50" s="7">
        <v>0.18</v>
      </c>
      <c r="W50" s="8">
        <v>0.1</v>
      </c>
      <c r="X50" s="9">
        <f>IFERROR(Table13[[#This Row],[TOTAL]]*Table13[[#This Row],[XS]],0)</f>
        <v>0</v>
      </c>
      <c r="Y50" s="9">
        <f>IFERROR(Table13[[#This Row],[TOTAL]]*Table13[[#This Row],[S]],0)</f>
        <v>26</v>
      </c>
      <c r="Z50" s="9">
        <f>IFERROR(Table13[[#This Row],[TOTAL]]*Table13[[#This Row],[M]],0)</f>
        <v>54</v>
      </c>
      <c r="AA50" s="9">
        <f>IFERROR(Table13[[#This Row],[TOTAL]]*Table13[[#This Row],[L]],0)</f>
        <v>66</v>
      </c>
      <c r="AB50" s="9">
        <f>IFERROR(Table13[[#This Row],[TOTAL]]*Table13[[#This Row],[XL]],0)</f>
        <v>36</v>
      </c>
      <c r="AC50" s="9">
        <f>IFERROR(Table13[[#This Row],[TOTAL]]*Table13[[#This Row],[XXL]],0)</f>
        <v>20</v>
      </c>
      <c r="AD50" s="17">
        <f>SUM(Table13[[#This Row],[XS'']:[XXL'']])</f>
        <v>202</v>
      </c>
      <c r="AE50" s="3">
        <v>0</v>
      </c>
      <c r="AF50" s="3">
        <v>25</v>
      </c>
      <c r="AG50" s="3">
        <v>54</v>
      </c>
      <c r="AH50" s="3">
        <v>66</v>
      </c>
      <c r="AI50" s="3">
        <v>36</v>
      </c>
      <c r="AJ50" s="3">
        <v>19</v>
      </c>
      <c r="AK50" s="3">
        <f>SUM(Table13[[#This Row],[XS'''']:[XXL'''']])</f>
        <v>200</v>
      </c>
    </row>
    <row r="51" spans="1:37" x14ac:dyDescent="0.2">
      <c r="A51">
        <v>110</v>
      </c>
      <c r="B51" t="s">
        <v>14</v>
      </c>
      <c r="C51" t="s">
        <v>55</v>
      </c>
      <c r="D51" t="s">
        <v>16</v>
      </c>
      <c r="E51" t="s">
        <v>92</v>
      </c>
      <c r="F51" t="s">
        <v>93</v>
      </c>
      <c r="G51" t="s">
        <v>93</v>
      </c>
      <c r="H51" t="s">
        <v>94</v>
      </c>
      <c r="I51" t="s">
        <v>28</v>
      </c>
      <c r="J51" t="s">
        <v>21</v>
      </c>
      <c r="K51" t="s">
        <v>70</v>
      </c>
      <c r="N51" t="s">
        <v>23</v>
      </c>
      <c r="O51" t="s">
        <v>29</v>
      </c>
      <c r="P51" s="2" t="s">
        <v>137</v>
      </c>
      <c r="Q51" s="6">
        <v>200</v>
      </c>
      <c r="R51" s="7" t="s">
        <v>142</v>
      </c>
      <c r="S51" s="7">
        <v>0.13</v>
      </c>
      <c r="T51" s="7">
        <v>0.27</v>
      </c>
      <c r="U51" s="7">
        <v>0.33</v>
      </c>
      <c r="V51" s="7">
        <v>0.18</v>
      </c>
      <c r="W51" s="8">
        <v>0.1</v>
      </c>
      <c r="X51" s="9">
        <f>IFERROR(Table13[[#This Row],[TOTAL]]*Table13[[#This Row],[XS]],0)</f>
        <v>0</v>
      </c>
      <c r="Y51" s="9">
        <f>IFERROR(Table13[[#This Row],[TOTAL]]*Table13[[#This Row],[S]],0)</f>
        <v>26</v>
      </c>
      <c r="Z51" s="9">
        <f>IFERROR(Table13[[#This Row],[TOTAL]]*Table13[[#This Row],[M]],0)</f>
        <v>54</v>
      </c>
      <c r="AA51" s="9">
        <f>IFERROR(Table13[[#This Row],[TOTAL]]*Table13[[#This Row],[L]],0)</f>
        <v>66</v>
      </c>
      <c r="AB51" s="9">
        <f>IFERROR(Table13[[#This Row],[TOTAL]]*Table13[[#This Row],[XL]],0)</f>
        <v>36</v>
      </c>
      <c r="AC51" s="9">
        <f>IFERROR(Table13[[#This Row],[TOTAL]]*Table13[[#This Row],[XXL]],0)</f>
        <v>20</v>
      </c>
      <c r="AD51" s="17">
        <f>SUM(Table13[[#This Row],[XS'']:[XXL'']])</f>
        <v>202</v>
      </c>
      <c r="AE51" s="3">
        <v>0</v>
      </c>
      <c r="AF51" s="3">
        <v>25</v>
      </c>
      <c r="AG51" s="3">
        <v>54</v>
      </c>
      <c r="AH51" s="3">
        <v>66</v>
      </c>
      <c r="AI51" s="3">
        <v>36</v>
      </c>
      <c r="AJ51" s="3">
        <v>19</v>
      </c>
      <c r="AK51" s="3">
        <f>SUM(Table13[[#This Row],[XS'''']:[XXL'''']])</f>
        <v>200</v>
      </c>
    </row>
    <row r="52" spans="1:37" x14ac:dyDescent="0.2">
      <c r="A52" t="s">
        <v>135</v>
      </c>
      <c r="B52" t="s">
        <v>14</v>
      </c>
      <c r="C52" t="s">
        <v>55</v>
      </c>
      <c r="D52" t="s">
        <v>16</v>
      </c>
      <c r="E52" t="s">
        <v>74</v>
      </c>
      <c r="F52" t="s">
        <v>75</v>
      </c>
      <c r="G52" t="s">
        <v>75</v>
      </c>
      <c r="H52" t="s">
        <v>76</v>
      </c>
      <c r="I52" t="s">
        <v>77</v>
      </c>
      <c r="J52" t="s">
        <v>21</v>
      </c>
      <c r="K52" t="s">
        <v>70</v>
      </c>
      <c r="N52" t="s">
        <v>23</v>
      </c>
      <c r="O52" t="s">
        <v>78</v>
      </c>
      <c r="P52" s="2" t="s">
        <v>140</v>
      </c>
      <c r="Q52" s="12">
        <v>0</v>
      </c>
      <c r="R52" s="7" t="s">
        <v>142</v>
      </c>
      <c r="S52" s="7">
        <v>0.13</v>
      </c>
      <c r="T52" s="7">
        <v>0.27</v>
      </c>
      <c r="U52" s="7">
        <v>0.33</v>
      </c>
      <c r="V52" s="7">
        <v>0.18</v>
      </c>
      <c r="W52" s="8">
        <v>0.1</v>
      </c>
      <c r="X52" s="9">
        <f>IFERROR(Table13[[#This Row],[TOTAL]]*Table13[[#This Row],[XS]],0)</f>
        <v>0</v>
      </c>
      <c r="Y52" s="9">
        <f>IFERROR(Table13[[#This Row],[TOTAL]]*Table13[[#This Row],[S]],0)</f>
        <v>0</v>
      </c>
      <c r="Z52" s="9">
        <f>IFERROR(Table13[[#This Row],[TOTAL]]*Table13[[#This Row],[M]],0)</f>
        <v>0</v>
      </c>
      <c r="AA52" s="9">
        <f>IFERROR(Table13[[#This Row],[TOTAL]]*Table13[[#This Row],[L]],0)</f>
        <v>0</v>
      </c>
      <c r="AB52" s="9">
        <f>IFERROR(Table13[[#This Row],[TOTAL]]*Table13[[#This Row],[XL]],0)</f>
        <v>0</v>
      </c>
      <c r="AC52" s="9">
        <f>IFERROR(Table13[[#This Row],[TOTAL]]*Table13[[#This Row],[XXL]],0)</f>
        <v>0</v>
      </c>
      <c r="AD52" s="17">
        <f>SUM(Table13[[#This Row],[XS'']:[XXL'']])</f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f>SUM(Table13[[#This Row],[XS'''']:[XXL'''']])</f>
        <v>0</v>
      </c>
    </row>
    <row r="53" spans="1:37" x14ac:dyDescent="0.2">
      <c r="A53">
        <v>202</v>
      </c>
      <c r="B53" t="s">
        <v>14</v>
      </c>
      <c r="C53" t="s">
        <v>55</v>
      </c>
      <c r="D53" t="s">
        <v>15</v>
      </c>
      <c r="E53" t="s">
        <v>111</v>
      </c>
      <c r="F53" t="s">
        <v>112</v>
      </c>
      <c r="G53" t="s">
        <v>112</v>
      </c>
      <c r="H53" t="s">
        <v>113</v>
      </c>
      <c r="I53" t="s">
        <v>28</v>
      </c>
      <c r="J53" t="s">
        <v>102</v>
      </c>
      <c r="K53" t="s">
        <v>70</v>
      </c>
      <c r="N53" t="s">
        <v>23</v>
      </c>
      <c r="O53" t="s">
        <v>110</v>
      </c>
      <c r="P53" s="2" t="s">
        <v>137</v>
      </c>
      <c r="Q53" s="6">
        <v>70</v>
      </c>
      <c r="R53" s="7">
        <v>0.15</v>
      </c>
      <c r="S53" s="7">
        <v>0.34</v>
      </c>
      <c r="T53" s="7">
        <v>0.33</v>
      </c>
      <c r="U53" s="7">
        <v>0.11</v>
      </c>
      <c r="V53" s="7">
        <v>7.0000000000000007E-2</v>
      </c>
      <c r="W53" s="8" t="s">
        <v>142</v>
      </c>
      <c r="X53" s="9">
        <f>IFERROR(Table13[[#This Row],[TOTAL]]*Table13[[#This Row],[XS]],0)</f>
        <v>10.5</v>
      </c>
      <c r="Y53" s="9">
        <f>IFERROR(Table13[[#This Row],[TOTAL]]*Table13[[#This Row],[S]],0)</f>
        <v>23.8</v>
      </c>
      <c r="Z53" s="9">
        <f>IFERROR(Table13[[#This Row],[TOTAL]]*Table13[[#This Row],[M]],0)</f>
        <v>23.1</v>
      </c>
      <c r="AA53" s="9">
        <f>IFERROR(Table13[[#This Row],[TOTAL]]*Table13[[#This Row],[L]],0)</f>
        <v>7.7</v>
      </c>
      <c r="AB53" s="9">
        <f>IFERROR(Table13[[#This Row],[TOTAL]]*Table13[[#This Row],[XL]],0)</f>
        <v>4.9000000000000004</v>
      </c>
      <c r="AC53" s="9">
        <f>IFERROR(Table13[[#This Row],[TOTAL]]*Table13[[#This Row],[XXL]],0)</f>
        <v>0</v>
      </c>
      <c r="AD53" s="17">
        <f>SUM(Table13[[#This Row],[XS'']:[XXL'']])</f>
        <v>70</v>
      </c>
      <c r="AE53" s="3">
        <v>10</v>
      </c>
      <c r="AF53" s="3">
        <v>23</v>
      </c>
      <c r="AG53" s="3">
        <v>24</v>
      </c>
      <c r="AH53" s="3">
        <v>8</v>
      </c>
      <c r="AI53" s="3">
        <v>5</v>
      </c>
      <c r="AJ53" s="3">
        <v>0</v>
      </c>
      <c r="AK53" s="3">
        <f>SUM(Table13[[#This Row],[XS'''']:[XXL'''']])</f>
        <v>70</v>
      </c>
    </row>
    <row r="54" spans="1:37" x14ac:dyDescent="0.2">
      <c r="A54">
        <v>203</v>
      </c>
      <c r="B54" t="s">
        <v>14</v>
      </c>
      <c r="C54" t="s">
        <v>55</v>
      </c>
      <c r="D54" t="s">
        <v>15</v>
      </c>
      <c r="E54" t="s">
        <v>114</v>
      </c>
      <c r="F54" t="s">
        <v>115</v>
      </c>
      <c r="G54" t="s">
        <v>115</v>
      </c>
      <c r="H54" t="s">
        <v>116</v>
      </c>
      <c r="I54" t="s">
        <v>77</v>
      </c>
      <c r="J54" t="s">
        <v>102</v>
      </c>
      <c r="K54" t="s">
        <v>70</v>
      </c>
      <c r="N54" t="s">
        <v>23</v>
      </c>
      <c r="O54" t="s">
        <v>54</v>
      </c>
      <c r="P54" s="2" t="s">
        <v>137</v>
      </c>
      <c r="Q54" s="6">
        <v>50</v>
      </c>
      <c r="R54" s="7">
        <v>0.15</v>
      </c>
      <c r="S54" s="7">
        <v>0.34</v>
      </c>
      <c r="T54" s="7">
        <v>0.33</v>
      </c>
      <c r="U54" s="7">
        <v>0.11</v>
      </c>
      <c r="V54" s="7">
        <v>7.0000000000000007E-2</v>
      </c>
      <c r="W54" s="8" t="s">
        <v>142</v>
      </c>
      <c r="X54" s="9">
        <f>IFERROR(Table13[[#This Row],[TOTAL]]*Table13[[#This Row],[XS]],0)</f>
        <v>7.5</v>
      </c>
      <c r="Y54" s="9">
        <f>IFERROR(Table13[[#This Row],[TOTAL]]*Table13[[#This Row],[S]],0)</f>
        <v>17</v>
      </c>
      <c r="Z54" s="9">
        <f>IFERROR(Table13[[#This Row],[TOTAL]]*Table13[[#This Row],[M]],0)</f>
        <v>16.5</v>
      </c>
      <c r="AA54" s="9">
        <f>IFERROR(Table13[[#This Row],[TOTAL]]*Table13[[#This Row],[L]],0)</f>
        <v>5.5</v>
      </c>
      <c r="AB54" s="9">
        <f>IFERROR(Table13[[#This Row],[TOTAL]]*Table13[[#This Row],[XL]],0)</f>
        <v>3.5000000000000004</v>
      </c>
      <c r="AC54" s="9">
        <f>IFERROR(Table13[[#This Row],[TOTAL]]*Table13[[#This Row],[XXL]],0)</f>
        <v>0</v>
      </c>
      <c r="AD54" s="17">
        <f>SUM(Table13[[#This Row],[XS'']:[XXL'']])</f>
        <v>50</v>
      </c>
      <c r="AE54" s="3">
        <v>8</v>
      </c>
      <c r="AF54" s="3">
        <v>16</v>
      </c>
      <c r="AG54" s="3">
        <v>16</v>
      </c>
      <c r="AH54" s="3">
        <v>6</v>
      </c>
      <c r="AI54" s="3">
        <v>4</v>
      </c>
      <c r="AJ54" s="3">
        <v>0</v>
      </c>
      <c r="AK54" s="3">
        <f>SUM(Table13[[#This Row],[XS'''']:[XXL'''']])</f>
        <v>50</v>
      </c>
    </row>
    <row r="55" spans="1:37" x14ac:dyDescent="0.2">
      <c r="A55">
        <v>111</v>
      </c>
      <c r="B55" t="s">
        <v>14</v>
      </c>
      <c r="C55" t="s">
        <v>55</v>
      </c>
      <c r="D55" t="s">
        <v>16</v>
      </c>
      <c r="E55" t="s">
        <v>86</v>
      </c>
      <c r="F55" t="s">
        <v>87</v>
      </c>
      <c r="G55" t="s">
        <v>87</v>
      </c>
      <c r="H55" t="s">
        <v>88</v>
      </c>
      <c r="I55" t="s">
        <v>28</v>
      </c>
      <c r="J55" t="s">
        <v>21</v>
      </c>
      <c r="K55" t="s">
        <v>70</v>
      </c>
      <c r="N55" t="s">
        <v>23</v>
      </c>
      <c r="O55" t="s">
        <v>50</v>
      </c>
      <c r="P55" s="2" t="s">
        <v>140</v>
      </c>
      <c r="Q55" s="6">
        <v>0</v>
      </c>
      <c r="R55" s="7" t="s">
        <v>142</v>
      </c>
      <c r="S55" s="7">
        <v>0.13</v>
      </c>
      <c r="T55" s="7">
        <v>0.27</v>
      </c>
      <c r="U55" s="7">
        <v>0.33</v>
      </c>
      <c r="V55" s="7">
        <v>0.18</v>
      </c>
      <c r="W55" s="8">
        <v>0.1</v>
      </c>
      <c r="X55" s="9">
        <f>IFERROR(Table13[[#This Row],[TOTAL]]*Table13[[#This Row],[XS]],0)</f>
        <v>0</v>
      </c>
      <c r="Y55" s="9">
        <f>IFERROR(Table13[[#This Row],[TOTAL]]*Table13[[#This Row],[S]],0)</f>
        <v>0</v>
      </c>
      <c r="Z55" s="9">
        <f>IFERROR(Table13[[#This Row],[TOTAL]]*Table13[[#This Row],[M]],0)</f>
        <v>0</v>
      </c>
      <c r="AA55" s="9">
        <f>IFERROR(Table13[[#This Row],[TOTAL]]*Table13[[#This Row],[L]],0)</f>
        <v>0</v>
      </c>
      <c r="AB55" s="9">
        <f>IFERROR(Table13[[#This Row],[TOTAL]]*Table13[[#This Row],[XL]],0)</f>
        <v>0</v>
      </c>
      <c r="AC55" s="9">
        <f>IFERROR(Table13[[#This Row],[TOTAL]]*Table13[[#This Row],[XXL]],0)</f>
        <v>0</v>
      </c>
      <c r="AD55" s="17">
        <f>SUM(Table13[[#This Row],[XS'']:[XXL'']])</f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f>SUM(Table13[[#This Row],[XS'''']:[XXL'''']])</f>
        <v>0</v>
      </c>
    </row>
    <row r="56" spans="1:37" x14ac:dyDescent="0.2">
      <c r="A56">
        <v>205</v>
      </c>
      <c r="B56" t="s">
        <v>14</v>
      </c>
      <c r="C56" t="s">
        <v>55</v>
      </c>
      <c r="D56" t="s">
        <v>15</v>
      </c>
      <c r="E56" t="s">
        <v>117</v>
      </c>
      <c r="F56" t="s">
        <v>118</v>
      </c>
      <c r="G56" t="s">
        <v>118</v>
      </c>
      <c r="H56" t="s">
        <v>119</v>
      </c>
      <c r="I56" t="s">
        <v>120</v>
      </c>
      <c r="J56" t="s">
        <v>102</v>
      </c>
      <c r="K56" t="s">
        <v>70</v>
      </c>
      <c r="N56" t="s">
        <v>23</v>
      </c>
      <c r="O56" t="s">
        <v>42</v>
      </c>
      <c r="P56" s="2" t="s">
        <v>137</v>
      </c>
      <c r="Q56" s="6">
        <v>50</v>
      </c>
      <c r="R56" s="7">
        <v>0.15</v>
      </c>
      <c r="S56" s="7">
        <v>0.34</v>
      </c>
      <c r="T56" s="7">
        <v>0.33</v>
      </c>
      <c r="U56" s="7">
        <v>0.11</v>
      </c>
      <c r="V56" s="7">
        <v>7.0000000000000007E-2</v>
      </c>
      <c r="W56" s="8" t="s">
        <v>142</v>
      </c>
      <c r="X56" s="9">
        <f>IFERROR(Table13[[#This Row],[TOTAL]]*Table13[[#This Row],[XS]],0)</f>
        <v>7.5</v>
      </c>
      <c r="Y56" s="9">
        <f>IFERROR(Table13[[#This Row],[TOTAL]]*Table13[[#This Row],[S]],0)</f>
        <v>17</v>
      </c>
      <c r="Z56" s="9">
        <f>IFERROR(Table13[[#This Row],[TOTAL]]*Table13[[#This Row],[M]],0)</f>
        <v>16.5</v>
      </c>
      <c r="AA56" s="9">
        <f>IFERROR(Table13[[#This Row],[TOTAL]]*Table13[[#This Row],[L]],0)</f>
        <v>5.5</v>
      </c>
      <c r="AB56" s="9">
        <f>IFERROR(Table13[[#This Row],[TOTAL]]*Table13[[#This Row],[XL]],0)</f>
        <v>3.5000000000000004</v>
      </c>
      <c r="AC56" s="9">
        <f>IFERROR(Table13[[#This Row],[TOTAL]]*Table13[[#This Row],[XXL]],0)</f>
        <v>0</v>
      </c>
      <c r="AD56" s="17">
        <f>SUM(Table13[[#This Row],[XS'']:[XXL'']])</f>
        <v>50</v>
      </c>
      <c r="AE56" s="3">
        <v>8</v>
      </c>
      <c r="AF56" s="3">
        <v>16</v>
      </c>
      <c r="AG56" s="3">
        <v>16</v>
      </c>
      <c r="AH56" s="3">
        <v>6</v>
      </c>
      <c r="AI56" s="3">
        <v>4</v>
      </c>
      <c r="AJ56" s="3">
        <v>0</v>
      </c>
      <c r="AK56" s="3">
        <f>SUM(Table13[[#This Row],[XS'''']:[XXL'''']])</f>
        <v>50</v>
      </c>
    </row>
    <row r="57" spans="1:37" x14ac:dyDescent="0.2">
      <c r="A57">
        <v>110</v>
      </c>
      <c r="B57" t="s">
        <v>14</v>
      </c>
      <c r="C57" t="s">
        <v>55</v>
      </c>
      <c r="D57" t="s">
        <v>16</v>
      </c>
      <c r="E57" t="s">
        <v>92</v>
      </c>
      <c r="F57" t="s">
        <v>93</v>
      </c>
      <c r="G57" t="s">
        <v>93</v>
      </c>
      <c r="H57" t="s">
        <v>94</v>
      </c>
      <c r="I57" t="s">
        <v>28</v>
      </c>
      <c r="J57" t="s">
        <v>21</v>
      </c>
      <c r="K57" t="s">
        <v>70</v>
      </c>
      <c r="N57" t="s">
        <v>23</v>
      </c>
      <c r="O57" t="s">
        <v>29</v>
      </c>
      <c r="P57" s="2" t="s">
        <v>140</v>
      </c>
      <c r="Q57" s="6">
        <v>0</v>
      </c>
      <c r="R57" s="7" t="s">
        <v>142</v>
      </c>
      <c r="S57" s="7">
        <v>0.13</v>
      </c>
      <c r="T57" s="7">
        <v>0.27</v>
      </c>
      <c r="U57" s="7">
        <v>0.33</v>
      </c>
      <c r="V57" s="7">
        <v>0.18</v>
      </c>
      <c r="W57" s="8">
        <v>0.1</v>
      </c>
      <c r="X57" s="9">
        <f>IFERROR(Table13[[#This Row],[TOTAL]]*Table13[[#This Row],[XS]],0)</f>
        <v>0</v>
      </c>
      <c r="Y57" s="9">
        <f>IFERROR(Table13[[#This Row],[TOTAL]]*Table13[[#This Row],[S]],0)</f>
        <v>0</v>
      </c>
      <c r="Z57" s="9">
        <f>IFERROR(Table13[[#This Row],[TOTAL]]*Table13[[#This Row],[M]],0)</f>
        <v>0</v>
      </c>
      <c r="AA57" s="9">
        <f>IFERROR(Table13[[#This Row],[TOTAL]]*Table13[[#This Row],[L]],0)</f>
        <v>0</v>
      </c>
      <c r="AB57" s="9">
        <f>IFERROR(Table13[[#This Row],[TOTAL]]*Table13[[#This Row],[XL]],0)</f>
        <v>0</v>
      </c>
      <c r="AC57" s="9">
        <f>IFERROR(Table13[[#This Row],[TOTAL]]*Table13[[#This Row],[XXL]],0)</f>
        <v>0</v>
      </c>
      <c r="AD57" s="17">
        <f>SUM(Table13[[#This Row],[XS'']:[XXL'']])</f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f>SUM(Table13[[#This Row],[XS'''']:[XXL'''']])</f>
        <v>0</v>
      </c>
    </row>
    <row r="58" spans="1:37" x14ac:dyDescent="0.2">
      <c r="A58">
        <v>109</v>
      </c>
      <c r="B58" t="s">
        <v>14</v>
      </c>
      <c r="C58" t="s">
        <v>55</v>
      </c>
      <c r="D58" t="s">
        <v>16</v>
      </c>
      <c r="E58" t="s">
        <v>95</v>
      </c>
      <c r="F58" t="s">
        <v>96</v>
      </c>
      <c r="G58" t="s">
        <v>96</v>
      </c>
      <c r="H58" t="s">
        <v>97</v>
      </c>
      <c r="I58" t="s">
        <v>20</v>
      </c>
      <c r="J58" t="s">
        <v>21</v>
      </c>
      <c r="K58" t="s">
        <v>70</v>
      </c>
      <c r="N58" t="s">
        <v>23</v>
      </c>
      <c r="O58" t="s">
        <v>29</v>
      </c>
      <c r="P58" s="2" t="s">
        <v>140</v>
      </c>
      <c r="Q58" s="6">
        <v>0</v>
      </c>
      <c r="R58" s="7" t="s">
        <v>142</v>
      </c>
      <c r="S58" s="7">
        <v>0.13</v>
      </c>
      <c r="T58" s="7">
        <v>0.27</v>
      </c>
      <c r="U58" s="7">
        <v>0.33</v>
      </c>
      <c r="V58" s="7">
        <v>0.18</v>
      </c>
      <c r="W58" s="8">
        <v>0.1</v>
      </c>
      <c r="X58" s="9">
        <f>IFERROR(Table13[[#This Row],[TOTAL]]*Table13[[#This Row],[XS]],0)</f>
        <v>0</v>
      </c>
      <c r="Y58" s="9">
        <f>IFERROR(Table13[[#This Row],[TOTAL]]*Table13[[#This Row],[S]],0)</f>
        <v>0</v>
      </c>
      <c r="Z58" s="9">
        <f>IFERROR(Table13[[#This Row],[TOTAL]]*Table13[[#This Row],[M]],0)</f>
        <v>0</v>
      </c>
      <c r="AA58" s="9">
        <f>IFERROR(Table13[[#This Row],[TOTAL]]*Table13[[#This Row],[L]],0)</f>
        <v>0</v>
      </c>
      <c r="AB58" s="9">
        <f>IFERROR(Table13[[#This Row],[TOTAL]]*Table13[[#This Row],[XL]],0)</f>
        <v>0</v>
      </c>
      <c r="AC58" s="9">
        <f>IFERROR(Table13[[#This Row],[TOTAL]]*Table13[[#This Row],[XXL]],0)</f>
        <v>0</v>
      </c>
      <c r="AD58" s="17">
        <f>SUM(Table13[[#This Row],[XS'']:[XXL'']])</f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f>SUM(Table13[[#This Row],[XS'''']:[XXL'''']])</f>
        <v>0</v>
      </c>
    </row>
    <row r="59" spans="1:37" x14ac:dyDescent="0.2">
      <c r="A59">
        <v>201</v>
      </c>
      <c r="B59" t="s">
        <v>14</v>
      </c>
      <c r="C59" t="s">
        <v>55</v>
      </c>
      <c r="D59" t="s">
        <v>15</v>
      </c>
      <c r="E59" t="s">
        <v>126</v>
      </c>
      <c r="F59" t="s">
        <v>127</v>
      </c>
      <c r="G59" t="s">
        <v>127</v>
      </c>
      <c r="H59" t="s">
        <v>128</v>
      </c>
      <c r="I59" t="s">
        <v>129</v>
      </c>
      <c r="J59" t="s">
        <v>102</v>
      </c>
      <c r="K59" t="s">
        <v>70</v>
      </c>
      <c r="N59" t="s">
        <v>23</v>
      </c>
      <c r="O59" t="s">
        <v>24</v>
      </c>
      <c r="P59" s="2" t="s">
        <v>137</v>
      </c>
      <c r="Q59" s="6">
        <v>80</v>
      </c>
      <c r="R59" s="7">
        <v>0.15</v>
      </c>
      <c r="S59" s="7">
        <v>0.34</v>
      </c>
      <c r="T59" s="7">
        <v>0.33</v>
      </c>
      <c r="U59" s="7">
        <v>0.11</v>
      </c>
      <c r="V59" s="7">
        <v>7.0000000000000007E-2</v>
      </c>
      <c r="W59" s="8" t="s">
        <v>142</v>
      </c>
      <c r="X59" s="9">
        <f>IFERROR(Table13[[#This Row],[TOTAL]]*Table13[[#This Row],[XS]],0)</f>
        <v>12</v>
      </c>
      <c r="Y59" s="9">
        <f>IFERROR(Table13[[#This Row],[TOTAL]]*Table13[[#This Row],[S]],0)</f>
        <v>27.200000000000003</v>
      </c>
      <c r="Z59" s="9">
        <f>IFERROR(Table13[[#This Row],[TOTAL]]*Table13[[#This Row],[M]],0)</f>
        <v>26.400000000000002</v>
      </c>
      <c r="AA59" s="9">
        <f>IFERROR(Table13[[#This Row],[TOTAL]]*Table13[[#This Row],[L]],0)</f>
        <v>8.8000000000000007</v>
      </c>
      <c r="AB59" s="9">
        <f>IFERROR(Table13[[#This Row],[TOTAL]]*Table13[[#This Row],[XL]],0)</f>
        <v>5.6000000000000005</v>
      </c>
      <c r="AC59" s="9">
        <f>IFERROR(Table13[[#This Row],[TOTAL]]*Table13[[#This Row],[XXL]],0)</f>
        <v>0</v>
      </c>
      <c r="AD59" s="17">
        <f>SUM(Table13[[#This Row],[XS'']:[XXL'']])</f>
        <v>80</v>
      </c>
      <c r="AE59" s="3">
        <v>12</v>
      </c>
      <c r="AF59" s="3">
        <v>27</v>
      </c>
      <c r="AG59" s="3">
        <v>26</v>
      </c>
      <c r="AH59" s="3">
        <v>9</v>
      </c>
      <c r="AI59" s="3">
        <v>6</v>
      </c>
      <c r="AJ59" s="3">
        <v>0</v>
      </c>
      <c r="AK59" s="3">
        <f>SUM(Table13[[#This Row],[XS'''']:[XXL'''']])</f>
        <v>80</v>
      </c>
    </row>
    <row r="60" spans="1:37" x14ac:dyDescent="0.2">
      <c r="A60">
        <v>313</v>
      </c>
      <c r="B60" t="s">
        <v>14</v>
      </c>
      <c r="C60" t="s">
        <v>15</v>
      </c>
      <c r="D60" t="s">
        <v>15</v>
      </c>
      <c r="E60" t="s">
        <v>98</v>
      </c>
      <c r="F60" t="s">
        <v>99</v>
      </c>
      <c r="G60" t="s">
        <v>99</v>
      </c>
      <c r="H60" t="s">
        <v>100</v>
      </c>
      <c r="I60" t="s">
        <v>101</v>
      </c>
      <c r="J60" t="s">
        <v>102</v>
      </c>
      <c r="K60" t="s">
        <v>22</v>
      </c>
      <c r="N60" t="s">
        <v>23</v>
      </c>
      <c r="O60" t="s">
        <v>24</v>
      </c>
      <c r="P60" s="2" t="s">
        <v>140</v>
      </c>
      <c r="Q60" s="6">
        <v>80</v>
      </c>
      <c r="R60" s="7">
        <v>0.14000000000000001</v>
      </c>
      <c r="S60" s="7">
        <v>0.3</v>
      </c>
      <c r="T60" s="7">
        <v>0.31</v>
      </c>
      <c r="U60" s="7">
        <v>0.17</v>
      </c>
      <c r="V60" s="7">
        <v>0.08</v>
      </c>
      <c r="W60" s="8">
        <v>0</v>
      </c>
      <c r="X60" s="9">
        <f>IFERROR(Table13[[#This Row],[TOTAL]]*Table13[[#This Row],[XS]],0)</f>
        <v>11.200000000000001</v>
      </c>
      <c r="Y60" s="9">
        <f>IFERROR(Table13[[#This Row],[TOTAL]]*Table13[[#This Row],[S]],0)</f>
        <v>24</v>
      </c>
      <c r="Z60" s="9">
        <f>IFERROR(Table13[[#This Row],[TOTAL]]*Table13[[#This Row],[M]],0)</f>
        <v>24.8</v>
      </c>
      <c r="AA60" s="9">
        <f>IFERROR(Table13[[#This Row],[TOTAL]]*Table13[[#This Row],[L]],0)</f>
        <v>13.600000000000001</v>
      </c>
      <c r="AB60" s="9">
        <f>IFERROR(Table13[[#This Row],[TOTAL]]*Table13[[#This Row],[XL]],0)</f>
        <v>6.4</v>
      </c>
      <c r="AC60" s="9">
        <f>IFERROR(Table13[[#This Row],[TOTAL]]*Table13[[#This Row],[XXL]],0)</f>
        <v>0</v>
      </c>
      <c r="AD60" s="17">
        <f>SUM(Table13[[#This Row],[XS'']:[XXL'']])</f>
        <v>80</v>
      </c>
      <c r="AE60" s="3">
        <v>12</v>
      </c>
      <c r="AF60" s="3">
        <v>23</v>
      </c>
      <c r="AG60" s="3">
        <v>24</v>
      </c>
      <c r="AH60" s="3">
        <v>14</v>
      </c>
      <c r="AI60" s="3">
        <v>7</v>
      </c>
      <c r="AJ60" s="3">
        <v>0</v>
      </c>
      <c r="AK60" s="3">
        <f>SUM(Table13[[#This Row],[XS'''']:[XXL'''']])</f>
        <v>80</v>
      </c>
    </row>
    <row r="61" spans="1:37" x14ac:dyDescent="0.2">
      <c r="A61">
        <v>315</v>
      </c>
      <c r="B61" t="s">
        <v>14</v>
      </c>
      <c r="C61" t="s">
        <v>15</v>
      </c>
      <c r="D61" t="s">
        <v>15</v>
      </c>
      <c r="E61" t="s">
        <v>107</v>
      </c>
      <c r="F61" t="s">
        <v>108</v>
      </c>
      <c r="G61" t="s">
        <v>108</v>
      </c>
      <c r="H61" t="s">
        <v>109</v>
      </c>
      <c r="I61" t="s">
        <v>28</v>
      </c>
      <c r="J61" t="s">
        <v>102</v>
      </c>
      <c r="K61" t="s">
        <v>22</v>
      </c>
      <c r="N61" t="s">
        <v>23</v>
      </c>
      <c r="O61" t="s">
        <v>110</v>
      </c>
      <c r="P61" s="2" t="s">
        <v>140</v>
      </c>
      <c r="Q61" s="6">
        <v>80</v>
      </c>
      <c r="R61" s="7">
        <v>0.14000000000000001</v>
      </c>
      <c r="S61" s="7">
        <v>0.3</v>
      </c>
      <c r="T61" s="7">
        <v>0.31</v>
      </c>
      <c r="U61" s="7">
        <v>0.17</v>
      </c>
      <c r="V61" s="7">
        <v>0.08</v>
      </c>
      <c r="W61" s="8">
        <v>0</v>
      </c>
      <c r="X61" s="9">
        <f>IFERROR(Table13[[#This Row],[TOTAL]]*Table13[[#This Row],[XS]],0)</f>
        <v>11.200000000000001</v>
      </c>
      <c r="Y61" s="9">
        <f>IFERROR(Table13[[#This Row],[TOTAL]]*Table13[[#This Row],[S]],0)</f>
        <v>24</v>
      </c>
      <c r="Z61" s="9">
        <f>IFERROR(Table13[[#This Row],[TOTAL]]*Table13[[#This Row],[M]],0)</f>
        <v>24.8</v>
      </c>
      <c r="AA61" s="9">
        <f>IFERROR(Table13[[#This Row],[TOTAL]]*Table13[[#This Row],[L]],0)</f>
        <v>13.600000000000001</v>
      </c>
      <c r="AB61" s="9">
        <f>IFERROR(Table13[[#This Row],[TOTAL]]*Table13[[#This Row],[XL]],0)</f>
        <v>6.4</v>
      </c>
      <c r="AC61" s="9">
        <f>IFERROR(Table13[[#This Row],[TOTAL]]*Table13[[#This Row],[XXL]],0)</f>
        <v>0</v>
      </c>
      <c r="AD61" s="17">
        <f>SUM(Table13[[#This Row],[XS'']:[XXL'']])</f>
        <v>80</v>
      </c>
      <c r="AE61" s="3">
        <v>11</v>
      </c>
      <c r="AF61" s="3">
        <v>24</v>
      </c>
      <c r="AG61" s="3">
        <v>25</v>
      </c>
      <c r="AH61" s="3">
        <v>14</v>
      </c>
      <c r="AI61" s="3">
        <v>6</v>
      </c>
      <c r="AJ61" s="3">
        <v>0</v>
      </c>
      <c r="AK61" s="3">
        <f>SUM(Table13[[#This Row],[XS'''']:[XXL'''']])</f>
        <v>80</v>
      </c>
    </row>
    <row r="62" spans="1:37" x14ac:dyDescent="0.2">
      <c r="A62">
        <v>303</v>
      </c>
      <c r="B62" t="s">
        <v>14</v>
      </c>
      <c r="C62" t="s">
        <v>15</v>
      </c>
      <c r="D62" t="s">
        <v>16</v>
      </c>
      <c r="E62" t="s">
        <v>17</v>
      </c>
      <c r="F62" t="s">
        <v>18</v>
      </c>
      <c r="G62" t="s">
        <v>18</v>
      </c>
      <c r="H62" t="s">
        <v>19</v>
      </c>
      <c r="I62" t="s">
        <v>20</v>
      </c>
      <c r="J62" t="s">
        <v>21</v>
      </c>
      <c r="K62" t="s">
        <v>22</v>
      </c>
      <c r="N62" t="s">
        <v>23</v>
      </c>
      <c r="O62" t="s">
        <v>24</v>
      </c>
      <c r="P62" s="2" t="s">
        <v>141</v>
      </c>
      <c r="Q62" s="6">
        <v>100</v>
      </c>
      <c r="R62" s="7" t="s">
        <v>142</v>
      </c>
      <c r="S62" s="7">
        <v>0.17</v>
      </c>
      <c r="T62" s="7">
        <v>0.23</v>
      </c>
      <c r="U62" s="7">
        <v>0.32</v>
      </c>
      <c r="V62" s="7">
        <v>0.16</v>
      </c>
      <c r="W62" s="8">
        <v>0.12</v>
      </c>
      <c r="X62" s="9">
        <f>IFERROR(Table13[[#This Row],[TOTAL]]*Table13[[#This Row],[XS]],0)</f>
        <v>0</v>
      </c>
      <c r="Y62" s="9">
        <f>IFERROR(Table13[[#This Row],[TOTAL]]*Table13[[#This Row],[S]],0)</f>
        <v>17</v>
      </c>
      <c r="Z62" s="9">
        <f>IFERROR(Table13[[#This Row],[TOTAL]]*Table13[[#This Row],[M]],0)</f>
        <v>23</v>
      </c>
      <c r="AA62" s="9">
        <f>IFERROR(Table13[[#This Row],[TOTAL]]*Table13[[#This Row],[L]],0)</f>
        <v>32</v>
      </c>
      <c r="AB62" s="9">
        <f>IFERROR(Table13[[#This Row],[TOTAL]]*Table13[[#This Row],[XL]],0)</f>
        <v>16</v>
      </c>
      <c r="AC62" s="9">
        <f>IFERROR(Table13[[#This Row],[TOTAL]]*Table13[[#This Row],[XXL]],0)</f>
        <v>12</v>
      </c>
      <c r="AD62" s="17">
        <f>SUM(Table13[[#This Row],[XS'']:[XXL'']])</f>
        <v>100</v>
      </c>
      <c r="AE62" s="3">
        <v>0</v>
      </c>
      <c r="AF62" s="3">
        <v>17</v>
      </c>
      <c r="AG62" s="3">
        <v>23</v>
      </c>
      <c r="AH62" s="3">
        <v>32</v>
      </c>
      <c r="AI62" s="3">
        <v>16</v>
      </c>
      <c r="AJ62" s="3">
        <v>12</v>
      </c>
      <c r="AK62" s="3">
        <f>SUM(Table13[[#This Row],[XS'''']:[XXL'''']])</f>
        <v>100</v>
      </c>
    </row>
    <row r="63" spans="1:37" x14ac:dyDescent="0.2">
      <c r="A63">
        <v>304</v>
      </c>
      <c r="B63" t="s">
        <v>14</v>
      </c>
      <c r="C63" t="s">
        <v>15</v>
      </c>
      <c r="D63" t="s">
        <v>16</v>
      </c>
      <c r="E63" t="s">
        <v>25</v>
      </c>
      <c r="F63" t="s">
        <v>26</v>
      </c>
      <c r="G63" t="s">
        <v>26</v>
      </c>
      <c r="H63" t="s">
        <v>27</v>
      </c>
      <c r="I63" t="s">
        <v>28</v>
      </c>
      <c r="J63" t="s">
        <v>21</v>
      </c>
      <c r="K63" t="s">
        <v>22</v>
      </c>
      <c r="N63" t="s">
        <v>23</v>
      </c>
      <c r="O63" t="s">
        <v>29</v>
      </c>
      <c r="P63" s="2" t="s">
        <v>141</v>
      </c>
      <c r="Q63" s="6">
        <v>0</v>
      </c>
      <c r="R63" s="7" t="s">
        <v>142</v>
      </c>
      <c r="S63" s="7">
        <v>0.17</v>
      </c>
      <c r="T63" s="7">
        <v>0.23</v>
      </c>
      <c r="U63" s="7">
        <v>0.32</v>
      </c>
      <c r="V63" s="7">
        <v>0.16</v>
      </c>
      <c r="W63" s="8">
        <v>0.12</v>
      </c>
      <c r="X63" s="9">
        <f>IFERROR(Table13[[#This Row],[TOTAL]]*Table13[[#This Row],[XS]],0)</f>
        <v>0</v>
      </c>
      <c r="Y63" s="9">
        <f>IFERROR(Table13[[#This Row],[TOTAL]]*Table13[[#This Row],[S]],0)</f>
        <v>0</v>
      </c>
      <c r="Z63" s="9">
        <f>IFERROR(Table13[[#This Row],[TOTAL]]*Table13[[#This Row],[M]],0)</f>
        <v>0</v>
      </c>
      <c r="AA63" s="9">
        <f>IFERROR(Table13[[#This Row],[TOTAL]]*Table13[[#This Row],[L]],0)</f>
        <v>0</v>
      </c>
      <c r="AB63" s="9">
        <f>IFERROR(Table13[[#This Row],[TOTAL]]*Table13[[#This Row],[XL]],0)</f>
        <v>0</v>
      </c>
      <c r="AC63" s="9">
        <f>IFERROR(Table13[[#This Row],[TOTAL]]*Table13[[#This Row],[XXL]],0)</f>
        <v>0</v>
      </c>
      <c r="AD63" s="17">
        <f>SUM(Table13[[#This Row],[XS'']:[XXL'']])</f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f>SUM(Table13[[#This Row],[XS'''']:[XXL'''']])</f>
        <v>0</v>
      </c>
    </row>
    <row r="64" spans="1:37" x14ac:dyDescent="0.2">
      <c r="A64">
        <v>305</v>
      </c>
      <c r="B64" t="s">
        <v>14</v>
      </c>
      <c r="C64" t="s">
        <v>15</v>
      </c>
      <c r="D64" t="s">
        <v>16</v>
      </c>
      <c r="E64" t="s">
        <v>30</v>
      </c>
      <c r="F64" t="s">
        <v>31</v>
      </c>
      <c r="G64" t="s">
        <v>31</v>
      </c>
      <c r="H64" t="s">
        <v>32</v>
      </c>
      <c r="I64" t="s">
        <v>33</v>
      </c>
      <c r="J64" t="s">
        <v>21</v>
      </c>
      <c r="K64" t="s">
        <v>22</v>
      </c>
      <c r="N64" t="s">
        <v>23</v>
      </c>
      <c r="O64" t="s">
        <v>34</v>
      </c>
      <c r="P64" s="2" t="s">
        <v>141</v>
      </c>
      <c r="Q64" s="6">
        <v>100</v>
      </c>
      <c r="R64" s="7" t="s">
        <v>142</v>
      </c>
      <c r="S64" s="7">
        <v>0.17</v>
      </c>
      <c r="T64" s="7">
        <v>0.23</v>
      </c>
      <c r="U64" s="7">
        <v>0.32</v>
      </c>
      <c r="V64" s="7">
        <v>0.16</v>
      </c>
      <c r="W64" s="8">
        <v>0.12</v>
      </c>
      <c r="X64" s="9">
        <f>IFERROR(Table13[[#This Row],[TOTAL]]*Table13[[#This Row],[XS]],0)</f>
        <v>0</v>
      </c>
      <c r="Y64" s="9">
        <f>IFERROR(Table13[[#This Row],[TOTAL]]*Table13[[#This Row],[S]],0)</f>
        <v>17</v>
      </c>
      <c r="Z64" s="9">
        <f>IFERROR(Table13[[#This Row],[TOTAL]]*Table13[[#This Row],[M]],0)</f>
        <v>23</v>
      </c>
      <c r="AA64" s="9">
        <f>IFERROR(Table13[[#This Row],[TOTAL]]*Table13[[#This Row],[L]],0)</f>
        <v>32</v>
      </c>
      <c r="AB64" s="9">
        <f>IFERROR(Table13[[#This Row],[TOTAL]]*Table13[[#This Row],[XL]],0)</f>
        <v>16</v>
      </c>
      <c r="AC64" s="9">
        <f>IFERROR(Table13[[#This Row],[TOTAL]]*Table13[[#This Row],[XXL]],0)</f>
        <v>12</v>
      </c>
      <c r="AD64" s="17">
        <f>SUM(Table13[[#This Row],[XS'']:[XXL'']])</f>
        <v>100</v>
      </c>
      <c r="AE64" s="3">
        <v>0</v>
      </c>
      <c r="AF64" s="3">
        <v>17</v>
      </c>
      <c r="AG64" s="3">
        <v>23</v>
      </c>
      <c r="AH64" s="3">
        <v>32</v>
      </c>
      <c r="AI64" s="3">
        <v>16</v>
      </c>
      <c r="AJ64" s="3">
        <v>12</v>
      </c>
      <c r="AK64" s="3">
        <f>SUM(Table13[[#This Row],[XS'''']:[XXL'''']])</f>
        <v>100</v>
      </c>
    </row>
    <row r="65" spans="1:37" x14ac:dyDescent="0.2">
      <c r="A65">
        <v>306</v>
      </c>
      <c r="B65" t="s">
        <v>14</v>
      </c>
      <c r="C65" t="s">
        <v>15</v>
      </c>
      <c r="D65" t="s">
        <v>16</v>
      </c>
      <c r="E65" t="s">
        <v>35</v>
      </c>
      <c r="F65" t="s">
        <v>36</v>
      </c>
      <c r="G65" t="s">
        <v>36</v>
      </c>
      <c r="H65" t="s">
        <v>37</v>
      </c>
      <c r="I65" t="s">
        <v>28</v>
      </c>
      <c r="J65" t="s">
        <v>21</v>
      </c>
      <c r="K65" t="s">
        <v>22</v>
      </c>
      <c r="N65" t="s">
        <v>23</v>
      </c>
      <c r="O65" t="s">
        <v>38</v>
      </c>
      <c r="P65" s="2" t="s">
        <v>141</v>
      </c>
      <c r="Q65" s="6">
        <v>100</v>
      </c>
      <c r="R65" s="7" t="s">
        <v>142</v>
      </c>
      <c r="S65" s="7">
        <v>0.17</v>
      </c>
      <c r="T65" s="7">
        <v>0.23</v>
      </c>
      <c r="U65" s="7">
        <v>0.32</v>
      </c>
      <c r="V65" s="7">
        <v>0.16</v>
      </c>
      <c r="W65" s="8">
        <v>0.12</v>
      </c>
      <c r="X65" s="9">
        <f>IFERROR(Table13[[#This Row],[TOTAL]]*Table13[[#This Row],[XS]],0)</f>
        <v>0</v>
      </c>
      <c r="Y65" s="9">
        <f>IFERROR(Table13[[#This Row],[TOTAL]]*Table13[[#This Row],[S]],0)</f>
        <v>17</v>
      </c>
      <c r="Z65" s="9">
        <f>IFERROR(Table13[[#This Row],[TOTAL]]*Table13[[#This Row],[M]],0)</f>
        <v>23</v>
      </c>
      <c r="AA65" s="9">
        <f>IFERROR(Table13[[#This Row],[TOTAL]]*Table13[[#This Row],[L]],0)</f>
        <v>32</v>
      </c>
      <c r="AB65" s="9">
        <f>IFERROR(Table13[[#This Row],[TOTAL]]*Table13[[#This Row],[XL]],0)</f>
        <v>16</v>
      </c>
      <c r="AC65" s="9">
        <f>IFERROR(Table13[[#This Row],[TOTAL]]*Table13[[#This Row],[XXL]],0)</f>
        <v>12</v>
      </c>
      <c r="AD65" s="17">
        <f>SUM(Table13[[#This Row],[XS'']:[XXL'']])</f>
        <v>100</v>
      </c>
      <c r="AE65" s="3">
        <v>0</v>
      </c>
      <c r="AF65" s="3">
        <v>17</v>
      </c>
      <c r="AG65" s="3">
        <v>23</v>
      </c>
      <c r="AH65" s="3">
        <v>32</v>
      </c>
      <c r="AI65" s="3">
        <v>16</v>
      </c>
      <c r="AJ65" s="3">
        <v>12</v>
      </c>
      <c r="AK65" s="3">
        <f>SUM(Table13[[#This Row],[XS'''']:[XXL'''']])</f>
        <v>100</v>
      </c>
    </row>
    <row r="66" spans="1:37" x14ac:dyDescent="0.2">
      <c r="A66">
        <v>307</v>
      </c>
      <c r="B66" t="s">
        <v>14</v>
      </c>
      <c r="C66" t="s">
        <v>15</v>
      </c>
      <c r="D66" t="s">
        <v>16</v>
      </c>
      <c r="E66" t="s">
        <v>39</v>
      </c>
      <c r="F66" t="s">
        <v>40</v>
      </c>
      <c r="G66" t="s">
        <v>40</v>
      </c>
      <c r="H66" t="s">
        <v>41</v>
      </c>
      <c r="I66" t="s">
        <v>28</v>
      </c>
      <c r="J66" t="s">
        <v>21</v>
      </c>
      <c r="K66" t="s">
        <v>22</v>
      </c>
      <c r="N66" t="s">
        <v>23</v>
      </c>
      <c r="O66" t="s">
        <v>42</v>
      </c>
      <c r="P66" s="2" t="s">
        <v>141</v>
      </c>
      <c r="Q66" s="6">
        <v>0</v>
      </c>
      <c r="R66" s="7" t="s">
        <v>142</v>
      </c>
      <c r="S66" s="7">
        <v>0.17</v>
      </c>
      <c r="T66" s="7">
        <v>0.23</v>
      </c>
      <c r="U66" s="7">
        <v>0.32</v>
      </c>
      <c r="V66" s="7">
        <v>0.16</v>
      </c>
      <c r="W66" s="8">
        <v>0.12</v>
      </c>
      <c r="X66" s="9">
        <f>IFERROR(Table13[[#This Row],[TOTAL]]*Table13[[#This Row],[XS]],0)</f>
        <v>0</v>
      </c>
      <c r="Y66" s="9">
        <f>IFERROR(Table13[[#This Row],[TOTAL]]*Table13[[#This Row],[S]],0)</f>
        <v>0</v>
      </c>
      <c r="Z66" s="9">
        <f>IFERROR(Table13[[#This Row],[TOTAL]]*Table13[[#This Row],[M]],0)</f>
        <v>0</v>
      </c>
      <c r="AA66" s="9">
        <f>IFERROR(Table13[[#This Row],[TOTAL]]*Table13[[#This Row],[L]],0)</f>
        <v>0</v>
      </c>
      <c r="AB66" s="9">
        <f>IFERROR(Table13[[#This Row],[TOTAL]]*Table13[[#This Row],[XL]],0)</f>
        <v>0</v>
      </c>
      <c r="AC66" s="9">
        <f>IFERROR(Table13[[#This Row],[TOTAL]]*Table13[[#This Row],[XXL]],0)</f>
        <v>0</v>
      </c>
      <c r="AD66" s="17">
        <f>SUM(Table13[[#This Row],[XS'']:[XXL'']])</f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f>SUM(Table13[[#This Row],[XS'''']:[XXL'''']])</f>
        <v>0</v>
      </c>
    </row>
    <row r="67" spans="1:37" x14ac:dyDescent="0.2">
      <c r="A67">
        <v>313</v>
      </c>
      <c r="B67" t="s">
        <v>14</v>
      </c>
      <c r="C67" t="s">
        <v>15</v>
      </c>
      <c r="D67" t="s">
        <v>15</v>
      </c>
      <c r="E67" t="s">
        <v>98</v>
      </c>
      <c r="F67" t="s">
        <v>99</v>
      </c>
      <c r="G67" t="s">
        <v>99</v>
      </c>
      <c r="H67" t="s">
        <v>100</v>
      </c>
      <c r="I67" t="s">
        <v>101</v>
      </c>
      <c r="J67" t="s">
        <v>102</v>
      </c>
      <c r="K67" t="s">
        <v>22</v>
      </c>
      <c r="N67" t="s">
        <v>23</v>
      </c>
      <c r="O67" t="s">
        <v>24</v>
      </c>
      <c r="P67" s="2" t="s">
        <v>141</v>
      </c>
      <c r="Q67" s="6">
        <v>100</v>
      </c>
      <c r="R67" s="7">
        <v>0.14000000000000001</v>
      </c>
      <c r="S67" s="7">
        <v>0.3</v>
      </c>
      <c r="T67" s="7">
        <v>0.31</v>
      </c>
      <c r="U67" s="7">
        <v>0.17</v>
      </c>
      <c r="V67" s="7">
        <v>0.08</v>
      </c>
      <c r="W67" s="8">
        <v>0</v>
      </c>
      <c r="X67" s="9">
        <f>IFERROR(Table13[[#This Row],[TOTAL]]*Table13[[#This Row],[XS]],0)</f>
        <v>14.000000000000002</v>
      </c>
      <c r="Y67" s="9">
        <f>IFERROR(Table13[[#This Row],[TOTAL]]*Table13[[#This Row],[S]],0)</f>
        <v>30</v>
      </c>
      <c r="Z67" s="9">
        <f>IFERROR(Table13[[#This Row],[TOTAL]]*Table13[[#This Row],[M]],0)</f>
        <v>31</v>
      </c>
      <c r="AA67" s="9">
        <f>IFERROR(Table13[[#This Row],[TOTAL]]*Table13[[#This Row],[L]],0)</f>
        <v>17</v>
      </c>
      <c r="AB67" s="9">
        <f>IFERROR(Table13[[#This Row],[TOTAL]]*Table13[[#This Row],[XL]],0)</f>
        <v>8</v>
      </c>
      <c r="AC67" s="9">
        <f>IFERROR(Table13[[#This Row],[TOTAL]]*Table13[[#This Row],[XXL]],0)</f>
        <v>0</v>
      </c>
      <c r="AD67" s="17">
        <f>SUM(Table13[[#This Row],[XS'']:[XXL'']])</f>
        <v>100</v>
      </c>
      <c r="AE67" s="3">
        <v>14</v>
      </c>
      <c r="AF67" s="3">
        <v>30</v>
      </c>
      <c r="AG67" s="3">
        <v>31</v>
      </c>
      <c r="AH67" s="3">
        <v>17</v>
      </c>
      <c r="AI67" s="3">
        <v>8</v>
      </c>
      <c r="AJ67" s="3">
        <v>0</v>
      </c>
      <c r="AK67" s="3">
        <f>SUM(Table13[[#This Row],[XS'''']:[XXL'''']])</f>
        <v>100</v>
      </c>
    </row>
    <row r="68" spans="1:37" x14ac:dyDescent="0.2">
      <c r="A68">
        <v>314</v>
      </c>
      <c r="B68" t="s">
        <v>14</v>
      </c>
      <c r="C68" t="s">
        <v>15</v>
      </c>
      <c r="D68" t="s">
        <v>15</v>
      </c>
      <c r="E68" t="s">
        <v>103</v>
      </c>
      <c r="F68" t="s">
        <v>104</v>
      </c>
      <c r="G68" t="s">
        <v>104</v>
      </c>
      <c r="H68" t="s">
        <v>105</v>
      </c>
      <c r="I68" t="s">
        <v>106</v>
      </c>
      <c r="J68" t="s">
        <v>102</v>
      </c>
      <c r="K68" t="s">
        <v>22</v>
      </c>
      <c r="N68" t="s">
        <v>23</v>
      </c>
      <c r="O68" t="s">
        <v>38</v>
      </c>
      <c r="P68" s="2" t="s">
        <v>141</v>
      </c>
      <c r="Q68" s="6">
        <v>100</v>
      </c>
      <c r="R68" s="7">
        <v>0.14000000000000001</v>
      </c>
      <c r="S68" s="7">
        <v>0.3</v>
      </c>
      <c r="T68" s="7">
        <v>0.31</v>
      </c>
      <c r="U68" s="7">
        <v>0.17</v>
      </c>
      <c r="V68" s="7">
        <v>0.08</v>
      </c>
      <c r="W68" s="8">
        <v>0</v>
      </c>
      <c r="X68" s="9">
        <f>IFERROR(Table13[[#This Row],[TOTAL]]*Table13[[#This Row],[XS]],0)</f>
        <v>14.000000000000002</v>
      </c>
      <c r="Y68" s="9">
        <f>IFERROR(Table13[[#This Row],[TOTAL]]*Table13[[#This Row],[S]],0)</f>
        <v>30</v>
      </c>
      <c r="Z68" s="9">
        <f>IFERROR(Table13[[#This Row],[TOTAL]]*Table13[[#This Row],[M]],0)</f>
        <v>31</v>
      </c>
      <c r="AA68" s="9">
        <f>IFERROR(Table13[[#This Row],[TOTAL]]*Table13[[#This Row],[L]],0)</f>
        <v>17</v>
      </c>
      <c r="AB68" s="9">
        <f>IFERROR(Table13[[#This Row],[TOTAL]]*Table13[[#This Row],[XL]],0)</f>
        <v>8</v>
      </c>
      <c r="AC68" s="9">
        <f>IFERROR(Table13[[#This Row],[TOTAL]]*Table13[[#This Row],[XXL]],0)</f>
        <v>0</v>
      </c>
      <c r="AD68" s="17">
        <f>SUM(Table13[[#This Row],[XS'']:[XXL'']])</f>
        <v>100</v>
      </c>
      <c r="AE68" s="3">
        <v>14</v>
      </c>
      <c r="AF68" s="3">
        <v>30</v>
      </c>
      <c r="AG68" s="3">
        <v>31</v>
      </c>
      <c r="AH68" s="3">
        <v>17</v>
      </c>
      <c r="AI68" s="3">
        <v>8</v>
      </c>
      <c r="AJ68" s="3">
        <v>0</v>
      </c>
      <c r="AK68" s="3">
        <f>SUM(Table13[[#This Row],[XS'''']:[XXL'''']])</f>
        <v>100</v>
      </c>
    </row>
    <row r="69" spans="1:37" x14ac:dyDescent="0.2">
      <c r="A69">
        <v>107</v>
      </c>
      <c r="B69" t="s">
        <v>14</v>
      </c>
      <c r="C69" t="s">
        <v>55</v>
      </c>
      <c r="D69" t="s">
        <v>16</v>
      </c>
      <c r="E69" t="s">
        <v>56</v>
      </c>
      <c r="F69" t="s">
        <v>57</v>
      </c>
      <c r="G69" t="s">
        <v>57</v>
      </c>
      <c r="H69" t="s">
        <v>58</v>
      </c>
      <c r="I69" t="s">
        <v>20</v>
      </c>
      <c r="J69" t="s">
        <v>21</v>
      </c>
      <c r="K69" t="s">
        <v>59</v>
      </c>
      <c r="N69" t="s">
        <v>23</v>
      </c>
      <c r="O69" t="s">
        <v>60</v>
      </c>
      <c r="P69" s="2" t="s">
        <v>140</v>
      </c>
      <c r="Q69" s="6">
        <v>50</v>
      </c>
      <c r="R69" s="7" t="s">
        <v>142</v>
      </c>
      <c r="S69" s="7">
        <v>0.11</v>
      </c>
      <c r="T69" s="7">
        <v>0.3</v>
      </c>
      <c r="U69" s="7">
        <v>0.31</v>
      </c>
      <c r="V69" s="7">
        <v>0.17</v>
      </c>
      <c r="W69" s="8">
        <v>0.11</v>
      </c>
      <c r="X69" s="9">
        <f>IFERROR(Table13[[#This Row],[TOTAL]]*Table13[[#This Row],[XS]],0)</f>
        <v>0</v>
      </c>
      <c r="Y69" s="9">
        <f>IFERROR(Table13[[#This Row],[TOTAL]]*Table13[[#This Row],[S]],0)</f>
        <v>5.5</v>
      </c>
      <c r="Z69" s="9">
        <f>IFERROR(Table13[[#This Row],[TOTAL]]*Table13[[#This Row],[M]],0)</f>
        <v>15</v>
      </c>
      <c r="AA69" s="9">
        <f>IFERROR(Table13[[#This Row],[TOTAL]]*Table13[[#This Row],[L]],0)</f>
        <v>15.5</v>
      </c>
      <c r="AB69" s="9">
        <f>IFERROR(Table13[[#This Row],[TOTAL]]*Table13[[#This Row],[XL]],0)</f>
        <v>8.5</v>
      </c>
      <c r="AC69" s="9">
        <f>IFERROR(Table13[[#This Row],[TOTAL]]*Table13[[#This Row],[XXL]],0)</f>
        <v>5.5</v>
      </c>
      <c r="AD69" s="17">
        <f>SUM(Table13[[#This Row],[XS'']:[XXL'']])</f>
        <v>50</v>
      </c>
      <c r="AE69" s="3">
        <v>0</v>
      </c>
      <c r="AF69" s="3">
        <v>5</v>
      </c>
      <c r="AG69" s="3">
        <v>15</v>
      </c>
      <c r="AH69" s="3">
        <v>16</v>
      </c>
      <c r="AI69" s="3">
        <v>9</v>
      </c>
      <c r="AJ69" s="3">
        <v>5</v>
      </c>
      <c r="AK69" s="3">
        <f>SUM(Table13[[#This Row],[XS'''']:[XXL'''']])</f>
        <v>50</v>
      </c>
    </row>
    <row r="70" spans="1:37" x14ac:dyDescent="0.2">
      <c r="A70">
        <v>107</v>
      </c>
      <c r="B70" t="s">
        <v>14</v>
      </c>
      <c r="C70" t="s">
        <v>55</v>
      </c>
      <c r="D70" t="s">
        <v>16</v>
      </c>
      <c r="E70" t="s">
        <v>56</v>
      </c>
      <c r="F70" t="s">
        <v>57</v>
      </c>
      <c r="G70" t="s">
        <v>57</v>
      </c>
      <c r="H70" t="s">
        <v>58</v>
      </c>
      <c r="I70" t="s">
        <v>20</v>
      </c>
      <c r="J70" t="s">
        <v>21</v>
      </c>
      <c r="K70" t="s">
        <v>59</v>
      </c>
      <c r="N70" t="s">
        <v>23</v>
      </c>
      <c r="O70" t="s">
        <v>60</v>
      </c>
      <c r="P70" s="2" t="s">
        <v>141</v>
      </c>
      <c r="Q70" s="6">
        <v>0</v>
      </c>
      <c r="R70" s="7" t="s">
        <v>142</v>
      </c>
      <c r="S70" s="7">
        <v>0.11</v>
      </c>
      <c r="T70" s="7">
        <v>0.3</v>
      </c>
      <c r="U70" s="7">
        <v>0.31</v>
      </c>
      <c r="V70" s="7">
        <v>0.17</v>
      </c>
      <c r="W70" s="8">
        <v>0.11</v>
      </c>
      <c r="X70" s="9">
        <f>IFERROR(Table13[[#This Row],[TOTAL]]*Table13[[#This Row],[XS]],0)</f>
        <v>0</v>
      </c>
      <c r="Y70" s="9">
        <f>IFERROR(Table13[[#This Row],[TOTAL]]*Table13[[#This Row],[S]],0)</f>
        <v>0</v>
      </c>
      <c r="Z70" s="9">
        <f>IFERROR(Table13[[#This Row],[TOTAL]]*Table13[[#This Row],[M]],0)</f>
        <v>0</v>
      </c>
      <c r="AA70" s="9">
        <f>IFERROR(Table13[[#This Row],[TOTAL]]*Table13[[#This Row],[L]],0)</f>
        <v>0</v>
      </c>
      <c r="AB70" s="9">
        <f>IFERROR(Table13[[#This Row],[TOTAL]]*Table13[[#This Row],[XL]],0)</f>
        <v>0</v>
      </c>
      <c r="AC70" s="9">
        <f>IFERROR(Table13[[#This Row],[TOTAL]]*Table13[[#This Row],[XXL]],0)</f>
        <v>0</v>
      </c>
      <c r="AD70" s="17">
        <f>SUM(Table13[[#This Row],[XS'']:[XXL'']])</f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f>SUM(Table13[[#This Row],[XS'''']:[XXL'''']])</f>
        <v>0</v>
      </c>
    </row>
    <row r="71" spans="1:37" x14ac:dyDescent="0.2">
      <c r="A71">
        <v>204</v>
      </c>
      <c r="B71" t="s">
        <v>14</v>
      </c>
      <c r="C71" t="s">
        <v>55</v>
      </c>
      <c r="D71" t="s">
        <v>15</v>
      </c>
      <c r="E71" t="s">
        <v>130</v>
      </c>
      <c r="F71" t="s">
        <v>131</v>
      </c>
      <c r="G71" t="s">
        <v>131</v>
      </c>
      <c r="H71" t="s">
        <v>132</v>
      </c>
      <c r="I71" t="s">
        <v>120</v>
      </c>
      <c r="J71" t="s">
        <v>102</v>
      </c>
      <c r="K71" t="s">
        <v>59</v>
      </c>
      <c r="N71" t="s">
        <v>23</v>
      </c>
      <c r="O71" t="s">
        <v>50</v>
      </c>
      <c r="P71" s="2" t="s">
        <v>141</v>
      </c>
      <c r="Q71" s="6">
        <v>0</v>
      </c>
      <c r="R71" s="7">
        <v>0.15</v>
      </c>
      <c r="S71" s="7">
        <v>0.34</v>
      </c>
      <c r="T71" s="7">
        <v>0.33</v>
      </c>
      <c r="U71" s="7">
        <v>0.11</v>
      </c>
      <c r="V71" s="7">
        <v>7.0000000000000007E-2</v>
      </c>
      <c r="W71" s="8" t="s">
        <v>142</v>
      </c>
      <c r="X71" s="9">
        <f>IFERROR(Table13[[#This Row],[TOTAL]]*Table13[[#This Row],[XS]],0)</f>
        <v>0</v>
      </c>
      <c r="Y71" s="9">
        <f>IFERROR(Table13[[#This Row],[TOTAL]]*Table13[[#This Row],[S]],0)</f>
        <v>0</v>
      </c>
      <c r="Z71" s="9">
        <f>IFERROR(Table13[[#This Row],[TOTAL]]*Table13[[#This Row],[M]],0)</f>
        <v>0</v>
      </c>
      <c r="AA71" s="9">
        <f>IFERROR(Table13[[#This Row],[TOTAL]]*Table13[[#This Row],[L]],0)</f>
        <v>0</v>
      </c>
      <c r="AB71" s="9">
        <f>IFERROR(Table13[[#This Row],[TOTAL]]*Table13[[#This Row],[XL]],0)</f>
        <v>0</v>
      </c>
      <c r="AC71" s="9">
        <f>IFERROR(Table13[[#This Row],[TOTAL]]*Table13[[#This Row],[XXL]],0)</f>
        <v>0</v>
      </c>
      <c r="AD71" s="17">
        <f>SUM(Table13[[#This Row],[XS'']:[XXL'']])</f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f>SUM(Table13[[#This Row],[XS'''']:[XXL'''']])</f>
        <v>0</v>
      </c>
    </row>
    <row r="72" spans="1:37" x14ac:dyDescent="0.2">
      <c r="A72">
        <v>308</v>
      </c>
      <c r="B72" t="s">
        <v>14</v>
      </c>
      <c r="C72" t="s">
        <v>15</v>
      </c>
      <c r="D72" t="s">
        <v>16</v>
      </c>
      <c r="E72" t="s">
        <v>43</v>
      </c>
      <c r="F72" t="s">
        <v>44</v>
      </c>
      <c r="G72" t="s">
        <v>44</v>
      </c>
      <c r="H72" t="s">
        <v>45</v>
      </c>
      <c r="I72" t="s">
        <v>20</v>
      </c>
      <c r="J72" t="s">
        <v>21</v>
      </c>
      <c r="K72" t="s">
        <v>46</v>
      </c>
      <c r="N72" t="s">
        <v>23</v>
      </c>
      <c r="O72" t="s">
        <v>42</v>
      </c>
      <c r="P72" s="2" t="s">
        <v>141</v>
      </c>
      <c r="Q72" s="6">
        <v>0</v>
      </c>
      <c r="R72" s="7" t="s">
        <v>142</v>
      </c>
      <c r="S72" s="7">
        <v>0.25</v>
      </c>
      <c r="T72" s="7">
        <v>0.28999999999999998</v>
      </c>
      <c r="U72" s="7">
        <v>0.27</v>
      </c>
      <c r="V72" s="7">
        <v>0.14000000000000001</v>
      </c>
      <c r="W72" s="8">
        <v>0.05</v>
      </c>
      <c r="X72" s="9">
        <f>IFERROR(Table13[[#This Row],[TOTAL]]*Table13[[#This Row],[XS]],0)</f>
        <v>0</v>
      </c>
      <c r="Y72" s="9">
        <f>IFERROR(Table13[[#This Row],[TOTAL]]*Table13[[#This Row],[S]],0)</f>
        <v>0</v>
      </c>
      <c r="Z72" s="9">
        <f>IFERROR(Table13[[#This Row],[TOTAL]]*Table13[[#This Row],[M]],0)</f>
        <v>0</v>
      </c>
      <c r="AA72" s="9">
        <f>IFERROR(Table13[[#This Row],[TOTAL]]*Table13[[#This Row],[L]],0)</f>
        <v>0</v>
      </c>
      <c r="AB72" s="9">
        <f>IFERROR(Table13[[#This Row],[TOTAL]]*Table13[[#This Row],[XL]],0)</f>
        <v>0</v>
      </c>
      <c r="AC72" s="9">
        <f>IFERROR(Table13[[#This Row],[TOTAL]]*Table13[[#This Row],[XXL]],0)</f>
        <v>0</v>
      </c>
      <c r="AD72" s="17">
        <f>SUM(Table13[[#This Row],[XS'']:[XXL'']])</f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f>SUM(Table13[[#This Row],[XS'''']:[XXL'''']])</f>
        <v>0</v>
      </c>
    </row>
    <row r="73" spans="1:37" x14ac:dyDescent="0.2">
      <c r="A73">
        <v>309</v>
      </c>
      <c r="B73" t="s">
        <v>14</v>
      </c>
      <c r="C73" t="s">
        <v>15</v>
      </c>
      <c r="D73" t="s">
        <v>16</v>
      </c>
      <c r="E73" t="s">
        <v>47</v>
      </c>
      <c r="F73" t="s">
        <v>48</v>
      </c>
      <c r="G73" t="s">
        <v>48</v>
      </c>
      <c r="H73" t="s">
        <v>49</v>
      </c>
      <c r="I73" t="s">
        <v>28</v>
      </c>
      <c r="J73" t="s">
        <v>21</v>
      </c>
      <c r="K73" t="s">
        <v>46</v>
      </c>
      <c r="N73" t="s">
        <v>23</v>
      </c>
      <c r="O73" t="s">
        <v>50</v>
      </c>
      <c r="P73" s="2" t="s">
        <v>141</v>
      </c>
      <c r="Q73" s="6">
        <v>0</v>
      </c>
      <c r="R73" s="7" t="s">
        <v>142</v>
      </c>
      <c r="S73" s="7">
        <v>0.25</v>
      </c>
      <c r="T73" s="7">
        <v>0.28999999999999998</v>
      </c>
      <c r="U73" s="7">
        <v>0.27</v>
      </c>
      <c r="V73" s="7">
        <v>0.14000000000000001</v>
      </c>
      <c r="W73" s="8">
        <v>0.05</v>
      </c>
      <c r="X73" s="9">
        <f>IFERROR(Table13[[#This Row],[TOTAL]]*Table13[[#This Row],[XS]],0)</f>
        <v>0</v>
      </c>
      <c r="Y73" s="9">
        <f>IFERROR(Table13[[#This Row],[TOTAL]]*Table13[[#This Row],[S]],0)</f>
        <v>0</v>
      </c>
      <c r="Z73" s="9">
        <f>IFERROR(Table13[[#This Row],[TOTAL]]*Table13[[#This Row],[M]],0)</f>
        <v>0</v>
      </c>
      <c r="AA73" s="9">
        <f>IFERROR(Table13[[#This Row],[TOTAL]]*Table13[[#This Row],[L]],0)</f>
        <v>0</v>
      </c>
      <c r="AB73" s="9">
        <f>IFERROR(Table13[[#This Row],[TOTAL]]*Table13[[#This Row],[XL]],0)</f>
        <v>0</v>
      </c>
      <c r="AC73" s="9">
        <f>IFERROR(Table13[[#This Row],[TOTAL]]*Table13[[#This Row],[XXL]],0)</f>
        <v>0</v>
      </c>
      <c r="AD73" s="17">
        <f>SUM(Table13[[#This Row],[XS'']:[XXL'']])</f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f>SUM(Table13[[#This Row],[XS'''']:[XXL'''']])</f>
        <v>0</v>
      </c>
    </row>
    <row r="74" spans="1:37" x14ac:dyDescent="0.2">
      <c r="A74">
        <v>310</v>
      </c>
      <c r="B74" t="s">
        <v>14</v>
      </c>
      <c r="C74" t="s">
        <v>15</v>
      </c>
      <c r="D74" t="s">
        <v>16</v>
      </c>
      <c r="E74" t="s">
        <v>51</v>
      </c>
      <c r="F74" t="s">
        <v>52</v>
      </c>
      <c r="G74" t="s">
        <v>52</v>
      </c>
      <c r="H74" t="s">
        <v>53</v>
      </c>
      <c r="I74" t="s">
        <v>28</v>
      </c>
      <c r="J74" t="s">
        <v>21</v>
      </c>
      <c r="K74" t="s">
        <v>46</v>
      </c>
      <c r="N74" t="s">
        <v>23</v>
      </c>
      <c r="O74" t="s">
        <v>54</v>
      </c>
      <c r="P74" s="2" t="s">
        <v>141</v>
      </c>
      <c r="Q74" s="6">
        <v>0</v>
      </c>
      <c r="R74" s="7" t="s">
        <v>142</v>
      </c>
      <c r="S74" s="7">
        <v>0.25</v>
      </c>
      <c r="T74" s="7">
        <v>0.28999999999999998</v>
      </c>
      <c r="U74" s="7">
        <v>0.27</v>
      </c>
      <c r="V74" s="7">
        <v>0.14000000000000001</v>
      </c>
      <c r="W74" s="8">
        <v>0.05</v>
      </c>
      <c r="X74" s="9">
        <f>IFERROR(Table13[[#This Row],[TOTAL]]*Table13[[#This Row],[XS]],0)</f>
        <v>0</v>
      </c>
      <c r="Y74" s="9">
        <f>IFERROR(Table13[[#This Row],[TOTAL]]*Table13[[#This Row],[S]],0)</f>
        <v>0</v>
      </c>
      <c r="Z74" s="9">
        <f>IFERROR(Table13[[#This Row],[TOTAL]]*Table13[[#This Row],[M]],0)</f>
        <v>0</v>
      </c>
      <c r="AA74" s="9">
        <f>IFERROR(Table13[[#This Row],[TOTAL]]*Table13[[#This Row],[L]],0)</f>
        <v>0</v>
      </c>
      <c r="AB74" s="9">
        <f>IFERROR(Table13[[#This Row],[TOTAL]]*Table13[[#This Row],[XL]],0)</f>
        <v>0</v>
      </c>
      <c r="AC74" s="9">
        <f>IFERROR(Table13[[#This Row],[TOTAL]]*Table13[[#This Row],[XXL]],0)</f>
        <v>0</v>
      </c>
      <c r="AD74" s="17">
        <f>SUM(Table13[[#This Row],[XS'']:[XXL'']])</f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f>SUM(Table13[[#This Row],[XS'''']:[XXL'''']])</f>
        <v>0</v>
      </c>
    </row>
    <row r="75" spans="1:37" x14ac:dyDescent="0.2">
      <c r="A75">
        <v>311</v>
      </c>
      <c r="B75" t="s">
        <v>14</v>
      </c>
      <c r="C75" t="s">
        <v>15</v>
      </c>
      <c r="D75" t="s">
        <v>16</v>
      </c>
      <c r="E75" t="s">
        <v>61</v>
      </c>
      <c r="F75" t="s">
        <v>62</v>
      </c>
      <c r="G75" t="s">
        <v>62</v>
      </c>
      <c r="H75" t="s">
        <v>63</v>
      </c>
      <c r="I75" t="s">
        <v>28</v>
      </c>
      <c r="J75" t="s">
        <v>21</v>
      </c>
      <c r="K75" t="s">
        <v>46</v>
      </c>
      <c r="N75" t="s">
        <v>23</v>
      </c>
      <c r="O75" t="s">
        <v>42</v>
      </c>
      <c r="P75" s="2" t="s">
        <v>141</v>
      </c>
      <c r="Q75" s="6">
        <v>0</v>
      </c>
      <c r="R75" s="7" t="s">
        <v>142</v>
      </c>
      <c r="S75" s="7">
        <v>0.25</v>
      </c>
      <c r="T75" s="7">
        <v>0.28999999999999998</v>
      </c>
      <c r="U75" s="7">
        <v>0.27</v>
      </c>
      <c r="V75" s="7">
        <v>0.14000000000000001</v>
      </c>
      <c r="W75" s="8">
        <v>0.05</v>
      </c>
      <c r="X75" s="9">
        <f>IFERROR(Table13[[#This Row],[TOTAL]]*Table13[[#This Row],[XS]],0)</f>
        <v>0</v>
      </c>
      <c r="Y75" s="9">
        <f>IFERROR(Table13[[#This Row],[TOTAL]]*Table13[[#This Row],[S]],0)</f>
        <v>0</v>
      </c>
      <c r="Z75" s="9">
        <f>IFERROR(Table13[[#This Row],[TOTAL]]*Table13[[#This Row],[M]],0)</f>
        <v>0</v>
      </c>
      <c r="AA75" s="9">
        <f>IFERROR(Table13[[#This Row],[TOTAL]]*Table13[[#This Row],[L]],0)</f>
        <v>0</v>
      </c>
      <c r="AB75" s="9">
        <f>IFERROR(Table13[[#This Row],[TOTAL]]*Table13[[#This Row],[XL]],0)</f>
        <v>0</v>
      </c>
      <c r="AC75" s="9">
        <f>IFERROR(Table13[[#This Row],[TOTAL]]*Table13[[#This Row],[XXL]],0)</f>
        <v>0</v>
      </c>
      <c r="AD75" s="17">
        <f>SUM(Table13[[#This Row],[XS'']:[XXL'']])</f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f>SUM(Table13[[#This Row],[XS'''']:[XXL'''']])</f>
        <v>0</v>
      </c>
    </row>
    <row r="76" spans="1:37" x14ac:dyDescent="0.2">
      <c r="A76">
        <v>310</v>
      </c>
      <c r="B76" t="s">
        <v>14</v>
      </c>
      <c r="C76" t="s">
        <v>15</v>
      </c>
      <c r="D76" t="s">
        <v>16</v>
      </c>
      <c r="E76" t="s">
        <v>51</v>
      </c>
      <c r="F76" t="s">
        <v>52</v>
      </c>
      <c r="G76" t="s">
        <v>52</v>
      </c>
      <c r="H76" t="s">
        <v>53</v>
      </c>
      <c r="I76" t="s">
        <v>28</v>
      </c>
      <c r="J76" t="s">
        <v>21</v>
      </c>
      <c r="K76" t="s">
        <v>46</v>
      </c>
      <c r="N76" t="s">
        <v>23</v>
      </c>
      <c r="O76" t="s">
        <v>54</v>
      </c>
      <c r="P76" s="2" t="s">
        <v>140</v>
      </c>
      <c r="Q76" s="6">
        <v>50</v>
      </c>
      <c r="R76" s="7" t="s">
        <v>142</v>
      </c>
      <c r="S76" s="7">
        <v>0.25</v>
      </c>
      <c r="T76" s="7">
        <v>0.28999999999999998</v>
      </c>
      <c r="U76" s="7">
        <v>0.27</v>
      </c>
      <c r="V76" s="7">
        <v>0.14000000000000001</v>
      </c>
      <c r="W76" s="8">
        <v>0.05</v>
      </c>
      <c r="X76" s="9">
        <f>IFERROR(Table13[[#This Row],[TOTAL]]*Table13[[#This Row],[XS]],0)</f>
        <v>0</v>
      </c>
      <c r="Y76" s="9">
        <f>IFERROR(Table13[[#This Row],[TOTAL]]*Table13[[#This Row],[S]],0)</f>
        <v>12.5</v>
      </c>
      <c r="Z76" s="9">
        <f>IFERROR(Table13[[#This Row],[TOTAL]]*Table13[[#This Row],[M]],0)</f>
        <v>14.499999999999998</v>
      </c>
      <c r="AA76" s="9">
        <f>IFERROR(Table13[[#This Row],[TOTAL]]*Table13[[#This Row],[L]],0)</f>
        <v>13.5</v>
      </c>
      <c r="AB76" s="9">
        <f>IFERROR(Table13[[#This Row],[TOTAL]]*Table13[[#This Row],[XL]],0)</f>
        <v>7.0000000000000009</v>
      </c>
      <c r="AC76" s="9">
        <f>IFERROR(Table13[[#This Row],[TOTAL]]*Table13[[#This Row],[XXL]],0)</f>
        <v>2.5</v>
      </c>
      <c r="AD76" s="17">
        <f>SUM(Table13[[#This Row],[XS'']:[XXL'']])</f>
        <v>50</v>
      </c>
      <c r="AE76" s="3">
        <v>0</v>
      </c>
      <c r="AF76" s="3">
        <v>11</v>
      </c>
      <c r="AG76" s="3">
        <v>15</v>
      </c>
      <c r="AH76" s="3">
        <v>14</v>
      </c>
      <c r="AI76" s="3">
        <v>7</v>
      </c>
      <c r="AJ76" s="3">
        <v>3</v>
      </c>
      <c r="AK76" s="3">
        <f>SUM(Table13[[#This Row],[XS'''']:[XXL'''']])</f>
        <v>50</v>
      </c>
    </row>
    <row r="77" spans="1:37" x14ac:dyDescent="0.2">
      <c r="A77">
        <v>311</v>
      </c>
      <c r="B77" t="s">
        <v>14</v>
      </c>
      <c r="C77" t="s">
        <v>15</v>
      </c>
      <c r="D77" t="s">
        <v>16</v>
      </c>
      <c r="E77" t="s">
        <v>61</v>
      </c>
      <c r="F77" t="s">
        <v>62</v>
      </c>
      <c r="G77" t="s">
        <v>62</v>
      </c>
      <c r="H77" t="s">
        <v>63</v>
      </c>
      <c r="I77" t="s">
        <v>28</v>
      </c>
      <c r="J77" t="s">
        <v>21</v>
      </c>
      <c r="K77" t="s">
        <v>46</v>
      </c>
      <c r="N77" t="s">
        <v>23</v>
      </c>
      <c r="O77" t="s">
        <v>42</v>
      </c>
      <c r="P77" s="2" t="s">
        <v>140</v>
      </c>
      <c r="Q77" s="6">
        <v>70</v>
      </c>
      <c r="R77" s="7" t="s">
        <v>142</v>
      </c>
      <c r="S77" s="7">
        <v>0.25</v>
      </c>
      <c r="T77" s="7">
        <v>0.28999999999999998</v>
      </c>
      <c r="U77" s="7">
        <v>0.27</v>
      </c>
      <c r="V77" s="7">
        <v>0.14000000000000001</v>
      </c>
      <c r="W77" s="8">
        <v>0.05</v>
      </c>
      <c r="X77" s="9">
        <f>IFERROR(Table13[[#This Row],[TOTAL]]*Table13[[#This Row],[XS]],0)</f>
        <v>0</v>
      </c>
      <c r="Y77" s="9">
        <f>IFERROR(Table13[[#This Row],[TOTAL]]*Table13[[#This Row],[S]],0)</f>
        <v>17.5</v>
      </c>
      <c r="Z77" s="9">
        <f>IFERROR(Table13[[#This Row],[TOTAL]]*Table13[[#This Row],[M]],0)</f>
        <v>20.299999999999997</v>
      </c>
      <c r="AA77" s="9">
        <f>IFERROR(Table13[[#This Row],[TOTAL]]*Table13[[#This Row],[L]],0)</f>
        <v>18.900000000000002</v>
      </c>
      <c r="AB77" s="9">
        <f>IFERROR(Table13[[#This Row],[TOTAL]]*Table13[[#This Row],[XL]],0)</f>
        <v>9.8000000000000007</v>
      </c>
      <c r="AC77" s="9">
        <f>IFERROR(Table13[[#This Row],[TOTAL]]*Table13[[#This Row],[XXL]],0)</f>
        <v>3.5</v>
      </c>
      <c r="AD77" s="17">
        <f>SUM(Table13[[#This Row],[XS'']:[XXL'']])</f>
        <v>70</v>
      </c>
      <c r="AE77" s="3">
        <v>0</v>
      </c>
      <c r="AF77" s="3">
        <v>18</v>
      </c>
      <c r="AG77" s="3">
        <v>21</v>
      </c>
      <c r="AH77" s="3">
        <v>19</v>
      </c>
      <c r="AI77" s="3">
        <v>9</v>
      </c>
      <c r="AJ77" s="3">
        <v>3</v>
      </c>
      <c r="AK77" s="3">
        <f>SUM(Table13[[#This Row],[XS'''']:[XXL'''']])</f>
        <v>70</v>
      </c>
    </row>
    <row r="78" spans="1:37" x14ac:dyDescent="0.2">
      <c r="A78">
        <v>312</v>
      </c>
      <c r="B78" t="s">
        <v>14</v>
      </c>
      <c r="C78" t="s">
        <v>15</v>
      </c>
      <c r="D78" t="s">
        <v>16</v>
      </c>
      <c r="E78" t="s">
        <v>64</v>
      </c>
      <c r="F78" t="s">
        <v>65</v>
      </c>
      <c r="G78" t="s">
        <v>65</v>
      </c>
      <c r="H78" t="s">
        <v>66</v>
      </c>
      <c r="I78" t="s">
        <v>28</v>
      </c>
      <c r="J78" t="s">
        <v>21</v>
      </c>
      <c r="K78" t="s">
        <v>46</v>
      </c>
      <c r="N78" t="s">
        <v>23</v>
      </c>
      <c r="O78" t="s">
        <v>60</v>
      </c>
      <c r="P78" s="2" t="s">
        <v>140</v>
      </c>
      <c r="Q78" s="6">
        <v>80</v>
      </c>
      <c r="R78" s="7" t="s">
        <v>142</v>
      </c>
      <c r="S78" s="7">
        <v>0.25</v>
      </c>
      <c r="T78" s="7">
        <v>0.28999999999999998</v>
      </c>
      <c r="U78" s="7">
        <v>0.27</v>
      </c>
      <c r="V78" s="7">
        <v>0.14000000000000001</v>
      </c>
      <c r="W78" s="8">
        <v>0.05</v>
      </c>
      <c r="X78" s="9">
        <f>IFERROR(Table13[[#This Row],[TOTAL]]*Table13[[#This Row],[XS]],0)</f>
        <v>0</v>
      </c>
      <c r="Y78" s="9">
        <f>IFERROR(Table13[[#This Row],[TOTAL]]*Table13[[#This Row],[S]],0)</f>
        <v>20</v>
      </c>
      <c r="Z78" s="9">
        <f>IFERROR(Table13[[#This Row],[TOTAL]]*Table13[[#This Row],[M]],0)</f>
        <v>23.2</v>
      </c>
      <c r="AA78" s="9">
        <f>IFERROR(Table13[[#This Row],[TOTAL]]*Table13[[#This Row],[L]],0)</f>
        <v>21.6</v>
      </c>
      <c r="AB78" s="9">
        <f>IFERROR(Table13[[#This Row],[TOTAL]]*Table13[[#This Row],[XL]],0)</f>
        <v>11.200000000000001</v>
      </c>
      <c r="AC78" s="9">
        <f>IFERROR(Table13[[#This Row],[TOTAL]]*Table13[[#This Row],[XXL]],0)</f>
        <v>4</v>
      </c>
      <c r="AD78" s="17">
        <f>SUM(Table13[[#This Row],[XS'']:[XXL'']])</f>
        <v>80.000000000000014</v>
      </c>
      <c r="AE78" s="3">
        <v>0</v>
      </c>
      <c r="AF78" s="3">
        <v>19</v>
      </c>
      <c r="AG78" s="3">
        <v>24</v>
      </c>
      <c r="AH78" s="3">
        <v>22</v>
      </c>
      <c r="AI78" s="3">
        <v>11</v>
      </c>
      <c r="AJ78" s="3">
        <v>4</v>
      </c>
      <c r="AK78" s="3">
        <f>SUM(Table13[[#This Row],[XS'''']:[XXL'''']])</f>
        <v>80</v>
      </c>
    </row>
    <row r="79" spans="1:37" x14ac:dyDescent="0.2">
      <c r="A79">
        <v>206</v>
      </c>
      <c r="B79" t="s">
        <v>14</v>
      </c>
      <c r="C79" t="s">
        <v>55</v>
      </c>
      <c r="D79" t="s">
        <v>15</v>
      </c>
      <c r="E79" t="s">
        <v>121</v>
      </c>
      <c r="F79" t="s">
        <v>122</v>
      </c>
      <c r="G79" t="s">
        <v>122</v>
      </c>
      <c r="H79" t="s">
        <v>123</v>
      </c>
      <c r="I79" t="s">
        <v>124</v>
      </c>
      <c r="J79" t="s">
        <v>102</v>
      </c>
      <c r="K79" t="s">
        <v>125</v>
      </c>
      <c r="N79" t="s">
        <v>23</v>
      </c>
      <c r="P79" s="2" t="s">
        <v>140</v>
      </c>
      <c r="Q79" s="6">
        <v>50</v>
      </c>
      <c r="R79" s="7">
        <v>0.15</v>
      </c>
      <c r="S79" s="7">
        <v>0.35</v>
      </c>
      <c r="T79" s="7">
        <v>0.35</v>
      </c>
      <c r="U79" s="7">
        <v>0.1</v>
      </c>
      <c r="V79" s="7">
        <v>0.05</v>
      </c>
      <c r="W79" s="8" t="s">
        <v>142</v>
      </c>
      <c r="X79" s="9">
        <f>IFERROR(Table13[[#This Row],[TOTAL]]*Table13[[#This Row],[XS]],0)</f>
        <v>7.5</v>
      </c>
      <c r="Y79" s="9">
        <f>IFERROR(Table13[[#This Row],[TOTAL]]*Table13[[#This Row],[S]],0)</f>
        <v>17.5</v>
      </c>
      <c r="Z79" s="9">
        <f>IFERROR(Table13[[#This Row],[TOTAL]]*Table13[[#This Row],[M]],0)</f>
        <v>17.5</v>
      </c>
      <c r="AA79" s="9">
        <f>IFERROR(Table13[[#This Row],[TOTAL]]*Table13[[#This Row],[L]],0)</f>
        <v>5</v>
      </c>
      <c r="AB79" s="9">
        <f>IFERROR(Table13[[#This Row],[TOTAL]]*Table13[[#This Row],[XL]],0)</f>
        <v>2.5</v>
      </c>
      <c r="AC79" s="9">
        <f>IFERROR(Table13[[#This Row],[TOTAL]]*Table13[[#This Row],[XXL]],0)</f>
        <v>0</v>
      </c>
      <c r="AD79" s="17">
        <f>SUM(Table13[[#This Row],[XS'']:[XXL'']])</f>
        <v>50</v>
      </c>
      <c r="AE79" s="3">
        <v>8</v>
      </c>
      <c r="AF79" s="3">
        <v>17</v>
      </c>
      <c r="AG79" s="3">
        <v>17</v>
      </c>
      <c r="AH79" s="3">
        <v>5</v>
      </c>
      <c r="AI79" s="3">
        <v>3</v>
      </c>
      <c r="AJ79" s="3">
        <v>0</v>
      </c>
      <c r="AK79" s="3">
        <f>SUM(Table13[[#This Row],[XS'''']:[XXL'''']])</f>
        <v>50</v>
      </c>
    </row>
    <row r="80" spans="1:37" x14ac:dyDescent="0.2">
      <c r="A80" t="s">
        <v>135</v>
      </c>
      <c r="B80" t="s">
        <v>14</v>
      </c>
      <c r="C80" t="s">
        <v>55</v>
      </c>
      <c r="D80" t="s">
        <v>16</v>
      </c>
      <c r="E80" t="s">
        <v>74</v>
      </c>
      <c r="F80" t="s">
        <v>75</v>
      </c>
      <c r="G80" t="s">
        <v>75</v>
      </c>
      <c r="H80" t="s">
        <v>76</v>
      </c>
      <c r="I80" t="s">
        <v>77</v>
      </c>
      <c r="J80" t="s">
        <v>21</v>
      </c>
      <c r="K80" t="s">
        <v>70</v>
      </c>
      <c r="N80" t="s">
        <v>23</v>
      </c>
      <c r="O80" t="s">
        <v>78</v>
      </c>
      <c r="P80" s="2" t="s">
        <v>141</v>
      </c>
      <c r="Q80" s="12">
        <v>0</v>
      </c>
      <c r="R80" s="7" t="s">
        <v>142</v>
      </c>
      <c r="S80" s="7">
        <v>0.13</v>
      </c>
      <c r="T80" s="7">
        <v>0.27</v>
      </c>
      <c r="U80" s="7">
        <v>0.33</v>
      </c>
      <c r="V80" s="7">
        <v>0.18</v>
      </c>
      <c r="W80" s="8">
        <v>0.1</v>
      </c>
      <c r="X80" s="9">
        <f>IFERROR(Table13[[#This Row],[TOTAL]]*Table13[[#This Row],[XS]],0)</f>
        <v>0</v>
      </c>
      <c r="Y80" s="9">
        <f>IFERROR(Table13[[#This Row],[TOTAL]]*Table13[[#This Row],[S]],0)</f>
        <v>0</v>
      </c>
      <c r="Z80" s="9">
        <f>IFERROR(Table13[[#This Row],[TOTAL]]*Table13[[#This Row],[M]],0)</f>
        <v>0</v>
      </c>
      <c r="AA80" s="9">
        <f>IFERROR(Table13[[#This Row],[TOTAL]]*Table13[[#This Row],[L]],0)</f>
        <v>0</v>
      </c>
      <c r="AB80" s="9">
        <f>IFERROR(Table13[[#This Row],[TOTAL]]*Table13[[#This Row],[XL]],0)</f>
        <v>0</v>
      </c>
      <c r="AC80" s="9">
        <f>IFERROR(Table13[[#This Row],[TOTAL]]*Table13[[#This Row],[XXL]],0)</f>
        <v>0</v>
      </c>
      <c r="AD80" s="17">
        <f>SUM(Table13[[#This Row],[XS'']:[XXL'']])</f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f>SUM(Table13[[#This Row],[XS'''']:[XXL'''']])</f>
        <v>0</v>
      </c>
    </row>
    <row r="81" spans="1:37" x14ac:dyDescent="0.2">
      <c r="A81">
        <v>108</v>
      </c>
      <c r="B81" t="s">
        <v>14</v>
      </c>
      <c r="C81" t="s">
        <v>55</v>
      </c>
      <c r="D81" t="s">
        <v>16</v>
      </c>
      <c r="E81" t="s">
        <v>89</v>
      </c>
      <c r="F81" t="s">
        <v>90</v>
      </c>
      <c r="G81" t="s">
        <v>90</v>
      </c>
      <c r="H81" t="s">
        <v>91</v>
      </c>
      <c r="I81" t="s">
        <v>28</v>
      </c>
      <c r="J81" t="s">
        <v>21</v>
      </c>
      <c r="K81" t="s">
        <v>70</v>
      </c>
      <c r="N81" t="s">
        <v>23</v>
      </c>
      <c r="O81" t="s">
        <v>54</v>
      </c>
      <c r="P81" s="2" t="s">
        <v>140</v>
      </c>
      <c r="Q81" s="6">
        <v>50</v>
      </c>
      <c r="R81" s="7" t="s">
        <v>142</v>
      </c>
      <c r="S81" s="7">
        <v>0.13</v>
      </c>
      <c r="T81" s="7">
        <v>0.27</v>
      </c>
      <c r="U81" s="7">
        <v>0.33</v>
      </c>
      <c r="V81" s="7">
        <v>0.18</v>
      </c>
      <c r="W81" s="8">
        <v>0.1</v>
      </c>
      <c r="X81" s="9">
        <f>IFERROR(Table13[[#This Row],[TOTAL]]*Table13[[#This Row],[XS]],0)</f>
        <v>0</v>
      </c>
      <c r="Y81" s="9">
        <f>IFERROR(Table13[[#This Row],[TOTAL]]*Table13[[#This Row],[S]],0)</f>
        <v>6.5</v>
      </c>
      <c r="Z81" s="9">
        <f>IFERROR(Table13[[#This Row],[TOTAL]]*Table13[[#This Row],[M]],0)</f>
        <v>13.5</v>
      </c>
      <c r="AA81" s="9">
        <f>IFERROR(Table13[[#This Row],[TOTAL]]*Table13[[#This Row],[L]],0)</f>
        <v>16.5</v>
      </c>
      <c r="AB81" s="9">
        <f>IFERROR(Table13[[#This Row],[TOTAL]]*Table13[[#This Row],[XL]],0)</f>
        <v>9</v>
      </c>
      <c r="AC81" s="9">
        <f>IFERROR(Table13[[#This Row],[TOTAL]]*Table13[[#This Row],[XXL]],0)</f>
        <v>5</v>
      </c>
      <c r="AD81" s="17">
        <f>SUM(Table13[[#This Row],[XS'']:[XXL'']])</f>
        <v>50.5</v>
      </c>
      <c r="AE81" s="3">
        <v>0</v>
      </c>
      <c r="AF81" s="3">
        <v>7</v>
      </c>
      <c r="AG81" s="3">
        <v>14</v>
      </c>
      <c r="AH81" s="3">
        <v>17</v>
      </c>
      <c r="AI81" s="3">
        <v>8</v>
      </c>
      <c r="AJ81" s="3">
        <v>4</v>
      </c>
      <c r="AK81" s="3">
        <f>SUM(Table13[[#This Row],[XS'''']:[XXL'''']])</f>
        <v>50</v>
      </c>
    </row>
    <row r="82" spans="1:37" x14ac:dyDescent="0.2">
      <c r="A82">
        <v>202</v>
      </c>
      <c r="B82" t="s">
        <v>14</v>
      </c>
      <c r="C82" t="s">
        <v>55</v>
      </c>
      <c r="D82" t="s">
        <v>15</v>
      </c>
      <c r="E82" t="s">
        <v>111</v>
      </c>
      <c r="F82" t="s">
        <v>112</v>
      </c>
      <c r="G82" t="s">
        <v>112</v>
      </c>
      <c r="H82" t="s">
        <v>113</v>
      </c>
      <c r="I82" t="s">
        <v>28</v>
      </c>
      <c r="J82" t="s">
        <v>102</v>
      </c>
      <c r="K82" t="s">
        <v>70</v>
      </c>
      <c r="N82" t="s">
        <v>23</v>
      </c>
      <c r="O82" t="s">
        <v>110</v>
      </c>
      <c r="P82" s="2" t="s">
        <v>140</v>
      </c>
      <c r="Q82" s="6">
        <v>80</v>
      </c>
      <c r="R82" s="7">
        <v>0.15</v>
      </c>
      <c r="S82" s="7">
        <v>0.34</v>
      </c>
      <c r="T82" s="7">
        <v>0.33</v>
      </c>
      <c r="U82" s="7">
        <v>0.11</v>
      </c>
      <c r="V82" s="7">
        <v>7.0000000000000007E-2</v>
      </c>
      <c r="W82" s="8" t="s">
        <v>142</v>
      </c>
      <c r="X82" s="9">
        <f>IFERROR(Table13[[#This Row],[TOTAL]]*Table13[[#This Row],[XS]],0)</f>
        <v>12</v>
      </c>
      <c r="Y82" s="9">
        <f>IFERROR(Table13[[#This Row],[TOTAL]]*Table13[[#This Row],[S]],0)</f>
        <v>27.200000000000003</v>
      </c>
      <c r="Z82" s="9">
        <f>IFERROR(Table13[[#This Row],[TOTAL]]*Table13[[#This Row],[M]],0)</f>
        <v>26.400000000000002</v>
      </c>
      <c r="AA82" s="9">
        <f>IFERROR(Table13[[#This Row],[TOTAL]]*Table13[[#This Row],[L]],0)</f>
        <v>8.8000000000000007</v>
      </c>
      <c r="AB82" s="9">
        <f>IFERROR(Table13[[#This Row],[TOTAL]]*Table13[[#This Row],[XL]],0)</f>
        <v>5.6000000000000005</v>
      </c>
      <c r="AC82" s="9">
        <f>IFERROR(Table13[[#This Row],[TOTAL]]*Table13[[#This Row],[XXL]],0)</f>
        <v>0</v>
      </c>
      <c r="AD82" s="17">
        <f>SUM(Table13[[#This Row],[XS'']:[XXL'']])</f>
        <v>80</v>
      </c>
      <c r="AE82" s="3">
        <v>11</v>
      </c>
      <c r="AF82" s="3">
        <v>28</v>
      </c>
      <c r="AG82" s="3">
        <v>27</v>
      </c>
      <c r="AH82" s="3">
        <v>9</v>
      </c>
      <c r="AI82" s="3">
        <v>5</v>
      </c>
      <c r="AJ82" s="3">
        <v>0</v>
      </c>
      <c r="AK82" s="3">
        <f>SUM(Table13[[#This Row],[XS'''']:[XXL'''']])</f>
        <v>80</v>
      </c>
    </row>
    <row r="83" spans="1:37" x14ac:dyDescent="0.2">
      <c r="A83">
        <v>111</v>
      </c>
      <c r="B83" t="s">
        <v>14</v>
      </c>
      <c r="C83" t="s">
        <v>55</v>
      </c>
      <c r="D83" t="s">
        <v>16</v>
      </c>
      <c r="E83" t="s">
        <v>86</v>
      </c>
      <c r="F83" t="s">
        <v>87</v>
      </c>
      <c r="G83" t="s">
        <v>87</v>
      </c>
      <c r="H83" t="s">
        <v>88</v>
      </c>
      <c r="I83" t="s">
        <v>28</v>
      </c>
      <c r="J83" t="s">
        <v>21</v>
      </c>
      <c r="K83" t="s">
        <v>70</v>
      </c>
      <c r="N83" t="s">
        <v>23</v>
      </c>
      <c r="O83" t="s">
        <v>50</v>
      </c>
      <c r="P83" s="2" t="s">
        <v>141</v>
      </c>
      <c r="Q83" s="6">
        <v>0</v>
      </c>
      <c r="R83" s="7" t="s">
        <v>142</v>
      </c>
      <c r="S83" s="7">
        <v>0.13</v>
      </c>
      <c r="T83" s="7">
        <v>0.27</v>
      </c>
      <c r="U83" s="7">
        <v>0.33</v>
      </c>
      <c r="V83" s="7">
        <v>0.18</v>
      </c>
      <c r="W83" s="8">
        <v>0.1</v>
      </c>
      <c r="X83" s="9">
        <f>IFERROR(Table13[[#This Row],[TOTAL]]*Table13[[#This Row],[XS]],0)</f>
        <v>0</v>
      </c>
      <c r="Y83" s="9">
        <f>IFERROR(Table13[[#This Row],[TOTAL]]*Table13[[#This Row],[S]],0)</f>
        <v>0</v>
      </c>
      <c r="Z83" s="9">
        <f>IFERROR(Table13[[#This Row],[TOTAL]]*Table13[[#This Row],[M]],0)</f>
        <v>0</v>
      </c>
      <c r="AA83" s="9">
        <f>IFERROR(Table13[[#This Row],[TOTAL]]*Table13[[#This Row],[L]],0)</f>
        <v>0</v>
      </c>
      <c r="AB83" s="9">
        <f>IFERROR(Table13[[#This Row],[TOTAL]]*Table13[[#This Row],[XL]],0)</f>
        <v>0</v>
      </c>
      <c r="AC83" s="9">
        <f>IFERROR(Table13[[#This Row],[TOTAL]]*Table13[[#This Row],[XXL]],0)</f>
        <v>0</v>
      </c>
      <c r="AD83" s="17">
        <f>SUM(Table13[[#This Row],[XS'']:[XXL'']])</f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f>SUM(Table13[[#This Row],[XS'''']:[XXL'''']])</f>
        <v>0</v>
      </c>
    </row>
    <row r="84" spans="1:37" x14ac:dyDescent="0.2">
      <c r="A84">
        <v>108</v>
      </c>
      <c r="B84" t="s">
        <v>14</v>
      </c>
      <c r="C84" t="s">
        <v>55</v>
      </c>
      <c r="D84" t="s">
        <v>16</v>
      </c>
      <c r="E84" t="s">
        <v>89</v>
      </c>
      <c r="F84" t="s">
        <v>90</v>
      </c>
      <c r="G84" t="s">
        <v>90</v>
      </c>
      <c r="H84" t="s">
        <v>91</v>
      </c>
      <c r="I84" t="s">
        <v>28</v>
      </c>
      <c r="J84" t="s">
        <v>21</v>
      </c>
      <c r="K84" t="s">
        <v>70</v>
      </c>
      <c r="N84" t="s">
        <v>23</v>
      </c>
      <c r="O84" t="s">
        <v>54</v>
      </c>
      <c r="P84" s="2" t="s">
        <v>141</v>
      </c>
      <c r="Q84" s="6">
        <v>0</v>
      </c>
      <c r="R84" s="7" t="s">
        <v>142</v>
      </c>
      <c r="S84" s="7">
        <v>0.13</v>
      </c>
      <c r="T84" s="7">
        <v>0.27</v>
      </c>
      <c r="U84" s="7">
        <v>0.33</v>
      </c>
      <c r="V84" s="7">
        <v>0.18</v>
      </c>
      <c r="W84" s="8">
        <v>0.1</v>
      </c>
      <c r="X84" s="9">
        <f>IFERROR(Table13[[#This Row],[TOTAL]]*Table13[[#This Row],[XS]],0)</f>
        <v>0</v>
      </c>
      <c r="Y84" s="9">
        <f>IFERROR(Table13[[#This Row],[TOTAL]]*Table13[[#This Row],[S]],0)</f>
        <v>0</v>
      </c>
      <c r="Z84" s="9">
        <f>IFERROR(Table13[[#This Row],[TOTAL]]*Table13[[#This Row],[M]],0)</f>
        <v>0</v>
      </c>
      <c r="AA84" s="9">
        <f>IFERROR(Table13[[#This Row],[TOTAL]]*Table13[[#This Row],[L]],0)</f>
        <v>0</v>
      </c>
      <c r="AB84" s="9">
        <f>IFERROR(Table13[[#This Row],[TOTAL]]*Table13[[#This Row],[XL]],0)</f>
        <v>0</v>
      </c>
      <c r="AC84" s="9">
        <f>IFERROR(Table13[[#This Row],[TOTAL]]*Table13[[#This Row],[XXL]],0)</f>
        <v>0</v>
      </c>
      <c r="AD84" s="17">
        <f>SUM(Table13[[#This Row],[XS'']:[XXL'']])</f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f>SUM(Table13[[#This Row],[XS'''']:[XXL'''']])</f>
        <v>0</v>
      </c>
    </row>
    <row r="85" spans="1:37" x14ac:dyDescent="0.2">
      <c r="A85">
        <v>110</v>
      </c>
      <c r="B85" t="s">
        <v>14</v>
      </c>
      <c r="C85" t="s">
        <v>55</v>
      </c>
      <c r="D85" t="s">
        <v>16</v>
      </c>
      <c r="E85" t="s">
        <v>92</v>
      </c>
      <c r="F85" t="s">
        <v>93</v>
      </c>
      <c r="G85" t="s">
        <v>93</v>
      </c>
      <c r="H85" t="s">
        <v>94</v>
      </c>
      <c r="I85" t="s">
        <v>28</v>
      </c>
      <c r="J85" t="s">
        <v>21</v>
      </c>
      <c r="K85" t="s">
        <v>70</v>
      </c>
      <c r="N85" t="s">
        <v>23</v>
      </c>
      <c r="O85" t="s">
        <v>29</v>
      </c>
      <c r="P85" s="2" t="s">
        <v>141</v>
      </c>
      <c r="Q85" s="6">
        <v>0</v>
      </c>
      <c r="R85" s="7" t="s">
        <v>142</v>
      </c>
      <c r="S85" s="7">
        <v>0.13</v>
      </c>
      <c r="T85" s="7">
        <v>0.27</v>
      </c>
      <c r="U85" s="7">
        <v>0.33</v>
      </c>
      <c r="V85" s="7">
        <v>0.18</v>
      </c>
      <c r="W85" s="8">
        <v>0.1</v>
      </c>
      <c r="X85" s="9">
        <f>IFERROR(Table13[[#This Row],[TOTAL]]*Table13[[#This Row],[XS]],0)</f>
        <v>0</v>
      </c>
      <c r="Y85" s="9">
        <f>IFERROR(Table13[[#This Row],[TOTAL]]*Table13[[#This Row],[S]],0)</f>
        <v>0</v>
      </c>
      <c r="Z85" s="9">
        <f>IFERROR(Table13[[#This Row],[TOTAL]]*Table13[[#This Row],[M]],0)</f>
        <v>0</v>
      </c>
      <c r="AA85" s="9">
        <f>IFERROR(Table13[[#This Row],[TOTAL]]*Table13[[#This Row],[L]],0)</f>
        <v>0</v>
      </c>
      <c r="AB85" s="9">
        <f>IFERROR(Table13[[#This Row],[TOTAL]]*Table13[[#This Row],[XL]],0)</f>
        <v>0</v>
      </c>
      <c r="AC85" s="9">
        <f>IFERROR(Table13[[#This Row],[TOTAL]]*Table13[[#This Row],[XXL]],0)</f>
        <v>0</v>
      </c>
      <c r="AD85" s="17">
        <f>SUM(Table13[[#This Row],[XS'']:[XXL'']])</f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f>SUM(Table13[[#This Row],[XS'''']:[XXL'''']])</f>
        <v>0</v>
      </c>
    </row>
    <row r="86" spans="1:37" x14ac:dyDescent="0.2">
      <c r="A86">
        <v>109</v>
      </c>
      <c r="B86" t="s">
        <v>14</v>
      </c>
      <c r="C86" t="s">
        <v>55</v>
      </c>
      <c r="D86" t="s">
        <v>16</v>
      </c>
      <c r="E86" t="s">
        <v>95</v>
      </c>
      <c r="F86" t="s">
        <v>96</v>
      </c>
      <c r="G86" t="s">
        <v>96</v>
      </c>
      <c r="H86" t="s">
        <v>97</v>
      </c>
      <c r="I86" t="s">
        <v>20</v>
      </c>
      <c r="J86" t="s">
        <v>21</v>
      </c>
      <c r="K86" t="s">
        <v>70</v>
      </c>
      <c r="N86" t="s">
        <v>23</v>
      </c>
      <c r="O86" t="s">
        <v>29</v>
      </c>
      <c r="P86" s="2" t="s">
        <v>141</v>
      </c>
      <c r="Q86" s="6">
        <v>0</v>
      </c>
      <c r="R86" s="7" t="s">
        <v>142</v>
      </c>
      <c r="S86" s="7">
        <v>0.13</v>
      </c>
      <c r="T86" s="7">
        <v>0.27</v>
      </c>
      <c r="U86" s="7">
        <v>0.33</v>
      </c>
      <c r="V86" s="7">
        <v>0.18</v>
      </c>
      <c r="W86" s="8">
        <v>0.1</v>
      </c>
      <c r="X86" s="9">
        <f>IFERROR(Table13[[#This Row],[TOTAL]]*Table13[[#This Row],[XS]],0)</f>
        <v>0</v>
      </c>
      <c r="Y86" s="9">
        <f>IFERROR(Table13[[#This Row],[TOTAL]]*Table13[[#This Row],[S]],0)</f>
        <v>0</v>
      </c>
      <c r="Z86" s="9">
        <f>IFERROR(Table13[[#This Row],[TOTAL]]*Table13[[#This Row],[M]],0)</f>
        <v>0</v>
      </c>
      <c r="AA86" s="9">
        <f>IFERROR(Table13[[#This Row],[TOTAL]]*Table13[[#This Row],[L]],0)</f>
        <v>0</v>
      </c>
      <c r="AB86" s="9">
        <f>IFERROR(Table13[[#This Row],[TOTAL]]*Table13[[#This Row],[XL]],0)</f>
        <v>0</v>
      </c>
      <c r="AC86" s="9">
        <f>IFERROR(Table13[[#This Row],[TOTAL]]*Table13[[#This Row],[XXL]],0)</f>
        <v>0</v>
      </c>
      <c r="AD86" s="17">
        <f>SUM(Table13[[#This Row],[XS'']:[XXL'']])</f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f>SUM(Table13[[#This Row],[XS'''']:[XXL'''']])</f>
        <v>0</v>
      </c>
    </row>
    <row r="87" spans="1:37" x14ac:dyDescent="0.2">
      <c r="A87">
        <v>203</v>
      </c>
      <c r="B87" t="s">
        <v>14</v>
      </c>
      <c r="C87" t="s">
        <v>55</v>
      </c>
      <c r="D87" t="s">
        <v>15</v>
      </c>
      <c r="E87" t="s">
        <v>114</v>
      </c>
      <c r="F87" t="s">
        <v>115</v>
      </c>
      <c r="G87" t="s">
        <v>115</v>
      </c>
      <c r="H87" t="s">
        <v>116</v>
      </c>
      <c r="I87" t="s">
        <v>77</v>
      </c>
      <c r="J87" t="s">
        <v>102</v>
      </c>
      <c r="K87" t="s">
        <v>70</v>
      </c>
      <c r="N87" t="s">
        <v>23</v>
      </c>
      <c r="O87" t="s">
        <v>54</v>
      </c>
      <c r="P87" s="2" t="s">
        <v>140</v>
      </c>
      <c r="Q87" s="6">
        <v>50</v>
      </c>
      <c r="R87" s="7">
        <v>0.15</v>
      </c>
      <c r="S87" s="7">
        <v>0.34</v>
      </c>
      <c r="T87" s="7">
        <v>0.33</v>
      </c>
      <c r="U87" s="7">
        <v>0.11</v>
      </c>
      <c r="V87" s="7">
        <v>7.0000000000000007E-2</v>
      </c>
      <c r="W87" s="8" t="s">
        <v>142</v>
      </c>
      <c r="X87" s="9">
        <f>IFERROR(Table13[[#This Row],[TOTAL]]*Table13[[#This Row],[XS]],0)</f>
        <v>7.5</v>
      </c>
      <c r="Y87" s="9">
        <f>IFERROR(Table13[[#This Row],[TOTAL]]*Table13[[#This Row],[S]],0)</f>
        <v>17</v>
      </c>
      <c r="Z87" s="9">
        <f>IFERROR(Table13[[#This Row],[TOTAL]]*Table13[[#This Row],[M]],0)</f>
        <v>16.5</v>
      </c>
      <c r="AA87" s="9">
        <f>IFERROR(Table13[[#This Row],[TOTAL]]*Table13[[#This Row],[L]],0)</f>
        <v>5.5</v>
      </c>
      <c r="AB87" s="9">
        <f>IFERROR(Table13[[#This Row],[TOTAL]]*Table13[[#This Row],[XL]],0)</f>
        <v>3.5000000000000004</v>
      </c>
      <c r="AC87" s="9">
        <f>IFERROR(Table13[[#This Row],[TOTAL]]*Table13[[#This Row],[XXL]],0)</f>
        <v>0</v>
      </c>
      <c r="AD87" s="17">
        <f>SUM(Table13[[#This Row],[XS'']:[XXL'']])</f>
        <v>50</v>
      </c>
      <c r="AE87" s="3">
        <v>8</v>
      </c>
      <c r="AF87" s="3">
        <v>16</v>
      </c>
      <c r="AG87" s="3">
        <v>17</v>
      </c>
      <c r="AH87" s="3">
        <v>5</v>
      </c>
      <c r="AI87" s="3">
        <v>4</v>
      </c>
      <c r="AJ87" s="3">
        <v>0</v>
      </c>
      <c r="AK87" s="3">
        <f>SUM(Table13[[#This Row],[XS'''']:[XXL'''']])</f>
        <v>50</v>
      </c>
    </row>
    <row r="88" spans="1:37" x14ac:dyDescent="0.2">
      <c r="A88">
        <v>203</v>
      </c>
      <c r="B88" t="s">
        <v>14</v>
      </c>
      <c r="C88" t="s">
        <v>55</v>
      </c>
      <c r="D88" t="s">
        <v>15</v>
      </c>
      <c r="E88" t="s">
        <v>114</v>
      </c>
      <c r="F88" t="s">
        <v>115</v>
      </c>
      <c r="G88" t="s">
        <v>115</v>
      </c>
      <c r="H88" t="s">
        <v>116</v>
      </c>
      <c r="I88" t="s">
        <v>77</v>
      </c>
      <c r="J88" t="s">
        <v>102</v>
      </c>
      <c r="K88" t="s">
        <v>70</v>
      </c>
      <c r="N88" t="s">
        <v>23</v>
      </c>
      <c r="O88" t="s">
        <v>54</v>
      </c>
      <c r="P88" s="2" t="s">
        <v>141</v>
      </c>
      <c r="Q88" s="6">
        <v>0</v>
      </c>
      <c r="R88" s="7">
        <v>0.15</v>
      </c>
      <c r="S88" s="7">
        <v>0.34</v>
      </c>
      <c r="T88" s="7">
        <v>0.33</v>
      </c>
      <c r="U88" s="7">
        <v>0.11</v>
      </c>
      <c r="V88" s="7">
        <v>7.0000000000000007E-2</v>
      </c>
      <c r="W88" s="8" t="s">
        <v>142</v>
      </c>
      <c r="X88" s="9">
        <f>IFERROR(Table13[[#This Row],[TOTAL]]*Table13[[#This Row],[XS]],0)</f>
        <v>0</v>
      </c>
      <c r="Y88" s="9">
        <f>IFERROR(Table13[[#This Row],[TOTAL]]*Table13[[#This Row],[S]],0)</f>
        <v>0</v>
      </c>
      <c r="Z88" s="9">
        <f>IFERROR(Table13[[#This Row],[TOTAL]]*Table13[[#This Row],[M]],0)</f>
        <v>0</v>
      </c>
      <c r="AA88" s="9">
        <f>IFERROR(Table13[[#This Row],[TOTAL]]*Table13[[#This Row],[L]],0)</f>
        <v>0</v>
      </c>
      <c r="AB88" s="9">
        <f>IFERROR(Table13[[#This Row],[TOTAL]]*Table13[[#This Row],[XL]],0)</f>
        <v>0</v>
      </c>
      <c r="AC88" s="9">
        <f>IFERROR(Table13[[#This Row],[TOTAL]]*Table13[[#This Row],[XXL]],0)</f>
        <v>0</v>
      </c>
      <c r="AD88" s="17">
        <f>SUM(Table13[[#This Row],[XS'']:[XXL'']])</f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f>SUM(Table13[[#This Row],[XS'''']:[XXL'''']])</f>
        <v>0</v>
      </c>
    </row>
    <row r="89" spans="1:37" x14ac:dyDescent="0.2">
      <c r="A89">
        <v>205</v>
      </c>
      <c r="B89" t="s">
        <v>14</v>
      </c>
      <c r="C89" t="s">
        <v>55</v>
      </c>
      <c r="D89" t="s">
        <v>15</v>
      </c>
      <c r="E89" t="s">
        <v>117</v>
      </c>
      <c r="F89" t="s">
        <v>118</v>
      </c>
      <c r="G89" t="s">
        <v>118</v>
      </c>
      <c r="H89" t="s">
        <v>119</v>
      </c>
      <c r="I89" t="s">
        <v>120</v>
      </c>
      <c r="J89" t="s">
        <v>102</v>
      </c>
      <c r="K89" t="s">
        <v>70</v>
      </c>
      <c r="N89" t="s">
        <v>23</v>
      </c>
      <c r="O89" t="s">
        <v>42</v>
      </c>
      <c r="P89" s="2" t="s">
        <v>141</v>
      </c>
      <c r="Q89" s="6">
        <v>0</v>
      </c>
      <c r="R89" s="7">
        <v>0.15</v>
      </c>
      <c r="S89" s="7">
        <v>0.34</v>
      </c>
      <c r="T89" s="7">
        <v>0.33</v>
      </c>
      <c r="U89" s="7">
        <v>0.11</v>
      </c>
      <c r="V89" s="7">
        <v>7.0000000000000007E-2</v>
      </c>
      <c r="W89" s="8" t="s">
        <v>142</v>
      </c>
      <c r="X89" s="9">
        <f>IFERROR(Table13[[#This Row],[TOTAL]]*Table13[[#This Row],[XS]],0)</f>
        <v>0</v>
      </c>
      <c r="Y89" s="9">
        <f>IFERROR(Table13[[#This Row],[TOTAL]]*Table13[[#This Row],[S]],0)</f>
        <v>0</v>
      </c>
      <c r="Z89" s="9">
        <f>IFERROR(Table13[[#This Row],[TOTAL]]*Table13[[#This Row],[M]],0)</f>
        <v>0</v>
      </c>
      <c r="AA89" s="9">
        <f>IFERROR(Table13[[#This Row],[TOTAL]]*Table13[[#This Row],[L]],0)</f>
        <v>0</v>
      </c>
      <c r="AB89" s="9">
        <f>IFERROR(Table13[[#This Row],[TOTAL]]*Table13[[#This Row],[XL]],0)</f>
        <v>0</v>
      </c>
      <c r="AC89" s="9">
        <f>IFERROR(Table13[[#This Row],[TOTAL]]*Table13[[#This Row],[XXL]],0)</f>
        <v>0</v>
      </c>
      <c r="AD89" s="17">
        <f>SUM(Table13[[#This Row],[XS'']:[XXL'']])</f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f>SUM(Table13[[#This Row],[XS'''']:[XXL'''']])</f>
        <v>0</v>
      </c>
    </row>
    <row r="90" spans="1:37" x14ac:dyDescent="0.2">
      <c r="A90">
        <v>205</v>
      </c>
      <c r="B90" t="s">
        <v>14</v>
      </c>
      <c r="C90" t="s">
        <v>55</v>
      </c>
      <c r="D90" t="s">
        <v>15</v>
      </c>
      <c r="E90" t="s">
        <v>117</v>
      </c>
      <c r="F90" t="s">
        <v>118</v>
      </c>
      <c r="G90" t="s">
        <v>118</v>
      </c>
      <c r="H90" t="s">
        <v>119</v>
      </c>
      <c r="I90" t="s">
        <v>120</v>
      </c>
      <c r="J90" t="s">
        <v>102</v>
      </c>
      <c r="K90" t="s">
        <v>70</v>
      </c>
      <c r="N90" t="s">
        <v>23</v>
      </c>
      <c r="O90" t="s">
        <v>42</v>
      </c>
      <c r="P90" s="2" t="s">
        <v>140</v>
      </c>
      <c r="Q90" s="6">
        <v>50</v>
      </c>
      <c r="R90" s="7">
        <v>0.15</v>
      </c>
      <c r="S90" s="7">
        <v>0.34</v>
      </c>
      <c r="T90" s="7">
        <v>0.33</v>
      </c>
      <c r="U90" s="7">
        <v>0.11</v>
      </c>
      <c r="V90" s="7">
        <v>7.0000000000000007E-2</v>
      </c>
      <c r="W90" s="8" t="s">
        <v>142</v>
      </c>
      <c r="X90" s="9">
        <f>IFERROR(Table13[[#This Row],[TOTAL]]*Table13[[#This Row],[XS]],0)</f>
        <v>7.5</v>
      </c>
      <c r="Y90" s="9">
        <f>IFERROR(Table13[[#This Row],[TOTAL]]*Table13[[#This Row],[S]],0)</f>
        <v>17</v>
      </c>
      <c r="Z90" s="9">
        <f>IFERROR(Table13[[#This Row],[TOTAL]]*Table13[[#This Row],[M]],0)</f>
        <v>16.5</v>
      </c>
      <c r="AA90" s="9">
        <f>IFERROR(Table13[[#This Row],[TOTAL]]*Table13[[#This Row],[L]],0)</f>
        <v>5.5</v>
      </c>
      <c r="AB90" s="9">
        <f>IFERROR(Table13[[#This Row],[TOTAL]]*Table13[[#This Row],[XL]],0)</f>
        <v>3.5000000000000004</v>
      </c>
      <c r="AC90" s="9">
        <f>IFERROR(Table13[[#This Row],[TOTAL]]*Table13[[#This Row],[XXL]],0)</f>
        <v>0</v>
      </c>
      <c r="AD90" s="17">
        <f>SUM(Table13[[#This Row],[XS'']:[XXL'']])</f>
        <v>50</v>
      </c>
      <c r="AE90" s="3">
        <v>8</v>
      </c>
      <c r="AF90" s="3">
        <v>16</v>
      </c>
      <c r="AG90" s="3">
        <v>17</v>
      </c>
      <c r="AH90" s="3">
        <v>5</v>
      </c>
      <c r="AI90" s="3">
        <v>4</v>
      </c>
      <c r="AJ90" s="3">
        <v>0</v>
      </c>
      <c r="AK90" s="3">
        <f>SUM(Table13[[#This Row],[XS'''']:[XXL'''']])</f>
        <v>50</v>
      </c>
    </row>
    <row r="91" spans="1:37" x14ac:dyDescent="0.2">
      <c r="A91">
        <v>303</v>
      </c>
      <c r="B91" t="s">
        <v>14</v>
      </c>
      <c r="C91" t="s">
        <v>15</v>
      </c>
      <c r="D91" t="s">
        <v>16</v>
      </c>
      <c r="E91" t="s">
        <v>17</v>
      </c>
      <c r="F91" t="s">
        <v>18</v>
      </c>
      <c r="G91" t="s">
        <v>18</v>
      </c>
      <c r="H91" t="s">
        <v>19</v>
      </c>
      <c r="I91" t="s">
        <v>20</v>
      </c>
      <c r="J91" t="s">
        <v>21</v>
      </c>
      <c r="K91" t="s">
        <v>22</v>
      </c>
      <c r="N91" t="s">
        <v>23</v>
      </c>
      <c r="O91" t="s">
        <v>24</v>
      </c>
      <c r="P91" s="2" t="s">
        <v>138</v>
      </c>
      <c r="Q91" s="6">
        <v>200</v>
      </c>
      <c r="R91" s="7" t="s">
        <v>142</v>
      </c>
      <c r="S91" s="7">
        <v>0.17</v>
      </c>
      <c r="T91" s="7">
        <v>0.23</v>
      </c>
      <c r="U91" s="7">
        <v>0.32</v>
      </c>
      <c r="V91" s="7">
        <v>0.16</v>
      </c>
      <c r="W91" s="8">
        <v>0.12</v>
      </c>
      <c r="X91" s="9">
        <f>IFERROR(Table13[[#This Row],[TOTAL]]*Table13[[#This Row],[XS]],0)</f>
        <v>0</v>
      </c>
      <c r="Y91" s="9">
        <f>IFERROR(Table13[[#This Row],[TOTAL]]*Table13[[#This Row],[S]],0)</f>
        <v>34</v>
      </c>
      <c r="Z91" s="9">
        <f>IFERROR(Table13[[#This Row],[TOTAL]]*Table13[[#This Row],[M]],0)</f>
        <v>46</v>
      </c>
      <c r="AA91" s="9">
        <f>IFERROR(Table13[[#This Row],[TOTAL]]*Table13[[#This Row],[L]],0)</f>
        <v>64</v>
      </c>
      <c r="AB91" s="9">
        <f>IFERROR(Table13[[#This Row],[TOTAL]]*Table13[[#This Row],[XL]],0)</f>
        <v>32</v>
      </c>
      <c r="AC91" s="9">
        <f>IFERROR(Table13[[#This Row],[TOTAL]]*Table13[[#This Row],[XXL]],0)</f>
        <v>24</v>
      </c>
      <c r="AD91" s="17">
        <f>SUM(Table13[[#This Row],[XS'']:[XXL'']])</f>
        <v>200</v>
      </c>
      <c r="AE91" s="3">
        <v>0</v>
      </c>
      <c r="AF91" s="3">
        <v>34</v>
      </c>
      <c r="AG91" s="3">
        <v>46</v>
      </c>
      <c r="AH91" s="3">
        <v>64</v>
      </c>
      <c r="AI91" s="3">
        <v>32</v>
      </c>
      <c r="AJ91" s="3">
        <v>24</v>
      </c>
      <c r="AK91" s="3">
        <f>SUM(Table13[[#This Row],[XS'''']:[XXL'''']])</f>
        <v>200</v>
      </c>
    </row>
    <row r="92" spans="1:37" x14ac:dyDescent="0.2">
      <c r="A92">
        <v>304</v>
      </c>
      <c r="B92" t="s">
        <v>14</v>
      </c>
      <c r="C92" t="s">
        <v>15</v>
      </c>
      <c r="D92" t="s">
        <v>16</v>
      </c>
      <c r="E92" t="s">
        <v>25</v>
      </c>
      <c r="F92" t="s">
        <v>26</v>
      </c>
      <c r="G92" t="s">
        <v>26</v>
      </c>
      <c r="H92" t="s">
        <v>27</v>
      </c>
      <c r="I92" t="s">
        <v>28</v>
      </c>
      <c r="J92" t="s">
        <v>21</v>
      </c>
      <c r="K92" t="s">
        <v>22</v>
      </c>
      <c r="N92" t="s">
        <v>23</v>
      </c>
      <c r="O92" t="s">
        <v>29</v>
      </c>
      <c r="P92" s="2" t="s">
        <v>138</v>
      </c>
      <c r="Q92" s="6">
        <v>300</v>
      </c>
      <c r="R92" s="7" t="s">
        <v>142</v>
      </c>
      <c r="S92" s="7">
        <v>0.17</v>
      </c>
      <c r="T92" s="7">
        <v>0.23</v>
      </c>
      <c r="U92" s="7">
        <v>0.32</v>
      </c>
      <c r="V92" s="7">
        <v>0.16</v>
      </c>
      <c r="W92" s="8">
        <v>0.12</v>
      </c>
      <c r="X92" s="9">
        <f>IFERROR(Table13[[#This Row],[TOTAL]]*Table13[[#This Row],[XS]],0)</f>
        <v>0</v>
      </c>
      <c r="Y92" s="9">
        <f>IFERROR(Table13[[#This Row],[TOTAL]]*Table13[[#This Row],[S]],0)</f>
        <v>51.000000000000007</v>
      </c>
      <c r="Z92" s="9">
        <f>IFERROR(Table13[[#This Row],[TOTAL]]*Table13[[#This Row],[M]],0)</f>
        <v>69</v>
      </c>
      <c r="AA92" s="9">
        <f>IFERROR(Table13[[#This Row],[TOTAL]]*Table13[[#This Row],[L]],0)</f>
        <v>96</v>
      </c>
      <c r="AB92" s="9">
        <f>IFERROR(Table13[[#This Row],[TOTAL]]*Table13[[#This Row],[XL]],0)</f>
        <v>48</v>
      </c>
      <c r="AC92" s="9">
        <f>IFERROR(Table13[[#This Row],[TOTAL]]*Table13[[#This Row],[XXL]],0)</f>
        <v>36</v>
      </c>
      <c r="AD92" s="17">
        <f>SUM(Table13[[#This Row],[XS'']:[XXL'']])</f>
        <v>300</v>
      </c>
      <c r="AE92" s="3">
        <v>0</v>
      </c>
      <c r="AF92" s="3">
        <v>51</v>
      </c>
      <c r="AG92" s="3">
        <v>69</v>
      </c>
      <c r="AH92" s="3">
        <v>96</v>
      </c>
      <c r="AI92" s="3">
        <v>48</v>
      </c>
      <c r="AJ92" s="3">
        <v>36</v>
      </c>
      <c r="AK92" s="3">
        <f>SUM(Table13[[#This Row],[XS'''']:[XXL'''']])</f>
        <v>300</v>
      </c>
    </row>
    <row r="93" spans="1:37" x14ac:dyDescent="0.2">
      <c r="A93">
        <v>201</v>
      </c>
      <c r="B93" t="s">
        <v>14</v>
      </c>
      <c r="C93" t="s">
        <v>55</v>
      </c>
      <c r="D93" t="s">
        <v>15</v>
      </c>
      <c r="E93" t="s">
        <v>126</v>
      </c>
      <c r="F93" t="s">
        <v>127</v>
      </c>
      <c r="G93" t="s">
        <v>127</v>
      </c>
      <c r="H93" t="s">
        <v>128</v>
      </c>
      <c r="I93" t="s">
        <v>129</v>
      </c>
      <c r="J93" t="s">
        <v>102</v>
      </c>
      <c r="K93" t="s">
        <v>70</v>
      </c>
      <c r="N93" t="s">
        <v>23</v>
      </c>
      <c r="O93" t="s">
        <v>24</v>
      </c>
      <c r="P93" s="2" t="s">
        <v>140</v>
      </c>
      <c r="Q93" s="6">
        <v>50</v>
      </c>
      <c r="R93" s="7">
        <v>0.15</v>
      </c>
      <c r="S93" s="7">
        <v>0.34</v>
      </c>
      <c r="T93" s="7">
        <v>0.33</v>
      </c>
      <c r="U93" s="7">
        <v>0.11</v>
      </c>
      <c r="V93" s="7">
        <v>7.0000000000000007E-2</v>
      </c>
      <c r="W93" s="8" t="s">
        <v>142</v>
      </c>
      <c r="X93" s="9">
        <f>IFERROR(Table13[[#This Row],[TOTAL]]*Table13[[#This Row],[XS]],0)</f>
        <v>7.5</v>
      </c>
      <c r="Y93" s="9">
        <f>IFERROR(Table13[[#This Row],[TOTAL]]*Table13[[#This Row],[S]],0)</f>
        <v>17</v>
      </c>
      <c r="Z93" s="9">
        <f>IFERROR(Table13[[#This Row],[TOTAL]]*Table13[[#This Row],[M]],0)</f>
        <v>16.5</v>
      </c>
      <c r="AA93" s="9">
        <f>IFERROR(Table13[[#This Row],[TOTAL]]*Table13[[#This Row],[L]],0)</f>
        <v>5.5</v>
      </c>
      <c r="AB93" s="9">
        <f>IFERROR(Table13[[#This Row],[TOTAL]]*Table13[[#This Row],[XL]],0)</f>
        <v>3.5000000000000004</v>
      </c>
      <c r="AC93" s="9">
        <f>IFERROR(Table13[[#This Row],[TOTAL]]*Table13[[#This Row],[XXL]],0)</f>
        <v>0</v>
      </c>
      <c r="AD93" s="17">
        <f>SUM(Table13[[#This Row],[XS'']:[XXL'']])</f>
        <v>50</v>
      </c>
      <c r="AE93" s="3">
        <v>8</v>
      </c>
      <c r="AF93" s="3">
        <v>16</v>
      </c>
      <c r="AG93" s="3">
        <v>17</v>
      </c>
      <c r="AH93" s="3">
        <v>5</v>
      </c>
      <c r="AI93" s="3">
        <v>4</v>
      </c>
      <c r="AJ93" s="3">
        <v>0</v>
      </c>
      <c r="AK93" s="3">
        <f>SUM(Table13[[#This Row],[XS'''']:[XXL'''']])</f>
        <v>50</v>
      </c>
    </row>
    <row r="94" spans="1:37" x14ac:dyDescent="0.2">
      <c r="A94">
        <v>312</v>
      </c>
      <c r="B94" t="s">
        <v>14</v>
      </c>
      <c r="C94" t="s">
        <v>15</v>
      </c>
      <c r="D94" t="s">
        <v>16</v>
      </c>
      <c r="E94" t="s">
        <v>64</v>
      </c>
      <c r="F94" t="s">
        <v>65</v>
      </c>
      <c r="G94" t="s">
        <v>65</v>
      </c>
      <c r="H94" t="s">
        <v>66</v>
      </c>
      <c r="I94" t="s">
        <v>28</v>
      </c>
      <c r="J94" t="s">
        <v>21</v>
      </c>
      <c r="K94" t="s">
        <v>46</v>
      </c>
      <c r="N94" t="s">
        <v>23</v>
      </c>
      <c r="O94" t="s">
        <v>60</v>
      </c>
      <c r="P94" s="2" t="s">
        <v>141</v>
      </c>
      <c r="Q94" s="6">
        <v>50</v>
      </c>
      <c r="R94" s="7" t="s">
        <v>142</v>
      </c>
      <c r="S94" s="7">
        <v>0.25</v>
      </c>
      <c r="T94" s="7">
        <v>0.28999999999999998</v>
      </c>
      <c r="U94" s="7">
        <v>0.27</v>
      </c>
      <c r="V94" s="7">
        <v>0.14000000000000001</v>
      </c>
      <c r="W94" s="8">
        <v>0.05</v>
      </c>
      <c r="X94" s="9">
        <f>IFERROR(Table13[[#This Row],[TOTAL]]*Table13[[#This Row],[XS]],0)</f>
        <v>0</v>
      </c>
      <c r="Y94" s="9">
        <f>IFERROR(Table13[[#This Row],[TOTAL]]*Table13[[#This Row],[S]],0)</f>
        <v>12.5</v>
      </c>
      <c r="Z94" s="9">
        <f>IFERROR(Table13[[#This Row],[TOTAL]]*Table13[[#This Row],[M]],0)</f>
        <v>14.499999999999998</v>
      </c>
      <c r="AA94" s="9">
        <f>IFERROR(Table13[[#This Row],[TOTAL]]*Table13[[#This Row],[L]],0)</f>
        <v>13.5</v>
      </c>
      <c r="AB94" s="9">
        <f>IFERROR(Table13[[#This Row],[TOTAL]]*Table13[[#This Row],[XL]],0)</f>
        <v>7.0000000000000009</v>
      </c>
      <c r="AC94" s="9">
        <f>IFERROR(Table13[[#This Row],[TOTAL]]*Table13[[#This Row],[XXL]],0)</f>
        <v>2.5</v>
      </c>
      <c r="AD94" s="17">
        <f>SUM(Table13[[#This Row],[XS'']:[XXL'']])</f>
        <v>50</v>
      </c>
      <c r="AE94" s="3">
        <v>0</v>
      </c>
      <c r="AF94" s="3">
        <v>13</v>
      </c>
      <c r="AG94" s="3">
        <v>15</v>
      </c>
      <c r="AH94" s="3">
        <v>14</v>
      </c>
      <c r="AI94" s="3">
        <v>6</v>
      </c>
      <c r="AJ94" s="3">
        <v>2</v>
      </c>
      <c r="AK94" s="3">
        <f>SUM(Table13[[#This Row],[XS'''']:[XXL'''']])</f>
        <v>50</v>
      </c>
    </row>
    <row r="95" spans="1:37" x14ac:dyDescent="0.2">
      <c r="A95">
        <v>206</v>
      </c>
      <c r="B95" t="s">
        <v>14</v>
      </c>
      <c r="C95" t="s">
        <v>55</v>
      </c>
      <c r="D95" t="s">
        <v>15</v>
      </c>
      <c r="E95" t="s">
        <v>121</v>
      </c>
      <c r="F95" t="s">
        <v>122</v>
      </c>
      <c r="G95" t="s">
        <v>122</v>
      </c>
      <c r="H95" t="s">
        <v>123</v>
      </c>
      <c r="I95" t="s">
        <v>124</v>
      </c>
      <c r="J95" t="s">
        <v>102</v>
      </c>
      <c r="K95" t="s">
        <v>125</v>
      </c>
      <c r="N95" t="s">
        <v>23</v>
      </c>
      <c r="P95" s="2" t="s">
        <v>141</v>
      </c>
      <c r="Q95" s="6">
        <v>50</v>
      </c>
      <c r="R95" s="7">
        <v>0.15</v>
      </c>
      <c r="S95" s="7">
        <v>0.35</v>
      </c>
      <c r="T95" s="7">
        <v>0.35</v>
      </c>
      <c r="U95" s="7">
        <v>0.1</v>
      </c>
      <c r="V95" s="7">
        <v>0.05</v>
      </c>
      <c r="W95" s="8" t="s">
        <v>142</v>
      </c>
      <c r="X95" s="9">
        <f>IFERROR(Table13[[#This Row],[TOTAL]]*Table13[[#This Row],[XS]],0)</f>
        <v>7.5</v>
      </c>
      <c r="Y95" s="9">
        <f>IFERROR(Table13[[#This Row],[TOTAL]]*Table13[[#This Row],[S]],0)</f>
        <v>17.5</v>
      </c>
      <c r="Z95" s="9">
        <f>IFERROR(Table13[[#This Row],[TOTAL]]*Table13[[#This Row],[M]],0)</f>
        <v>17.5</v>
      </c>
      <c r="AA95" s="9">
        <f>IFERROR(Table13[[#This Row],[TOTAL]]*Table13[[#This Row],[L]],0)</f>
        <v>5</v>
      </c>
      <c r="AB95" s="9">
        <f>IFERROR(Table13[[#This Row],[TOTAL]]*Table13[[#This Row],[XL]],0)</f>
        <v>2.5</v>
      </c>
      <c r="AC95" s="9">
        <f>IFERROR(Table13[[#This Row],[TOTAL]]*Table13[[#This Row],[XXL]],0)</f>
        <v>0</v>
      </c>
      <c r="AD95" s="17">
        <f>SUM(Table13[[#This Row],[XS'']:[XXL'']])</f>
        <v>50</v>
      </c>
      <c r="AE95" s="3">
        <v>8</v>
      </c>
      <c r="AF95" s="3">
        <v>17</v>
      </c>
      <c r="AG95" s="3">
        <v>17</v>
      </c>
      <c r="AH95" s="3">
        <v>5</v>
      </c>
      <c r="AI95" s="3">
        <v>3</v>
      </c>
      <c r="AJ95" s="3">
        <v>0</v>
      </c>
      <c r="AK95" s="3">
        <f>SUM(Table13[[#This Row],[XS'''']:[XXL'''']])</f>
        <v>50</v>
      </c>
    </row>
    <row r="96" spans="1:37" x14ac:dyDescent="0.2">
      <c r="A96">
        <v>313</v>
      </c>
      <c r="B96" t="s">
        <v>14</v>
      </c>
      <c r="C96" t="s">
        <v>15</v>
      </c>
      <c r="D96" t="s">
        <v>15</v>
      </c>
      <c r="E96" t="s">
        <v>98</v>
      </c>
      <c r="F96" t="s">
        <v>99</v>
      </c>
      <c r="G96" t="s">
        <v>99</v>
      </c>
      <c r="H96" t="s">
        <v>100</v>
      </c>
      <c r="I96" t="s">
        <v>101</v>
      </c>
      <c r="J96" t="s">
        <v>102</v>
      </c>
      <c r="K96" t="s">
        <v>22</v>
      </c>
      <c r="N96" t="s">
        <v>23</v>
      </c>
      <c r="O96" t="s">
        <v>24</v>
      </c>
      <c r="P96" s="2" t="s">
        <v>138</v>
      </c>
      <c r="Q96" s="6">
        <v>100</v>
      </c>
      <c r="R96" s="7">
        <v>0.14000000000000001</v>
      </c>
      <c r="S96" s="7">
        <v>0.3</v>
      </c>
      <c r="T96" s="7">
        <v>0.31</v>
      </c>
      <c r="U96" s="7">
        <v>0.17</v>
      </c>
      <c r="V96" s="7">
        <v>0.08</v>
      </c>
      <c r="W96" s="8">
        <v>0</v>
      </c>
      <c r="X96" s="9">
        <f>IFERROR(Table13[[#This Row],[TOTAL]]*Table13[[#This Row],[XS]],0)</f>
        <v>14.000000000000002</v>
      </c>
      <c r="Y96" s="9">
        <f>IFERROR(Table13[[#This Row],[TOTAL]]*Table13[[#This Row],[S]],0)</f>
        <v>30</v>
      </c>
      <c r="Z96" s="9">
        <f>IFERROR(Table13[[#This Row],[TOTAL]]*Table13[[#This Row],[M]],0)</f>
        <v>31</v>
      </c>
      <c r="AA96" s="9">
        <f>IFERROR(Table13[[#This Row],[TOTAL]]*Table13[[#This Row],[L]],0)</f>
        <v>17</v>
      </c>
      <c r="AB96" s="9">
        <f>IFERROR(Table13[[#This Row],[TOTAL]]*Table13[[#This Row],[XL]],0)</f>
        <v>8</v>
      </c>
      <c r="AC96" s="9">
        <f>IFERROR(Table13[[#This Row],[TOTAL]]*Table13[[#This Row],[XXL]],0)</f>
        <v>0</v>
      </c>
      <c r="AD96" s="17">
        <f>SUM(Table13[[#This Row],[XS'']:[XXL'']])</f>
        <v>100</v>
      </c>
      <c r="AE96" s="3">
        <v>14</v>
      </c>
      <c r="AF96" s="3">
        <v>30</v>
      </c>
      <c r="AG96" s="3">
        <v>31</v>
      </c>
      <c r="AH96" s="3">
        <v>17</v>
      </c>
      <c r="AI96" s="3">
        <v>8</v>
      </c>
      <c r="AJ96" s="3">
        <v>0</v>
      </c>
      <c r="AK96" s="3">
        <f>SUM(Table13[[#This Row],[XS'''']:[XXL'''']])</f>
        <v>100</v>
      </c>
    </row>
    <row r="97" spans="1:37" x14ac:dyDescent="0.2">
      <c r="A97">
        <v>202</v>
      </c>
      <c r="B97" t="s">
        <v>14</v>
      </c>
      <c r="C97" t="s">
        <v>55</v>
      </c>
      <c r="D97" t="s">
        <v>15</v>
      </c>
      <c r="E97" t="s">
        <v>111</v>
      </c>
      <c r="F97" t="s">
        <v>112</v>
      </c>
      <c r="G97" t="s">
        <v>112</v>
      </c>
      <c r="H97" t="s">
        <v>113</v>
      </c>
      <c r="I97" t="s">
        <v>28</v>
      </c>
      <c r="J97" t="s">
        <v>102</v>
      </c>
      <c r="K97" t="s">
        <v>70</v>
      </c>
      <c r="N97" t="s">
        <v>23</v>
      </c>
      <c r="O97" t="s">
        <v>110</v>
      </c>
      <c r="P97" s="2" t="s">
        <v>141</v>
      </c>
      <c r="Q97" s="6">
        <v>50</v>
      </c>
      <c r="R97" s="7">
        <v>0.15</v>
      </c>
      <c r="S97" s="7">
        <v>0.34</v>
      </c>
      <c r="T97" s="7">
        <v>0.33</v>
      </c>
      <c r="U97" s="7">
        <v>0.11</v>
      </c>
      <c r="V97" s="7">
        <v>7.0000000000000007E-2</v>
      </c>
      <c r="W97" s="8" t="s">
        <v>142</v>
      </c>
      <c r="X97" s="9">
        <f>IFERROR(Table13[[#This Row],[TOTAL]]*Table13[[#This Row],[XS]],0)</f>
        <v>7.5</v>
      </c>
      <c r="Y97" s="9">
        <f>IFERROR(Table13[[#This Row],[TOTAL]]*Table13[[#This Row],[S]],0)</f>
        <v>17</v>
      </c>
      <c r="Z97" s="9">
        <f>IFERROR(Table13[[#This Row],[TOTAL]]*Table13[[#This Row],[M]],0)</f>
        <v>16.5</v>
      </c>
      <c r="AA97" s="9">
        <f>IFERROR(Table13[[#This Row],[TOTAL]]*Table13[[#This Row],[L]],0)</f>
        <v>5.5</v>
      </c>
      <c r="AB97" s="9">
        <f>IFERROR(Table13[[#This Row],[TOTAL]]*Table13[[#This Row],[XL]],0)</f>
        <v>3.5000000000000004</v>
      </c>
      <c r="AC97" s="9">
        <f>IFERROR(Table13[[#This Row],[TOTAL]]*Table13[[#This Row],[XXL]],0)</f>
        <v>0</v>
      </c>
      <c r="AD97" s="17">
        <f>SUM(Table13[[#This Row],[XS'']:[XXL'']])</f>
        <v>50</v>
      </c>
      <c r="AE97" s="3">
        <v>8</v>
      </c>
      <c r="AF97" s="3">
        <v>16</v>
      </c>
      <c r="AG97" s="3">
        <v>17</v>
      </c>
      <c r="AH97" s="3">
        <v>5</v>
      </c>
      <c r="AI97" s="3">
        <v>4</v>
      </c>
      <c r="AJ97" s="3">
        <v>0</v>
      </c>
      <c r="AK97" s="3">
        <f>SUM(Table13[[#This Row],[XS'''']:[XXL'''']])</f>
        <v>50</v>
      </c>
    </row>
    <row r="98" spans="1:37" x14ac:dyDescent="0.2">
      <c r="A98">
        <v>315</v>
      </c>
      <c r="B98" t="s">
        <v>14</v>
      </c>
      <c r="C98" t="s">
        <v>15</v>
      </c>
      <c r="D98" t="s">
        <v>15</v>
      </c>
      <c r="E98" t="s">
        <v>107</v>
      </c>
      <c r="F98" t="s">
        <v>108</v>
      </c>
      <c r="G98" t="s">
        <v>108</v>
      </c>
      <c r="H98" t="s">
        <v>109</v>
      </c>
      <c r="I98" t="s">
        <v>28</v>
      </c>
      <c r="J98" t="s">
        <v>102</v>
      </c>
      <c r="K98" t="s">
        <v>22</v>
      </c>
      <c r="N98" t="s">
        <v>23</v>
      </c>
      <c r="O98" t="s">
        <v>110</v>
      </c>
      <c r="P98" s="2" t="s">
        <v>138</v>
      </c>
      <c r="Q98" s="6">
        <v>80</v>
      </c>
      <c r="R98" s="7">
        <v>0.14000000000000001</v>
      </c>
      <c r="S98" s="7">
        <v>0.3</v>
      </c>
      <c r="T98" s="7">
        <v>0.31</v>
      </c>
      <c r="U98" s="7">
        <v>0.17</v>
      </c>
      <c r="V98" s="7">
        <v>0.08</v>
      </c>
      <c r="W98" s="8">
        <v>0</v>
      </c>
      <c r="X98" s="9">
        <f>IFERROR(Table13[[#This Row],[TOTAL]]*Table13[[#This Row],[XS]],0)</f>
        <v>11.200000000000001</v>
      </c>
      <c r="Y98" s="9">
        <f>IFERROR(Table13[[#This Row],[TOTAL]]*Table13[[#This Row],[S]],0)</f>
        <v>24</v>
      </c>
      <c r="Z98" s="9">
        <f>IFERROR(Table13[[#This Row],[TOTAL]]*Table13[[#This Row],[M]],0)</f>
        <v>24.8</v>
      </c>
      <c r="AA98" s="9">
        <f>IFERROR(Table13[[#This Row],[TOTAL]]*Table13[[#This Row],[L]],0)</f>
        <v>13.600000000000001</v>
      </c>
      <c r="AB98" s="9">
        <f>IFERROR(Table13[[#This Row],[TOTAL]]*Table13[[#This Row],[XL]],0)</f>
        <v>6.4</v>
      </c>
      <c r="AC98" s="9">
        <f>IFERROR(Table13[[#This Row],[TOTAL]]*Table13[[#This Row],[XXL]],0)</f>
        <v>0</v>
      </c>
      <c r="AD98" s="17">
        <f>SUM(Table13[[#This Row],[XS'']:[XXL'']])</f>
        <v>80</v>
      </c>
      <c r="AE98" s="3">
        <v>11</v>
      </c>
      <c r="AF98" s="3">
        <v>24</v>
      </c>
      <c r="AG98" s="3">
        <v>25</v>
      </c>
      <c r="AH98" s="3">
        <v>14</v>
      </c>
      <c r="AI98" s="3">
        <v>6</v>
      </c>
      <c r="AJ98" s="3">
        <v>0</v>
      </c>
      <c r="AK98" s="3">
        <f>SUM(Table13[[#This Row],[XS'''']:[XXL'''']])</f>
        <v>80</v>
      </c>
    </row>
    <row r="99" spans="1:37" x14ac:dyDescent="0.2">
      <c r="A99">
        <v>107</v>
      </c>
      <c r="B99" t="s">
        <v>14</v>
      </c>
      <c r="C99" t="s">
        <v>55</v>
      </c>
      <c r="D99" t="s">
        <v>16</v>
      </c>
      <c r="E99" t="s">
        <v>56</v>
      </c>
      <c r="F99" t="s">
        <v>57</v>
      </c>
      <c r="G99" t="s">
        <v>57</v>
      </c>
      <c r="H99" t="s">
        <v>58</v>
      </c>
      <c r="I99" t="s">
        <v>20</v>
      </c>
      <c r="J99" t="s">
        <v>21</v>
      </c>
      <c r="K99" t="s">
        <v>59</v>
      </c>
      <c r="N99" t="s">
        <v>23</v>
      </c>
      <c r="O99" t="s">
        <v>60</v>
      </c>
      <c r="P99" s="2" t="s">
        <v>138</v>
      </c>
      <c r="Q99" s="6">
        <v>150</v>
      </c>
      <c r="R99" s="7" t="s">
        <v>142</v>
      </c>
      <c r="S99" s="7">
        <v>0.11</v>
      </c>
      <c r="T99" s="7">
        <v>0.3</v>
      </c>
      <c r="U99" s="7">
        <v>0.31</v>
      </c>
      <c r="V99" s="7">
        <v>0.17</v>
      </c>
      <c r="W99" s="8">
        <v>0.11</v>
      </c>
      <c r="X99" s="9">
        <f>IFERROR(Table13[[#This Row],[TOTAL]]*Table13[[#This Row],[XS]],0)</f>
        <v>0</v>
      </c>
      <c r="Y99" s="9">
        <f>IFERROR(Table13[[#This Row],[TOTAL]]*Table13[[#This Row],[S]],0)</f>
        <v>16.5</v>
      </c>
      <c r="Z99" s="9">
        <f>IFERROR(Table13[[#This Row],[TOTAL]]*Table13[[#This Row],[M]],0)</f>
        <v>45</v>
      </c>
      <c r="AA99" s="9">
        <f>IFERROR(Table13[[#This Row],[TOTAL]]*Table13[[#This Row],[L]],0)</f>
        <v>46.5</v>
      </c>
      <c r="AB99" s="9">
        <f>IFERROR(Table13[[#This Row],[TOTAL]]*Table13[[#This Row],[XL]],0)</f>
        <v>25.500000000000004</v>
      </c>
      <c r="AC99" s="9">
        <f>IFERROR(Table13[[#This Row],[TOTAL]]*Table13[[#This Row],[XXL]],0)</f>
        <v>16.5</v>
      </c>
      <c r="AD99" s="17">
        <f>SUM(Table13[[#This Row],[XS'']:[XXL'']])</f>
        <v>150</v>
      </c>
      <c r="AE99" s="3">
        <v>0</v>
      </c>
      <c r="AF99" s="3">
        <v>17</v>
      </c>
      <c r="AG99" s="3">
        <v>44</v>
      </c>
      <c r="AH99" s="3">
        <v>48</v>
      </c>
      <c r="AI99" s="3">
        <v>25</v>
      </c>
      <c r="AJ99" s="3">
        <v>16</v>
      </c>
      <c r="AK99" s="3">
        <f>SUM(Table13[[#This Row],[XS'''']:[XXL'''']])</f>
        <v>150</v>
      </c>
    </row>
    <row r="100" spans="1:37" x14ac:dyDescent="0.2">
      <c r="A100">
        <v>204</v>
      </c>
      <c r="B100" t="s">
        <v>14</v>
      </c>
      <c r="C100" t="s">
        <v>55</v>
      </c>
      <c r="D100" t="s">
        <v>15</v>
      </c>
      <c r="E100" t="s">
        <v>130</v>
      </c>
      <c r="F100" t="s">
        <v>131</v>
      </c>
      <c r="G100" t="s">
        <v>131</v>
      </c>
      <c r="H100" t="s">
        <v>132</v>
      </c>
      <c r="I100" t="s">
        <v>120</v>
      </c>
      <c r="J100" t="s">
        <v>102</v>
      </c>
      <c r="K100" t="s">
        <v>59</v>
      </c>
      <c r="N100" t="s">
        <v>23</v>
      </c>
      <c r="O100" t="s">
        <v>50</v>
      </c>
      <c r="P100" s="2" t="s">
        <v>138</v>
      </c>
      <c r="Q100" s="6">
        <v>50</v>
      </c>
      <c r="R100" s="7">
        <v>0.15</v>
      </c>
      <c r="S100" s="7">
        <v>0.34</v>
      </c>
      <c r="T100" s="7">
        <v>0.33</v>
      </c>
      <c r="U100" s="7">
        <v>0.11</v>
      </c>
      <c r="V100" s="7">
        <v>7.0000000000000007E-2</v>
      </c>
      <c r="W100" s="8" t="s">
        <v>142</v>
      </c>
      <c r="X100" s="9">
        <f>IFERROR(Table13[[#This Row],[TOTAL]]*Table13[[#This Row],[XS]],0)</f>
        <v>7.5</v>
      </c>
      <c r="Y100" s="9">
        <f>IFERROR(Table13[[#This Row],[TOTAL]]*Table13[[#This Row],[S]],0)</f>
        <v>17</v>
      </c>
      <c r="Z100" s="9">
        <f>IFERROR(Table13[[#This Row],[TOTAL]]*Table13[[#This Row],[M]],0)</f>
        <v>16.5</v>
      </c>
      <c r="AA100" s="9">
        <f>IFERROR(Table13[[#This Row],[TOTAL]]*Table13[[#This Row],[L]],0)</f>
        <v>5.5</v>
      </c>
      <c r="AB100" s="9">
        <f>IFERROR(Table13[[#This Row],[TOTAL]]*Table13[[#This Row],[XL]],0)</f>
        <v>3.5000000000000004</v>
      </c>
      <c r="AC100" s="9">
        <f>IFERROR(Table13[[#This Row],[TOTAL]]*Table13[[#This Row],[XXL]],0)</f>
        <v>0</v>
      </c>
      <c r="AD100" s="17">
        <f>SUM(Table13[[#This Row],[XS'']:[XXL'']])</f>
        <v>50</v>
      </c>
      <c r="AE100" s="3">
        <v>8</v>
      </c>
      <c r="AF100" s="3">
        <v>17</v>
      </c>
      <c r="AG100" s="3">
        <v>17</v>
      </c>
      <c r="AH100" s="3">
        <v>5</v>
      </c>
      <c r="AI100" s="3">
        <v>3</v>
      </c>
      <c r="AJ100" s="3">
        <v>0</v>
      </c>
      <c r="AK100" s="3">
        <f>SUM(Table13[[#This Row],[XS'''']:[XXL'''']])</f>
        <v>50</v>
      </c>
    </row>
    <row r="101" spans="1:37" x14ac:dyDescent="0.2">
      <c r="A101">
        <v>308</v>
      </c>
      <c r="B101" t="s">
        <v>14</v>
      </c>
      <c r="C101" t="s">
        <v>15</v>
      </c>
      <c r="D101" t="s">
        <v>16</v>
      </c>
      <c r="E101" t="s">
        <v>43</v>
      </c>
      <c r="F101" t="s">
        <v>44</v>
      </c>
      <c r="G101" t="s">
        <v>44</v>
      </c>
      <c r="H101" t="s">
        <v>45</v>
      </c>
      <c r="I101" t="s">
        <v>20</v>
      </c>
      <c r="J101" t="s">
        <v>21</v>
      </c>
      <c r="K101" t="s">
        <v>46</v>
      </c>
      <c r="N101" t="s">
        <v>23</v>
      </c>
      <c r="O101" t="s">
        <v>42</v>
      </c>
      <c r="P101" s="2" t="s">
        <v>138</v>
      </c>
      <c r="Q101" s="6">
        <v>80</v>
      </c>
      <c r="R101" s="7" t="s">
        <v>142</v>
      </c>
      <c r="S101" s="7">
        <v>0.25</v>
      </c>
      <c r="T101" s="7">
        <v>0.28999999999999998</v>
      </c>
      <c r="U101" s="7">
        <v>0.27</v>
      </c>
      <c r="V101" s="7">
        <v>0.14000000000000001</v>
      </c>
      <c r="W101" s="8">
        <v>0.05</v>
      </c>
      <c r="X101" s="9">
        <f>IFERROR(Table13[[#This Row],[TOTAL]]*Table13[[#This Row],[XS]],0)</f>
        <v>0</v>
      </c>
      <c r="Y101" s="9">
        <f>IFERROR(Table13[[#This Row],[TOTAL]]*Table13[[#This Row],[S]],0)</f>
        <v>20</v>
      </c>
      <c r="Z101" s="9">
        <f>IFERROR(Table13[[#This Row],[TOTAL]]*Table13[[#This Row],[M]],0)</f>
        <v>23.2</v>
      </c>
      <c r="AA101" s="9">
        <f>IFERROR(Table13[[#This Row],[TOTAL]]*Table13[[#This Row],[L]],0)</f>
        <v>21.6</v>
      </c>
      <c r="AB101" s="9">
        <f>IFERROR(Table13[[#This Row],[TOTAL]]*Table13[[#This Row],[XL]],0)</f>
        <v>11.200000000000001</v>
      </c>
      <c r="AC101" s="9">
        <f>IFERROR(Table13[[#This Row],[TOTAL]]*Table13[[#This Row],[XXL]],0)</f>
        <v>4</v>
      </c>
      <c r="AD101" s="17">
        <f>SUM(Table13[[#This Row],[XS'']:[XXL'']])</f>
        <v>80.000000000000014</v>
      </c>
      <c r="AE101" s="3">
        <v>0</v>
      </c>
      <c r="AF101" s="3">
        <v>20</v>
      </c>
      <c r="AG101" s="3">
        <v>23</v>
      </c>
      <c r="AH101" s="3">
        <v>22</v>
      </c>
      <c r="AI101" s="3">
        <v>12</v>
      </c>
      <c r="AJ101" s="3">
        <v>3</v>
      </c>
      <c r="AK101" s="3">
        <f>SUM(Table13[[#This Row],[XS'''']:[XXL'''']])</f>
        <v>80</v>
      </c>
    </row>
    <row r="102" spans="1:37" x14ac:dyDescent="0.2">
      <c r="A102">
        <v>309</v>
      </c>
      <c r="B102" t="s">
        <v>14</v>
      </c>
      <c r="C102" t="s">
        <v>15</v>
      </c>
      <c r="D102" t="s">
        <v>16</v>
      </c>
      <c r="E102" t="s">
        <v>47</v>
      </c>
      <c r="F102" t="s">
        <v>48</v>
      </c>
      <c r="G102" t="s">
        <v>48</v>
      </c>
      <c r="H102" t="s">
        <v>49</v>
      </c>
      <c r="I102" t="s">
        <v>28</v>
      </c>
      <c r="J102" t="s">
        <v>21</v>
      </c>
      <c r="K102" t="s">
        <v>46</v>
      </c>
      <c r="N102" t="s">
        <v>23</v>
      </c>
      <c r="O102" t="s">
        <v>50</v>
      </c>
      <c r="P102" s="2" t="s">
        <v>138</v>
      </c>
      <c r="Q102" s="6">
        <v>80</v>
      </c>
      <c r="R102" s="7" t="s">
        <v>142</v>
      </c>
      <c r="S102" s="7">
        <v>0.25</v>
      </c>
      <c r="T102" s="7">
        <v>0.28999999999999998</v>
      </c>
      <c r="U102" s="7">
        <v>0.27</v>
      </c>
      <c r="V102" s="7">
        <v>0.14000000000000001</v>
      </c>
      <c r="W102" s="8">
        <v>0.05</v>
      </c>
      <c r="X102" s="9">
        <f>IFERROR(Table13[[#This Row],[TOTAL]]*Table13[[#This Row],[XS]],0)</f>
        <v>0</v>
      </c>
      <c r="Y102" s="9">
        <f>IFERROR(Table13[[#This Row],[TOTAL]]*Table13[[#This Row],[S]],0)</f>
        <v>20</v>
      </c>
      <c r="Z102" s="9">
        <f>IFERROR(Table13[[#This Row],[TOTAL]]*Table13[[#This Row],[M]],0)</f>
        <v>23.2</v>
      </c>
      <c r="AA102" s="9">
        <f>IFERROR(Table13[[#This Row],[TOTAL]]*Table13[[#This Row],[L]],0)</f>
        <v>21.6</v>
      </c>
      <c r="AB102" s="9">
        <f>IFERROR(Table13[[#This Row],[TOTAL]]*Table13[[#This Row],[XL]],0)</f>
        <v>11.200000000000001</v>
      </c>
      <c r="AC102" s="9">
        <f>IFERROR(Table13[[#This Row],[TOTAL]]*Table13[[#This Row],[XXL]],0)</f>
        <v>4</v>
      </c>
      <c r="AD102" s="17">
        <f>SUM(Table13[[#This Row],[XS'']:[XXL'']])</f>
        <v>80.000000000000014</v>
      </c>
      <c r="AE102" s="3">
        <v>0</v>
      </c>
      <c r="AF102" s="3">
        <v>20</v>
      </c>
      <c r="AG102" s="3">
        <v>24</v>
      </c>
      <c r="AH102" s="3">
        <v>22</v>
      </c>
      <c r="AI102" s="3">
        <v>11</v>
      </c>
      <c r="AJ102" s="3">
        <v>3</v>
      </c>
      <c r="AK102" s="3">
        <f>SUM(Table13[[#This Row],[XS'''']:[XXL'''']])</f>
        <v>80</v>
      </c>
    </row>
    <row r="103" spans="1:37" x14ac:dyDescent="0.2">
      <c r="A103">
        <v>310</v>
      </c>
      <c r="B103" t="s">
        <v>14</v>
      </c>
      <c r="C103" t="s">
        <v>15</v>
      </c>
      <c r="D103" t="s">
        <v>16</v>
      </c>
      <c r="E103" t="s">
        <v>51</v>
      </c>
      <c r="F103" t="s">
        <v>52</v>
      </c>
      <c r="G103" t="s">
        <v>52</v>
      </c>
      <c r="H103" t="s">
        <v>53</v>
      </c>
      <c r="I103" t="s">
        <v>28</v>
      </c>
      <c r="J103" t="s">
        <v>21</v>
      </c>
      <c r="K103" t="s">
        <v>46</v>
      </c>
      <c r="N103" t="s">
        <v>23</v>
      </c>
      <c r="O103" t="s">
        <v>54</v>
      </c>
      <c r="P103" s="2" t="s">
        <v>138</v>
      </c>
      <c r="Q103" s="6">
        <v>80</v>
      </c>
      <c r="R103" s="7" t="s">
        <v>142</v>
      </c>
      <c r="S103" s="7">
        <v>0.25</v>
      </c>
      <c r="T103" s="7">
        <v>0.28999999999999998</v>
      </c>
      <c r="U103" s="7">
        <v>0.27</v>
      </c>
      <c r="V103" s="7">
        <v>0.14000000000000001</v>
      </c>
      <c r="W103" s="8">
        <v>0.05</v>
      </c>
      <c r="X103" s="9">
        <f>IFERROR(Table13[[#This Row],[TOTAL]]*Table13[[#This Row],[XS]],0)</f>
        <v>0</v>
      </c>
      <c r="Y103" s="9">
        <f>IFERROR(Table13[[#This Row],[TOTAL]]*Table13[[#This Row],[S]],0)</f>
        <v>20</v>
      </c>
      <c r="Z103" s="9">
        <f>IFERROR(Table13[[#This Row],[TOTAL]]*Table13[[#This Row],[M]],0)</f>
        <v>23.2</v>
      </c>
      <c r="AA103" s="9">
        <f>IFERROR(Table13[[#This Row],[TOTAL]]*Table13[[#This Row],[L]],0)</f>
        <v>21.6</v>
      </c>
      <c r="AB103" s="9">
        <f>IFERROR(Table13[[#This Row],[TOTAL]]*Table13[[#This Row],[XL]],0)</f>
        <v>11.200000000000001</v>
      </c>
      <c r="AC103" s="9">
        <f>IFERROR(Table13[[#This Row],[TOTAL]]*Table13[[#This Row],[XXL]],0)</f>
        <v>4</v>
      </c>
      <c r="AD103" s="17">
        <f>SUM(Table13[[#This Row],[XS'']:[XXL'']])</f>
        <v>80.000000000000014</v>
      </c>
      <c r="AE103" s="3">
        <v>0</v>
      </c>
      <c r="AF103" s="3">
        <v>19</v>
      </c>
      <c r="AG103" s="3">
        <v>24</v>
      </c>
      <c r="AH103" s="3">
        <v>21</v>
      </c>
      <c r="AI103" s="3">
        <v>12</v>
      </c>
      <c r="AJ103" s="3">
        <v>4</v>
      </c>
      <c r="AK103" s="3">
        <f>SUM(Table13[[#This Row],[XS'''']:[XXL'''']])</f>
        <v>80</v>
      </c>
    </row>
    <row r="104" spans="1:37" x14ac:dyDescent="0.2">
      <c r="A104">
        <v>311</v>
      </c>
      <c r="B104" t="s">
        <v>14</v>
      </c>
      <c r="C104" t="s">
        <v>15</v>
      </c>
      <c r="D104" t="s">
        <v>16</v>
      </c>
      <c r="E104" t="s">
        <v>61</v>
      </c>
      <c r="F104" t="s">
        <v>62</v>
      </c>
      <c r="G104" t="s">
        <v>62</v>
      </c>
      <c r="H104" t="s">
        <v>63</v>
      </c>
      <c r="I104" t="s">
        <v>28</v>
      </c>
      <c r="J104" t="s">
        <v>21</v>
      </c>
      <c r="K104" t="s">
        <v>46</v>
      </c>
      <c r="N104" t="s">
        <v>23</v>
      </c>
      <c r="O104" t="s">
        <v>42</v>
      </c>
      <c r="P104" s="2" t="s">
        <v>138</v>
      </c>
      <c r="Q104" s="6">
        <v>100</v>
      </c>
      <c r="R104" s="7" t="s">
        <v>142</v>
      </c>
      <c r="S104" s="7">
        <v>0.25</v>
      </c>
      <c r="T104" s="7">
        <v>0.28999999999999998</v>
      </c>
      <c r="U104" s="7">
        <v>0.27</v>
      </c>
      <c r="V104" s="7">
        <v>0.14000000000000001</v>
      </c>
      <c r="W104" s="8">
        <v>0.05</v>
      </c>
      <c r="X104" s="9">
        <f>IFERROR(Table13[[#This Row],[TOTAL]]*Table13[[#This Row],[XS]],0)</f>
        <v>0</v>
      </c>
      <c r="Y104" s="9">
        <f>IFERROR(Table13[[#This Row],[TOTAL]]*Table13[[#This Row],[S]],0)</f>
        <v>25</v>
      </c>
      <c r="Z104" s="9">
        <f>IFERROR(Table13[[#This Row],[TOTAL]]*Table13[[#This Row],[M]],0)</f>
        <v>28.999999999999996</v>
      </c>
      <c r="AA104" s="9">
        <f>IFERROR(Table13[[#This Row],[TOTAL]]*Table13[[#This Row],[L]],0)</f>
        <v>27</v>
      </c>
      <c r="AB104" s="9">
        <f>IFERROR(Table13[[#This Row],[TOTAL]]*Table13[[#This Row],[XL]],0)</f>
        <v>14.000000000000002</v>
      </c>
      <c r="AC104" s="9">
        <f>IFERROR(Table13[[#This Row],[TOTAL]]*Table13[[#This Row],[XXL]],0)</f>
        <v>5</v>
      </c>
      <c r="AD104" s="17">
        <f>SUM(Table13[[#This Row],[XS'']:[XXL'']])</f>
        <v>100</v>
      </c>
      <c r="AE104" s="3">
        <v>0</v>
      </c>
      <c r="AF104" s="3">
        <v>25</v>
      </c>
      <c r="AG104" s="3">
        <v>29</v>
      </c>
      <c r="AH104" s="3">
        <v>27</v>
      </c>
      <c r="AI104" s="3">
        <v>14</v>
      </c>
      <c r="AJ104" s="3">
        <v>5</v>
      </c>
      <c r="AK104" s="3">
        <f>SUM(Table13[[#This Row],[XS'''']:[XXL'''']])</f>
        <v>100</v>
      </c>
    </row>
    <row r="105" spans="1:37" x14ac:dyDescent="0.2">
      <c r="A105">
        <v>312</v>
      </c>
      <c r="B105" t="s">
        <v>14</v>
      </c>
      <c r="C105" t="s">
        <v>15</v>
      </c>
      <c r="D105" t="s">
        <v>16</v>
      </c>
      <c r="E105" t="s">
        <v>64</v>
      </c>
      <c r="F105" t="s">
        <v>65</v>
      </c>
      <c r="G105" t="s">
        <v>65</v>
      </c>
      <c r="H105" t="s">
        <v>66</v>
      </c>
      <c r="I105" t="s">
        <v>28</v>
      </c>
      <c r="J105" t="s">
        <v>21</v>
      </c>
      <c r="K105" t="s">
        <v>46</v>
      </c>
      <c r="N105" t="s">
        <v>23</v>
      </c>
      <c r="O105" t="s">
        <v>60</v>
      </c>
      <c r="P105" s="2" t="s">
        <v>138</v>
      </c>
      <c r="Q105" s="6">
        <v>150</v>
      </c>
      <c r="R105" s="7" t="s">
        <v>142</v>
      </c>
      <c r="S105" s="7">
        <v>0.25</v>
      </c>
      <c r="T105" s="7">
        <v>0.28999999999999998</v>
      </c>
      <c r="U105" s="7">
        <v>0.27</v>
      </c>
      <c r="V105" s="7">
        <v>0.14000000000000001</v>
      </c>
      <c r="W105" s="8">
        <v>0.05</v>
      </c>
      <c r="X105" s="9">
        <f>IFERROR(Table13[[#This Row],[TOTAL]]*Table13[[#This Row],[XS]],0)</f>
        <v>0</v>
      </c>
      <c r="Y105" s="9">
        <f>IFERROR(Table13[[#This Row],[TOTAL]]*Table13[[#This Row],[S]],0)</f>
        <v>37.5</v>
      </c>
      <c r="Z105" s="9">
        <f>IFERROR(Table13[[#This Row],[TOTAL]]*Table13[[#This Row],[M]],0)</f>
        <v>43.5</v>
      </c>
      <c r="AA105" s="9">
        <f>IFERROR(Table13[[#This Row],[TOTAL]]*Table13[[#This Row],[L]],0)</f>
        <v>40.5</v>
      </c>
      <c r="AB105" s="9">
        <f>IFERROR(Table13[[#This Row],[TOTAL]]*Table13[[#This Row],[XL]],0)</f>
        <v>21.000000000000004</v>
      </c>
      <c r="AC105" s="9">
        <f>IFERROR(Table13[[#This Row],[TOTAL]]*Table13[[#This Row],[XXL]],0)</f>
        <v>7.5</v>
      </c>
      <c r="AD105" s="17">
        <f>SUM(Table13[[#This Row],[XS'']:[XXL'']])</f>
        <v>150</v>
      </c>
      <c r="AE105" s="3">
        <v>0</v>
      </c>
      <c r="AF105" s="3">
        <v>37</v>
      </c>
      <c r="AG105" s="3">
        <v>43</v>
      </c>
      <c r="AH105" s="3">
        <v>41</v>
      </c>
      <c r="AI105" s="3">
        <v>21</v>
      </c>
      <c r="AJ105" s="3">
        <v>8</v>
      </c>
      <c r="AK105" s="3">
        <f>SUM(Table13[[#This Row],[XS'''']:[XXL'''']])</f>
        <v>150</v>
      </c>
    </row>
    <row r="106" spans="1:37" x14ac:dyDescent="0.2">
      <c r="A106">
        <v>206</v>
      </c>
      <c r="B106" t="s">
        <v>14</v>
      </c>
      <c r="C106" t="s">
        <v>55</v>
      </c>
      <c r="D106" t="s">
        <v>15</v>
      </c>
      <c r="E106" t="s">
        <v>121</v>
      </c>
      <c r="F106" t="s">
        <v>122</v>
      </c>
      <c r="G106" t="s">
        <v>122</v>
      </c>
      <c r="H106" t="s">
        <v>123</v>
      </c>
      <c r="I106" t="s">
        <v>124</v>
      </c>
      <c r="J106" t="s">
        <v>102</v>
      </c>
      <c r="K106" t="s">
        <v>125</v>
      </c>
      <c r="N106" t="s">
        <v>23</v>
      </c>
      <c r="P106" s="2" t="s">
        <v>138</v>
      </c>
      <c r="Q106" s="6">
        <v>50</v>
      </c>
      <c r="R106" s="7">
        <v>0.15</v>
      </c>
      <c r="S106" s="7">
        <v>0.35</v>
      </c>
      <c r="T106" s="7">
        <v>0.35</v>
      </c>
      <c r="U106" s="7">
        <v>0.1</v>
      </c>
      <c r="V106" s="7">
        <v>0.05</v>
      </c>
      <c r="W106" s="8" t="s">
        <v>142</v>
      </c>
      <c r="X106" s="9">
        <f>IFERROR(Table13[[#This Row],[TOTAL]]*Table13[[#This Row],[XS]],0)</f>
        <v>7.5</v>
      </c>
      <c r="Y106" s="9">
        <f>IFERROR(Table13[[#This Row],[TOTAL]]*Table13[[#This Row],[S]],0)</f>
        <v>17.5</v>
      </c>
      <c r="Z106" s="9">
        <f>IFERROR(Table13[[#This Row],[TOTAL]]*Table13[[#This Row],[M]],0)</f>
        <v>17.5</v>
      </c>
      <c r="AA106" s="9">
        <f>IFERROR(Table13[[#This Row],[TOTAL]]*Table13[[#This Row],[L]],0)</f>
        <v>5</v>
      </c>
      <c r="AB106" s="9">
        <f>IFERROR(Table13[[#This Row],[TOTAL]]*Table13[[#This Row],[XL]],0)</f>
        <v>2.5</v>
      </c>
      <c r="AC106" s="9">
        <f>IFERROR(Table13[[#This Row],[TOTAL]]*Table13[[#This Row],[XXL]],0)</f>
        <v>0</v>
      </c>
      <c r="AD106" s="17">
        <f>SUM(Table13[[#This Row],[XS'']:[XXL'']])</f>
        <v>50</v>
      </c>
      <c r="AE106" s="3">
        <v>7</v>
      </c>
      <c r="AF106" s="3">
        <v>17</v>
      </c>
      <c r="AG106" s="3">
        <v>18</v>
      </c>
      <c r="AH106" s="3">
        <v>5</v>
      </c>
      <c r="AI106" s="3">
        <v>3</v>
      </c>
      <c r="AJ106" s="3">
        <v>0</v>
      </c>
      <c r="AK106" s="3">
        <f>SUM(Table13[[#This Row],[XS'''']:[XXL'''']])</f>
        <v>50</v>
      </c>
    </row>
    <row r="107" spans="1:37" x14ac:dyDescent="0.2">
      <c r="A107">
        <v>104</v>
      </c>
      <c r="B107" t="s">
        <v>14</v>
      </c>
      <c r="C107" t="s">
        <v>55</v>
      </c>
      <c r="D107" t="s">
        <v>16</v>
      </c>
      <c r="E107" t="s">
        <v>67</v>
      </c>
      <c r="F107" t="s">
        <v>68</v>
      </c>
      <c r="G107" t="s">
        <v>68</v>
      </c>
      <c r="H107" t="s">
        <v>69</v>
      </c>
      <c r="I107" t="s">
        <v>28</v>
      </c>
      <c r="J107" t="s">
        <v>21</v>
      </c>
      <c r="K107" t="s">
        <v>70</v>
      </c>
      <c r="N107" t="s">
        <v>23</v>
      </c>
      <c r="O107" t="s">
        <v>24</v>
      </c>
      <c r="P107" s="2" t="s">
        <v>138</v>
      </c>
      <c r="Q107" s="6">
        <v>200</v>
      </c>
      <c r="R107" s="7" t="s">
        <v>142</v>
      </c>
      <c r="S107" s="7">
        <v>0.13</v>
      </c>
      <c r="T107" s="7">
        <v>0.27</v>
      </c>
      <c r="U107" s="7">
        <v>0.33</v>
      </c>
      <c r="V107" s="7">
        <v>0.18</v>
      </c>
      <c r="W107" s="8">
        <v>0.1</v>
      </c>
      <c r="X107" s="9">
        <f>IFERROR(Table13[[#This Row],[TOTAL]]*Table13[[#This Row],[XS]],0)</f>
        <v>0</v>
      </c>
      <c r="Y107" s="9">
        <f>IFERROR(Table13[[#This Row],[TOTAL]]*Table13[[#This Row],[S]],0)</f>
        <v>26</v>
      </c>
      <c r="Z107" s="9">
        <f>IFERROR(Table13[[#This Row],[TOTAL]]*Table13[[#This Row],[M]],0)</f>
        <v>54</v>
      </c>
      <c r="AA107" s="9">
        <f>IFERROR(Table13[[#This Row],[TOTAL]]*Table13[[#This Row],[L]],0)</f>
        <v>66</v>
      </c>
      <c r="AB107" s="9">
        <f>IFERROR(Table13[[#This Row],[TOTAL]]*Table13[[#This Row],[XL]],0)</f>
        <v>36</v>
      </c>
      <c r="AC107" s="9">
        <f>IFERROR(Table13[[#This Row],[TOTAL]]*Table13[[#This Row],[XXL]],0)</f>
        <v>20</v>
      </c>
      <c r="AD107" s="17">
        <f>SUM(Table13[[#This Row],[XS'']:[XXL'']])</f>
        <v>202</v>
      </c>
      <c r="AE107" s="3">
        <v>0</v>
      </c>
      <c r="AF107" s="3">
        <v>25</v>
      </c>
      <c r="AG107" s="3">
        <v>54</v>
      </c>
      <c r="AH107" s="3">
        <v>66</v>
      </c>
      <c r="AI107" s="3">
        <v>36</v>
      </c>
      <c r="AJ107" s="3">
        <v>19</v>
      </c>
      <c r="AK107" s="3">
        <f>SUM(Table13[[#This Row],[XS'''']:[XXL'''']])</f>
        <v>200</v>
      </c>
    </row>
    <row r="108" spans="1:37" x14ac:dyDescent="0.2">
      <c r="A108">
        <v>110</v>
      </c>
      <c r="B108" t="s">
        <v>14</v>
      </c>
      <c r="C108" t="s">
        <v>55</v>
      </c>
      <c r="D108" t="s">
        <v>16</v>
      </c>
      <c r="E108" t="s">
        <v>92</v>
      </c>
      <c r="F108" t="s">
        <v>93</v>
      </c>
      <c r="G108" t="s">
        <v>93</v>
      </c>
      <c r="H108" t="s">
        <v>94</v>
      </c>
      <c r="I108" t="s">
        <v>28</v>
      </c>
      <c r="J108" t="s">
        <v>21</v>
      </c>
      <c r="K108" t="s">
        <v>70</v>
      </c>
      <c r="N108" t="s">
        <v>23</v>
      </c>
      <c r="O108" t="s">
        <v>29</v>
      </c>
      <c r="P108" s="2" t="s">
        <v>138</v>
      </c>
      <c r="Q108" s="6">
        <v>200</v>
      </c>
      <c r="R108" s="7" t="s">
        <v>142</v>
      </c>
      <c r="S108" s="7">
        <v>0.13</v>
      </c>
      <c r="T108" s="7">
        <v>0.27</v>
      </c>
      <c r="U108" s="7">
        <v>0.33</v>
      </c>
      <c r="V108" s="7">
        <v>0.18</v>
      </c>
      <c r="W108" s="8">
        <v>0.1</v>
      </c>
      <c r="X108" s="9">
        <f>IFERROR(Table13[[#This Row],[TOTAL]]*Table13[[#This Row],[XS]],0)</f>
        <v>0</v>
      </c>
      <c r="Y108" s="9">
        <f>IFERROR(Table13[[#This Row],[TOTAL]]*Table13[[#This Row],[S]],0)</f>
        <v>26</v>
      </c>
      <c r="Z108" s="9">
        <f>IFERROR(Table13[[#This Row],[TOTAL]]*Table13[[#This Row],[M]],0)</f>
        <v>54</v>
      </c>
      <c r="AA108" s="9">
        <f>IFERROR(Table13[[#This Row],[TOTAL]]*Table13[[#This Row],[L]],0)</f>
        <v>66</v>
      </c>
      <c r="AB108" s="9">
        <f>IFERROR(Table13[[#This Row],[TOTAL]]*Table13[[#This Row],[XL]],0)</f>
        <v>36</v>
      </c>
      <c r="AC108" s="9">
        <f>IFERROR(Table13[[#This Row],[TOTAL]]*Table13[[#This Row],[XXL]],0)</f>
        <v>20</v>
      </c>
      <c r="AD108" s="17">
        <f>SUM(Table13[[#This Row],[XS'']:[XXL'']])</f>
        <v>202</v>
      </c>
      <c r="AE108" s="3">
        <v>0</v>
      </c>
      <c r="AF108" s="3">
        <v>25</v>
      </c>
      <c r="AG108" s="3">
        <v>54</v>
      </c>
      <c r="AH108" s="3">
        <v>66</v>
      </c>
      <c r="AI108" s="3">
        <v>36</v>
      </c>
      <c r="AJ108" s="3">
        <v>19</v>
      </c>
      <c r="AK108" s="3">
        <f>SUM(Table13[[#This Row],[XS'''']:[XXL'''']])</f>
        <v>200</v>
      </c>
    </row>
    <row r="109" spans="1:37" x14ac:dyDescent="0.2">
      <c r="A109">
        <v>202</v>
      </c>
      <c r="B109" t="s">
        <v>14</v>
      </c>
      <c r="C109" t="s">
        <v>55</v>
      </c>
      <c r="D109" t="s">
        <v>15</v>
      </c>
      <c r="E109" t="s">
        <v>111</v>
      </c>
      <c r="F109" t="s">
        <v>112</v>
      </c>
      <c r="G109" t="s">
        <v>112</v>
      </c>
      <c r="H109" t="s">
        <v>113</v>
      </c>
      <c r="I109" t="s">
        <v>28</v>
      </c>
      <c r="J109" t="s">
        <v>102</v>
      </c>
      <c r="K109" t="s">
        <v>70</v>
      </c>
      <c r="N109" t="s">
        <v>23</v>
      </c>
      <c r="O109" t="s">
        <v>110</v>
      </c>
      <c r="P109" s="2" t="s">
        <v>138</v>
      </c>
      <c r="Q109" s="6">
        <v>80</v>
      </c>
      <c r="R109" s="7">
        <v>0.15</v>
      </c>
      <c r="S109" s="7">
        <v>0.34</v>
      </c>
      <c r="T109" s="7">
        <v>0.33</v>
      </c>
      <c r="U109" s="7">
        <v>0.11</v>
      </c>
      <c r="V109" s="7">
        <v>7.0000000000000007E-2</v>
      </c>
      <c r="W109" s="8" t="s">
        <v>142</v>
      </c>
      <c r="X109" s="9">
        <f>IFERROR(Table13[[#This Row],[TOTAL]]*Table13[[#This Row],[XS]],0)</f>
        <v>12</v>
      </c>
      <c r="Y109" s="9">
        <f>IFERROR(Table13[[#This Row],[TOTAL]]*Table13[[#This Row],[S]],0)</f>
        <v>27.200000000000003</v>
      </c>
      <c r="Z109" s="9">
        <f>IFERROR(Table13[[#This Row],[TOTAL]]*Table13[[#This Row],[M]],0)</f>
        <v>26.400000000000002</v>
      </c>
      <c r="AA109" s="9">
        <f>IFERROR(Table13[[#This Row],[TOTAL]]*Table13[[#This Row],[L]],0)</f>
        <v>8.8000000000000007</v>
      </c>
      <c r="AB109" s="9">
        <f>IFERROR(Table13[[#This Row],[TOTAL]]*Table13[[#This Row],[XL]],0)</f>
        <v>5.6000000000000005</v>
      </c>
      <c r="AC109" s="9">
        <f>IFERROR(Table13[[#This Row],[TOTAL]]*Table13[[#This Row],[XXL]],0)</f>
        <v>0</v>
      </c>
      <c r="AD109" s="17">
        <f>SUM(Table13[[#This Row],[XS'']:[XXL'']])</f>
        <v>80</v>
      </c>
      <c r="AE109" s="3">
        <v>12</v>
      </c>
      <c r="AF109" s="3">
        <v>27</v>
      </c>
      <c r="AG109" s="3">
        <v>27</v>
      </c>
      <c r="AH109" s="3">
        <v>9</v>
      </c>
      <c r="AI109" s="3">
        <v>5</v>
      </c>
      <c r="AJ109" s="3">
        <v>0</v>
      </c>
      <c r="AK109" s="3">
        <f>SUM(Table13[[#This Row],[XS'''']:[XXL'''']])</f>
        <v>80</v>
      </c>
    </row>
    <row r="110" spans="1:37" x14ac:dyDescent="0.2">
      <c r="A110">
        <v>305</v>
      </c>
      <c r="B110" t="s">
        <v>14</v>
      </c>
      <c r="C110" t="s">
        <v>15</v>
      </c>
      <c r="D110" t="s">
        <v>16</v>
      </c>
      <c r="E110" t="s">
        <v>30</v>
      </c>
      <c r="F110" t="s">
        <v>31</v>
      </c>
      <c r="G110" t="s">
        <v>31</v>
      </c>
      <c r="H110" t="s">
        <v>32</v>
      </c>
      <c r="I110" t="s">
        <v>33</v>
      </c>
      <c r="J110" t="s">
        <v>21</v>
      </c>
      <c r="K110" t="s">
        <v>22</v>
      </c>
      <c r="N110" t="s">
        <v>23</v>
      </c>
      <c r="O110" t="s">
        <v>34</v>
      </c>
      <c r="P110" s="2" t="s">
        <v>140</v>
      </c>
      <c r="Q110" s="6">
        <v>75</v>
      </c>
      <c r="R110" s="7" t="s">
        <v>142</v>
      </c>
      <c r="S110" s="7">
        <v>0.17</v>
      </c>
      <c r="T110" s="7">
        <v>0.23</v>
      </c>
      <c r="U110" s="7">
        <v>0.32</v>
      </c>
      <c r="V110" s="7">
        <v>0.16</v>
      </c>
      <c r="W110" s="8">
        <v>0.12</v>
      </c>
      <c r="X110" s="9">
        <f>IFERROR(Table13[[#This Row],[TOTAL]]*Table13[[#This Row],[XS]],0)</f>
        <v>0</v>
      </c>
      <c r="Y110" s="9">
        <f>IFERROR(Table13[[#This Row],[TOTAL]]*Table13[[#This Row],[S]],0)</f>
        <v>12.750000000000002</v>
      </c>
      <c r="Z110" s="9">
        <f>IFERROR(Table13[[#This Row],[TOTAL]]*Table13[[#This Row],[M]],0)</f>
        <v>17.25</v>
      </c>
      <c r="AA110" s="9">
        <f>IFERROR(Table13[[#This Row],[TOTAL]]*Table13[[#This Row],[L]],0)</f>
        <v>24</v>
      </c>
      <c r="AB110" s="9">
        <f>IFERROR(Table13[[#This Row],[TOTAL]]*Table13[[#This Row],[XL]],0)</f>
        <v>12</v>
      </c>
      <c r="AC110" s="9">
        <f>IFERROR(Table13[[#This Row],[TOTAL]]*Table13[[#This Row],[XXL]],0)</f>
        <v>9</v>
      </c>
      <c r="AD110" s="17">
        <f>SUM(Table13[[#This Row],[XS'']:[XXL'']])</f>
        <v>75</v>
      </c>
      <c r="AE110" s="3">
        <v>0</v>
      </c>
      <c r="AF110" s="3">
        <v>12</v>
      </c>
      <c r="AG110" s="3">
        <v>18</v>
      </c>
      <c r="AH110" s="3">
        <v>24</v>
      </c>
      <c r="AI110" s="3">
        <v>12</v>
      </c>
      <c r="AJ110" s="3">
        <v>9</v>
      </c>
      <c r="AK110" s="3">
        <f>SUM(Table13[[#This Row],[XS'''']:[XXL'''']])</f>
        <v>75</v>
      </c>
    </row>
    <row r="111" spans="1:37" x14ac:dyDescent="0.2">
      <c r="A111">
        <v>315</v>
      </c>
      <c r="B111" t="s">
        <v>14</v>
      </c>
      <c r="C111" t="s">
        <v>15</v>
      </c>
      <c r="D111" t="s">
        <v>15</v>
      </c>
      <c r="E111" t="s">
        <v>107</v>
      </c>
      <c r="F111" t="s">
        <v>108</v>
      </c>
      <c r="G111" t="s">
        <v>108</v>
      </c>
      <c r="H111" t="s">
        <v>109</v>
      </c>
      <c r="I111" t="s">
        <v>28</v>
      </c>
      <c r="J111" t="s">
        <v>102</v>
      </c>
      <c r="K111" t="s">
        <v>22</v>
      </c>
      <c r="N111" t="s">
        <v>23</v>
      </c>
      <c r="O111" t="s">
        <v>110</v>
      </c>
      <c r="P111" s="2" t="s">
        <v>141</v>
      </c>
      <c r="Q111" s="6">
        <v>50</v>
      </c>
      <c r="R111" s="7">
        <v>0.14000000000000001</v>
      </c>
      <c r="S111" s="7">
        <v>0.3</v>
      </c>
      <c r="T111" s="7">
        <v>0.31</v>
      </c>
      <c r="U111" s="7">
        <v>0.17</v>
      </c>
      <c r="V111" s="7">
        <v>0.08</v>
      </c>
      <c r="W111" s="8">
        <v>0</v>
      </c>
      <c r="X111" s="9">
        <f>IFERROR(Table13[[#This Row],[TOTAL]]*Table13[[#This Row],[XS]],0)</f>
        <v>7.0000000000000009</v>
      </c>
      <c r="Y111" s="9">
        <f>IFERROR(Table13[[#This Row],[TOTAL]]*Table13[[#This Row],[S]],0)</f>
        <v>15</v>
      </c>
      <c r="Z111" s="9">
        <f>IFERROR(Table13[[#This Row],[TOTAL]]*Table13[[#This Row],[M]],0)</f>
        <v>15.5</v>
      </c>
      <c r="AA111" s="9">
        <f>IFERROR(Table13[[#This Row],[TOTAL]]*Table13[[#This Row],[L]],0)</f>
        <v>8.5</v>
      </c>
      <c r="AB111" s="9">
        <f>IFERROR(Table13[[#This Row],[TOTAL]]*Table13[[#This Row],[XL]],0)</f>
        <v>4</v>
      </c>
      <c r="AC111" s="9">
        <f>IFERROR(Table13[[#This Row],[TOTAL]]*Table13[[#This Row],[XXL]],0)</f>
        <v>0</v>
      </c>
      <c r="AD111" s="17">
        <f>SUM(Table13[[#This Row],[XS'']:[XXL'']])</f>
        <v>50</v>
      </c>
      <c r="AE111" s="3">
        <v>7</v>
      </c>
      <c r="AF111" s="3">
        <v>14</v>
      </c>
      <c r="AG111" s="3">
        <v>16</v>
      </c>
      <c r="AH111" s="3">
        <v>9</v>
      </c>
      <c r="AI111" s="3">
        <v>4</v>
      </c>
      <c r="AJ111" s="3">
        <v>0</v>
      </c>
      <c r="AK111" s="3">
        <f>SUM(Table13[[#This Row],[XS'''']:[XXL'''']])</f>
        <v>50</v>
      </c>
    </row>
    <row r="112" spans="1:37" x14ac:dyDescent="0.2">
      <c r="A112">
        <v>104</v>
      </c>
      <c r="B112" t="s">
        <v>14</v>
      </c>
      <c r="C112" t="s">
        <v>55</v>
      </c>
      <c r="D112" t="s">
        <v>16</v>
      </c>
      <c r="E112" t="s">
        <v>67</v>
      </c>
      <c r="F112" t="s">
        <v>68</v>
      </c>
      <c r="G112" t="s">
        <v>68</v>
      </c>
      <c r="H112" t="s">
        <v>69</v>
      </c>
      <c r="I112" t="s">
        <v>28</v>
      </c>
      <c r="J112" t="s">
        <v>21</v>
      </c>
      <c r="K112" t="s">
        <v>70</v>
      </c>
      <c r="N112" t="s">
        <v>23</v>
      </c>
      <c r="O112" t="s">
        <v>24</v>
      </c>
      <c r="P112" s="2" t="s">
        <v>141</v>
      </c>
      <c r="Q112" s="6">
        <v>100</v>
      </c>
      <c r="R112" s="7" t="s">
        <v>142</v>
      </c>
      <c r="S112" s="7">
        <v>0.13</v>
      </c>
      <c r="T112" s="7">
        <v>0.27</v>
      </c>
      <c r="U112" s="7">
        <v>0.33</v>
      </c>
      <c r="V112" s="7">
        <v>0.18</v>
      </c>
      <c r="W112" s="8">
        <v>0.1</v>
      </c>
      <c r="X112" s="9">
        <f>IFERROR(Table13[[#This Row],[TOTAL]]*Table13[[#This Row],[XS]],0)</f>
        <v>0</v>
      </c>
      <c r="Y112" s="9">
        <f>IFERROR(Table13[[#This Row],[TOTAL]]*Table13[[#This Row],[S]],0)</f>
        <v>13</v>
      </c>
      <c r="Z112" s="9">
        <f>IFERROR(Table13[[#This Row],[TOTAL]]*Table13[[#This Row],[M]],0)</f>
        <v>27</v>
      </c>
      <c r="AA112" s="9">
        <f>IFERROR(Table13[[#This Row],[TOTAL]]*Table13[[#This Row],[L]],0)</f>
        <v>33</v>
      </c>
      <c r="AB112" s="9">
        <f>IFERROR(Table13[[#This Row],[TOTAL]]*Table13[[#This Row],[XL]],0)</f>
        <v>18</v>
      </c>
      <c r="AC112" s="9">
        <f>IFERROR(Table13[[#This Row],[TOTAL]]*Table13[[#This Row],[XXL]],0)</f>
        <v>10</v>
      </c>
      <c r="AD112" s="17">
        <f>SUM(Table13[[#This Row],[XS'']:[XXL'']])</f>
        <v>101</v>
      </c>
      <c r="AE112" s="3">
        <v>0</v>
      </c>
      <c r="AF112" s="3">
        <v>13</v>
      </c>
      <c r="AG112" s="3">
        <v>27</v>
      </c>
      <c r="AH112" s="3">
        <v>33</v>
      </c>
      <c r="AI112" s="3">
        <v>18</v>
      </c>
      <c r="AJ112" s="3">
        <v>9</v>
      </c>
      <c r="AK112" s="3">
        <f>SUM(Table13[[#This Row],[XS'''']:[XXL'''']])</f>
        <v>100</v>
      </c>
    </row>
    <row r="113" spans="1:37" x14ac:dyDescent="0.2">
      <c r="A113">
        <v>105</v>
      </c>
      <c r="B113" t="s">
        <v>14</v>
      </c>
      <c r="C113" t="s">
        <v>55</v>
      </c>
      <c r="D113" t="s">
        <v>16</v>
      </c>
      <c r="E113" t="s">
        <v>71</v>
      </c>
      <c r="F113" t="s">
        <v>72</v>
      </c>
      <c r="G113" t="s">
        <v>72</v>
      </c>
      <c r="H113" t="s">
        <v>73</v>
      </c>
      <c r="I113" t="s">
        <v>28</v>
      </c>
      <c r="J113" t="s">
        <v>21</v>
      </c>
      <c r="K113" t="s">
        <v>70</v>
      </c>
      <c r="N113" t="s">
        <v>23</v>
      </c>
      <c r="O113" t="s">
        <v>60</v>
      </c>
      <c r="P113" s="2" t="s">
        <v>141</v>
      </c>
      <c r="Q113" s="6">
        <v>100</v>
      </c>
      <c r="R113" s="7" t="s">
        <v>142</v>
      </c>
      <c r="S113" s="7">
        <v>0.13</v>
      </c>
      <c r="T113" s="7">
        <v>0.27</v>
      </c>
      <c r="U113" s="7">
        <v>0.33</v>
      </c>
      <c r="V113" s="7">
        <v>0.18</v>
      </c>
      <c r="W113" s="8">
        <v>0.1</v>
      </c>
      <c r="X113" s="9">
        <f>IFERROR(Table13[[#This Row],[TOTAL]]*Table13[[#This Row],[XS]],0)</f>
        <v>0</v>
      </c>
      <c r="Y113" s="9">
        <f>IFERROR(Table13[[#This Row],[TOTAL]]*Table13[[#This Row],[S]],0)</f>
        <v>13</v>
      </c>
      <c r="Z113" s="9">
        <f>IFERROR(Table13[[#This Row],[TOTAL]]*Table13[[#This Row],[M]],0)</f>
        <v>27</v>
      </c>
      <c r="AA113" s="9">
        <f>IFERROR(Table13[[#This Row],[TOTAL]]*Table13[[#This Row],[L]],0)</f>
        <v>33</v>
      </c>
      <c r="AB113" s="9">
        <f>IFERROR(Table13[[#This Row],[TOTAL]]*Table13[[#This Row],[XL]],0)</f>
        <v>18</v>
      </c>
      <c r="AC113" s="9">
        <f>IFERROR(Table13[[#This Row],[TOTAL]]*Table13[[#This Row],[XXL]],0)</f>
        <v>10</v>
      </c>
      <c r="AD113" s="17">
        <f>SUM(Table13[[#This Row],[XS'']:[XXL'']])</f>
        <v>101</v>
      </c>
      <c r="AE113" s="3">
        <v>0</v>
      </c>
      <c r="AF113" s="3">
        <v>13</v>
      </c>
      <c r="AG113" s="3">
        <v>27</v>
      </c>
      <c r="AH113" s="3">
        <v>33</v>
      </c>
      <c r="AI113" s="3">
        <v>18</v>
      </c>
      <c r="AJ113" s="3">
        <v>9</v>
      </c>
      <c r="AK113" s="3">
        <f>SUM(Table13[[#This Row],[XS'''']:[XXL'''']])</f>
        <v>100</v>
      </c>
    </row>
    <row r="114" spans="1:37" x14ac:dyDescent="0.2">
      <c r="A114">
        <v>106</v>
      </c>
      <c r="B114" t="s">
        <v>14</v>
      </c>
      <c r="C114" t="s">
        <v>55</v>
      </c>
      <c r="D114" t="s">
        <v>16</v>
      </c>
      <c r="E114" t="s">
        <v>79</v>
      </c>
      <c r="F114" t="s">
        <v>80</v>
      </c>
      <c r="G114" t="s">
        <v>80</v>
      </c>
      <c r="H114" t="s">
        <v>81</v>
      </c>
      <c r="I114" t="s">
        <v>82</v>
      </c>
      <c r="J114" t="s">
        <v>21</v>
      </c>
      <c r="K114" t="s">
        <v>70</v>
      </c>
      <c r="N114" t="s">
        <v>23</v>
      </c>
      <c r="O114" t="s">
        <v>60</v>
      </c>
      <c r="P114" s="2" t="s">
        <v>141</v>
      </c>
      <c r="Q114" s="6">
        <v>100</v>
      </c>
      <c r="R114" s="7" t="s">
        <v>142</v>
      </c>
      <c r="S114" s="7">
        <v>0.13</v>
      </c>
      <c r="T114" s="7">
        <v>0.27</v>
      </c>
      <c r="U114" s="7">
        <v>0.33</v>
      </c>
      <c r="V114" s="7">
        <v>0.18</v>
      </c>
      <c r="W114" s="8">
        <v>0.1</v>
      </c>
      <c r="X114" s="9">
        <f>IFERROR(Table13[[#This Row],[TOTAL]]*Table13[[#This Row],[XS]],0)</f>
        <v>0</v>
      </c>
      <c r="Y114" s="9">
        <f>IFERROR(Table13[[#This Row],[TOTAL]]*Table13[[#This Row],[S]],0)</f>
        <v>13</v>
      </c>
      <c r="Z114" s="9">
        <f>IFERROR(Table13[[#This Row],[TOTAL]]*Table13[[#This Row],[M]],0)</f>
        <v>27</v>
      </c>
      <c r="AA114" s="9">
        <f>IFERROR(Table13[[#This Row],[TOTAL]]*Table13[[#This Row],[L]],0)</f>
        <v>33</v>
      </c>
      <c r="AB114" s="9">
        <f>IFERROR(Table13[[#This Row],[TOTAL]]*Table13[[#This Row],[XL]],0)</f>
        <v>18</v>
      </c>
      <c r="AC114" s="9">
        <f>IFERROR(Table13[[#This Row],[TOTAL]]*Table13[[#This Row],[XXL]],0)</f>
        <v>10</v>
      </c>
      <c r="AD114" s="17">
        <f>SUM(Table13[[#This Row],[XS'']:[XXL'']])</f>
        <v>101</v>
      </c>
      <c r="AE114" s="3">
        <v>0</v>
      </c>
      <c r="AF114" s="3">
        <v>13</v>
      </c>
      <c r="AG114" s="3">
        <v>27</v>
      </c>
      <c r="AH114" s="3">
        <v>33</v>
      </c>
      <c r="AI114" s="3">
        <v>18</v>
      </c>
      <c r="AJ114" s="3">
        <v>9</v>
      </c>
      <c r="AK114" s="3">
        <f>SUM(Table13[[#This Row],[XS'''']:[XXL'''']])</f>
        <v>100</v>
      </c>
    </row>
    <row r="115" spans="1:37" x14ac:dyDescent="0.2">
      <c r="A115">
        <v>305</v>
      </c>
      <c r="B115" t="s">
        <v>14</v>
      </c>
      <c r="C115" t="s">
        <v>15</v>
      </c>
      <c r="D115" t="s">
        <v>16</v>
      </c>
      <c r="E115" t="s">
        <v>30</v>
      </c>
      <c r="F115" t="s">
        <v>31</v>
      </c>
      <c r="G115" t="s">
        <v>31</v>
      </c>
      <c r="H115" t="s">
        <v>32</v>
      </c>
      <c r="I115" t="s">
        <v>33</v>
      </c>
      <c r="J115" t="s">
        <v>21</v>
      </c>
      <c r="K115" t="s">
        <v>22</v>
      </c>
      <c r="N115" t="s">
        <v>23</v>
      </c>
      <c r="O115" t="s">
        <v>34</v>
      </c>
      <c r="P115" s="2" t="s">
        <v>138</v>
      </c>
      <c r="Q115" s="6">
        <v>150</v>
      </c>
      <c r="R115" s="7" t="s">
        <v>142</v>
      </c>
      <c r="S115" s="7">
        <v>0.17</v>
      </c>
      <c r="T115" s="7">
        <v>0.23</v>
      </c>
      <c r="U115" s="7">
        <v>0.32</v>
      </c>
      <c r="V115" s="7">
        <v>0.16</v>
      </c>
      <c r="W115" s="8">
        <v>0.12</v>
      </c>
      <c r="X115" s="9">
        <f>IFERROR(Table13[[#This Row],[TOTAL]]*Table13[[#This Row],[XS]],0)</f>
        <v>0</v>
      </c>
      <c r="Y115" s="9">
        <f>IFERROR(Table13[[#This Row],[TOTAL]]*Table13[[#This Row],[S]],0)</f>
        <v>25.500000000000004</v>
      </c>
      <c r="Z115" s="9">
        <f>IFERROR(Table13[[#This Row],[TOTAL]]*Table13[[#This Row],[M]],0)</f>
        <v>34.5</v>
      </c>
      <c r="AA115" s="9">
        <f>IFERROR(Table13[[#This Row],[TOTAL]]*Table13[[#This Row],[L]],0)</f>
        <v>48</v>
      </c>
      <c r="AB115" s="9">
        <f>IFERROR(Table13[[#This Row],[TOTAL]]*Table13[[#This Row],[XL]],0)</f>
        <v>24</v>
      </c>
      <c r="AC115" s="9">
        <f>IFERROR(Table13[[#This Row],[TOTAL]]*Table13[[#This Row],[XXL]],0)</f>
        <v>18</v>
      </c>
      <c r="AD115" s="17">
        <f>SUM(Table13[[#This Row],[XS'']:[XXL'']])</f>
        <v>150</v>
      </c>
      <c r="AE115" s="3">
        <v>0</v>
      </c>
      <c r="AF115" s="3">
        <v>26</v>
      </c>
      <c r="AG115" s="3">
        <v>35</v>
      </c>
      <c r="AH115" s="3">
        <v>48</v>
      </c>
      <c r="AI115" s="3">
        <v>24</v>
      </c>
      <c r="AJ115" s="3">
        <v>17</v>
      </c>
      <c r="AK115" s="3">
        <f>SUM(Table13[[#This Row],[XS'''']:[XXL'''']])</f>
        <v>150</v>
      </c>
    </row>
    <row r="116" spans="1:37" x14ac:dyDescent="0.2">
      <c r="A116">
        <v>306</v>
      </c>
      <c r="B116" t="s">
        <v>14</v>
      </c>
      <c r="C116" t="s">
        <v>15</v>
      </c>
      <c r="D116" t="s">
        <v>16</v>
      </c>
      <c r="E116" t="s">
        <v>35</v>
      </c>
      <c r="F116" t="s">
        <v>36</v>
      </c>
      <c r="G116" t="s">
        <v>36</v>
      </c>
      <c r="H116" t="s">
        <v>37</v>
      </c>
      <c r="I116" t="s">
        <v>28</v>
      </c>
      <c r="J116" t="s">
        <v>21</v>
      </c>
      <c r="K116" t="s">
        <v>22</v>
      </c>
      <c r="N116" t="s">
        <v>23</v>
      </c>
      <c r="O116" t="s">
        <v>38</v>
      </c>
      <c r="P116" s="2" t="s">
        <v>138</v>
      </c>
      <c r="Q116" s="6">
        <v>150</v>
      </c>
      <c r="R116" s="7" t="s">
        <v>142</v>
      </c>
      <c r="S116" s="7">
        <v>0.17</v>
      </c>
      <c r="T116" s="7">
        <v>0.23</v>
      </c>
      <c r="U116" s="7">
        <v>0.32</v>
      </c>
      <c r="V116" s="7">
        <v>0.16</v>
      </c>
      <c r="W116" s="8">
        <v>0.12</v>
      </c>
      <c r="X116" s="9">
        <f>IFERROR(Table13[[#This Row],[TOTAL]]*Table13[[#This Row],[XS]],0)</f>
        <v>0</v>
      </c>
      <c r="Y116" s="9">
        <f>IFERROR(Table13[[#This Row],[TOTAL]]*Table13[[#This Row],[S]],0)</f>
        <v>25.500000000000004</v>
      </c>
      <c r="Z116" s="9">
        <f>IFERROR(Table13[[#This Row],[TOTAL]]*Table13[[#This Row],[M]],0)</f>
        <v>34.5</v>
      </c>
      <c r="AA116" s="9">
        <f>IFERROR(Table13[[#This Row],[TOTAL]]*Table13[[#This Row],[L]],0)</f>
        <v>48</v>
      </c>
      <c r="AB116" s="9">
        <f>IFERROR(Table13[[#This Row],[TOTAL]]*Table13[[#This Row],[XL]],0)</f>
        <v>24</v>
      </c>
      <c r="AC116" s="9">
        <f>IFERROR(Table13[[#This Row],[TOTAL]]*Table13[[#This Row],[XXL]],0)</f>
        <v>18</v>
      </c>
      <c r="AD116" s="17">
        <f>SUM(Table13[[#This Row],[XS'']:[XXL'']])</f>
        <v>150</v>
      </c>
      <c r="AE116" s="3">
        <v>0</v>
      </c>
      <c r="AF116" s="3">
        <v>26</v>
      </c>
      <c r="AG116" s="3">
        <v>35</v>
      </c>
      <c r="AH116" s="3">
        <v>48</v>
      </c>
      <c r="AI116" s="3">
        <v>24</v>
      </c>
      <c r="AJ116" s="3">
        <v>17</v>
      </c>
      <c r="AK116" s="3">
        <f>SUM(Table13[[#This Row],[XS'''']:[XXL'''']])</f>
        <v>150</v>
      </c>
    </row>
    <row r="117" spans="1:37" x14ac:dyDescent="0.2">
      <c r="A117">
        <v>314</v>
      </c>
      <c r="B117" t="s">
        <v>14</v>
      </c>
      <c r="C117" t="s">
        <v>15</v>
      </c>
      <c r="D117" t="s">
        <v>15</v>
      </c>
      <c r="E117" t="s">
        <v>103</v>
      </c>
      <c r="F117" t="s">
        <v>104</v>
      </c>
      <c r="G117" t="s">
        <v>104</v>
      </c>
      <c r="H117" t="s">
        <v>105</v>
      </c>
      <c r="I117" t="s">
        <v>106</v>
      </c>
      <c r="J117" t="s">
        <v>102</v>
      </c>
      <c r="K117" t="s">
        <v>22</v>
      </c>
      <c r="N117" t="s">
        <v>23</v>
      </c>
      <c r="O117" t="s">
        <v>38</v>
      </c>
      <c r="P117" s="2" t="s">
        <v>138</v>
      </c>
      <c r="Q117" s="6">
        <v>150</v>
      </c>
      <c r="R117" s="7">
        <v>0.14000000000000001</v>
      </c>
      <c r="S117" s="7">
        <v>0.3</v>
      </c>
      <c r="T117" s="7">
        <v>0.31</v>
      </c>
      <c r="U117" s="7">
        <v>0.17</v>
      </c>
      <c r="V117" s="7">
        <v>0.08</v>
      </c>
      <c r="W117" s="8">
        <v>0</v>
      </c>
      <c r="X117" s="9">
        <f>IFERROR(Table13[[#This Row],[TOTAL]]*Table13[[#This Row],[XS]],0)</f>
        <v>21.000000000000004</v>
      </c>
      <c r="Y117" s="9">
        <f>IFERROR(Table13[[#This Row],[TOTAL]]*Table13[[#This Row],[S]],0)</f>
        <v>45</v>
      </c>
      <c r="Z117" s="9">
        <f>IFERROR(Table13[[#This Row],[TOTAL]]*Table13[[#This Row],[M]],0)</f>
        <v>46.5</v>
      </c>
      <c r="AA117" s="9">
        <f>IFERROR(Table13[[#This Row],[TOTAL]]*Table13[[#This Row],[L]],0)</f>
        <v>25.500000000000004</v>
      </c>
      <c r="AB117" s="9">
        <f>IFERROR(Table13[[#This Row],[TOTAL]]*Table13[[#This Row],[XL]],0)</f>
        <v>12</v>
      </c>
      <c r="AC117" s="9">
        <f>IFERROR(Table13[[#This Row],[TOTAL]]*Table13[[#This Row],[XXL]],0)</f>
        <v>0</v>
      </c>
      <c r="AD117" s="17">
        <f>SUM(Table13[[#This Row],[XS'']:[XXL'']])</f>
        <v>150</v>
      </c>
      <c r="AE117" s="3">
        <v>21</v>
      </c>
      <c r="AF117" s="3">
        <v>45</v>
      </c>
      <c r="AG117" s="3">
        <v>46</v>
      </c>
      <c r="AH117" s="3">
        <v>26</v>
      </c>
      <c r="AI117" s="3">
        <v>12</v>
      </c>
      <c r="AJ117" s="3">
        <v>0</v>
      </c>
      <c r="AK117" s="3">
        <f>SUM(Table13[[#This Row],[XS'''']:[XXL'''']])</f>
        <v>150</v>
      </c>
    </row>
    <row r="118" spans="1:37" x14ac:dyDescent="0.2">
      <c r="A118">
        <v>112</v>
      </c>
      <c r="B118" t="s">
        <v>14</v>
      </c>
      <c r="C118" t="s">
        <v>55</v>
      </c>
      <c r="D118" t="s">
        <v>16</v>
      </c>
      <c r="E118" t="s">
        <v>83</v>
      </c>
      <c r="F118" t="s">
        <v>84</v>
      </c>
      <c r="G118" t="s">
        <v>84</v>
      </c>
      <c r="H118" t="s">
        <v>85</v>
      </c>
      <c r="I118" t="s">
        <v>33</v>
      </c>
      <c r="J118" t="s">
        <v>21</v>
      </c>
      <c r="K118" t="s">
        <v>70</v>
      </c>
      <c r="N118" t="s">
        <v>23</v>
      </c>
      <c r="O118" t="s">
        <v>34</v>
      </c>
      <c r="P118" s="2" t="s">
        <v>138</v>
      </c>
      <c r="Q118" s="6">
        <v>100</v>
      </c>
      <c r="R118" s="7" t="s">
        <v>142</v>
      </c>
      <c r="S118" s="7">
        <v>0.13</v>
      </c>
      <c r="T118" s="7">
        <v>0.27</v>
      </c>
      <c r="U118" s="7">
        <v>0.33</v>
      </c>
      <c r="V118" s="7">
        <v>0.18</v>
      </c>
      <c r="W118" s="8">
        <v>0.1</v>
      </c>
      <c r="X118" s="9">
        <f>IFERROR(Table13[[#This Row],[TOTAL]]*Table13[[#This Row],[XS]],0)</f>
        <v>0</v>
      </c>
      <c r="Y118" s="9">
        <f>IFERROR(Table13[[#This Row],[TOTAL]]*Table13[[#This Row],[S]],0)</f>
        <v>13</v>
      </c>
      <c r="Z118" s="9">
        <f>IFERROR(Table13[[#This Row],[TOTAL]]*Table13[[#This Row],[M]],0)</f>
        <v>27</v>
      </c>
      <c r="AA118" s="9">
        <f>IFERROR(Table13[[#This Row],[TOTAL]]*Table13[[#This Row],[L]],0)</f>
        <v>33</v>
      </c>
      <c r="AB118" s="9">
        <f>IFERROR(Table13[[#This Row],[TOTAL]]*Table13[[#This Row],[XL]],0)</f>
        <v>18</v>
      </c>
      <c r="AC118" s="9">
        <f>IFERROR(Table13[[#This Row],[TOTAL]]*Table13[[#This Row],[XXL]],0)</f>
        <v>10</v>
      </c>
      <c r="AD118" s="17">
        <f>SUM(Table13[[#This Row],[XS'']:[XXL'']])</f>
        <v>101</v>
      </c>
      <c r="AE118" s="3">
        <v>0</v>
      </c>
      <c r="AF118" s="3">
        <v>13</v>
      </c>
      <c r="AG118" s="3">
        <v>27</v>
      </c>
      <c r="AH118" s="3">
        <v>32</v>
      </c>
      <c r="AI118" s="3">
        <v>18</v>
      </c>
      <c r="AJ118" s="3">
        <v>10</v>
      </c>
      <c r="AK118" s="3">
        <f>SUM(Table13[[#This Row],[XS'''']:[XXL'''']])</f>
        <v>100</v>
      </c>
    </row>
    <row r="119" spans="1:37" x14ac:dyDescent="0.2">
      <c r="A119">
        <v>108</v>
      </c>
      <c r="B119" t="s">
        <v>14</v>
      </c>
      <c r="C119" t="s">
        <v>55</v>
      </c>
      <c r="D119" t="s">
        <v>16</v>
      </c>
      <c r="E119" t="s">
        <v>89</v>
      </c>
      <c r="F119" t="s">
        <v>90</v>
      </c>
      <c r="G119" t="s">
        <v>90</v>
      </c>
      <c r="H119" t="s">
        <v>91</v>
      </c>
      <c r="I119" t="s">
        <v>28</v>
      </c>
      <c r="J119" t="s">
        <v>21</v>
      </c>
      <c r="K119" t="s">
        <v>70</v>
      </c>
      <c r="N119" t="s">
        <v>23</v>
      </c>
      <c r="O119" t="s">
        <v>54</v>
      </c>
      <c r="P119" s="2" t="s">
        <v>138</v>
      </c>
      <c r="Q119" s="6">
        <v>100</v>
      </c>
      <c r="R119" s="7" t="s">
        <v>142</v>
      </c>
      <c r="S119" s="7">
        <v>0.13</v>
      </c>
      <c r="T119" s="7">
        <v>0.27</v>
      </c>
      <c r="U119" s="7">
        <v>0.33</v>
      </c>
      <c r="V119" s="7">
        <v>0.18</v>
      </c>
      <c r="W119" s="8">
        <v>0.1</v>
      </c>
      <c r="X119" s="9">
        <f>IFERROR(Table13[[#This Row],[TOTAL]]*Table13[[#This Row],[XS]],0)</f>
        <v>0</v>
      </c>
      <c r="Y119" s="9">
        <f>IFERROR(Table13[[#This Row],[TOTAL]]*Table13[[#This Row],[S]],0)</f>
        <v>13</v>
      </c>
      <c r="Z119" s="9">
        <f>IFERROR(Table13[[#This Row],[TOTAL]]*Table13[[#This Row],[M]],0)</f>
        <v>27</v>
      </c>
      <c r="AA119" s="9">
        <f>IFERROR(Table13[[#This Row],[TOTAL]]*Table13[[#This Row],[L]],0)</f>
        <v>33</v>
      </c>
      <c r="AB119" s="9">
        <f>IFERROR(Table13[[#This Row],[TOTAL]]*Table13[[#This Row],[XL]],0)</f>
        <v>18</v>
      </c>
      <c r="AC119" s="9">
        <f>IFERROR(Table13[[#This Row],[TOTAL]]*Table13[[#This Row],[XXL]],0)</f>
        <v>10</v>
      </c>
      <c r="AD119" s="17">
        <f>SUM(Table13[[#This Row],[XS'']:[XXL'']])</f>
        <v>101</v>
      </c>
      <c r="AE119" s="3">
        <v>0</v>
      </c>
      <c r="AF119" s="3">
        <v>13</v>
      </c>
      <c r="AG119" s="3">
        <v>27</v>
      </c>
      <c r="AH119" s="3">
        <v>33</v>
      </c>
      <c r="AI119" s="3">
        <v>18</v>
      </c>
      <c r="AJ119" s="3">
        <v>9</v>
      </c>
      <c r="AK119" s="3">
        <f>SUM(Table13[[#This Row],[XS'''']:[XXL'''']])</f>
        <v>100</v>
      </c>
    </row>
    <row r="120" spans="1:37" x14ac:dyDescent="0.2">
      <c r="A120">
        <v>309</v>
      </c>
      <c r="B120" t="s">
        <v>14</v>
      </c>
      <c r="C120" t="s">
        <v>15</v>
      </c>
      <c r="D120" t="s">
        <v>16</v>
      </c>
      <c r="E120" t="s">
        <v>47</v>
      </c>
      <c r="F120" t="s">
        <v>48</v>
      </c>
      <c r="G120" t="s">
        <v>48</v>
      </c>
      <c r="H120" t="s">
        <v>49</v>
      </c>
      <c r="I120" t="s">
        <v>28</v>
      </c>
      <c r="J120" t="s">
        <v>21</v>
      </c>
      <c r="K120" t="s">
        <v>46</v>
      </c>
      <c r="N120" t="s">
        <v>23</v>
      </c>
      <c r="O120" t="s">
        <v>50</v>
      </c>
      <c r="P120" s="2" t="s">
        <v>139</v>
      </c>
      <c r="Q120" s="6">
        <v>10</v>
      </c>
      <c r="R120" s="10" t="s">
        <v>142</v>
      </c>
      <c r="S120" s="10">
        <v>0.25</v>
      </c>
      <c r="T120" s="10">
        <v>0.28999999999999998</v>
      </c>
      <c r="U120" s="10">
        <v>0.27</v>
      </c>
      <c r="V120" s="10">
        <v>0.14000000000000001</v>
      </c>
      <c r="W120" s="11">
        <v>0.05</v>
      </c>
      <c r="X120" s="9"/>
      <c r="Y120" s="9">
        <v>3</v>
      </c>
      <c r="Z120" s="9">
        <v>3</v>
      </c>
      <c r="AA120" s="9">
        <v>2</v>
      </c>
      <c r="AB120" s="9">
        <v>1</v>
      </c>
      <c r="AC120" s="9"/>
      <c r="AD120" s="17">
        <f>SUM(Table13[[#This Row],[XS'']:[XXL'']])</f>
        <v>9</v>
      </c>
      <c r="AE120" s="3"/>
      <c r="AF120" s="3">
        <v>3</v>
      </c>
      <c r="AG120" s="3">
        <v>3</v>
      </c>
      <c r="AH120" s="3">
        <v>2</v>
      </c>
      <c r="AI120" s="3">
        <v>2</v>
      </c>
      <c r="AJ120" s="3"/>
      <c r="AK120" s="3">
        <f>SUM(Table13[[#This Row],[XS'''']:[XXL'''']])</f>
        <v>10</v>
      </c>
    </row>
    <row r="121" spans="1:37" x14ac:dyDescent="0.2">
      <c r="A121">
        <v>307</v>
      </c>
      <c r="B121" t="s">
        <v>14</v>
      </c>
      <c r="C121" t="s">
        <v>15</v>
      </c>
      <c r="D121" t="s">
        <v>16</v>
      </c>
      <c r="E121" t="s">
        <v>39</v>
      </c>
      <c r="F121" t="s">
        <v>40</v>
      </c>
      <c r="G121" t="s">
        <v>40</v>
      </c>
      <c r="H121" t="s">
        <v>41</v>
      </c>
      <c r="I121" t="s">
        <v>28</v>
      </c>
      <c r="J121" t="s">
        <v>21</v>
      </c>
      <c r="K121" t="s">
        <v>22</v>
      </c>
      <c r="N121" t="s">
        <v>23</v>
      </c>
      <c r="O121" t="s">
        <v>42</v>
      </c>
      <c r="P121" s="2" t="s">
        <v>139</v>
      </c>
      <c r="Q121" s="6">
        <v>10</v>
      </c>
      <c r="R121" s="10" t="s">
        <v>142</v>
      </c>
      <c r="S121" s="10">
        <v>0.17</v>
      </c>
      <c r="T121" s="10">
        <v>0.23</v>
      </c>
      <c r="U121" s="10">
        <v>0.32</v>
      </c>
      <c r="V121" s="10">
        <v>0.16</v>
      </c>
      <c r="W121" s="11">
        <v>0.12</v>
      </c>
      <c r="X121" s="13">
        <v>1</v>
      </c>
      <c r="Y121" s="13">
        <v>1</v>
      </c>
      <c r="Z121" s="13">
        <v>2</v>
      </c>
      <c r="AA121" s="13">
        <v>2</v>
      </c>
      <c r="AB121" s="13">
        <v>1</v>
      </c>
      <c r="AC121" s="13">
        <v>1</v>
      </c>
      <c r="AD121" s="17">
        <f>SUM(Table13[[#This Row],[XS'']:[XXL'']])</f>
        <v>8</v>
      </c>
      <c r="AE121" s="3">
        <v>1</v>
      </c>
      <c r="AF121" s="3">
        <v>2</v>
      </c>
      <c r="AG121" s="3">
        <v>2</v>
      </c>
      <c r="AH121" s="3">
        <v>2</v>
      </c>
      <c r="AI121" s="3">
        <v>2</v>
      </c>
      <c r="AJ121" s="3">
        <v>1</v>
      </c>
      <c r="AK121" s="3">
        <f>SUM(Table13[[#This Row],[XS'''']:[XXL'''']])</f>
        <v>10</v>
      </c>
    </row>
    <row r="122" spans="1:37" x14ac:dyDescent="0.2">
      <c r="A122">
        <v>311</v>
      </c>
      <c r="B122" t="s">
        <v>14</v>
      </c>
      <c r="C122" t="s">
        <v>15</v>
      </c>
      <c r="D122" t="s">
        <v>16</v>
      </c>
      <c r="E122" t="s">
        <v>61</v>
      </c>
      <c r="F122" t="s">
        <v>62</v>
      </c>
      <c r="G122" t="s">
        <v>62</v>
      </c>
      <c r="H122" t="s">
        <v>63</v>
      </c>
      <c r="I122" t="s">
        <v>28</v>
      </c>
      <c r="J122" t="s">
        <v>21</v>
      </c>
      <c r="K122" t="s">
        <v>46</v>
      </c>
      <c r="N122" t="s">
        <v>23</v>
      </c>
      <c r="O122" t="s">
        <v>42</v>
      </c>
      <c r="P122" s="2" t="s">
        <v>139</v>
      </c>
      <c r="Q122" s="6">
        <v>10</v>
      </c>
      <c r="R122" s="10" t="s">
        <v>142</v>
      </c>
      <c r="S122" s="10">
        <v>0.25</v>
      </c>
      <c r="T122" s="10">
        <v>0.28999999999999998</v>
      </c>
      <c r="U122" s="10">
        <v>0.27</v>
      </c>
      <c r="V122" s="10">
        <v>0.14000000000000001</v>
      </c>
      <c r="W122" s="11">
        <v>0.05</v>
      </c>
      <c r="X122" s="9">
        <v>1</v>
      </c>
      <c r="Y122" s="9">
        <v>1</v>
      </c>
      <c r="Z122" s="9">
        <v>2</v>
      </c>
      <c r="AA122" s="9">
        <v>2</v>
      </c>
      <c r="AB122" s="9">
        <v>1</v>
      </c>
      <c r="AC122" s="9">
        <v>1</v>
      </c>
      <c r="AD122" s="17">
        <f>SUM(Table13[[#This Row],[XS'']:[XXL'']])</f>
        <v>8</v>
      </c>
      <c r="AE122" s="3">
        <v>1</v>
      </c>
      <c r="AF122" s="3">
        <v>2</v>
      </c>
      <c r="AG122" s="3">
        <v>2</v>
      </c>
      <c r="AH122" s="3">
        <v>2</v>
      </c>
      <c r="AI122" s="3">
        <v>2</v>
      </c>
      <c r="AJ122" s="3">
        <v>1</v>
      </c>
      <c r="AK122" s="3">
        <f>SUM(Table13[[#This Row],[XS'''']:[XXL'''']])</f>
        <v>10</v>
      </c>
    </row>
    <row r="123" spans="1:37" x14ac:dyDescent="0.2">
      <c r="A123">
        <v>206</v>
      </c>
      <c r="B123" t="s">
        <v>14</v>
      </c>
      <c r="C123" t="s">
        <v>55</v>
      </c>
      <c r="D123" t="s">
        <v>15</v>
      </c>
      <c r="E123" t="s">
        <v>121</v>
      </c>
      <c r="F123" t="s">
        <v>122</v>
      </c>
      <c r="G123" t="s">
        <v>122</v>
      </c>
      <c r="H123" t="s">
        <v>123</v>
      </c>
      <c r="I123" t="s">
        <v>124</v>
      </c>
      <c r="J123" t="s">
        <v>102</v>
      </c>
      <c r="K123" t="s">
        <v>125</v>
      </c>
      <c r="N123" t="s">
        <v>23</v>
      </c>
      <c r="P123" s="2" t="s">
        <v>139</v>
      </c>
      <c r="Q123" s="6">
        <v>10</v>
      </c>
      <c r="R123" s="10">
        <v>0.15</v>
      </c>
      <c r="S123" s="10">
        <v>0.35</v>
      </c>
      <c r="T123" s="10">
        <v>0.35</v>
      </c>
      <c r="U123" s="10">
        <v>0.1</v>
      </c>
      <c r="V123" s="10">
        <v>0.05</v>
      </c>
      <c r="W123" s="11" t="s">
        <v>142</v>
      </c>
      <c r="X123" s="9">
        <v>2</v>
      </c>
      <c r="Y123" s="9">
        <v>3</v>
      </c>
      <c r="Z123" s="9">
        <v>2</v>
      </c>
      <c r="AA123" s="9">
        <v>1</v>
      </c>
      <c r="AB123" s="9"/>
      <c r="AC123" s="9"/>
      <c r="AD123" s="17">
        <f>SUM(Table13[[#This Row],[XS'']:[XXL'']])</f>
        <v>8</v>
      </c>
      <c r="AE123" s="3">
        <v>2</v>
      </c>
      <c r="AF123" s="3">
        <v>4</v>
      </c>
      <c r="AG123" s="3">
        <v>3</v>
      </c>
      <c r="AH123" s="3">
        <v>1</v>
      </c>
      <c r="AI123" s="3"/>
      <c r="AJ123" s="3"/>
      <c r="AK123" s="3">
        <f>SUM(Table13[[#This Row],[XS'''']:[XXL'''']])</f>
        <v>10</v>
      </c>
    </row>
    <row r="124" spans="1:37" x14ac:dyDescent="0.2">
      <c r="A124">
        <v>204</v>
      </c>
      <c r="B124" t="s">
        <v>14</v>
      </c>
      <c r="C124" t="s">
        <v>55</v>
      </c>
      <c r="D124" t="s">
        <v>15</v>
      </c>
      <c r="E124" t="s">
        <v>130</v>
      </c>
      <c r="F124" t="s">
        <v>131</v>
      </c>
      <c r="G124" t="s">
        <v>131</v>
      </c>
      <c r="H124" t="s">
        <v>132</v>
      </c>
      <c r="I124" t="s">
        <v>120</v>
      </c>
      <c r="J124" t="s">
        <v>102</v>
      </c>
      <c r="K124" t="s">
        <v>59</v>
      </c>
      <c r="N124" t="s">
        <v>23</v>
      </c>
      <c r="O124" t="s">
        <v>50</v>
      </c>
      <c r="P124" s="2" t="s">
        <v>139</v>
      </c>
      <c r="Q124" s="6">
        <v>10</v>
      </c>
      <c r="R124" s="10">
        <v>0.15</v>
      </c>
      <c r="S124" s="10">
        <v>0.34</v>
      </c>
      <c r="T124" s="10">
        <v>0.33</v>
      </c>
      <c r="U124" s="10">
        <v>0.11</v>
      </c>
      <c r="V124" s="10">
        <v>7.0000000000000007E-2</v>
      </c>
      <c r="W124" s="11" t="s">
        <v>142</v>
      </c>
      <c r="X124" s="9">
        <v>2</v>
      </c>
      <c r="Y124" s="9">
        <v>3</v>
      </c>
      <c r="Z124" s="9">
        <v>2</v>
      </c>
      <c r="AA124" s="9">
        <v>1</v>
      </c>
      <c r="AB124" s="9"/>
      <c r="AC124" s="9"/>
      <c r="AD124" s="18">
        <f>SUM(Table13[[#This Row],[XS'']:[XXL'']])</f>
        <v>8</v>
      </c>
      <c r="AE124" s="3">
        <v>2</v>
      </c>
      <c r="AF124" s="3">
        <v>4</v>
      </c>
      <c r="AG124" s="3">
        <v>3</v>
      </c>
      <c r="AH124" s="3">
        <v>1</v>
      </c>
      <c r="AI124" s="3"/>
      <c r="AJ124" s="3"/>
      <c r="AK124" s="4">
        <f>SUM(Table13[[#This Row],[XS'''']:[XXL'''']])</f>
        <v>10</v>
      </c>
    </row>
    <row r="125" spans="1:37" x14ac:dyDescent="0.2">
      <c r="A125">
        <v>111</v>
      </c>
      <c r="B125" t="s">
        <v>14</v>
      </c>
      <c r="C125" t="s">
        <v>55</v>
      </c>
      <c r="D125" t="s">
        <v>16</v>
      </c>
      <c r="E125" t="s">
        <v>86</v>
      </c>
      <c r="F125" t="s">
        <v>87</v>
      </c>
      <c r="G125" t="s">
        <v>87</v>
      </c>
      <c r="H125" t="s">
        <v>88</v>
      </c>
      <c r="I125" t="s">
        <v>28</v>
      </c>
      <c r="J125" t="s">
        <v>21</v>
      </c>
      <c r="K125" t="s">
        <v>70</v>
      </c>
      <c r="N125" t="s">
        <v>23</v>
      </c>
      <c r="O125" t="s">
        <v>50</v>
      </c>
      <c r="P125" s="2" t="s">
        <v>139</v>
      </c>
      <c r="Q125" s="6">
        <v>30</v>
      </c>
      <c r="R125" s="10" t="s">
        <v>142</v>
      </c>
      <c r="S125" s="10">
        <v>0.13</v>
      </c>
      <c r="T125" s="10">
        <v>0.27</v>
      </c>
      <c r="U125" s="10">
        <v>0.33</v>
      </c>
      <c r="V125" s="10">
        <v>0.18</v>
      </c>
      <c r="W125" s="11">
        <v>0.1</v>
      </c>
      <c r="X125" s="9"/>
      <c r="Y125" s="9">
        <v>7</v>
      </c>
      <c r="Z125" s="9">
        <v>9</v>
      </c>
      <c r="AA125" s="9">
        <v>6</v>
      </c>
      <c r="AB125" s="9">
        <v>3</v>
      </c>
      <c r="AC125" s="9">
        <v>2</v>
      </c>
      <c r="AD125" s="17">
        <f>SUM(Table13[[#This Row],[XS'']:[XXL'']])</f>
        <v>27</v>
      </c>
      <c r="AE125" s="3"/>
      <c r="AF125" s="3">
        <v>7</v>
      </c>
      <c r="AG125" s="3">
        <v>10</v>
      </c>
      <c r="AH125" s="3">
        <v>7</v>
      </c>
      <c r="AI125" s="3">
        <v>4</v>
      </c>
      <c r="AJ125" s="3">
        <v>2</v>
      </c>
      <c r="AK125" s="3">
        <f>SUM(Table13[[#This Row],[XS'''']:[XXL'''']])</f>
        <v>30</v>
      </c>
    </row>
    <row r="126" spans="1:37" x14ac:dyDescent="0.2">
      <c r="A126" t="s">
        <v>135</v>
      </c>
      <c r="B126" t="s">
        <v>14</v>
      </c>
      <c r="C126" t="s">
        <v>55</v>
      </c>
      <c r="D126" t="s">
        <v>16</v>
      </c>
      <c r="E126" t="s">
        <v>74</v>
      </c>
      <c r="F126" t="s">
        <v>75</v>
      </c>
      <c r="G126" t="s">
        <v>75</v>
      </c>
      <c r="H126" t="s">
        <v>76</v>
      </c>
      <c r="I126" t="s">
        <v>77</v>
      </c>
      <c r="J126" t="s">
        <v>21</v>
      </c>
      <c r="K126" t="s">
        <v>70</v>
      </c>
      <c r="N126" t="s">
        <v>23</v>
      </c>
      <c r="O126" t="s">
        <v>78</v>
      </c>
      <c r="P126" s="2" t="s">
        <v>139</v>
      </c>
      <c r="Q126" s="12">
        <v>0</v>
      </c>
      <c r="R126" s="10" t="s">
        <v>142</v>
      </c>
      <c r="S126" s="10">
        <v>0.13</v>
      </c>
      <c r="T126" s="10">
        <v>0.27</v>
      </c>
      <c r="U126" s="10">
        <v>0.33</v>
      </c>
      <c r="V126" s="10">
        <v>0.18</v>
      </c>
      <c r="W126" s="11">
        <v>0.1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17">
        <f>SUM(Table13[[#This Row],[XS'']:[XXL'']])</f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f>SUM(Table13[[#This Row],[XS'''']:[XXL'''']])</f>
        <v>0</v>
      </c>
    </row>
    <row r="127" spans="1:37" x14ac:dyDescent="0.2">
      <c r="A127">
        <v>308</v>
      </c>
      <c r="B127" t="s">
        <v>14</v>
      </c>
      <c r="C127" t="s">
        <v>15</v>
      </c>
      <c r="D127" t="s">
        <v>16</v>
      </c>
      <c r="E127" t="s">
        <v>43</v>
      </c>
      <c r="F127" t="s">
        <v>44</v>
      </c>
      <c r="G127" t="s">
        <v>44</v>
      </c>
      <c r="H127" t="s">
        <v>45</v>
      </c>
      <c r="I127" t="s">
        <v>20</v>
      </c>
      <c r="J127" t="s">
        <v>21</v>
      </c>
      <c r="K127" t="s">
        <v>46</v>
      </c>
      <c r="N127" t="s">
        <v>23</v>
      </c>
      <c r="O127" t="s">
        <v>42</v>
      </c>
      <c r="P127" s="2" t="s">
        <v>139</v>
      </c>
      <c r="Q127" s="6">
        <v>0</v>
      </c>
      <c r="R127" s="10" t="s">
        <v>142</v>
      </c>
      <c r="S127" s="10">
        <v>0.25</v>
      </c>
      <c r="T127" s="10">
        <v>0.28999999999999998</v>
      </c>
      <c r="U127" s="10">
        <v>0.27</v>
      </c>
      <c r="V127" s="10">
        <v>0.14000000000000001</v>
      </c>
      <c r="W127" s="11">
        <v>0.05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17">
        <f>SUM(Table13[[#This Row],[XS'']:[XXL'']])</f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f>SUM(Table13[[#This Row],[XS'''']:[XXL'''']])</f>
        <v>0</v>
      </c>
    </row>
    <row r="128" spans="1:37" x14ac:dyDescent="0.2">
      <c r="A128">
        <v>306</v>
      </c>
      <c r="B128" t="s">
        <v>14</v>
      </c>
      <c r="C128" t="s">
        <v>15</v>
      </c>
      <c r="D128" t="s">
        <v>16</v>
      </c>
      <c r="E128" t="s">
        <v>35</v>
      </c>
      <c r="F128" t="s">
        <v>36</v>
      </c>
      <c r="G128" t="s">
        <v>36</v>
      </c>
      <c r="H128" t="s">
        <v>37</v>
      </c>
      <c r="I128" t="s">
        <v>28</v>
      </c>
      <c r="J128" t="s">
        <v>21</v>
      </c>
      <c r="K128" t="s">
        <v>22</v>
      </c>
      <c r="N128" t="s">
        <v>23</v>
      </c>
      <c r="O128" t="s">
        <v>38</v>
      </c>
      <c r="P128" s="2" t="s">
        <v>139</v>
      </c>
      <c r="Q128" s="6">
        <v>200</v>
      </c>
      <c r="R128" s="10" t="s">
        <v>142</v>
      </c>
      <c r="S128" s="10">
        <v>0.17</v>
      </c>
      <c r="T128" s="10">
        <v>0.23</v>
      </c>
      <c r="U128" s="10">
        <v>0.32</v>
      </c>
      <c r="V128" s="10">
        <v>0.16</v>
      </c>
      <c r="W128" s="11">
        <v>0.12</v>
      </c>
      <c r="X128" s="14">
        <v>20</v>
      </c>
      <c r="Y128" s="9">
        <v>46</v>
      </c>
      <c r="Z128" s="9">
        <v>55</v>
      </c>
      <c r="AA128" s="9">
        <v>40</v>
      </c>
      <c r="AB128" s="9">
        <v>25</v>
      </c>
      <c r="AC128" s="9">
        <v>10</v>
      </c>
      <c r="AD128" s="17">
        <f>SUM(Table13[[#This Row],[XS'']:[XXL'']])</f>
        <v>196</v>
      </c>
      <c r="AE128" s="3">
        <v>21</v>
      </c>
      <c r="AF128" s="3">
        <v>47</v>
      </c>
      <c r="AG128" s="3">
        <v>56</v>
      </c>
      <c r="AH128" s="3">
        <v>41</v>
      </c>
      <c r="AI128" s="3">
        <v>25</v>
      </c>
      <c r="AJ128" s="3">
        <v>10</v>
      </c>
      <c r="AK128" s="3">
        <f>SUM(Table13[[#This Row],[XS'''']:[XXL'''']])</f>
        <v>200</v>
      </c>
    </row>
    <row r="129" spans="1:37" x14ac:dyDescent="0.2">
      <c r="A129">
        <v>304</v>
      </c>
      <c r="B129" t="s">
        <v>14</v>
      </c>
      <c r="C129" t="s">
        <v>15</v>
      </c>
      <c r="D129" t="s">
        <v>16</v>
      </c>
      <c r="E129" t="s">
        <v>25</v>
      </c>
      <c r="F129" t="s">
        <v>26</v>
      </c>
      <c r="G129" t="s">
        <v>26</v>
      </c>
      <c r="H129" t="s">
        <v>27</v>
      </c>
      <c r="I129" t="s">
        <v>28</v>
      </c>
      <c r="J129" t="s">
        <v>21</v>
      </c>
      <c r="K129" t="s">
        <v>22</v>
      </c>
      <c r="N129" t="s">
        <v>23</v>
      </c>
      <c r="O129" t="s">
        <v>29</v>
      </c>
      <c r="P129" s="2" t="s">
        <v>139</v>
      </c>
      <c r="Q129" s="6">
        <v>200</v>
      </c>
      <c r="R129" s="10" t="s">
        <v>142</v>
      </c>
      <c r="S129" s="10">
        <v>0.17</v>
      </c>
      <c r="T129" s="10">
        <v>0.23</v>
      </c>
      <c r="U129" s="10">
        <v>0.32</v>
      </c>
      <c r="V129" s="10">
        <v>0.16</v>
      </c>
      <c r="W129" s="11">
        <v>0.12</v>
      </c>
      <c r="X129" s="9">
        <v>20</v>
      </c>
      <c r="Y129" s="9">
        <v>46</v>
      </c>
      <c r="Z129" s="9">
        <v>55</v>
      </c>
      <c r="AA129" s="9">
        <v>40</v>
      </c>
      <c r="AB129" s="9">
        <v>25</v>
      </c>
      <c r="AC129" s="9">
        <v>10</v>
      </c>
      <c r="AD129" s="17">
        <f>SUM(Table13[[#This Row],[XS'']:[XXL'']])</f>
        <v>196</v>
      </c>
      <c r="AE129" s="3">
        <v>21</v>
      </c>
      <c r="AF129" s="3">
        <v>47</v>
      </c>
      <c r="AG129" s="3">
        <v>56</v>
      </c>
      <c r="AH129" s="3">
        <v>41</v>
      </c>
      <c r="AI129" s="3">
        <v>25</v>
      </c>
      <c r="AJ129" s="3">
        <v>10</v>
      </c>
      <c r="AK129" s="3">
        <f>SUM(Table13[[#This Row],[XS'''']:[XXL'''']])</f>
        <v>200</v>
      </c>
    </row>
    <row r="130" spans="1:37" x14ac:dyDescent="0.2">
      <c r="A130">
        <v>205</v>
      </c>
      <c r="B130" t="s">
        <v>14</v>
      </c>
      <c r="C130" t="s">
        <v>55</v>
      </c>
      <c r="D130" t="s">
        <v>15</v>
      </c>
      <c r="E130" t="s">
        <v>117</v>
      </c>
      <c r="F130" t="s">
        <v>118</v>
      </c>
      <c r="G130" t="s">
        <v>118</v>
      </c>
      <c r="H130" t="s">
        <v>119</v>
      </c>
      <c r="I130" t="s">
        <v>120</v>
      </c>
      <c r="J130" t="s">
        <v>102</v>
      </c>
      <c r="K130" t="s">
        <v>70</v>
      </c>
      <c r="N130" t="s">
        <v>23</v>
      </c>
      <c r="O130" t="s">
        <v>42</v>
      </c>
      <c r="P130" s="2" t="s">
        <v>139</v>
      </c>
      <c r="Q130" s="6">
        <v>0</v>
      </c>
      <c r="R130" s="10">
        <v>0.15</v>
      </c>
      <c r="S130" s="10">
        <v>0.34</v>
      </c>
      <c r="T130" s="10">
        <v>0.33</v>
      </c>
      <c r="U130" s="10">
        <v>0.11</v>
      </c>
      <c r="V130" s="10">
        <v>7.0000000000000007E-2</v>
      </c>
      <c r="W130" s="11" t="s">
        <v>142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17">
        <f>SUM(Table13[[#This Row],[XS'']:[XXL'']])</f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f>SUM(Table13[[#This Row],[XS'''']:[XXL'''']])</f>
        <v>0</v>
      </c>
    </row>
    <row r="131" spans="1:37" x14ac:dyDescent="0.2">
      <c r="A131">
        <v>107</v>
      </c>
      <c r="B131" t="s">
        <v>14</v>
      </c>
      <c r="C131" t="s">
        <v>55</v>
      </c>
      <c r="D131" t="s">
        <v>16</v>
      </c>
      <c r="E131" t="s">
        <v>56</v>
      </c>
      <c r="F131" t="s">
        <v>57</v>
      </c>
      <c r="G131" t="s">
        <v>57</v>
      </c>
      <c r="H131" t="s">
        <v>58</v>
      </c>
      <c r="I131" t="s">
        <v>20</v>
      </c>
      <c r="J131" t="s">
        <v>21</v>
      </c>
      <c r="K131" t="s">
        <v>59</v>
      </c>
      <c r="N131" t="s">
        <v>23</v>
      </c>
      <c r="O131" t="s">
        <v>60</v>
      </c>
      <c r="P131" s="2" t="s">
        <v>139</v>
      </c>
      <c r="Q131" s="6">
        <v>10</v>
      </c>
      <c r="R131" s="10" t="s">
        <v>142</v>
      </c>
      <c r="S131" s="10">
        <v>0.11</v>
      </c>
      <c r="T131" s="10">
        <v>0.3</v>
      </c>
      <c r="U131" s="10">
        <v>0.31</v>
      </c>
      <c r="V131" s="10">
        <v>0.17</v>
      </c>
      <c r="W131" s="11">
        <v>0.11</v>
      </c>
      <c r="X131" s="9"/>
      <c r="Y131" s="9">
        <v>1</v>
      </c>
      <c r="Z131" s="9">
        <v>2</v>
      </c>
      <c r="AA131" s="9">
        <v>2</v>
      </c>
      <c r="AB131" s="9">
        <v>1</v>
      </c>
      <c r="AC131" s="9"/>
      <c r="AD131" s="17">
        <f>SUM(Table13[[#This Row],[XS'']:[XXL'']])</f>
        <v>6</v>
      </c>
      <c r="AE131" s="3"/>
      <c r="AF131" s="3">
        <v>2</v>
      </c>
      <c r="AG131" s="3">
        <v>3</v>
      </c>
      <c r="AH131" s="3">
        <v>3</v>
      </c>
      <c r="AI131" s="3">
        <v>2</v>
      </c>
      <c r="AJ131" s="3"/>
      <c r="AK131" s="3">
        <f>SUM(Table13[[#This Row],[XS'''']:[XXL'''']])</f>
        <v>10</v>
      </c>
    </row>
    <row r="132" spans="1:37" x14ac:dyDescent="0.2">
      <c r="A132">
        <v>313</v>
      </c>
      <c r="B132" t="s">
        <v>14</v>
      </c>
      <c r="C132" t="s">
        <v>15</v>
      </c>
      <c r="D132" t="s">
        <v>15</v>
      </c>
      <c r="E132" t="s">
        <v>98</v>
      </c>
      <c r="F132" t="s">
        <v>99</v>
      </c>
      <c r="G132" t="s">
        <v>99</v>
      </c>
      <c r="H132" t="s">
        <v>100</v>
      </c>
      <c r="I132" t="s">
        <v>101</v>
      </c>
      <c r="J132" t="s">
        <v>102</v>
      </c>
      <c r="K132" t="s">
        <v>22</v>
      </c>
      <c r="N132" t="s">
        <v>23</v>
      </c>
      <c r="O132" t="s">
        <v>24</v>
      </c>
      <c r="P132" s="2" t="s">
        <v>139</v>
      </c>
      <c r="Q132" s="6">
        <v>100</v>
      </c>
      <c r="R132" s="10">
        <v>0.14000000000000001</v>
      </c>
      <c r="S132" s="10">
        <v>0.3</v>
      </c>
      <c r="T132" s="10">
        <v>0.31</v>
      </c>
      <c r="U132" s="10">
        <v>0.17</v>
      </c>
      <c r="V132" s="10">
        <v>0.08</v>
      </c>
      <c r="W132" s="11">
        <v>0</v>
      </c>
      <c r="X132" s="9">
        <v>27</v>
      </c>
      <c r="Y132" s="9">
        <v>29</v>
      </c>
      <c r="Z132" s="9">
        <v>27</v>
      </c>
      <c r="AA132" s="9">
        <v>11</v>
      </c>
      <c r="AB132" s="9">
        <v>1</v>
      </c>
      <c r="AC132" s="9"/>
      <c r="AD132" s="17">
        <f>SUM(Table13[[#This Row],[XS'']:[XXL'']])</f>
        <v>95</v>
      </c>
      <c r="AE132" s="3">
        <v>28</v>
      </c>
      <c r="AF132" s="3">
        <v>30</v>
      </c>
      <c r="AG132" s="3">
        <v>30</v>
      </c>
      <c r="AH132" s="3">
        <v>11</v>
      </c>
      <c r="AI132" s="3">
        <v>1</v>
      </c>
      <c r="AJ132" s="3"/>
      <c r="AK132" s="3">
        <f>SUM(Table13[[#This Row],[XS'''']:[XXL'''']])</f>
        <v>100</v>
      </c>
    </row>
    <row r="133" spans="1:37" x14ac:dyDescent="0.2">
      <c r="A133">
        <v>108</v>
      </c>
      <c r="B133" t="s">
        <v>14</v>
      </c>
      <c r="C133" t="s">
        <v>55</v>
      </c>
      <c r="D133" t="s">
        <v>16</v>
      </c>
      <c r="E133" t="s">
        <v>89</v>
      </c>
      <c r="F133" t="s">
        <v>90</v>
      </c>
      <c r="G133" t="s">
        <v>90</v>
      </c>
      <c r="H133" t="s">
        <v>91</v>
      </c>
      <c r="I133" t="s">
        <v>28</v>
      </c>
      <c r="J133" t="s">
        <v>21</v>
      </c>
      <c r="K133" t="s">
        <v>70</v>
      </c>
      <c r="N133" t="s">
        <v>23</v>
      </c>
      <c r="O133" t="s">
        <v>54</v>
      </c>
      <c r="P133" s="2" t="s">
        <v>139</v>
      </c>
      <c r="Q133" s="6">
        <v>0</v>
      </c>
      <c r="R133" s="10" t="s">
        <v>142</v>
      </c>
      <c r="S133" s="10">
        <v>0.13</v>
      </c>
      <c r="T133" s="10">
        <v>0.27</v>
      </c>
      <c r="U133" s="10">
        <v>0.33</v>
      </c>
      <c r="V133" s="10">
        <v>0.18</v>
      </c>
      <c r="W133" s="11">
        <v>0.1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17">
        <f>SUM(Table13[[#This Row],[XS'']:[XXL'']])</f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f>SUM(Table13[[#This Row],[XS'''']:[XXL'''']])</f>
        <v>0</v>
      </c>
    </row>
    <row r="134" spans="1:37" x14ac:dyDescent="0.2">
      <c r="A134">
        <v>112</v>
      </c>
      <c r="B134" t="s">
        <v>14</v>
      </c>
      <c r="C134" t="s">
        <v>55</v>
      </c>
      <c r="D134" t="s">
        <v>16</v>
      </c>
      <c r="E134" t="s">
        <v>83</v>
      </c>
      <c r="F134" t="s">
        <v>84</v>
      </c>
      <c r="G134" t="s">
        <v>84</v>
      </c>
      <c r="H134" t="s">
        <v>85</v>
      </c>
      <c r="I134" t="s">
        <v>33</v>
      </c>
      <c r="J134" t="s">
        <v>21</v>
      </c>
      <c r="K134" t="s">
        <v>70</v>
      </c>
      <c r="N134" t="s">
        <v>23</v>
      </c>
      <c r="O134" t="s">
        <v>34</v>
      </c>
      <c r="P134" s="2" t="s">
        <v>139</v>
      </c>
      <c r="Q134" s="6">
        <v>110</v>
      </c>
      <c r="R134" s="10" t="s">
        <v>142</v>
      </c>
      <c r="S134" s="10">
        <v>0.13</v>
      </c>
      <c r="T134" s="10">
        <v>0.27</v>
      </c>
      <c r="U134" s="10">
        <v>0.33</v>
      </c>
      <c r="V134" s="10">
        <v>0.18</v>
      </c>
      <c r="W134" s="11">
        <v>0.1</v>
      </c>
      <c r="X134" s="9">
        <v>1</v>
      </c>
      <c r="Y134" s="9">
        <v>19</v>
      </c>
      <c r="Z134" s="9">
        <v>29</v>
      </c>
      <c r="AA134" s="9">
        <v>27</v>
      </c>
      <c r="AB134" s="9">
        <v>19</v>
      </c>
      <c r="AC134" s="9">
        <v>9</v>
      </c>
      <c r="AD134" s="17">
        <f>SUM(Table13[[#This Row],[XS'']:[XXL'']])</f>
        <v>104</v>
      </c>
      <c r="AE134" s="3">
        <v>1</v>
      </c>
      <c r="AF134" s="3">
        <v>21</v>
      </c>
      <c r="AG134" s="3">
        <v>31</v>
      </c>
      <c r="AH134" s="3">
        <v>28</v>
      </c>
      <c r="AI134" s="3">
        <v>20</v>
      </c>
      <c r="AJ134" s="3">
        <v>9</v>
      </c>
      <c r="AK134" s="3">
        <f>SUM(Table13[[#This Row],[XS'''']:[XXL'''']])</f>
        <v>110</v>
      </c>
    </row>
    <row r="135" spans="1:37" x14ac:dyDescent="0.2">
      <c r="A135">
        <v>305</v>
      </c>
      <c r="B135" t="s">
        <v>14</v>
      </c>
      <c r="C135" t="s">
        <v>15</v>
      </c>
      <c r="D135" t="s">
        <v>16</v>
      </c>
      <c r="E135" t="s">
        <v>30</v>
      </c>
      <c r="F135" t="s">
        <v>31</v>
      </c>
      <c r="G135" t="s">
        <v>31</v>
      </c>
      <c r="H135" t="s">
        <v>32</v>
      </c>
      <c r="I135" t="s">
        <v>33</v>
      </c>
      <c r="J135" t="s">
        <v>21</v>
      </c>
      <c r="K135" t="s">
        <v>22</v>
      </c>
      <c r="N135" t="s">
        <v>23</v>
      </c>
      <c r="O135" t="s">
        <v>34</v>
      </c>
      <c r="P135" s="2" t="s">
        <v>139</v>
      </c>
      <c r="Q135" s="6">
        <v>110</v>
      </c>
      <c r="R135" s="10" t="s">
        <v>142</v>
      </c>
      <c r="S135" s="10">
        <v>0.17</v>
      </c>
      <c r="T135" s="10">
        <v>0.23</v>
      </c>
      <c r="U135" s="10">
        <v>0.32</v>
      </c>
      <c r="V135" s="10">
        <v>0.16</v>
      </c>
      <c r="W135" s="11">
        <v>0.12</v>
      </c>
      <c r="X135" s="9">
        <v>5</v>
      </c>
      <c r="Y135" s="9">
        <v>18</v>
      </c>
      <c r="Z135" s="9">
        <v>33</v>
      </c>
      <c r="AA135" s="9">
        <v>29</v>
      </c>
      <c r="AB135" s="9">
        <v>12</v>
      </c>
      <c r="AC135" s="9">
        <v>5</v>
      </c>
      <c r="AD135" s="17">
        <f>SUM(Table13[[#This Row],[XS'']:[XXL'']])</f>
        <v>102</v>
      </c>
      <c r="AE135" s="3">
        <v>6</v>
      </c>
      <c r="AF135" s="3">
        <v>20</v>
      </c>
      <c r="AG135" s="3">
        <v>35</v>
      </c>
      <c r="AH135" s="3">
        <v>31</v>
      </c>
      <c r="AI135" s="3">
        <v>13</v>
      </c>
      <c r="AJ135" s="3">
        <v>5</v>
      </c>
      <c r="AK135" s="3">
        <f>SUM(Table13[[#This Row],[XS'''']:[XXL'''']])</f>
        <v>110</v>
      </c>
    </row>
    <row r="136" spans="1:37" x14ac:dyDescent="0.2">
      <c r="A136">
        <v>315</v>
      </c>
      <c r="B136" t="s">
        <v>14</v>
      </c>
      <c r="C136" t="s">
        <v>15</v>
      </c>
      <c r="D136" t="s">
        <v>15</v>
      </c>
      <c r="E136" t="s">
        <v>107</v>
      </c>
      <c r="F136" t="s">
        <v>108</v>
      </c>
      <c r="G136" t="s">
        <v>108</v>
      </c>
      <c r="H136" t="s">
        <v>109</v>
      </c>
      <c r="I136" t="s">
        <v>28</v>
      </c>
      <c r="J136" t="s">
        <v>102</v>
      </c>
      <c r="K136" t="s">
        <v>22</v>
      </c>
      <c r="N136" t="s">
        <v>23</v>
      </c>
      <c r="O136" t="s">
        <v>110</v>
      </c>
      <c r="P136" s="2" t="s">
        <v>139</v>
      </c>
      <c r="Q136" s="6">
        <v>85</v>
      </c>
      <c r="R136" s="10">
        <v>0.14000000000000001</v>
      </c>
      <c r="S136" s="10">
        <v>0.3</v>
      </c>
      <c r="T136" s="10">
        <v>0.31</v>
      </c>
      <c r="U136" s="10">
        <v>0.17</v>
      </c>
      <c r="V136" s="10">
        <v>0.08</v>
      </c>
      <c r="W136" s="11">
        <v>0</v>
      </c>
      <c r="X136" s="9">
        <v>23</v>
      </c>
      <c r="Y136" s="9">
        <v>24</v>
      </c>
      <c r="Z136" s="9">
        <v>23</v>
      </c>
      <c r="AA136" s="9">
        <v>7</v>
      </c>
      <c r="AB136" s="9"/>
      <c r="AC136" s="9"/>
      <c r="AD136" s="17">
        <f>SUM(Table13[[#This Row],[XS'']:[XXL'']])</f>
        <v>77</v>
      </c>
      <c r="AE136" s="3">
        <v>25</v>
      </c>
      <c r="AF136" s="3">
        <v>27</v>
      </c>
      <c r="AG136" s="3">
        <v>25</v>
      </c>
      <c r="AH136" s="3">
        <v>8</v>
      </c>
      <c r="AI136" s="3"/>
      <c r="AJ136" s="3"/>
      <c r="AK136" s="3">
        <f>SUM(Table13[[#This Row],[XS'''']:[XXL'''']])</f>
        <v>85</v>
      </c>
    </row>
    <row r="137" spans="1:37" x14ac:dyDescent="0.2">
      <c r="A137">
        <v>109</v>
      </c>
      <c r="B137" t="s">
        <v>14</v>
      </c>
      <c r="C137" t="s">
        <v>55</v>
      </c>
      <c r="D137" t="s">
        <v>16</v>
      </c>
      <c r="E137" t="s">
        <v>95</v>
      </c>
      <c r="F137" t="s">
        <v>96</v>
      </c>
      <c r="G137" t="s">
        <v>96</v>
      </c>
      <c r="H137" t="s">
        <v>97</v>
      </c>
      <c r="I137" t="s">
        <v>20</v>
      </c>
      <c r="J137" t="s">
        <v>21</v>
      </c>
      <c r="K137" t="s">
        <v>70</v>
      </c>
      <c r="N137" t="s">
        <v>23</v>
      </c>
      <c r="O137" t="s">
        <v>29</v>
      </c>
      <c r="P137" s="2" t="s">
        <v>139</v>
      </c>
      <c r="Q137" s="6">
        <v>70</v>
      </c>
      <c r="R137" s="10" t="s">
        <v>142</v>
      </c>
      <c r="S137" s="10">
        <v>0.13</v>
      </c>
      <c r="T137" s="10">
        <v>0.27</v>
      </c>
      <c r="U137" s="10">
        <v>0.33</v>
      </c>
      <c r="V137" s="10">
        <v>0.18</v>
      </c>
      <c r="W137" s="11">
        <v>0.1</v>
      </c>
      <c r="X137" s="9"/>
      <c r="Y137" s="9">
        <v>10</v>
      </c>
      <c r="Z137" s="9">
        <v>14</v>
      </c>
      <c r="AA137" s="9">
        <v>16</v>
      </c>
      <c r="AB137" s="9">
        <v>14</v>
      </c>
      <c r="AC137" s="9">
        <v>8</v>
      </c>
      <c r="AD137" s="17">
        <f>SUM(Table13[[#This Row],[XS'']:[XXL'']])</f>
        <v>62</v>
      </c>
      <c r="AE137" s="3"/>
      <c r="AF137" s="3">
        <v>12</v>
      </c>
      <c r="AG137" s="3">
        <v>16</v>
      </c>
      <c r="AH137" s="3">
        <v>18</v>
      </c>
      <c r="AI137" s="3">
        <v>15</v>
      </c>
      <c r="AJ137" s="3">
        <v>9</v>
      </c>
      <c r="AK137" s="3">
        <f>SUM(Table13[[#This Row],[XS'''']:[XXL'''']])</f>
        <v>70</v>
      </c>
    </row>
    <row r="138" spans="1:37" x14ac:dyDescent="0.2">
      <c r="A138">
        <v>312</v>
      </c>
      <c r="B138" t="s">
        <v>14</v>
      </c>
      <c r="C138" t="s">
        <v>15</v>
      </c>
      <c r="D138" t="s">
        <v>16</v>
      </c>
      <c r="E138" t="s">
        <v>64</v>
      </c>
      <c r="F138" t="s">
        <v>65</v>
      </c>
      <c r="G138" t="s">
        <v>65</v>
      </c>
      <c r="H138" t="s">
        <v>66</v>
      </c>
      <c r="I138" t="s">
        <v>28</v>
      </c>
      <c r="J138" t="s">
        <v>21</v>
      </c>
      <c r="K138" t="s">
        <v>46</v>
      </c>
      <c r="N138" t="s">
        <v>23</v>
      </c>
      <c r="O138" t="s">
        <v>60</v>
      </c>
      <c r="P138" s="2" t="s">
        <v>139</v>
      </c>
      <c r="Q138" s="6">
        <v>35</v>
      </c>
      <c r="R138" s="10" t="s">
        <v>142</v>
      </c>
      <c r="S138" s="10">
        <v>0.25</v>
      </c>
      <c r="T138" s="10">
        <v>0.28999999999999998</v>
      </c>
      <c r="U138" s="10">
        <v>0.27</v>
      </c>
      <c r="V138" s="10">
        <v>0.14000000000000001</v>
      </c>
      <c r="W138" s="11">
        <v>0.05</v>
      </c>
      <c r="X138" s="9"/>
      <c r="Y138" s="9">
        <v>6</v>
      </c>
      <c r="Z138" s="9">
        <v>8</v>
      </c>
      <c r="AA138" s="9">
        <v>8</v>
      </c>
      <c r="AB138" s="9">
        <v>4</v>
      </c>
      <c r="AC138" s="9">
        <v>1</v>
      </c>
      <c r="AD138" s="17">
        <f>SUM(Table13[[#This Row],[XS'']:[XXL'']])</f>
        <v>27</v>
      </c>
      <c r="AE138" s="3"/>
      <c r="AF138" s="3">
        <v>8</v>
      </c>
      <c r="AG138" s="3">
        <v>10</v>
      </c>
      <c r="AH138" s="3">
        <v>10</v>
      </c>
      <c r="AI138" s="3">
        <v>5</v>
      </c>
      <c r="AJ138" s="3">
        <v>2</v>
      </c>
      <c r="AK138" s="3">
        <f>SUM(Table13[[#This Row],[XS'''']:[XXL'''']])</f>
        <v>35</v>
      </c>
    </row>
    <row r="139" spans="1:37" s="1" customFormat="1" x14ac:dyDescent="0.2">
      <c r="A139">
        <v>202</v>
      </c>
      <c r="B139" t="s">
        <v>14</v>
      </c>
      <c r="C139" t="s">
        <v>55</v>
      </c>
      <c r="D139" t="s">
        <v>15</v>
      </c>
      <c r="E139" t="s">
        <v>111</v>
      </c>
      <c r="F139" t="s">
        <v>112</v>
      </c>
      <c r="G139" t="s">
        <v>112</v>
      </c>
      <c r="H139" t="s">
        <v>113</v>
      </c>
      <c r="I139" t="s">
        <v>28</v>
      </c>
      <c r="J139" t="s">
        <v>102</v>
      </c>
      <c r="K139" t="s">
        <v>70</v>
      </c>
      <c r="L139"/>
      <c r="M139"/>
      <c r="N139" t="s">
        <v>23</v>
      </c>
      <c r="O139" t="s">
        <v>110</v>
      </c>
      <c r="P139" s="2" t="s">
        <v>139</v>
      </c>
      <c r="Q139" s="6">
        <v>75</v>
      </c>
      <c r="R139" s="10">
        <v>0.15</v>
      </c>
      <c r="S139" s="10">
        <v>0.34</v>
      </c>
      <c r="T139" s="10">
        <v>0.33</v>
      </c>
      <c r="U139" s="10">
        <v>0.11</v>
      </c>
      <c r="V139" s="10">
        <v>7.0000000000000007E-2</v>
      </c>
      <c r="W139" s="11" t="s">
        <v>142</v>
      </c>
      <c r="X139" s="9">
        <v>15</v>
      </c>
      <c r="Y139" s="9">
        <v>24</v>
      </c>
      <c r="Z139" s="9">
        <v>15</v>
      </c>
      <c r="AA139" s="9">
        <v>11</v>
      </c>
      <c r="AB139" s="9"/>
      <c r="AC139" s="9"/>
      <c r="AD139" s="17">
        <f>SUM(Table13[[#This Row],[XS'']:[XXL'']])</f>
        <v>65</v>
      </c>
      <c r="AE139" s="3">
        <v>17</v>
      </c>
      <c r="AF139" s="3">
        <v>27</v>
      </c>
      <c r="AG139" s="3">
        <v>18</v>
      </c>
      <c r="AH139" s="3">
        <v>13</v>
      </c>
      <c r="AI139" s="3"/>
      <c r="AJ139" s="3"/>
      <c r="AK139" s="3">
        <f>SUM(Table13[[#This Row],[XS'''']:[XXL'''']])</f>
        <v>75</v>
      </c>
    </row>
    <row r="140" spans="1:37" x14ac:dyDescent="0.2">
      <c r="A140">
        <v>201</v>
      </c>
      <c r="B140" t="s">
        <v>14</v>
      </c>
      <c r="C140" t="s">
        <v>55</v>
      </c>
      <c r="D140" t="s">
        <v>15</v>
      </c>
      <c r="E140" t="s">
        <v>126</v>
      </c>
      <c r="F140" t="s">
        <v>127</v>
      </c>
      <c r="G140" t="s">
        <v>127</v>
      </c>
      <c r="H140" t="s">
        <v>128</v>
      </c>
      <c r="I140" t="s">
        <v>129</v>
      </c>
      <c r="J140" t="s">
        <v>102</v>
      </c>
      <c r="K140" t="s">
        <v>70</v>
      </c>
      <c r="N140" t="s">
        <v>23</v>
      </c>
      <c r="O140" t="s">
        <v>24</v>
      </c>
      <c r="P140" s="2" t="s">
        <v>139</v>
      </c>
      <c r="Q140" s="6">
        <v>75</v>
      </c>
      <c r="R140" s="10">
        <v>0.15</v>
      </c>
      <c r="S140" s="10">
        <v>0.34</v>
      </c>
      <c r="T140" s="10">
        <v>0.33</v>
      </c>
      <c r="U140" s="10">
        <v>0.11</v>
      </c>
      <c r="V140" s="10">
        <v>7.0000000000000007E-2</v>
      </c>
      <c r="W140" s="11" t="s">
        <v>142</v>
      </c>
      <c r="X140" s="9">
        <v>19</v>
      </c>
      <c r="Y140" s="9">
        <v>20</v>
      </c>
      <c r="Z140" s="9">
        <v>19</v>
      </c>
      <c r="AA140" s="9">
        <v>7</v>
      </c>
      <c r="AB140" s="9"/>
      <c r="AC140" s="9"/>
      <c r="AD140" s="17">
        <f>SUM(Table13[[#This Row],[XS'']:[XXL'']])</f>
        <v>65</v>
      </c>
      <c r="AE140" s="3">
        <v>22</v>
      </c>
      <c r="AF140" s="3">
        <v>23</v>
      </c>
      <c r="AG140" s="3">
        <v>22</v>
      </c>
      <c r="AH140" s="3">
        <v>8</v>
      </c>
      <c r="AI140" s="3"/>
      <c r="AJ140" s="3"/>
      <c r="AK140" s="3">
        <f>SUM(Table13[[#This Row],[XS'''']:[XXL'''']])</f>
        <v>75</v>
      </c>
    </row>
    <row r="141" spans="1:37" s="1" customFormat="1" x14ac:dyDescent="0.2">
      <c r="A141">
        <v>105</v>
      </c>
      <c r="B141" t="s">
        <v>14</v>
      </c>
      <c r="C141" t="s">
        <v>55</v>
      </c>
      <c r="D141" t="s">
        <v>16</v>
      </c>
      <c r="E141" t="s">
        <v>71</v>
      </c>
      <c r="F141" t="s">
        <v>72</v>
      </c>
      <c r="G141" t="s">
        <v>72</v>
      </c>
      <c r="H141" t="s">
        <v>73</v>
      </c>
      <c r="I141" t="s">
        <v>28</v>
      </c>
      <c r="J141" t="s">
        <v>21</v>
      </c>
      <c r="K141" t="s">
        <v>70</v>
      </c>
      <c r="L141"/>
      <c r="M141"/>
      <c r="N141" t="s">
        <v>23</v>
      </c>
      <c r="O141" t="s">
        <v>60</v>
      </c>
      <c r="P141" s="2" t="s">
        <v>139</v>
      </c>
      <c r="Q141" s="6">
        <v>115</v>
      </c>
      <c r="R141" s="10" t="s">
        <v>142</v>
      </c>
      <c r="S141" s="10">
        <v>0.13</v>
      </c>
      <c r="T141" s="10">
        <v>0.27</v>
      </c>
      <c r="U141" s="10">
        <v>0.33</v>
      </c>
      <c r="V141" s="10">
        <v>0.18</v>
      </c>
      <c r="W141" s="11">
        <v>0.1</v>
      </c>
      <c r="X141" s="9"/>
      <c r="Y141" s="9">
        <v>20</v>
      </c>
      <c r="Z141" s="9">
        <v>30</v>
      </c>
      <c r="AA141" s="9">
        <v>26</v>
      </c>
      <c r="AB141" s="9">
        <v>18</v>
      </c>
      <c r="AC141" s="9">
        <v>11</v>
      </c>
      <c r="AD141" s="17">
        <f>SUM(Table13[[#This Row],[XS'']:[XXL'']])</f>
        <v>105</v>
      </c>
      <c r="AE141" s="3"/>
      <c r="AF141" s="3">
        <v>22</v>
      </c>
      <c r="AG141" s="3">
        <v>33</v>
      </c>
      <c r="AH141" s="3">
        <v>29</v>
      </c>
      <c r="AI141" s="3">
        <v>19</v>
      </c>
      <c r="AJ141" s="3">
        <v>12</v>
      </c>
      <c r="AK141" s="3">
        <f>SUM(Table13[[#This Row],[XS'''']:[XXL'''']])</f>
        <v>115</v>
      </c>
    </row>
    <row r="142" spans="1:37" x14ac:dyDescent="0.2">
      <c r="A142">
        <v>106</v>
      </c>
      <c r="B142" t="s">
        <v>14</v>
      </c>
      <c r="C142" t="s">
        <v>55</v>
      </c>
      <c r="D142" t="s">
        <v>16</v>
      </c>
      <c r="E142" t="s">
        <v>79</v>
      </c>
      <c r="F142" t="s">
        <v>80</v>
      </c>
      <c r="G142" t="s">
        <v>80</v>
      </c>
      <c r="H142" t="s">
        <v>81</v>
      </c>
      <c r="I142" t="s">
        <v>82</v>
      </c>
      <c r="J142" t="s">
        <v>21</v>
      </c>
      <c r="K142" t="s">
        <v>70</v>
      </c>
      <c r="N142" t="s">
        <v>23</v>
      </c>
      <c r="O142" t="s">
        <v>60</v>
      </c>
      <c r="P142" s="2" t="s">
        <v>139</v>
      </c>
      <c r="Q142" s="6">
        <v>115</v>
      </c>
      <c r="R142" s="10" t="s">
        <v>142</v>
      </c>
      <c r="S142" s="10">
        <v>0.13</v>
      </c>
      <c r="T142" s="10">
        <v>0.27</v>
      </c>
      <c r="U142" s="10">
        <v>0.33</v>
      </c>
      <c r="V142" s="10">
        <v>0.18</v>
      </c>
      <c r="W142" s="11">
        <v>0.1</v>
      </c>
      <c r="X142" s="9"/>
      <c r="Y142" s="9">
        <v>20</v>
      </c>
      <c r="Z142" s="9">
        <v>29</v>
      </c>
      <c r="AA142" s="9">
        <v>25</v>
      </c>
      <c r="AB142" s="9">
        <v>18</v>
      </c>
      <c r="AC142" s="9">
        <v>10</v>
      </c>
      <c r="AD142" s="17">
        <f>SUM(Table13[[#This Row],[XS'']:[XXL'']])</f>
        <v>102</v>
      </c>
      <c r="AE142" s="3"/>
      <c r="AF142" s="3">
        <v>23</v>
      </c>
      <c r="AG142" s="3">
        <v>32</v>
      </c>
      <c r="AH142" s="3">
        <v>28</v>
      </c>
      <c r="AI142" s="3">
        <v>21</v>
      </c>
      <c r="AJ142" s="3">
        <v>11</v>
      </c>
      <c r="AK142" s="3">
        <f>SUM(Table13[[#This Row],[XS'''']:[XXL'''']])</f>
        <v>115</v>
      </c>
    </row>
    <row r="143" spans="1:37" x14ac:dyDescent="0.2">
      <c r="A143">
        <v>314</v>
      </c>
      <c r="B143" t="s">
        <v>14</v>
      </c>
      <c r="C143" t="s">
        <v>15</v>
      </c>
      <c r="D143" t="s">
        <v>15</v>
      </c>
      <c r="E143" t="s">
        <v>103</v>
      </c>
      <c r="F143" t="s">
        <v>104</v>
      </c>
      <c r="G143" t="s">
        <v>104</v>
      </c>
      <c r="H143" t="s">
        <v>105</v>
      </c>
      <c r="I143" t="s">
        <v>106</v>
      </c>
      <c r="J143" t="s">
        <v>102</v>
      </c>
      <c r="K143" t="s">
        <v>22</v>
      </c>
      <c r="N143" t="s">
        <v>23</v>
      </c>
      <c r="O143" t="s">
        <v>38</v>
      </c>
      <c r="P143" s="2" t="s">
        <v>139</v>
      </c>
      <c r="Q143" s="6">
        <v>150</v>
      </c>
      <c r="R143" s="10">
        <v>0.14000000000000001</v>
      </c>
      <c r="S143" s="10">
        <v>0.3</v>
      </c>
      <c r="T143" s="10">
        <v>0.31</v>
      </c>
      <c r="U143" s="10">
        <v>0.17</v>
      </c>
      <c r="V143" s="10">
        <v>0.08</v>
      </c>
      <c r="W143" s="11">
        <v>0</v>
      </c>
      <c r="X143" s="9">
        <v>34</v>
      </c>
      <c r="Y143" s="9">
        <v>47</v>
      </c>
      <c r="Z143" s="9">
        <v>34</v>
      </c>
      <c r="AA143" s="9">
        <v>19</v>
      </c>
      <c r="AB143" s="9"/>
      <c r="AC143" s="9"/>
      <c r="AD143" s="17">
        <f>SUM(Table13[[#This Row],[XS'']:[XXL'']])</f>
        <v>134</v>
      </c>
      <c r="AE143" s="3">
        <v>38</v>
      </c>
      <c r="AF143" s="3">
        <v>51</v>
      </c>
      <c r="AG143" s="3">
        <v>38</v>
      </c>
      <c r="AH143" s="3">
        <v>23</v>
      </c>
      <c r="AI143" s="3"/>
      <c r="AJ143" s="3"/>
      <c r="AK143" s="3">
        <f>SUM(Table13[[#This Row],[XS'''']:[XXL'''']])</f>
        <v>150</v>
      </c>
    </row>
    <row r="144" spans="1:37" x14ac:dyDescent="0.2">
      <c r="A144">
        <v>110</v>
      </c>
      <c r="B144" t="s">
        <v>14</v>
      </c>
      <c r="C144" t="s">
        <v>55</v>
      </c>
      <c r="D144" t="s">
        <v>16</v>
      </c>
      <c r="E144" t="s">
        <v>92</v>
      </c>
      <c r="F144" t="s">
        <v>93</v>
      </c>
      <c r="G144" t="s">
        <v>93</v>
      </c>
      <c r="H144" t="s">
        <v>94</v>
      </c>
      <c r="I144" t="s">
        <v>28</v>
      </c>
      <c r="J144" t="s">
        <v>21</v>
      </c>
      <c r="K144" t="s">
        <v>70</v>
      </c>
      <c r="N144" t="s">
        <v>23</v>
      </c>
      <c r="O144" t="s">
        <v>29</v>
      </c>
      <c r="P144" s="2" t="s">
        <v>139</v>
      </c>
      <c r="Q144" s="6">
        <v>120</v>
      </c>
      <c r="R144" s="10" t="s">
        <v>142</v>
      </c>
      <c r="S144" s="10">
        <v>0.13</v>
      </c>
      <c r="T144" s="10">
        <v>0.27</v>
      </c>
      <c r="U144" s="10">
        <v>0.33</v>
      </c>
      <c r="V144" s="10">
        <v>0.18</v>
      </c>
      <c r="W144" s="11">
        <v>0.1</v>
      </c>
      <c r="X144" s="9"/>
      <c r="Y144" s="9">
        <v>21</v>
      </c>
      <c r="Z144" s="9">
        <v>28</v>
      </c>
      <c r="AA144" s="9">
        <v>26</v>
      </c>
      <c r="AB144" s="9">
        <v>19</v>
      </c>
      <c r="AC144" s="9">
        <v>10</v>
      </c>
      <c r="AD144" s="17">
        <f>SUM(Table13[[#This Row],[XS'']:[XXL'']])</f>
        <v>104</v>
      </c>
      <c r="AE144" s="3"/>
      <c r="AF144" s="3">
        <v>25</v>
      </c>
      <c r="AG144" s="3">
        <v>32</v>
      </c>
      <c r="AH144" s="3">
        <v>30</v>
      </c>
      <c r="AI144" s="3">
        <v>22</v>
      </c>
      <c r="AJ144" s="3">
        <v>11</v>
      </c>
      <c r="AK144" s="3">
        <f>SUM(Table13[[#This Row],[XS'''']:[XXL'''']])</f>
        <v>120</v>
      </c>
    </row>
    <row r="145" spans="1:37" x14ac:dyDescent="0.2">
      <c r="A145">
        <v>303</v>
      </c>
      <c r="B145" t="s">
        <v>14</v>
      </c>
      <c r="C145" t="s">
        <v>15</v>
      </c>
      <c r="D145" t="s">
        <v>16</v>
      </c>
      <c r="E145" t="s">
        <v>17</v>
      </c>
      <c r="F145" t="s">
        <v>18</v>
      </c>
      <c r="G145" t="s">
        <v>18</v>
      </c>
      <c r="H145" t="s">
        <v>19</v>
      </c>
      <c r="I145" t="s">
        <v>20</v>
      </c>
      <c r="J145" t="s">
        <v>21</v>
      </c>
      <c r="K145" t="s">
        <v>22</v>
      </c>
      <c r="N145" t="s">
        <v>23</v>
      </c>
      <c r="O145" t="s">
        <v>24</v>
      </c>
      <c r="P145" s="2" t="s">
        <v>139</v>
      </c>
      <c r="Q145" s="6">
        <v>100</v>
      </c>
      <c r="R145" s="10" t="s">
        <v>142</v>
      </c>
      <c r="S145" s="10">
        <v>0.17</v>
      </c>
      <c r="T145" s="10">
        <v>0.23</v>
      </c>
      <c r="U145" s="10">
        <v>0.32</v>
      </c>
      <c r="V145" s="10">
        <v>0.16</v>
      </c>
      <c r="W145" s="11">
        <v>0.12</v>
      </c>
      <c r="X145" s="9">
        <v>4</v>
      </c>
      <c r="Y145" s="9">
        <v>14</v>
      </c>
      <c r="Z145" s="9">
        <v>24</v>
      </c>
      <c r="AA145" s="9">
        <v>24</v>
      </c>
      <c r="AB145" s="9">
        <v>10</v>
      </c>
      <c r="AC145" s="9">
        <v>6</v>
      </c>
      <c r="AD145" s="17">
        <f>SUM(Table13[[#This Row],[XS'']:[XXL'']])</f>
        <v>82</v>
      </c>
      <c r="AE145" s="3">
        <v>6</v>
      </c>
      <c r="AF145" s="3">
        <v>17</v>
      </c>
      <c r="AG145" s="3">
        <v>26</v>
      </c>
      <c r="AH145" s="3">
        <v>28</v>
      </c>
      <c r="AI145" s="3">
        <v>15</v>
      </c>
      <c r="AJ145" s="3">
        <v>8</v>
      </c>
      <c r="AK145" s="3">
        <f>SUM(Table13[[#This Row],[XS'''']:[XXL'''']])</f>
        <v>100</v>
      </c>
    </row>
    <row r="146" spans="1:37" x14ac:dyDescent="0.2">
      <c r="A146">
        <v>104</v>
      </c>
      <c r="B146" t="s">
        <v>14</v>
      </c>
      <c r="C146" t="s">
        <v>55</v>
      </c>
      <c r="D146" t="s">
        <v>16</v>
      </c>
      <c r="E146" t="s">
        <v>67</v>
      </c>
      <c r="F146" t="s">
        <v>68</v>
      </c>
      <c r="G146" t="s">
        <v>68</v>
      </c>
      <c r="H146" t="s">
        <v>69</v>
      </c>
      <c r="I146" t="s">
        <v>28</v>
      </c>
      <c r="J146" t="s">
        <v>21</v>
      </c>
      <c r="K146" t="s">
        <v>70</v>
      </c>
      <c r="N146" t="s">
        <v>23</v>
      </c>
      <c r="O146" t="s">
        <v>24</v>
      </c>
      <c r="P146" s="2" t="s">
        <v>139</v>
      </c>
      <c r="Q146" s="6">
        <v>120</v>
      </c>
      <c r="R146" s="10" t="s">
        <v>142</v>
      </c>
      <c r="S146" s="10">
        <v>0.13</v>
      </c>
      <c r="T146" s="10">
        <v>0.27</v>
      </c>
      <c r="U146" s="10">
        <v>0.33</v>
      </c>
      <c r="V146" s="10">
        <v>0.18</v>
      </c>
      <c r="W146" s="11">
        <v>0.1</v>
      </c>
      <c r="X146" s="9"/>
      <c r="Y146" s="9">
        <v>17</v>
      </c>
      <c r="Z146" s="9">
        <v>26</v>
      </c>
      <c r="AA146" s="9">
        <v>24</v>
      </c>
      <c r="AB146" s="9">
        <v>19</v>
      </c>
      <c r="AC146" s="9">
        <v>10</v>
      </c>
      <c r="AD146" s="17">
        <f>SUM(Table13[[#This Row],[XS'']:[XXL'']])</f>
        <v>96</v>
      </c>
      <c r="AE146" s="3"/>
      <c r="AF146" s="3">
        <v>19</v>
      </c>
      <c r="AG146" s="3">
        <v>33</v>
      </c>
      <c r="AH146" s="3">
        <v>33</v>
      </c>
      <c r="AI146" s="3">
        <v>23</v>
      </c>
      <c r="AJ146" s="3">
        <v>12</v>
      </c>
      <c r="AK146" s="3">
        <f>SUM(Table13[[#This Row],[XS'''']:[XXL'''']])</f>
        <v>120</v>
      </c>
    </row>
    <row r="147" spans="1:37" x14ac:dyDescent="0.2">
      <c r="A147">
        <v>203</v>
      </c>
      <c r="B147" t="s">
        <v>14</v>
      </c>
      <c r="C147" t="s">
        <v>55</v>
      </c>
      <c r="D147" t="s">
        <v>15</v>
      </c>
      <c r="E147" t="s">
        <v>114</v>
      </c>
      <c r="F147" t="s">
        <v>115</v>
      </c>
      <c r="G147" t="s">
        <v>115</v>
      </c>
      <c r="H147" t="s">
        <v>116</v>
      </c>
      <c r="I147" t="s">
        <v>77</v>
      </c>
      <c r="J147" t="s">
        <v>102</v>
      </c>
      <c r="K147" t="s">
        <v>70</v>
      </c>
      <c r="N147" t="s">
        <v>23</v>
      </c>
      <c r="O147" t="s">
        <v>54</v>
      </c>
      <c r="P147" s="2" t="s">
        <v>139</v>
      </c>
      <c r="Q147" s="6">
        <v>75</v>
      </c>
      <c r="R147" s="10">
        <v>0.15</v>
      </c>
      <c r="S147" s="10">
        <v>0.34</v>
      </c>
      <c r="T147" s="10">
        <v>0.33</v>
      </c>
      <c r="U147" s="10">
        <v>0.11</v>
      </c>
      <c r="V147" s="10">
        <v>7.0000000000000007E-2</v>
      </c>
      <c r="W147" s="11" t="s">
        <v>142</v>
      </c>
      <c r="X147" s="9">
        <v>15</v>
      </c>
      <c r="Y147" s="9">
        <v>23</v>
      </c>
      <c r="Z147" s="9">
        <v>14</v>
      </c>
      <c r="AA147" s="9">
        <v>10</v>
      </c>
      <c r="AB147" s="9"/>
      <c r="AC147" s="9"/>
      <c r="AD147" s="17">
        <f>SUM(Table13[[#This Row],[XS'']:[XXL'']])</f>
        <v>62</v>
      </c>
      <c r="AE147" s="3">
        <v>19</v>
      </c>
      <c r="AF147" s="3">
        <v>26</v>
      </c>
      <c r="AG147" s="3">
        <v>17</v>
      </c>
      <c r="AH147" s="3">
        <v>13</v>
      </c>
      <c r="AI147" s="3">
        <v>0</v>
      </c>
      <c r="AJ147" s="3">
        <v>0</v>
      </c>
      <c r="AK147" s="3">
        <f>SUM(Table13[[#This Row],[XS'''']:[XXL'''']])</f>
        <v>75</v>
      </c>
    </row>
  </sheetData>
  <mergeCells count="2">
    <mergeCell ref="X1:AD1"/>
    <mergeCell ref="AE1:AK1"/>
  </mergeCells>
  <phoneticPr fontId="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0a6551-6e9b-44a8-9136-42907a169342" xsi:nil="true"/>
    <lcf76f155ced4ddcb4097134ff3c332f xmlns="534e2d3c-0a1f-4918-9c5b-d39cf8ab878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DC7B132EB723489E561DFF4F9D1C90" ma:contentTypeVersion="16" ma:contentTypeDescription="Create a new document." ma:contentTypeScope="" ma:versionID="e8b39a093780020e74ec3fa1e12a3482">
  <xsd:schema xmlns:xsd="http://www.w3.org/2001/XMLSchema" xmlns:xs="http://www.w3.org/2001/XMLSchema" xmlns:p="http://schemas.microsoft.com/office/2006/metadata/properties" xmlns:ns2="534e2d3c-0a1f-4918-9c5b-d39cf8ab878d" xmlns:ns3="620a6551-6e9b-44a8-9136-42907a169342" targetNamespace="http://schemas.microsoft.com/office/2006/metadata/properties" ma:root="true" ma:fieldsID="b384450bb709e8a74881730beafb9c48" ns2:_="" ns3:_="">
    <xsd:import namespace="534e2d3c-0a1f-4918-9c5b-d39cf8ab878d"/>
    <xsd:import namespace="620a6551-6e9b-44a8-9136-42907a169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e2d3c-0a1f-4918-9c5b-d39cf8ab8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559bed9-7860-4c07-bc2c-616abf158a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0a6551-6e9b-44a8-9136-42907a169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1414804-961d-494f-9212-195abf02d26b}" ma:internalName="TaxCatchAll" ma:showField="CatchAllData" ma:web="620a6551-6e9b-44a8-9136-42907a169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9A2A94-D9EE-465A-8C0B-EB267D622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B492E2-4AAD-462D-AECA-F29E19DE480B}">
  <ds:schemaRefs>
    <ds:schemaRef ds:uri="http://schemas.microsoft.com/office/2006/metadata/properties"/>
    <ds:schemaRef ds:uri="http://schemas.microsoft.com/office/infopath/2007/PartnerControls"/>
    <ds:schemaRef ds:uri="620a6551-6e9b-44a8-9136-42907a169342"/>
    <ds:schemaRef ds:uri="534e2d3c-0a1f-4918-9c5b-d39cf8ab878d"/>
  </ds:schemaRefs>
</ds:datastoreItem>
</file>

<file path=customXml/itemProps3.xml><?xml version="1.0" encoding="utf-8"?>
<ds:datastoreItem xmlns:ds="http://schemas.openxmlformats.org/officeDocument/2006/customXml" ds:itemID="{5B66D9E2-D12E-4038-B0BD-BDB87224E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e2d3c-0a1f-4918-9c5b-d39cf8ab878d"/>
    <ds:schemaRef ds:uri="620a6551-6e9b-44a8-9136-42907a169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split - Size &amp; Store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 Nijsmans</dc:creator>
  <cp:lastModifiedBy>Roel Auwers</cp:lastModifiedBy>
  <dcterms:created xsi:type="dcterms:W3CDTF">2025-04-08T12:37:20Z</dcterms:created>
  <dcterms:modified xsi:type="dcterms:W3CDTF">2025-04-11T08:35:57Z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0x0101000DDC7B132EB723489E561DFF4F9D1C90</vt:lpwstr>
  </property>
  <property fmtid="{D5CDD505-2E9C-101B-9397-08002B2CF9AE}" pid="3" name="MediaServiceImageTags">
    <vt:lpwstr/>
  </property>
</Properties>
</file>