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719" documentId="13_ncr:1_{E11DB73C-1ED5-4338-9B46-16860248CAE1}" xr6:coauthVersionLast="47" xr6:coauthVersionMax="47" xr10:uidLastSave="{B91FBA2C-DAA6-486E-B10A-8CAEE88FD91B}"/>
  <bookViews>
    <workbookView xWindow="570" yWindow="0" windowWidth="18190" windowHeight="10020" xr2:uid="{00000000-000D-0000-FFFF-FFFF00000000}"/>
  </bookViews>
  <sheets>
    <sheet name="PO" sheetId="2" r:id="rId1"/>
    <sheet name="DETAIL QUANTITY _ WOMEN" sheetId="9" state="hidden" r:id="rId2"/>
  </sheets>
  <definedNames>
    <definedName name="_xlnm._FilterDatabase" localSheetId="1" hidden="1">'DETAIL QUANTITY _ WOMEN'!$A$3:$G$5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Q11" i="2"/>
  <c r="F4" i="9" l="1"/>
  <c r="F5" i="9" l="1"/>
  <c r="G5" i="9" s="1"/>
  <c r="F9" i="9"/>
  <c r="G9" i="9" s="1"/>
  <c r="G11" i="9" s="1"/>
  <c r="G4" i="9"/>
  <c r="G6" i="9" l="1"/>
  <c r="M11" i="2" l="1"/>
  <c r="K12" i="2"/>
  <c r="K14" i="2" s="1"/>
  <c r="P14" i="2" s="1"/>
  <c r="I14" i="2" l="1"/>
  <c r="M12" i="2"/>
  <c r="M14" i="2" s="1"/>
</calcChain>
</file>

<file path=xl/sharedStrings.xml><?xml version="1.0" encoding="utf-8"?>
<sst xmlns="http://schemas.openxmlformats.org/spreadsheetml/2006/main" count="84" uniqueCount="69">
  <si>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</si>
  <si>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</si>
  <si>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</si>
  <si>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</si>
  <si>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</si>
  <si>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</si>
  <si>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</si>
  <si>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</si>
  <si>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</si>
  <si>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</si>
  <si>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</si>
  <si>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</si>
  <si>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</si>
  <si>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</si>
  <si>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</si>
  <si>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</si>
  <si>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</si>
  <si>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</si>
  <si>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</si>
  <si>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</si>
  <si>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</si>
  <si>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</si>
  <si>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</si>
  <si>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</si>
  <si>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</si>
  <si>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</si>
  <si>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</si>
  <si>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</si>
  <si>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</si>
  <si>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</si>
  <si>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</si>
  <si>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</si>
  <si>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</si>
  <si>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</si>
  <si>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</si>
  <si>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</si>
  <si>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</si>
  <si>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</si>
  <si>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</si>
  <si>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</si>
  <si>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</si>
  <si>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</si>
  <si>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</si>
  <si>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</si>
  <si>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</si>
  <si>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</si>
  <si>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</si>
  <si>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</si>
  <si>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</si>
  <si>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</si>
  <si>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</si>
  <si>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</si>
  <si>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</si>
  <si>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</si>
  <si>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</si>
  <si>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</si>
  <si>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</si>
  <si>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</si>
  <si>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</si>
  <si>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</si>
  <si>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</si>
  <si>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THÀNH PHẦN: 100% COTTON</t>
  </si>
  <si>
    <t>TOTAL WHITE:</t>
  </si>
  <si>
    <t>- Follow symbol như layout bên cạnh</t>
  </si>
  <si>
    <t>GIAO/ LINH</t>
  </si>
  <si>
    <t>T25  SS26   G2944</t>
  </si>
  <si>
    <t>SS26</t>
  </si>
  <si>
    <t>LIVE TODAY SOCCER
JERSEY TSHIRT BLACK
SS26T-M126</t>
  </si>
  <si>
    <t>LIVE TODAY SOCCER
JERSEY TSHIRT
GREEN HERON
SS26T-M113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</si>
</sst>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7" fillId="0" borderId="6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8" fillId="0" borderId="6" xfId="1" applyFont="1" applyBorder="1" applyAlignment="1" applyProtection="1">
      <alignment vertical="center" wrapText="1"/>
      <protection locked="0"/>
    </xf>
    <xf numFmtId="167" fontId="7" fillId="0" borderId="8" xfId="9" applyNumberFormat="1" applyFont="1" applyBorder="1" applyAlignment="1" applyProtection="1">
      <alignment vertical="center"/>
      <protection locked="0"/>
    </xf>
    <xf numFmtId="167" fontId="9" fillId="2" borderId="1" xfId="9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/>
    </xf>
    <xf numFmtId="0" fontId="7" fillId="0" borderId="7" xfId="1" applyFont="1" applyBorder="1" applyAlignment="1" applyProtection="1">
      <alignment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vertical="center" wrapText="1"/>
      <protection locked="0"/>
    </xf>
    <xf numFmtId="167" fontId="7" fillId="0" borderId="11" xfId="9" applyNumberFormat="1" applyFont="1" applyBorder="1" applyAlignment="1" applyProtection="1">
      <alignment vertical="center"/>
      <protection locked="0"/>
    </xf>
    <xf numFmtId="16" fontId="10" fillId="0" borderId="1" xfId="0" quotePrefix="1" applyNumberFormat="1" applyFont="1" applyBorder="1" applyAlignment="1">
      <alignment horizontal="center"/>
    </xf>
    <xf numFmtId="167" fontId="7" fillId="0" borderId="6" xfId="9" applyNumberFormat="1" applyFont="1" applyBorder="1" applyAlignment="1" applyProtection="1">
      <alignment vertical="center"/>
      <protection locked="0"/>
    </xf>
    <xf numFmtId="167" fontId="10" fillId="0" borderId="9" xfId="9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1" fillId="4" borderId="2" xfId="0" applyFont="1" applyFill="1" applyBorder="1" applyAlignment="1">
      <alignment vertical="top"/>
    </xf>
    <xf numFmtId="0" fontId="7" fillId="4" borderId="0" xfId="6" applyFont="1" applyFill="1" applyAlignment="1">
      <alignment vertical="top"/>
    </xf>
    <xf numFmtId="0" fontId="7" fillId="4" borderId="0" xfId="6" applyFont="1" applyFill="1" applyAlignment="1">
      <alignment horizontal="center" vertical="center"/>
    </xf>
    <xf numFmtId="167" fontId="7" fillId="4" borderId="8" xfId="9" quotePrefix="1" applyNumberFormat="1" applyFont="1" applyFill="1" applyBorder="1" applyAlignment="1">
      <alignment horizontal="center" vertical="center"/>
    </xf>
    <xf numFmtId="167" fontId="8" fillId="4" borderId="1" xfId="9" quotePrefix="1" applyNumberFormat="1" applyFont="1" applyFill="1" applyBorder="1" applyAlignment="1">
      <alignment horizontal="center" vertical="center"/>
    </xf>
    <xf numFmtId="15" fontId="7" fillId="4" borderId="1" xfId="2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vertical="top"/>
    </xf>
    <xf numFmtId="0" fontId="8" fillId="4" borderId="1" xfId="3" quotePrefix="1" applyFont="1" applyFill="1" applyBorder="1" applyAlignment="1">
      <alignment horizontal="center" vertical="center"/>
    </xf>
    <xf numFmtId="0" fontId="12" fillId="4" borderId="2" xfId="8" applyFont="1" applyFill="1" applyBorder="1" applyAlignment="1" applyProtection="1">
      <alignment vertical="top"/>
    </xf>
    <xf numFmtId="0" fontId="8" fillId="0" borderId="1" xfId="3" applyFont="1" applyBorder="1" applyAlignment="1">
      <alignment horizontal="center" vertical="center"/>
    </xf>
    <xf numFmtId="0" fontId="12" fillId="4" borderId="10" xfId="8" applyFont="1" applyFill="1" applyBorder="1" applyAlignment="1" applyProtection="1">
      <alignment vertical="top"/>
    </xf>
    <xf numFmtId="165" fontId="7" fillId="4" borderId="0" xfId="6" applyNumberFormat="1" applyFont="1" applyFill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/>
    </xf>
    <xf numFmtId="0" fontId="7" fillId="0" borderId="9" xfId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vertical="center" wrapText="1"/>
      <protection locked="0"/>
    </xf>
    <xf numFmtId="167" fontId="7" fillId="0" borderId="7" xfId="9" applyNumberFormat="1" applyFont="1" applyBorder="1" applyAlignment="1" applyProtection="1">
      <alignment vertical="center"/>
      <protection locked="0"/>
    </xf>
    <xf numFmtId="0" fontId="8" fillId="6" borderId="1" xfId="6" applyFont="1" applyFill="1" applyBorder="1" applyAlignment="1">
      <alignment horizontal="center" vertical="center" wrapText="1"/>
    </xf>
    <xf numFmtId="0" fontId="8" fillId="6" borderId="1" xfId="6" applyFont="1" applyFill="1" applyBorder="1" applyAlignment="1">
      <alignment horizontal="left" vertical="center" wrapText="1"/>
    </xf>
    <xf numFmtId="0" fontId="8" fillId="6" borderId="1" xfId="6" applyFont="1" applyFill="1" applyBorder="1" applyAlignment="1">
      <alignment horizontal="center" vertical="center"/>
    </xf>
    <xf numFmtId="0" fontId="8" fillId="8" borderId="1" xfId="6" applyFont="1" applyFill="1" applyBorder="1" applyAlignment="1">
      <alignment horizontal="center" vertical="center" wrapText="1"/>
    </xf>
    <xf numFmtId="167" fontId="8" fillId="6" borderId="1" xfId="9" applyNumberFormat="1" applyFont="1" applyFill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/>
    </xf>
    <xf numFmtId="168" fontId="10" fillId="3" borderId="1" xfId="9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horizontal="center" vertical="center" wrapText="1"/>
    </xf>
    <xf numFmtId="0" fontId="13" fillId="7" borderId="1" xfId="2" applyFont="1" applyFill="1" applyBorder="1" applyAlignment="1">
      <alignment horizontal="center" vertical="center"/>
    </xf>
    <xf numFmtId="1" fontId="14" fillId="7" borderId="1" xfId="3" applyNumberFormat="1" applyFont="1" applyFill="1" applyBorder="1" applyAlignment="1">
      <alignment horizontal="center" vertical="center" wrapText="1"/>
    </xf>
    <xf numFmtId="3" fontId="14" fillId="7" borderId="1" xfId="3" applyNumberFormat="1" applyFont="1" applyFill="1" applyBorder="1" applyAlignment="1">
      <alignment horizontal="center" vertical="center"/>
    </xf>
    <xf numFmtId="168" fontId="7" fillId="7" borderId="1" xfId="9" applyNumberFormat="1" applyFont="1" applyFill="1" applyBorder="1" applyAlignment="1">
      <alignment horizontal="center" vertical="center"/>
    </xf>
    <xf numFmtId="168" fontId="7" fillId="7" borderId="1" xfId="9" applyNumberFormat="1" applyFont="1" applyFill="1" applyBorder="1" applyAlignment="1">
      <alignment horizontal="center" vertical="center" wrapText="1"/>
    </xf>
    <xf numFmtId="166" fontId="7" fillId="7" borderId="1" xfId="5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0" fontId="7" fillId="4" borderId="0" xfId="2" applyFont="1" applyFill="1" applyAlignment="1">
      <alignment horizontal="left" vertical="center" wrapText="1"/>
    </xf>
    <xf numFmtId="0" fontId="15" fillId="4" borderId="0" xfId="2" applyFont="1" applyFill="1" applyAlignment="1">
      <alignment horizontal="center" vertical="center" wrapText="1"/>
    </xf>
    <xf numFmtId="3" fontId="8" fillId="5" borderId="1" xfId="2" applyNumberFormat="1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 wrapText="1"/>
    </xf>
    <xf numFmtId="168" fontId="7" fillId="4" borderId="0" xfId="9" applyNumberFormat="1" applyFont="1" applyFill="1" applyAlignment="1">
      <alignment horizontal="center" vertical="center" wrapText="1"/>
    </xf>
    <xf numFmtId="168" fontId="8" fillId="5" borderId="1" xfId="9" applyNumberFormat="1" applyFont="1" applyFill="1" applyBorder="1" applyAlignment="1">
      <alignment vertical="center" wrapText="1"/>
    </xf>
    <xf numFmtId="0" fontId="7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14" fontId="17" fillId="4" borderId="0" xfId="2" quotePrefix="1" applyNumberFormat="1" applyFont="1" applyFill="1" applyAlignment="1">
      <alignment horizontal="left" vertical="center"/>
    </xf>
    <xf numFmtId="14" fontId="17" fillId="4" borderId="0" xfId="2" quotePrefix="1" applyNumberFormat="1" applyFont="1" applyFill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167" fontId="7" fillId="4" borderId="0" xfId="9" applyNumberFormat="1" applyFont="1" applyFill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5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/>
      <protection locked="0"/>
    </xf>
    <xf numFmtId="167" fontId="10" fillId="0" borderId="0" xfId="9" applyNumberFormat="1" applyFont="1" applyAlignment="1">
      <alignment horizontal="left"/>
    </xf>
    <xf numFmtId="0" fontId="16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15" fontId="7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 wrapText="1"/>
      <protection locked="0"/>
    </xf>
    <xf numFmtId="15" fontId="7" fillId="0" borderId="0" xfId="1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left" wrapText="1"/>
    </xf>
    <xf numFmtId="0" fontId="10" fillId="0" borderId="1" xfId="2" applyFont="1" applyBorder="1" applyAlignment="1">
      <alignment horizontal="center" vertical="center" wrapText="1"/>
    </xf>
    <xf numFmtId="168" fontId="7" fillId="0" borderId="1" xfId="9" applyNumberFormat="1" applyFont="1" applyFill="1" applyBorder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8" fillId="4" borderId="2" xfId="6" applyFont="1" applyFill="1" applyBorder="1" applyAlignment="1">
      <alignment horizontal="center" vertical="center"/>
    </xf>
    <xf numFmtId="0" fontId="8" fillId="4" borderId="3" xfId="6" applyFont="1" applyFill="1" applyBorder="1" applyAlignment="1">
      <alignment horizontal="center" vertical="center"/>
    </xf>
    <xf numFmtId="0" fontId="8" fillId="4" borderId="10" xfId="6" applyFont="1" applyFill="1" applyBorder="1" applyAlignment="1">
      <alignment horizontal="center" vertical="center"/>
    </xf>
    <xf numFmtId="0" fontId="7" fillId="0" borderId="9" xfId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9" fillId="0" borderId="0" xfId="2" applyFont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/>
    </xf>
    <xf numFmtId="169" fontId="20" fillId="9" borderId="1" xfId="0" applyNumberFormat="1" applyFont="1" applyFill="1" applyBorder="1" applyAlignment="1">
      <alignment horizontal="right" vertical="center"/>
    </xf>
    <xf numFmtId="169" fontId="20" fillId="10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right" vertical="center"/>
    </xf>
    <xf numFmtId="0" fontId="6" fillId="11" borderId="12" xfId="0" applyFont="1" applyFill="1" applyBorder="1" applyAlignment="1">
      <alignment vertical="center"/>
    </xf>
    <xf numFmtId="0" fontId="6" fillId="11" borderId="12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right" vertical="center"/>
    </xf>
    <xf numFmtId="0" fontId="21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/>
    </xf>
    <xf numFmtId="0" fontId="8" fillId="4" borderId="4" xfId="6" applyFont="1" applyFill="1" applyBorder="1" applyAlignment="1">
      <alignment horizontal="left" vertical="center" wrapText="1"/>
    </xf>
    <xf numFmtId="0" fontId="8" fillId="4" borderId="5" xfId="6" applyFont="1" applyFill="1" applyBorder="1" applyAlignment="1">
      <alignment horizontal="left" vertical="center" wrapText="1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165" fontId="7" fillId="4" borderId="4" xfId="6" applyNumberFormat="1" applyFont="1" applyFill="1" applyBorder="1" applyAlignment="1">
      <alignment horizontal="center" vertical="center"/>
    </xf>
    <xf numFmtId="165" fontId="7" fillId="4" borderId="5" xfId="6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/>
    </xf>
    <xf numFmtId="167" fontId="15" fillId="4" borderId="0" xfId="9" applyNumberFormat="1" applyFont="1" applyFill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  <xf numFmtId="0" fontId="7" fillId="4" borderId="10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9" fillId="0" borderId="1" xfId="5" quotePrefix="1" applyNumberFormat="1" applyFont="1" applyFill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abSelected="1" zoomScale="40" zoomScaleNormal="40" zoomScaleSheetLayoutView="55" zoomScalePageLayoutView="55" workbookViewId="0">
      <selection activeCell="N11" sqref="N11"/>
    </sheetView>
  </sheetViews>
  <sheetFormatPr defaultColWidth="9.453125" defaultRowHeight="24"/>
  <cols>
    <col min="1" max="1" width="27" style="95" customWidth="1"/>
    <col min="2" max="2" width="14.54296875" style="7" customWidth="1"/>
    <col min="3" max="3" width="28.5429687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6" customWidth="1"/>
    <col min="8" max="8" width="9.453125" style="7"/>
    <col min="9" max="9" width="24.453125" style="7" customWidth="1"/>
    <col min="10" max="10" width="12.453125" style="7" customWidth="1"/>
    <col min="11" max="11" width="18" style="7" customWidth="1"/>
    <col min="12" max="12" width="23" style="78" customWidth="1"/>
    <col min="13" max="13" width="27.54296875" style="78" customWidth="1"/>
    <col min="14" max="14" width="31.81640625" style="7" customWidth="1"/>
    <col min="15" max="15" width="13.453125" style="7" bestFit="1" customWidth="1"/>
    <col min="16" max="16" width="13.54296875" style="7" bestFit="1" customWidth="1"/>
    <col min="17" max="16384" width="9.453125" style="7"/>
  </cols>
  <sheetData>
    <row r="1" spans="1:19" ht="28.5" customHeight="1">
      <c r="A1" s="89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1</v>
      </c>
    </row>
    <row r="2" spans="1:19" ht="28.5" customHeight="1">
      <c r="A2" s="89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2</v>
      </c>
      <c r="N2" s="8" t="s">
        <v>3</v>
      </c>
    </row>
    <row r="3" spans="1:19" ht="28.5" customHeight="1">
      <c r="A3" s="90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4" customHeight="1">
      <c r="A4" s="89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1" t="s">
        <v>5</v>
      </c>
      <c r="C5" s="96"/>
      <c r="D5" s="17"/>
      <c r="E5" s="18"/>
      <c r="F5" s="121" t="s">
        <v>6</v>
      </c>
      <c r="G5" s="122"/>
      <c r="H5" s="123" t="s">
        <v>7</v>
      </c>
      <c r="I5" s="124"/>
      <c r="J5" s="19"/>
      <c r="K5" s="19"/>
      <c r="L5" s="20"/>
      <c r="M5" s="21" t="s">
        <v>8</v>
      </c>
      <c r="N5" s="22">
        <v>45863</v>
      </c>
    </row>
    <row r="6" spans="1:19" ht="30.75" customHeight="1">
      <c r="A6" s="92" t="s">
        <v>9</v>
      </c>
      <c r="B6" s="23"/>
      <c r="D6" s="24"/>
      <c r="E6" s="18"/>
      <c r="F6" s="121" t="s">
        <v>10</v>
      </c>
      <c r="G6" s="122"/>
      <c r="H6" s="125" t="s">
        <v>66</v>
      </c>
      <c r="I6" s="126"/>
      <c r="J6" s="19"/>
      <c r="K6" s="19"/>
      <c r="L6" s="20"/>
      <c r="M6" s="21" t="s">
        <v>11</v>
      </c>
      <c r="N6" s="25"/>
    </row>
    <row r="7" spans="1:19" ht="30.75" customHeight="1">
      <c r="A7" s="92" t="s">
        <v>12</v>
      </c>
      <c r="B7" s="129"/>
      <c r="C7" s="129"/>
      <c r="D7" s="26"/>
      <c r="E7" s="18"/>
      <c r="F7" s="121" t="s">
        <v>13</v>
      </c>
      <c r="G7" s="122"/>
      <c r="H7" s="127">
        <v>45863</v>
      </c>
      <c r="I7" s="128"/>
      <c r="J7" s="19"/>
      <c r="K7" s="19"/>
      <c r="L7" s="20"/>
      <c r="M7" s="21" t="s">
        <v>14</v>
      </c>
      <c r="N7" s="27" t="s">
        <v>65</v>
      </c>
    </row>
    <row r="8" spans="1:19" ht="30.75" customHeight="1">
      <c r="A8" s="93" t="s">
        <v>15</v>
      </c>
      <c r="B8" s="133"/>
      <c r="C8" s="133"/>
      <c r="D8" s="28"/>
      <c r="E8" s="18"/>
      <c r="F8" s="121" t="s">
        <v>16</v>
      </c>
      <c r="G8" s="122"/>
      <c r="H8" s="127"/>
      <c r="I8" s="128"/>
      <c r="J8" s="29"/>
      <c r="K8" s="29"/>
      <c r="L8" s="20"/>
      <c r="M8" s="21" t="s">
        <v>17</v>
      </c>
      <c r="N8" s="30" t="s">
        <v>64</v>
      </c>
      <c r="O8" s="31"/>
      <c r="P8" s="31"/>
    </row>
    <row r="9" spans="1:19" ht="5.9" customHeight="1">
      <c r="A9" s="94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18</v>
      </c>
      <c r="B10" s="36" t="s">
        <v>19</v>
      </c>
      <c r="C10" s="37" t="s">
        <v>20</v>
      </c>
      <c r="D10" s="36" t="s">
        <v>21</v>
      </c>
      <c r="E10" s="36" t="s">
        <v>22</v>
      </c>
      <c r="F10" s="38" t="s">
        <v>23</v>
      </c>
      <c r="G10" s="36" t="s">
        <v>24</v>
      </c>
      <c r="H10" s="38" t="s">
        <v>25</v>
      </c>
      <c r="I10" s="39" t="s">
        <v>26</v>
      </c>
      <c r="J10" s="39" t="s">
        <v>27</v>
      </c>
      <c r="K10" s="39" t="s">
        <v>28</v>
      </c>
      <c r="L10" s="40" t="s">
        <v>29</v>
      </c>
      <c r="M10" s="40" t="s">
        <v>30</v>
      </c>
      <c r="N10" s="38" t="s">
        <v>31</v>
      </c>
      <c r="R10" s="31"/>
      <c r="S10" s="31"/>
    </row>
    <row r="11" spans="1:19" ht="118.5" customHeight="1">
      <c r="A11" s="87" t="s">
        <v>32</v>
      </c>
      <c r="B11" s="87"/>
      <c r="C11" s="43" t="s">
        <v>33</v>
      </c>
      <c r="D11" s="44" t="s">
        <v>34</v>
      </c>
      <c r="E11" s="87" t="s">
        <v>35</v>
      </c>
      <c r="F11" s="44" t="s">
        <v>34</v>
      </c>
      <c r="G11" s="45" t="s">
        <v>38</v>
      </c>
      <c r="H11" s="46" t="s">
        <v>37</v>
      </c>
      <c r="I11" s="119">
        <v>100</v>
      </c>
      <c r="J11" s="41">
        <v>0</v>
      </c>
      <c r="K11" s="41">
        <f>I11</f>
        <v>100</v>
      </c>
      <c r="L11" s="88"/>
      <c r="M11" s="42">
        <f>K11*L11</f>
        <v>0</v>
      </c>
      <c r="N11" s="136" t="s">
        <v>67</v>
      </c>
      <c r="Q11" s="7">
        <f>555-178*2</f>
        <v>199</v>
      </c>
    </row>
    <row r="12" spans="1:19" ht="118.5" customHeight="1">
      <c r="A12" s="87" t="s">
        <v>32</v>
      </c>
      <c r="B12" s="87"/>
      <c r="C12" s="43" t="s">
        <v>33</v>
      </c>
      <c r="D12" s="44" t="s">
        <v>34</v>
      </c>
      <c r="E12" s="87" t="s">
        <v>35</v>
      </c>
      <c r="F12" s="44" t="s">
        <v>34</v>
      </c>
      <c r="G12" s="45" t="s">
        <v>38</v>
      </c>
      <c r="H12" s="46" t="s">
        <v>37</v>
      </c>
      <c r="I12" s="119">
        <v>100</v>
      </c>
      <c r="J12" s="41">
        <v>0</v>
      </c>
      <c r="K12" s="41">
        <f t="shared" ref="K12" si="0">I12-J12</f>
        <v>100</v>
      </c>
      <c r="L12" s="88"/>
      <c r="M12" s="42">
        <f>K12*L12</f>
        <v>0</v>
      </c>
      <c r="N12" s="136" t="s">
        <v>68</v>
      </c>
    </row>
    <row r="13" spans="1:19" ht="21.75" customHeight="1">
      <c r="A13" s="47"/>
      <c r="B13" s="47"/>
      <c r="C13" s="48"/>
      <c r="D13" s="49"/>
      <c r="E13" s="49"/>
      <c r="F13" s="50"/>
      <c r="G13" s="51"/>
      <c r="H13" s="47"/>
      <c r="I13" s="52"/>
      <c r="J13" s="52"/>
      <c r="K13" s="52"/>
      <c r="L13" s="53"/>
      <c r="M13" s="54"/>
      <c r="N13" s="55"/>
    </row>
    <row r="14" spans="1:19" ht="33.65" customHeight="1">
      <c r="A14" s="56"/>
      <c r="B14" s="56"/>
      <c r="C14" s="57"/>
      <c r="D14" s="56"/>
      <c r="E14" s="56"/>
      <c r="F14" s="56"/>
      <c r="G14" s="58"/>
      <c r="H14" s="70" t="s">
        <v>39</v>
      </c>
      <c r="I14" s="59">
        <f>SUM(I11:I13)</f>
        <v>200</v>
      </c>
      <c r="J14" s="60"/>
      <c r="K14" s="59">
        <f>SUM(K11:K13)</f>
        <v>200</v>
      </c>
      <c r="L14" s="61"/>
      <c r="M14" s="62">
        <f>SUM(M11:M13)</f>
        <v>0</v>
      </c>
      <c r="N14" s="63"/>
      <c r="P14" s="120">
        <f>K14-210</f>
        <v>-10</v>
      </c>
    </row>
    <row r="15" spans="1:19" ht="21.75" customHeight="1">
      <c r="A15" s="64"/>
      <c r="B15" s="64"/>
      <c r="C15" s="65"/>
      <c r="D15" s="66"/>
      <c r="E15" s="66"/>
      <c r="F15" s="66"/>
      <c r="G15" s="67"/>
      <c r="H15" s="63"/>
      <c r="I15" s="63"/>
      <c r="J15" s="63"/>
      <c r="K15" s="63"/>
      <c r="L15" s="68"/>
      <c r="M15" s="68"/>
      <c r="N15" s="63"/>
    </row>
    <row r="16" spans="1:19" ht="21.75" customHeight="1">
      <c r="A16" s="131" t="s">
        <v>40</v>
      </c>
      <c r="B16" s="131"/>
      <c r="C16" s="69"/>
      <c r="D16" s="70"/>
      <c r="E16" s="132" t="s">
        <v>41</v>
      </c>
      <c r="F16" s="132"/>
      <c r="G16" s="132"/>
      <c r="H16" s="71"/>
      <c r="I16" s="72"/>
      <c r="J16" s="72"/>
      <c r="K16" s="72"/>
      <c r="L16" s="130" t="s">
        <v>42</v>
      </c>
      <c r="M16" s="130"/>
      <c r="N16" s="63"/>
    </row>
    <row r="17" spans="1:10" ht="21.75" customHeight="1">
      <c r="A17" s="79"/>
      <c r="B17" s="74"/>
      <c r="C17" s="75"/>
      <c r="D17" s="73"/>
      <c r="E17" s="73"/>
      <c r="F17" s="73"/>
      <c r="G17" s="76"/>
      <c r="H17" s="77"/>
      <c r="I17" s="77"/>
      <c r="J17" s="77"/>
    </row>
    <row r="18" spans="1:10" ht="21.75" customHeight="1">
      <c r="A18" s="79"/>
      <c r="B18" s="74"/>
      <c r="C18" s="75"/>
      <c r="D18" s="73"/>
      <c r="E18" s="73"/>
      <c r="F18" s="73"/>
      <c r="G18" s="76"/>
      <c r="H18" s="77"/>
      <c r="I18" s="77"/>
      <c r="J18" s="77"/>
    </row>
    <row r="19" spans="1:10" ht="21.75" customHeight="1">
      <c r="A19" s="79"/>
      <c r="B19" s="75"/>
      <c r="C19" s="75"/>
      <c r="D19" s="73"/>
      <c r="E19" s="73"/>
      <c r="F19" s="73"/>
      <c r="G19" s="80"/>
      <c r="H19" s="81"/>
      <c r="I19" s="73"/>
      <c r="J19" s="77"/>
    </row>
    <row r="20" spans="1:10" ht="21.75" customHeight="1">
      <c r="A20" s="83"/>
      <c r="B20" s="82"/>
      <c r="C20" s="74"/>
      <c r="D20" s="77"/>
      <c r="E20" s="83"/>
      <c r="F20" s="83"/>
      <c r="G20" s="84"/>
      <c r="H20" s="85"/>
      <c r="I20" s="85"/>
      <c r="J20" s="77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C1" zoomScale="70" zoomScaleNormal="70" workbookViewId="0">
      <selection activeCell="I4" sqref="I4:I6"/>
    </sheetView>
  </sheetViews>
  <sheetFormatPr defaultColWidth="8.81640625" defaultRowHeight="14.5"/>
  <cols>
    <col min="1" max="2" width="33" style="101" customWidth="1"/>
    <col min="3" max="3" width="47.6328125" style="101" customWidth="1"/>
    <col min="4" max="5" width="20.36328125" style="101" customWidth="1"/>
    <col min="6" max="6" width="16" style="103" customWidth="1"/>
    <col min="7" max="8" width="22.6328125" style="103" customWidth="1"/>
    <col min="9" max="9" width="87.7265625" style="102" customWidth="1"/>
    <col min="10" max="16384" width="8.81640625" style="102"/>
  </cols>
  <sheetData>
    <row r="1" spans="1:9">
      <c r="D1" s="101" t="s">
        <v>48</v>
      </c>
    </row>
    <row r="3" spans="1:9">
      <c r="A3" s="97" t="s">
        <v>43</v>
      </c>
      <c r="B3" s="97" t="s">
        <v>50</v>
      </c>
      <c r="C3" s="97" t="s">
        <v>44</v>
      </c>
      <c r="D3" s="97" t="s">
        <v>59</v>
      </c>
      <c r="E3" s="97" t="s">
        <v>60</v>
      </c>
      <c r="F3" s="98" t="s">
        <v>45</v>
      </c>
      <c r="G3" s="99" t="s">
        <v>49</v>
      </c>
      <c r="H3" s="99"/>
      <c r="I3" s="105" t="s">
        <v>46</v>
      </c>
    </row>
    <row r="4" spans="1:9" ht="25.5" customHeight="1">
      <c r="A4" s="104"/>
      <c r="B4" s="104" t="s">
        <v>51</v>
      </c>
      <c r="C4" s="106" t="s">
        <v>54</v>
      </c>
      <c r="D4" s="106" t="s">
        <v>57</v>
      </c>
      <c r="E4" s="106" t="s">
        <v>36</v>
      </c>
      <c r="F4" s="100">
        <f>ROUNDUP(H4*1.05,0)</f>
        <v>137</v>
      </c>
      <c r="G4" s="100">
        <f>F4+20</f>
        <v>157</v>
      </c>
      <c r="H4" s="107">
        <v>130</v>
      </c>
      <c r="I4" s="110" t="s">
        <v>61</v>
      </c>
    </row>
    <row r="5" spans="1:9" ht="25.5" customHeight="1">
      <c r="A5" s="104"/>
      <c r="B5" s="104" t="s">
        <v>53</v>
      </c>
      <c r="C5" s="106" t="s">
        <v>56</v>
      </c>
      <c r="D5" s="106" t="s">
        <v>57</v>
      </c>
      <c r="E5" s="106" t="s">
        <v>36</v>
      </c>
      <c r="F5" s="100">
        <f t="shared" ref="F5:F9" si="0">ROUNDUP(H5*1.05,0)</f>
        <v>116</v>
      </c>
      <c r="G5" s="100">
        <f t="shared" ref="G5:G9" si="1">F5+20</f>
        <v>136</v>
      </c>
      <c r="H5" s="107">
        <v>110</v>
      </c>
      <c r="I5" s="111" t="s">
        <v>63</v>
      </c>
    </row>
    <row r="6" spans="1:9" ht="25.5" customHeight="1">
      <c r="A6" s="104"/>
      <c r="B6" s="104"/>
      <c r="C6" s="106"/>
      <c r="D6" s="106"/>
      <c r="E6" s="108" t="s">
        <v>62</v>
      </c>
      <c r="F6" s="109"/>
      <c r="G6" s="109">
        <f>SUM(G4:G5)</f>
        <v>293</v>
      </c>
      <c r="H6" s="107"/>
      <c r="I6" s="111" t="s">
        <v>47</v>
      </c>
    </row>
    <row r="7" spans="1:9" ht="25.5" customHeight="1">
      <c r="A7" s="112"/>
      <c r="B7" s="112"/>
      <c r="C7" s="113"/>
      <c r="D7" s="113"/>
      <c r="E7" s="114"/>
      <c r="F7" s="115"/>
      <c r="G7" s="115"/>
      <c r="H7" s="116"/>
      <c r="I7" s="117"/>
    </row>
    <row r="8" spans="1:9" ht="25.5" customHeight="1">
      <c r="A8" s="112"/>
      <c r="B8" s="112"/>
      <c r="C8" s="113"/>
      <c r="D8" s="113"/>
      <c r="E8" s="114"/>
      <c r="F8" s="115"/>
      <c r="G8" s="115"/>
      <c r="H8" s="116"/>
      <c r="I8" s="117"/>
    </row>
    <row r="9" spans="1:9" ht="25.5" customHeight="1">
      <c r="A9" s="135"/>
      <c r="B9" s="135" t="s">
        <v>52</v>
      </c>
      <c r="C9" s="135" t="s">
        <v>55</v>
      </c>
      <c r="D9" s="135" t="s">
        <v>58</v>
      </c>
      <c r="E9" s="134" t="s">
        <v>36</v>
      </c>
      <c r="F9" s="100">
        <f t="shared" si="0"/>
        <v>221</v>
      </c>
      <c r="G9" s="134">
        <f t="shared" si="1"/>
        <v>241</v>
      </c>
      <c r="H9" s="107">
        <v>210</v>
      </c>
      <c r="I9" s="110" t="s">
        <v>61</v>
      </c>
    </row>
    <row r="10" spans="1:9">
      <c r="A10" s="135"/>
      <c r="B10" s="135"/>
      <c r="C10" s="135"/>
      <c r="D10" s="135"/>
      <c r="E10" s="134"/>
      <c r="F10" s="118"/>
      <c r="G10" s="134"/>
      <c r="I10" s="111" t="s">
        <v>63</v>
      </c>
    </row>
    <row r="11" spans="1:9">
      <c r="A11" s="135"/>
      <c r="B11" s="135"/>
      <c r="C11" s="135"/>
      <c r="D11" s="135"/>
      <c r="E11" s="108" t="s">
        <v>62</v>
      </c>
      <c r="F11" s="109"/>
      <c r="G11" s="109">
        <f>SUM(G9)</f>
        <v>241</v>
      </c>
      <c r="I11" s="111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2025-10-10T05:47:35Z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