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TOMORROWLAND/4-FW25/2-PRODUCTION/4-INTERNAL-PURCHASE-ORDER/4-2-TRIM-ORDER/TRIM-PO/SIGN-PO/"/>
    </mc:Choice>
  </mc:AlternateContent>
  <xr:revisionPtr revIDLastSave="303" documentId="11_773161866664D803503C86B7A5F0448AF25DD7CC" xr6:coauthVersionLast="47" xr6:coauthVersionMax="47" xr10:uidLastSave="{E77F6847-2CCC-484C-9064-F91CEF222768}"/>
  <bookViews>
    <workbookView xWindow="1010" yWindow="780" windowWidth="18190" windowHeight="10020" xr2:uid="{00000000-000D-0000-FFFF-FFFF00000000}"/>
  </bookViews>
  <sheets>
    <sheet name="DETAIL" sheetId="4" r:id="rId1"/>
    <sheet name="UA EDIT" sheetId="2" state="hidden" r:id="rId2"/>
  </sheets>
  <definedNames>
    <definedName name="_xlnm._FilterDatabase" localSheetId="0" hidden="1">DETAIL!$A$1:$L$6</definedName>
    <definedName name="_xlnm._FilterDatabase" localSheetId="1" hidden="1">'UA EDIT'!$A$1:$T$1</definedName>
    <definedName name="_xlnm.Print_Area" localSheetId="0">DETAIL!$A$1:$M$42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4" i="4" l="1"/>
  <c r="M42" i="4"/>
  <c r="L42" i="4"/>
  <c r="M2" i="4"/>
  <c r="M41" i="4"/>
  <c r="M40" i="4"/>
  <c r="M39" i="4"/>
  <c r="M38" i="4"/>
  <c r="M37" i="4"/>
  <c r="M36" i="4"/>
  <c r="M35" i="4"/>
  <c r="M34" i="4"/>
  <c r="M33" i="4"/>
  <c r="M32" i="4"/>
  <c r="M27" i="4"/>
  <c r="M31" i="4"/>
  <c r="M30" i="4"/>
  <c r="M29" i="4"/>
  <c r="M28" i="4"/>
  <c r="M26" i="4"/>
  <c r="M25" i="4"/>
  <c r="M24" i="4"/>
  <c r="M23" i="4"/>
  <c r="M22" i="4"/>
  <c r="M17" i="4"/>
  <c r="M21" i="4"/>
  <c r="M20" i="4"/>
  <c r="M19" i="4"/>
  <c r="M18" i="4"/>
  <c r="M12" i="4"/>
  <c r="M16" i="4"/>
  <c r="M15" i="4"/>
  <c r="M14" i="4"/>
  <c r="M13" i="4"/>
  <c r="M7" i="4"/>
  <c r="M11" i="4"/>
  <c r="M10" i="4"/>
  <c r="M9" i="4"/>
  <c r="M8" i="4"/>
  <c r="M3" i="4"/>
  <c r="M4" i="4"/>
  <c r="M5" i="4"/>
  <c r="M6" i="4"/>
  <c r="M10" i="2" l="1"/>
  <c r="N10" i="2"/>
  <c r="O10" i="2"/>
  <c r="P10" i="2"/>
  <c r="Q10" i="2"/>
  <c r="R10" i="2"/>
  <c r="L10" i="2"/>
  <c r="R9" i="2"/>
  <c r="T9" i="2" s="1"/>
  <c r="R8" i="2"/>
  <c r="T8" i="2" s="1"/>
  <c r="R4" i="2"/>
  <c r="T4" i="2" s="1"/>
  <c r="R5" i="2"/>
  <c r="T5" i="2" s="1"/>
  <c r="R2" i="2"/>
  <c r="T2" i="2" s="1"/>
  <c r="R6" i="2"/>
  <c r="T6" i="2" s="1"/>
  <c r="R7" i="2"/>
  <c r="T7" i="2" s="1"/>
  <c r="R3" i="2"/>
  <c r="T3" i="2" l="1"/>
  <c r="T10" i="2" s="1"/>
</calcChain>
</file>

<file path=xl/sharedStrings.xml><?xml version="1.0" encoding="utf-8"?>
<sst xmlns="http://schemas.openxmlformats.org/spreadsheetml/2006/main" count="426" uniqueCount="75">
  <si>
    <t>No.</t>
  </si>
  <si>
    <t>PHOTO</t>
  </si>
  <si>
    <t>Customer</t>
  </si>
  <si>
    <t>Season</t>
  </si>
  <si>
    <t>Drop</t>
  </si>
  <si>
    <t>SKU</t>
  </si>
  <si>
    <t>UA Style</t>
  </si>
  <si>
    <t>Style Name</t>
  </si>
  <si>
    <t>Desctiption</t>
  </si>
  <si>
    <t>PO  No</t>
  </si>
  <si>
    <t>Colour</t>
  </si>
  <si>
    <t>XS</t>
  </si>
  <si>
    <t>S</t>
  </si>
  <si>
    <t>M</t>
  </si>
  <si>
    <t>L</t>
  </si>
  <si>
    <t>XL</t>
  </si>
  <si>
    <t>XXL</t>
  </si>
  <si>
    <t>TOTAL</t>
  </si>
  <si>
    <t>UNIT PRICE</t>
  </si>
  <si>
    <t>PI</t>
  </si>
  <si>
    <t>TOMORROWLAND</t>
  </si>
  <si>
    <t>FW25</t>
  </si>
  <si>
    <t>CHINA EVENT</t>
  </si>
  <si>
    <t>32.0625.0115.121.3005</t>
  </si>
  <si>
    <t>ICON AIRSHIP HOODIE MEN BURGUNDY</t>
  </si>
  <si>
    <t>HOODIE</t>
  </si>
  <si>
    <t>PO1061</t>
  </si>
  <si>
    <t>DARK RED</t>
  </si>
  <si>
    <t>32.0625.0101.122.9005</t>
  </si>
  <si>
    <t>ICON AIRSHIP TSHIRT MEN BLACK</t>
  </si>
  <si>
    <t>SS TEE</t>
  </si>
  <si>
    <t>JET BLACK</t>
  </si>
  <si>
    <t>32.0625.0201.120.9001</t>
  </si>
  <si>
    <t>ICON AIRSHIP TSHIRT WOMEN WHITE</t>
  </si>
  <si>
    <t>OPTICAL WHITE</t>
  </si>
  <si>
    <t>32.0625.0115.140.9005</t>
  </si>
  <si>
    <t>UNITY FLAG COLOR BACK HOODIE BLACK</t>
  </si>
  <si>
    <t>32.0625.0101.139.9005</t>
  </si>
  <si>
    <t>UNITY FLAG COLOR BACK TSHIRT MEN BLACK</t>
  </si>
  <si>
    <t>32.0625.0101.138.9001</t>
  </si>
  <si>
    <t>UNITY FLAG COLOR BACK TSHIRT MEN WHITE</t>
  </si>
  <si>
    <t>PAPERWORLD CHINA EVENT HOODIE BLACK</t>
  </si>
  <si>
    <t>TBC</t>
  </si>
  <si>
    <t>FW26</t>
  </si>
  <si>
    <t>PAPERWORLD CHINA EVENT T-SHIRT BLACK</t>
  </si>
  <si>
    <t xml:space="preserve">SU25: KHO HOÀN THÀNH </t>
  </si>
  <si>
    <t>Brand</t>
  </si>
  <si>
    <t>Subseason</t>
  </si>
  <si>
    <t>UA STYLE</t>
  </si>
  <si>
    <t>Style</t>
  </si>
  <si>
    <t>Finish</t>
  </si>
  <si>
    <t>Description</t>
  </si>
  <si>
    <t>REFERENCE</t>
  </si>
  <si>
    <t>COLOR</t>
  </si>
  <si>
    <t>Size</t>
  </si>
  <si>
    <t>BARCODE</t>
  </si>
  <si>
    <t>Quantity</t>
  </si>
  <si>
    <t xml:space="preserve">ORDER </t>
  </si>
  <si>
    <t>Tomorrowland</t>
  </si>
  <si>
    <t>SS25</t>
  </si>
  <si>
    <t>APRIL</t>
  </si>
  <si>
    <t>32.0625.0101.003.9005</t>
  </si>
  <si>
    <t>009005 - JET BLACK</t>
  </si>
  <si>
    <t>C0057-SST084</t>
  </si>
  <si>
    <t>009001 - OPTICAL WHITE</t>
  </si>
  <si>
    <t>C0057-SST089</t>
  </si>
  <si>
    <t>C0057-SST090</t>
  </si>
  <si>
    <t>003005 - DARK RED</t>
  </si>
  <si>
    <t>C0057-HOD073</t>
  </si>
  <si>
    <t>C0057-HOD078</t>
  </si>
  <si>
    <t>C0057-SST073</t>
  </si>
  <si>
    <t>FW25F-M078</t>
  </si>
  <si>
    <t>C0057-HOD124</t>
  </si>
  <si>
    <t>FW25T-M079</t>
  </si>
  <si>
    <t>C0057-SST139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</si>
</sst>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"/>
  </numFmts>
  <fonts count="12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ptos"/>
      <family val="2"/>
    </font>
    <font>
      <b/>
      <sz val="10"/>
      <color rgb="FF000000"/>
      <name val="Aptos"/>
      <family val="2"/>
    </font>
    <font>
      <sz val="10"/>
      <color rgb="FF000000"/>
      <name val="Aptos"/>
      <family val="2"/>
    </font>
    <font>
      <sz val="10"/>
      <color rgb="FF000000"/>
      <name val="Times New Roman"/>
      <family val="1"/>
    </font>
    <font>
      <sz val="10"/>
      <color rgb="FFC00000"/>
      <name val="Aptos"/>
      <family val="2"/>
    </font>
    <font>
      <b/>
      <sz val="10"/>
      <color rgb="FFC00000"/>
      <name val="Aptos"/>
      <family val="2"/>
    </font>
    <font>
      <sz val="8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08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0"/>
      </patternFill>
    </fill>
    <fill>
      <patternFill patternType="solid">
        <fgColor rgb="FF00FFFF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</cellStyleXfs>
  <cellXfs count="43">
    <xf numFmtId="0" fontId="0" fillId="0" borderId="0" xfId="0" applyAlignment="1">
      <alignment horizontal="left" vertical="top"/>
    </xf>
    <xf numFmtId="0" fontId="3" fillId="2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16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quotePrefix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7" fillId="0" borderId="1" xfId="2" applyNumberFormat="1" applyFont="1" applyBorder="1" applyAlignment="1">
      <alignment horizontal="center" vertical="center"/>
    </xf>
    <xf numFmtId="8" fontId="5" fillId="0" borderId="1" xfId="3" applyNumberFormat="1" applyFont="1" applyBorder="1" applyAlignment="1">
      <alignment horizontal="center" vertical="center"/>
    </xf>
    <xf numFmtId="44" fontId="5" fillId="0" borderId="1" xfId="3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64" fontId="8" fillId="0" borderId="1" xfId="0" applyNumberFormat="1" applyFont="1" applyBorder="1" applyAlignment="1">
      <alignment horizontal="left" vertical="center"/>
    </xf>
    <xf numFmtId="44" fontId="8" fillId="5" borderId="1" xfId="0" applyNumberFormat="1" applyFont="1" applyFill="1" applyBorder="1" applyAlignment="1">
      <alignment horizontal="left" vertical="center"/>
    </xf>
    <xf numFmtId="43" fontId="5" fillId="0" borderId="0" xfId="0" applyNumberFormat="1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49" fontId="10" fillId="0" borderId="0" xfId="4" applyNumberFormat="1" applyFont="1"/>
    <xf numFmtId="49" fontId="10" fillId="0" borderId="2" xfId="4" applyNumberFormat="1" applyFont="1" applyBorder="1"/>
    <xf numFmtId="165" fontId="10" fillId="0" borderId="0" xfId="4" applyNumberFormat="1" applyFont="1" applyAlignment="1">
      <alignment horizontal="right"/>
    </xf>
    <xf numFmtId="0" fontId="1" fillId="0" borderId="0" xfId="4"/>
    <xf numFmtId="0" fontId="11" fillId="0" borderId="0" xfId="4" applyFont="1"/>
    <xf numFmtId="0" fontId="11" fillId="0" borderId="1" xfId="4" applyFont="1" applyBorder="1"/>
    <xf numFmtId="0" fontId="11" fillId="0" borderId="1" xfId="4" applyFont="1" applyBorder="1" applyAlignment="1">
      <alignment wrapText="1"/>
    </xf>
    <xf numFmtId="0" fontId="11" fillId="0" borderId="1" xfId="4" applyFont="1" applyBorder="1" applyAlignment="1">
      <alignment horizontal="right"/>
    </xf>
    <xf numFmtId="49" fontId="1" fillId="0" borderId="0" xfId="4" applyNumberFormat="1"/>
    <xf numFmtId="165" fontId="1" fillId="0" borderId="0" xfId="4" applyNumberFormat="1" applyAlignment="1">
      <alignment horizontal="right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/>
    </xf>
    <xf numFmtId="0" fontId="11" fillId="7" borderId="0" xfId="4" applyFont="1" applyFill="1"/>
    <xf numFmtId="0" fontId="11" fillId="7" borderId="1" xfId="4" applyFont="1" applyFill="1" applyBorder="1"/>
    <xf numFmtId="0" fontId="11" fillId="7" borderId="1" xfId="4" applyFont="1" applyFill="1" applyBorder="1" applyAlignment="1">
      <alignment wrapText="1"/>
    </xf>
    <xf numFmtId="0" fontId="5" fillId="7" borderId="1" xfId="0" applyFont="1" applyFill="1" applyBorder="1" applyAlignment="1">
      <alignment vertical="center"/>
    </xf>
    <xf numFmtId="0" fontId="11" fillId="7" borderId="1" xfId="4" applyFont="1" applyFill="1" applyBorder="1" applyAlignment="1">
      <alignment horizontal="right"/>
    </xf>
    <xf numFmtId="0" fontId="1" fillId="7" borderId="0" xfId="4" applyFill="1"/>
    <xf numFmtId="0" fontId="11" fillId="0" borderId="1" xfId="4" applyFont="1" applyBorder="1" applyAlignment="1">
      <alignment horizontal="center" vertical="center"/>
    </xf>
    <xf numFmtId="0" fontId="11" fillId="7" borderId="1" xfId="4" applyFont="1" applyFill="1" applyBorder="1" applyAlignment="1">
      <alignment horizontal="center" vertical="center"/>
    </xf>
    <xf numFmtId="0" fontId="11" fillId="7" borderId="2" xfId="4" applyFont="1" applyFill="1" applyBorder="1" applyAlignment="1">
      <alignment horizontal="center" vertical="center"/>
    </xf>
    <xf numFmtId="0" fontId="11" fillId="7" borderId="3" xfId="4" applyFont="1" applyFill="1" applyBorder="1" applyAlignment="1">
      <alignment horizontal="center" vertical="center"/>
    </xf>
  </cellXfs>
  <cellStyles count="5">
    <cellStyle name="Comma 2" xfId="2" xr:uid="{3523A5C9-6361-44F3-8206-1F0D478BAE54}"/>
    <cellStyle name="Currency 2" xfId="3" xr:uid="{85EB62B5-22F9-4E4B-A354-7CD6983593D3}"/>
    <cellStyle name="Normal" xfId="0" builtinId="0"/>
    <cellStyle name="Normal 145" xfId="1" xr:uid="{B93AE2A6-BE5D-48AB-BC2D-AB1D4B007597}"/>
    <cellStyle name="Normal 2" xfId="4" xr:uid="{B64B0571-B40E-4C34-A695-071E56B3F07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97962-381C-4C14-9518-81E9049B4C51}">
  <dimension ref="A1:M44"/>
  <sheetViews>
    <sheetView tabSelected="1" view="pageBreakPreview" topLeftCell="D24" zoomScale="85" zoomScaleNormal="100" zoomScaleSheetLayoutView="85" workbookViewId="0">
      <selection activeCell="P39" sqref="P39"/>
    </sheetView>
  </sheetViews>
  <sheetFormatPr defaultRowHeight="14.5" x14ac:dyDescent="0.35"/>
  <cols>
    <col min="1" max="1" width="13.59765625" style="28" hidden="1" customWidth="1"/>
    <col min="2" max="2" width="7.19921875" style="28" hidden="1" customWidth="1"/>
    <col min="3" max="3" width="10.3984375" style="28" hidden="1" customWidth="1"/>
    <col min="4" max="4" width="14.59765625" style="28" customWidth="1"/>
    <col min="5" max="5" width="21.69921875" style="28" hidden="1" customWidth="1"/>
    <col min="6" max="6" width="6" style="28" hidden="1" customWidth="1"/>
    <col min="7" max="7" width="46.5" style="28" customWidth="1"/>
    <col min="8" max="8" width="27.19921875" style="28" customWidth="1"/>
    <col min="9" max="9" width="24.8984375" style="28" customWidth="1"/>
    <col min="10" max="10" width="7.59765625" style="28" customWidth="1"/>
    <col min="11" max="11" width="15.19921875" style="28" bestFit="1" customWidth="1"/>
    <col min="12" max="12" width="8.59765625" style="29" hidden="1" customWidth="1"/>
    <col min="13" max="13" width="8.59765625" style="29" bestFit="1" customWidth="1"/>
    <col min="14" max="16384" width="8.796875" style="23"/>
  </cols>
  <sheetData>
    <row r="1" spans="1:13" x14ac:dyDescent="0.35">
      <c r="A1" s="20" t="s">
        <v>46</v>
      </c>
      <c r="B1" s="20" t="s">
        <v>3</v>
      </c>
      <c r="C1" s="20" t="s">
        <v>47</v>
      </c>
      <c r="D1" s="21" t="s">
        <v>48</v>
      </c>
      <c r="E1" s="21" t="s">
        <v>49</v>
      </c>
      <c r="F1" s="20" t="s">
        <v>50</v>
      </c>
      <c r="G1" s="21" t="s">
        <v>51</v>
      </c>
      <c r="H1" s="21" t="s">
        <v>52</v>
      </c>
      <c r="I1" s="21" t="s">
        <v>53</v>
      </c>
      <c r="J1" s="21" t="s">
        <v>54</v>
      </c>
      <c r="K1" s="21" t="s">
        <v>55</v>
      </c>
      <c r="L1" s="22" t="s">
        <v>56</v>
      </c>
      <c r="M1" s="22" t="s">
        <v>57</v>
      </c>
    </row>
    <row r="2" spans="1:13" s="38" customFormat="1" ht="16.5" customHeight="1" x14ac:dyDescent="0.35">
      <c r="A2" s="33" t="s">
        <v>58</v>
      </c>
      <c r="B2" s="33" t="s">
        <v>59</v>
      </c>
      <c r="C2" s="33" t="s">
        <v>60</v>
      </c>
      <c r="D2" s="41" t="s">
        <v>63</v>
      </c>
      <c r="E2" s="34" t="s">
        <v>61</v>
      </c>
      <c r="F2" s="34"/>
      <c r="G2" s="34" t="s">
        <v>29</v>
      </c>
      <c r="H2" s="34" t="s">
        <v>28</v>
      </c>
      <c r="I2" s="35" t="s">
        <v>62</v>
      </c>
      <c r="J2" s="34" t="s">
        <v>11</v>
      </c>
      <c r="K2" s="34"/>
      <c r="L2" s="36">
        <v>30</v>
      </c>
      <c r="M2" s="37">
        <f>ROUNDUP(L2*1.1,0)</f>
        <v>33</v>
      </c>
    </row>
    <row r="3" spans="1:13" s="38" customFormat="1" x14ac:dyDescent="0.35">
      <c r="A3" s="33" t="s">
        <v>58</v>
      </c>
      <c r="B3" s="33" t="s">
        <v>59</v>
      </c>
      <c r="C3" s="33" t="s">
        <v>60</v>
      </c>
      <c r="D3" s="42"/>
      <c r="E3" s="34" t="s">
        <v>61</v>
      </c>
      <c r="F3" s="34"/>
      <c r="G3" s="34" t="s">
        <v>29</v>
      </c>
      <c r="H3" s="34" t="s">
        <v>28</v>
      </c>
      <c r="I3" s="35" t="s">
        <v>62</v>
      </c>
      <c r="J3" s="34" t="s">
        <v>12</v>
      </c>
      <c r="K3" s="34"/>
      <c r="L3" s="36">
        <v>60</v>
      </c>
      <c r="M3" s="37">
        <f t="shared" ref="M3:M6" si="0">ROUNDUP(L3*1.1,0)</f>
        <v>66</v>
      </c>
    </row>
    <row r="4" spans="1:13" s="38" customFormat="1" x14ac:dyDescent="0.35">
      <c r="A4" s="33" t="s">
        <v>58</v>
      </c>
      <c r="B4" s="33" t="s">
        <v>59</v>
      </c>
      <c r="C4" s="33" t="s">
        <v>60</v>
      </c>
      <c r="D4" s="42"/>
      <c r="E4" s="34" t="s">
        <v>61</v>
      </c>
      <c r="F4" s="34"/>
      <c r="G4" s="34" t="s">
        <v>29</v>
      </c>
      <c r="H4" s="34" t="s">
        <v>28</v>
      </c>
      <c r="I4" s="35" t="s">
        <v>62</v>
      </c>
      <c r="J4" s="34" t="s">
        <v>13</v>
      </c>
      <c r="K4" s="34"/>
      <c r="L4" s="36">
        <v>90</v>
      </c>
      <c r="M4" s="37">
        <f t="shared" si="0"/>
        <v>99</v>
      </c>
    </row>
    <row r="5" spans="1:13" s="38" customFormat="1" x14ac:dyDescent="0.35">
      <c r="A5" s="33" t="s">
        <v>58</v>
      </c>
      <c r="B5" s="33" t="s">
        <v>59</v>
      </c>
      <c r="C5" s="33" t="s">
        <v>60</v>
      </c>
      <c r="D5" s="42"/>
      <c r="E5" s="34" t="s">
        <v>61</v>
      </c>
      <c r="F5" s="34"/>
      <c r="G5" s="34" t="s">
        <v>29</v>
      </c>
      <c r="H5" s="34" t="s">
        <v>28</v>
      </c>
      <c r="I5" s="35" t="s">
        <v>62</v>
      </c>
      <c r="J5" s="34" t="s">
        <v>14</v>
      </c>
      <c r="K5" s="34"/>
      <c r="L5" s="36">
        <v>90</v>
      </c>
      <c r="M5" s="37">
        <f t="shared" si="0"/>
        <v>99</v>
      </c>
    </row>
    <row r="6" spans="1:13" s="38" customFormat="1" x14ac:dyDescent="0.35">
      <c r="A6" s="33" t="s">
        <v>58</v>
      </c>
      <c r="B6" s="33" t="s">
        <v>59</v>
      </c>
      <c r="C6" s="33" t="s">
        <v>60</v>
      </c>
      <c r="D6" s="42"/>
      <c r="E6" s="34" t="s">
        <v>61</v>
      </c>
      <c r="F6" s="34"/>
      <c r="G6" s="34" t="s">
        <v>29</v>
      </c>
      <c r="H6" s="34" t="s">
        <v>28</v>
      </c>
      <c r="I6" s="35" t="s">
        <v>62</v>
      </c>
      <c r="J6" s="34" t="s">
        <v>15</v>
      </c>
      <c r="K6" s="34"/>
      <c r="L6" s="36">
        <v>30</v>
      </c>
      <c r="M6" s="37">
        <f t="shared" si="0"/>
        <v>33</v>
      </c>
    </row>
    <row r="7" spans="1:13" ht="16.5" customHeight="1" x14ac:dyDescent="0.35">
      <c r="A7" s="24" t="s">
        <v>58</v>
      </c>
      <c r="B7" s="24" t="s">
        <v>59</v>
      </c>
      <c r="C7" s="24" t="s">
        <v>60</v>
      </c>
      <c r="D7" s="39" t="s">
        <v>65</v>
      </c>
      <c r="E7" s="25" t="s">
        <v>61</v>
      </c>
      <c r="F7" s="25"/>
      <c r="G7" s="25" t="s">
        <v>40</v>
      </c>
      <c r="H7" s="25" t="s">
        <v>39</v>
      </c>
      <c r="I7" s="26" t="s">
        <v>64</v>
      </c>
      <c r="J7" s="25" t="s">
        <v>11</v>
      </c>
      <c r="K7" s="25"/>
      <c r="L7" s="32">
        <v>30</v>
      </c>
      <c r="M7" s="27">
        <f>ROUNDUP(L7*1.1,0)</f>
        <v>33</v>
      </c>
    </row>
    <row r="8" spans="1:13" x14ac:dyDescent="0.35">
      <c r="A8" s="24" t="s">
        <v>58</v>
      </c>
      <c r="B8" s="24" t="s">
        <v>59</v>
      </c>
      <c r="C8" s="24" t="s">
        <v>60</v>
      </c>
      <c r="D8" s="39"/>
      <c r="E8" s="25" t="s">
        <v>61</v>
      </c>
      <c r="F8" s="25"/>
      <c r="G8" s="25" t="s">
        <v>40</v>
      </c>
      <c r="H8" s="25" t="s">
        <v>39</v>
      </c>
      <c r="I8" s="26" t="s">
        <v>64</v>
      </c>
      <c r="J8" s="25" t="s">
        <v>12</v>
      </c>
      <c r="K8" s="25"/>
      <c r="L8" s="32">
        <v>60</v>
      </c>
      <c r="M8" s="27">
        <f t="shared" ref="M8:M11" si="1">ROUNDUP(L8*1.1,0)</f>
        <v>66</v>
      </c>
    </row>
    <row r="9" spans="1:13" x14ac:dyDescent="0.35">
      <c r="A9" s="24" t="s">
        <v>58</v>
      </c>
      <c r="B9" s="24" t="s">
        <v>59</v>
      </c>
      <c r="C9" s="24" t="s">
        <v>60</v>
      </c>
      <c r="D9" s="39"/>
      <c r="E9" s="25" t="s">
        <v>61</v>
      </c>
      <c r="F9" s="25"/>
      <c r="G9" s="25" t="s">
        <v>40</v>
      </c>
      <c r="H9" s="25" t="s">
        <v>39</v>
      </c>
      <c r="I9" s="26" t="s">
        <v>64</v>
      </c>
      <c r="J9" s="25" t="s">
        <v>13</v>
      </c>
      <c r="K9" s="25"/>
      <c r="L9" s="32">
        <v>90</v>
      </c>
      <c r="M9" s="27">
        <f t="shared" si="1"/>
        <v>99</v>
      </c>
    </row>
    <row r="10" spans="1:13" x14ac:dyDescent="0.35">
      <c r="A10" s="24" t="s">
        <v>58</v>
      </c>
      <c r="B10" s="24" t="s">
        <v>59</v>
      </c>
      <c r="C10" s="24" t="s">
        <v>60</v>
      </c>
      <c r="D10" s="39"/>
      <c r="E10" s="25" t="s">
        <v>61</v>
      </c>
      <c r="F10" s="25"/>
      <c r="G10" s="25" t="s">
        <v>40</v>
      </c>
      <c r="H10" s="25" t="s">
        <v>39</v>
      </c>
      <c r="I10" s="26" t="s">
        <v>64</v>
      </c>
      <c r="J10" s="25" t="s">
        <v>14</v>
      </c>
      <c r="K10" s="25"/>
      <c r="L10" s="32">
        <v>90</v>
      </c>
      <c r="M10" s="27">
        <f t="shared" si="1"/>
        <v>99</v>
      </c>
    </row>
    <row r="11" spans="1:13" x14ac:dyDescent="0.35">
      <c r="A11" s="24" t="s">
        <v>58</v>
      </c>
      <c r="B11" s="24" t="s">
        <v>59</v>
      </c>
      <c r="C11" s="24" t="s">
        <v>60</v>
      </c>
      <c r="D11" s="39"/>
      <c r="E11" s="25" t="s">
        <v>61</v>
      </c>
      <c r="F11" s="25"/>
      <c r="G11" s="25" t="s">
        <v>40</v>
      </c>
      <c r="H11" s="25" t="s">
        <v>39</v>
      </c>
      <c r="I11" s="26" t="s">
        <v>64</v>
      </c>
      <c r="J11" s="25" t="s">
        <v>15</v>
      </c>
      <c r="K11" s="25"/>
      <c r="L11" s="32">
        <v>30</v>
      </c>
      <c r="M11" s="27">
        <f t="shared" si="1"/>
        <v>33</v>
      </c>
    </row>
    <row r="12" spans="1:13" s="38" customFormat="1" ht="16.5" customHeight="1" x14ac:dyDescent="0.35">
      <c r="A12" s="33" t="s">
        <v>58</v>
      </c>
      <c r="B12" s="33" t="s">
        <v>59</v>
      </c>
      <c r="C12" s="33" t="s">
        <v>60</v>
      </c>
      <c r="D12" s="40" t="s">
        <v>66</v>
      </c>
      <c r="E12" s="34" t="s">
        <v>61</v>
      </c>
      <c r="F12" s="34"/>
      <c r="G12" s="34" t="s">
        <v>38</v>
      </c>
      <c r="H12" s="34" t="s">
        <v>37</v>
      </c>
      <c r="I12" s="35" t="s">
        <v>62</v>
      </c>
      <c r="J12" s="34" t="s">
        <v>11</v>
      </c>
      <c r="K12" s="34"/>
      <c r="L12" s="36">
        <v>20</v>
      </c>
      <c r="M12" s="37">
        <f>ROUNDUP(L12*1.1,0)</f>
        <v>22</v>
      </c>
    </row>
    <row r="13" spans="1:13" s="38" customFormat="1" x14ac:dyDescent="0.35">
      <c r="A13" s="33" t="s">
        <v>58</v>
      </c>
      <c r="B13" s="33" t="s">
        <v>59</v>
      </c>
      <c r="C13" s="33" t="s">
        <v>60</v>
      </c>
      <c r="D13" s="40"/>
      <c r="E13" s="34" t="s">
        <v>61</v>
      </c>
      <c r="F13" s="34"/>
      <c r="G13" s="34" t="s">
        <v>38</v>
      </c>
      <c r="H13" s="34" t="s">
        <v>37</v>
      </c>
      <c r="I13" s="35" t="s">
        <v>62</v>
      </c>
      <c r="J13" s="34" t="s">
        <v>12</v>
      </c>
      <c r="K13" s="34"/>
      <c r="L13" s="36">
        <v>40</v>
      </c>
      <c r="M13" s="37">
        <f t="shared" ref="M13:M16" si="2">ROUNDUP(L13*1.1,0)</f>
        <v>44</v>
      </c>
    </row>
    <row r="14" spans="1:13" s="38" customFormat="1" x14ac:dyDescent="0.35">
      <c r="A14" s="33" t="s">
        <v>58</v>
      </c>
      <c r="B14" s="33" t="s">
        <v>59</v>
      </c>
      <c r="C14" s="33" t="s">
        <v>60</v>
      </c>
      <c r="D14" s="40"/>
      <c r="E14" s="34" t="s">
        <v>61</v>
      </c>
      <c r="F14" s="34"/>
      <c r="G14" s="34" t="s">
        <v>38</v>
      </c>
      <c r="H14" s="34" t="s">
        <v>37</v>
      </c>
      <c r="I14" s="35" t="s">
        <v>62</v>
      </c>
      <c r="J14" s="34" t="s">
        <v>13</v>
      </c>
      <c r="K14" s="34"/>
      <c r="L14" s="36">
        <v>60</v>
      </c>
      <c r="M14" s="37">
        <f t="shared" si="2"/>
        <v>66</v>
      </c>
    </row>
    <row r="15" spans="1:13" s="38" customFormat="1" x14ac:dyDescent="0.35">
      <c r="A15" s="33" t="s">
        <v>58</v>
      </c>
      <c r="B15" s="33" t="s">
        <v>59</v>
      </c>
      <c r="C15" s="33" t="s">
        <v>60</v>
      </c>
      <c r="D15" s="40"/>
      <c r="E15" s="34" t="s">
        <v>61</v>
      </c>
      <c r="F15" s="34"/>
      <c r="G15" s="34" t="s">
        <v>38</v>
      </c>
      <c r="H15" s="34" t="s">
        <v>37</v>
      </c>
      <c r="I15" s="35" t="s">
        <v>62</v>
      </c>
      <c r="J15" s="34" t="s">
        <v>14</v>
      </c>
      <c r="K15" s="34"/>
      <c r="L15" s="36">
        <v>60</v>
      </c>
      <c r="M15" s="37">
        <f t="shared" si="2"/>
        <v>66</v>
      </c>
    </row>
    <row r="16" spans="1:13" s="38" customFormat="1" x14ac:dyDescent="0.35">
      <c r="A16" s="33" t="s">
        <v>58</v>
      </c>
      <c r="B16" s="33" t="s">
        <v>59</v>
      </c>
      <c r="C16" s="33" t="s">
        <v>60</v>
      </c>
      <c r="D16" s="40"/>
      <c r="E16" s="34" t="s">
        <v>61</v>
      </c>
      <c r="F16" s="34"/>
      <c r="G16" s="34" t="s">
        <v>38</v>
      </c>
      <c r="H16" s="34" t="s">
        <v>37</v>
      </c>
      <c r="I16" s="35" t="s">
        <v>62</v>
      </c>
      <c r="J16" s="34" t="s">
        <v>15</v>
      </c>
      <c r="K16" s="34"/>
      <c r="L16" s="36">
        <v>20</v>
      </c>
      <c r="M16" s="37">
        <f t="shared" si="2"/>
        <v>22</v>
      </c>
    </row>
    <row r="17" spans="1:13" ht="16.5" customHeight="1" x14ac:dyDescent="0.35">
      <c r="A17" s="24" t="s">
        <v>58</v>
      </c>
      <c r="B17" s="24" t="s">
        <v>59</v>
      </c>
      <c r="C17" s="24" t="s">
        <v>60</v>
      </c>
      <c r="D17" s="39" t="s">
        <v>68</v>
      </c>
      <c r="E17" s="25" t="s">
        <v>61</v>
      </c>
      <c r="F17" s="25"/>
      <c r="G17" s="25" t="s">
        <v>24</v>
      </c>
      <c r="H17" s="25" t="s">
        <v>23</v>
      </c>
      <c r="I17" s="26" t="s">
        <v>67</v>
      </c>
      <c r="J17" s="25" t="s">
        <v>11</v>
      </c>
      <c r="K17" s="25"/>
      <c r="L17" s="32">
        <v>30</v>
      </c>
      <c r="M17" s="27">
        <f>ROUNDUP(L17*1.1,0)</f>
        <v>33</v>
      </c>
    </row>
    <row r="18" spans="1:13" x14ac:dyDescent="0.35">
      <c r="A18" s="24" t="s">
        <v>58</v>
      </c>
      <c r="B18" s="24" t="s">
        <v>59</v>
      </c>
      <c r="C18" s="24" t="s">
        <v>60</v>
      </c>
      <c r="D18" s="39"/>
      <c r="E18" s="25" t="s">
        <v>61</v>
      </c>
      <c r="F18" s="25"/>
      <c r="G18" s="25" t="s">
        <v>24</v>
      </c>
      <c r="H18" s="25" t="s">
        <v>23</v>
      </c>
      <c r="I18" s="26" t="s">
        <v>67</v>
      </c>
      <c r="J18" s="25" t="s">
        <v>12</v>
      </c>
      <c r="K18" s="25"/>
      <c r="L18" s="32">
        <v>60</v>
      </c>
      <c r="M18" s="27">
        <f t="shared" ref="M18:M21" si="3">ROUNDUP(L18*1.1,0)</f>
        <v>66</v>
      </c>
    </row>
    <row r="19" spans="1:13" x14ac:dyDescent="0.35">
      <c r="A19" s="24" t="s">
        <v>58</v>
      </c>
      <c r="B19" s="24" t="s">
        <v>59</v>
      </c>
      <c r="C19" s="24" t="s">
        <v>60</v>
      </c>
      <c r="D19" s="39"/>
      <c r="E19" s="25" t="s">
        <v>61</v>
      </c>
      <c r="F19" s="25"/>
      <c r="G19" s="25" t="s">
        <v>24</v>
      </c>
      <c r="H19" s="25" t="s">
        <v>23</v>
      </c>
      <c r="I19" s="26" t="s">
        <v>67</v>
      </c>
      <c r="J19" s="25" t="s">
        <v>13</v>
      </c>
      <c r="K19" s="25"/>
      <c r="L19" s="32">
        <v>90</v>
      </c>
      <c r="M19" s="27">
        <f t="shared" si="3"/>
        <v>99</v>
      </c>
    </row>
    <row r="20" spans="1:13" x14ac:dyDescent="0.35">
      <c r="A20" s="24" t="s">
        <v>58</v>
      </c>
      <c r="B20" s="24" t="s">
        <v>59</v>
      </c>
      <c r="C20" s="24" t="s">
        <v>60</v>
      </c>
      <c r="D20" s="39"/>
      <c r="E20" s="25" t="s">
        <v>61</v>
      </c>
      <c r="F20" s="25"/>
      <c r="G20" s="25" t="s">
        <v>24</v>
      </c>
      <c r="H20" s="25" t="s">
        <v>23</v>
      </c>
      <c r="I20" s="26" t="s">
        <v>67</v>
      </c>
      <c r="J20" s="25" t="s">
        <v>14</v>
      </c>
      <c r="K20" s="25"/>
      <c r="L20" s="32">
        <v>90</v>
      </c>
      <c r="M20" s="27">
        <f t="shared" si="3"/>
        <v>99</v>
      </c>
    </row>
    <row r="21" spans="1:13" x14ac:dyDescent="0.35">
      <c r="A21" s="24" t="s">
        <v>58</v>
      </c>
      <c r="B21" s="24" t="s">
        <v>59</v>
      </c>
      <c r="C21" s="24" t="s">
        <v>60</v>
      </c>
      <c r="D21" s="39"/>
      <c r="E21" s="25" t="s">
        <v>61</v>
      </c>
      <c r="F21" s="25"/>
      <c r="G21" s="25" t="s">
        <v>24</v>
      </c>
      <c r="H21" s="25" t="s">
        <v>23</v>
      </c>
      <c r="I21" s="26" t="s">
        <v>67</v>
      </c>
      <c r="J21" s="25" t="s">
        <v>15</v>
      </c>
      <c r="K21" s="25"/>
      <c r="L21" s="32">
        <v>30</v>
      </c>
      <c r="M21" s="27">
        <f t="shared" si="3"/>
        <v>33</v>
      </c>
    </row>
    <row r="22" spans="1:13" s="38" customFormat="1" ht="16.5" customHeight="1" x14ac:dyDescent="0.35">
      <c r="A22" s="33" t="s">
        <v>58</v>
      </c>
      <c r="B22" s="33" t="s">
        <v>59</v>
      </c>
      <c r="C22" s="33" t="s">
        <v>60</v>
      </c>
      <c r="D22" s="40" t="s">
        <v>69</v>
      </c>
      <c r="E22" s="34" t="s">
        <v>61</v>
      </c>
      <c r="F22" s="34"/>
      <c r="G22" s="34" t="s">
        <v>36</v>
      </c>
      <c r="H22" s="34" t="s">
        <v>35</v>
      </c>
      <c r="I22" s="35" t="s">
        <v>62</v>
      </c>
      <c r="J22" s="34" t="s">
        <v>11</v>
      </c>
      <c r="K22" s="34"/>
      <c r="L22" s="36">
        <v>30</v>
      </c>
      <c r="M22" s="37">
        <f>ROUNDUP(L22*1.1,0)</f>
        <v>33</v>
      </c>
    </row>
    <row r="23" spans="1:13" s="38" customFormat="1" x14ac:dyDescent="0.35">
      <c r="A23" s="33" t="s">
        <v>58</v>
      </c>
      <c r="B23" s="33" t="s">
        <v>59</v>
      </c>
      <c r="C23" s="33" t="s">
        <v>60</v>
      </c>
      <c r="D23" s="40"/>
      <c r="E23" s="34" t="s">
        <v>61</v>
      </c>
      <c r="F23" s="34"/>
      <c r="G23" s="34" t="s">
        <v>36</v>
      </c>
      <c r="H23" s="34" t="s">
        <v>35</v>
      </c>
      <c r="I23" s="35" t="s">
        <v>62</v>
      </c>
      <c r="J23" s="34" t="s">
        <v>12</v>
      </c>
      <c r="K23" s="34"/>
      <c r="L23" s="36">
        <v>60</v>
      </c>
      <c r="M23" s="37">
        <f t="shared" ref="M23:M26" si="4">ROUNDUP(L23*1.1,0)</f>
        <v>66</v>
      </c>
    </row>
    <row r="24" spans="1:13" s="38" customFormat="1" x14ac:dyDescent="0.35">
      <c r="A24" s="33" t="s">
        <v>58</v>
      </c>
      <c r="B24" s="33" t="s">
        <v>59</v>
      </c>
      <c r="C24" s="33" t="s">
        <v>60</v>
      </c>
      <c r="D24" s="40"/>
      <c r="E24" s="34" t="s">
        <v>61</v>
      </c>
      <c r="F24" s="34"/>
      <c r="G24" s="34" t="s">
        <v>36</v>
      </c>
      <c r="H24" s="34" t="s">
        <v>35</v>
      </c>
      <c r="I24" s="35" t="s">
        <v>62</v>
      </c>
      <c r="J24" s="34" t="s">
        <v>13</v>
      </c>
      <c r="K24" s="34"/>
      <c r="L24" s="36">
        <v>90</v>
      </c>
      <c r="M24" s="37">
        <f t="shared" si="4"/>
        <v>99</v>
      </c>
    </row>
    <row r="25" spans="1:13" s="38" customFormat="1" x14ac:dyDescent="0.35">
      <c r="A25" s="33" t="s">
        <v>58</v>
      </c>
      <c r="B25" s="33" t="s">
        <v>59</v>
      </c>
      <c r="C25" s="33" t="s">
        <v>60</v>
      </c>
      <c r="D25" s="40"/>
      <c r="E25" s="34" t="s">
        <v>61</v>
      </c>
      <c r="F25" s="34"/>
      <c r="G25" s="34" t="s">
        <v>36</v>
      </c>
      <c r="H25" s="34" t="s">
        <v>35</v>
      </c>
      <c r="I25" s="35" t="s">
        <v>62</v>
      </c>
      <c r="J25" s="34" t="s">
        <v>14</v>
      </c>
      <c r="K25" s="34"/>
      <c r="L25" s="36">
        <v>90</v>
      </c>
      <c r="M25" s="37">
        <f t="shared" si="4"/>
        <v>99</v>
      </c>
    </row>
    <row r="26" spans="1:13" s="38" customFormat="1" x14ac:dyDescent="0.35">
      <c r="A26" s="33" t="s">
        <v>58</v>
      </c>
      <c r="B26" s="33" t="s">
        <v>59</v>
      </c>
      <c r="C26" s="33" t="s">
        <v>60</v>
      </c>
      <c r="D26" s="40"/>
      <c r="E26" s="34" t="s">
        <v>61</v>
      </c>
      <c r="F26" s="34"/>
      <c r="G26" s="34" t="s">
        <v>36</v>
      </c>
      <c r="H26" s="34" t="s">
        <v>35</v>
      </c>
      <c r="I26" s="35" t="s">
        <v>62</v>
      </c>
      <c r="J26" s="34" t="s">
        <v>15</v>
      </c>
      <c r="K26" s="34"/>
      <c r="L26" s="36">
        <v>30</v>
      </c>
      <c r="M26" s="37">
        <f t="shared" si="4"/>
        <v>33</v>
      </c>
    </row>
    <row r="27" spans="1:13" ht="16.5" customHeight="1" x14ac:dyDescent="0.35">
      <c r="A27" s="24" t="s">
        <v>58</v>
      </c>
      <c r="B27" s="24" t="s">
        <v>59</v>
      </c>
      <c r="C27" s="24" t="s">
        <v>60</v>
      </c>
      <c r="D27" s="39" t="s">
        <v>70</v>
      </c>
      <c r="E27" s="25" t="s">
        <v>61</v>
      </c>
      <c r="F27" s="25"/>
      <c r="G27" s="25" t="s">
        <v>33</v>
      </c>
      <c r="H27" s="25" t="s">
        <v>32</v>
      </c>
      <c r="I27" s="26" t="s">
        <v>64</v>
      </c>
      <c r="J27" s="25" t="s">
        <v>11</v>
      </c>
      <c r="K27" s="25"/>
      <c r="L27" s="32">
        <v>20</v>
      </c>
      <c r="M27" s="27">
        <f>ROUNDUP(L27*1.1,0)</f>
        <v>22</v>
      </c>
    </row>
    <row r="28" spans="1:13" x14ac:dyDescent="0.35">
      <c r="A28" s="24" t="s">
        <v>58</v>
      </c>
      <c r="B28" s="24" t="s">
        <v>59</v>
      </c>
      <c r="C28" s="24" t="s">
        <v>60</v>
      </c>
      <c r="D28" s="39"/>
      <c r="E28" s="25" t="s">
        <v>61</v>
      </c>
      <c r="F28" s="25"/>
      <c r="G28" s="25" t="s">
        <v>33</v>
      </c>
      <c r="H28" s="25" t="s">
        <v>32</v>
      </c>
      <c r="I28" s="26" t="s">
        <v>64</v>
      </c>
      <c r="J28" s="25" t="s">
        <v>12</v>
      </c>
      <c r="K28" s="25"/>
      <c r="L28" s="32">
        <v>40</v>
      </c>
      <c r="M28" s="27">
        <f t="shared" ref="M28:M31" si="5">ROUNDUP(L28*1.1,0)</f>
        <v>44</v>
      </c>
    </row>
    <row r="29" spans="1:13" x14ac:dyDescent="0.35">
      <c r="A29" s="24" t="s">
        <v>58</v>
      </c>
      <c r="B29" s="24" t="s">
        <v>59</v>
      </c>
      <c r="C29" s="24" t="s">
        <v>60</v>
      </c>
      <c r="D29" s="39"/>
      <c r="E29" s="25" t="s">
        <v>61</v>
      </c>
      <c r="F29" s="25"/>
      <c r="G29" s="25" t="s">
        <v>33</v>
      </c>
      <c r="H29" s="25" t="s">
        <v>32</v>
      </c>
      <c r="I29" s="26" t="s">
        <v>64</v>
      </c>
      <c r="J29" s="25" t="s">
        <v>13</v>
      </c>
      <c r="K29" s="25"/>
      <c r="L29" s="32">
        <v>60</v>
      </c>
      <c r="M29" s="27">
        <f t="shared" si="5"/>
        <v>66</v>
      </c>
    </row>
    <row r="30" spans="1:13" x14ac:dyDescent="0.35">
      <c r="A30" s="24" t="s">
        <v>58</v>
      </c>
      <c r="B30" s="24" t="s">
        <v>59</v>
      </c>
      <c r="C30" s="24" t="s">
        <v>60</v>
      </c>
      <c r="D30" s="39"/>
      <c r="E30" s="25" t="s">
        <v>61</v>
      </c>
      <c r="F30" s="25"/>
      <c r="G30" s="25" t="s">
        <v>33</v>
      </c>
      <c r="H30" s="25" t="s">
        <v>32</v>
      </c>
      <c r="I30" s="26" t="s">
        <v>64</v>
      </c>
      <c r="J30" s="25" t="s">
        <v>14</v>
      </c>
      <c r="K30" s="25"/>
      <c r="L30" s="32">
        <v>60</v>
      </c>
      <c r="M30" s="27">
        <f t="shared" si="5"/>
        <v>66</v>
      </c>
    </row>
    <row r="31" spans="1:13" x14ac:dyDescent="0.35">
      <c r="A31" s="24" t="s">
        <v>58</v>
      </c>
      <c r="B31" s="24" t="s">
        <v>59</v>
      </c>
      <c r="C31" s="24" t="s">
        <v>60</v>
      </c>
      <c r="D31" s="39"/>
      <c r="E31" s="25" t="s">
        <v>61</v>
      </c>
      <c r="F31" s="25"/>
      <c r="G31" s="25" t="s">
        <v>33</v>
      </c>
      <c r="H31" s="25" t="s">
        <v>32</v>
      </c>
      <c r="I31" s="26" t="s">
        <v>64</v>
      </c>
      <c r="J31" s="25" t="s">
        <v>15</v>
      </c>
      <c r="K31" s="25"/>
      <c r="L31" s="32">
        <v>20</v>
      </c>
      <c r="M31" s="27">
        <f t="shared" si="5"/>
        <v>22</v>
      </c>
    </row>
    <row r="32" spans="1:13" s="38" customFormat="1" ht="16.5" customHeight="1" x14ac:dyDescent="0.35">
      <c r="A32" s="33" t="s">
        <v>58</v>
      </c>
      <c r="B32" s="33" t="s">
        <v>59</v>
      </c>
      <c r="C32" s="33" t="s">
        <v>60</v>
      </c>
      <c r="D32" s="40" t="s">
        <v>72</v>
      </c>
      <c r="E32" s="34" t="s">
        <v>61</v>
      </c>
      <c r="F32" s="34"/>
      <c r="G32" s="34" t="s">
        <v>41</v>
      </c>
      <c r="H32" s="34" t="s">
        <v>71</v>
      </c>
      <c r="I32" s="35" t="s">
        <v>62</v>
      </c>
      <c r="J32" s="34" t="s">
        <v>11</v>
      </c>
      <c r="K32" s="34"/>
      <c r="L32" s="36">
        <v>20</v>
      </c>
      <c r="M32" s="37">
        <f>ROUNDUP(L32*1.1,0)</f>
        <v>22</v>
      </c>
    </row>
    <row r="33" spans="1:13" s="38" customFormat="1" x14ac:dyDescent="0.35">
      <c r="A33" s="33" t="s">
        <v>58</v>
      </c>
      <c r="B33" s="33" t="s">
        <v>59</v>
      </c>
      <c r="C33" s="33" t="s">
        <v>60</v>
      </c>
      <c r="D33" s="40"/>
      <c r="E33" s="34" t="s">
        <v>61</v>
      </c>
      <c r="F33" s="34"/>
      <c r="G33" s="34" t="s">
        <v>41</v>
      </c>
      <c r="H33" s="34" t="s">
        <v>71</v>
      </c>
      <c r="I33" s="35" t="s">
        <v>62</v>
      </c>
      <c r="J33" s="34" t="s">
        <v>12</v>
      </c>
      <c r="K33" s="34"/>
      <c r="L33" s="36">
        <v>40</v>
      </c>
      <c r="M33" s="37">
        <f t="shared" ref="M33:M36" si="6">ROUNDUP(L33*1.1,0)</f>
        <v>44</v>
      </c>
    </row>
    <row r="34" spans="1:13" s="38" customFormat="1" x14ac:dyDescent="0.35">
      <c r="A34" s="33" t="s">
        <v>58</v>
      </c>
      <c r="B34" s="33" t="s">
        <v>59</v>
      </c>
      <c r="C34" s="33" t="s">
        <v>60</v>
      </c>
      <c r="D34" s="40"/>
      <c r="E34" s="34" t="s">
        <v>61</v>
      </c>
      <c r="F34" s="34"/>
      <c r="G34" s="34" t="s">
        <v>41</v>
      </c>
      <c r="H34" s="34" t="s">
        <v>71</v>
      </c>
      <c r="I34" s="35" t="s">
        <v>62</v>
      </c>
      <c r="J34" s="34" t="s">
        <v>13</v>
      </c>
      <c r="K34" s="34"/>
      <c r="L34" s="36">
        <v>60</v>
      </c>
      <c r="M34" s="37">
        <f t="shared" si="6"/>
        <v>66</v>
      </c>
    </row>
    <row r="35" spans="1:13" s="38" customFormat="1" x14ac:dyDescent="0.35">
      <c r="A35" s="33" t="s">
        <v>58</v>
      </c>
      <c r="B35" s="33" t="s">
        <v>59</v>
      </c>
      <c r="C35" s="33" t="s">
        <v>60</v>
      </c>
      <c r="D35" s="40"/>
      <c r="E35" s="34" t="s">
        <v>61</v>
      </c>
      <c r="F35" s="34"/>
      <c r="G35" s="34" t="s">
        <v>41</v>
      </c>
      <c r="H35" s="34" t="s">
        <v>71</v>
      </c>
      <c r="I35" s="35" t="s">
        <v>62</v>
      </c>
      <c r="J35" s="34" t="s">
        <v>14</v>
      </c>
      <c r="K35" s="34"/>
      <c r="L35" s="36">
        <v>60</v>
      </c>
      <c r="M35" s="37">
        <f t="shared" si="6"/>
        <v>66</v>
      </c>
    </row>
    <row r="36" spans="1:13" s="38" customFormat="1" x14ac:dyDescent="0.35">
      <c r="A36" s="33" t="s">
        <v>58</v>
      </c>
      <c r="B36" s="33" t="s">
        <v>59</v>
      </c>
      <c r="C36" s="33" t="s">
        <v>60</v>
      </c>
      <c r="D36" s="40"/>
      <c r="E36" s="34" t="s">
        <v>61</v>
      </c>
      <c r="F36" s="34"/>
      <c r="G36" s="34" t="s">
        <v>41</v>
      </c>
      <c r="H36" s="34" t="s">
        <v>71</v>
      </c>
      <c r="I36" s="35" t="s">
        <v>62</v>
      </c>
      <c r="J36" s="34" t="s">
        <v>15</v>
      </c>
      <c r="K36" s="34"/>
      <c r="L36" s="36">
        <v>20</v>
      </c>
      <c r="M36" s="37">
        <f t="shared" si="6"/>
        <v>22</v>
      </c>
    </row>
    <row r="37" spans="1:13" ht="16.5" customHeight="1" x14ac:dyDescent="0.35">
      <c r="A37" s="24" t="s">
        <v>58</v>
      </c>
      <c r="B37" s="24" t="s">
        <v>59</v>
      </c>
      <c r="C37" s="24" t="s">
        <v>60</v>
      </c>
      <c r="D37" s="39" t="s">
        <v>74</v>
      </c>
      <c r="E37" s="25" t="s">
        <v>61</v>
      </c>
      <c r="F37" s="25"/>
      <c r="G37" s="25" t="s">
        <v>44</v>
      </c>
      <c r="H37" s="25" t="s">
        <v>73</v>
      </c>
      <c r="I37" s="26" t="s">
        <v>62</v>
      </c>
      <c r="J37" s="25" t="s">
        <v>11</v>
      </c>
      <c r="K37" s="25"/>
      <c r="L37" s="32">
        <v>50</v>
      </c>
      <c r="M37" s="27">
        <f>ROUNDUP(L37*1.1,0)</f>
        <v>55</v>
      </c>
    </row>
    <row r="38" spans="1:13" x14ac:dyDescent="0.35">
      <c r="A38" s="24" t="s">
        <v>58</v>
      </c>
      <c r="B38" s="24" t="s">
        <v>59</v>
      </c>
      <c r="C38" s="24" t="s">
        <v>60</v>
      </c>
      <c r="D38" s="39"/>
      <c r="E38" s="25" t="s">
        <v>61</v>
      </c>
      <c r="F38" s="25"/>
      <c r="G38" s="25" t="s">
        <v>44</v>
      </c>
      <c r="H38" s="25" t="s">
        <v>73</v>
      </c>
      <c r="I38" s="26" t="s">
        <v>62</v>
      </c>
      <c r="J38" s="25" t="s">
        <v>12</v>
      </c>
      <c r="K38" s="25"/>
      <c r="L38" s="32">
        <v>100</v>
      </c>
      <c r="M38" s="27">
        <f t="shared" ref="M38:M41" si="7">ROUNDUP(L38*1.1,0)</f>
        <v>110</v>
      </c>
    </row>
    <row r="39" spans="1:13" x14ac:dyDescent="0.35">
      <c r="A39" s="24" t="s">
        <v>58</v>
      </c>
      <c r="B39" s="24" t="s">
        <v>59</v>
      </c>
      <c r="C39" s="24" t="s">
        <v>60</v>
      </c>
      <c r="D39" s="39"/>
      <c r="E39" s="25" t="s">
        <v>61</v>
      </c>
      <c r="F39" s="25"/>
      <c r="G39" s="25" t="s">
        <v>44</v>
      </c>
      <c r="H39" s="25" t="s">
        <v>73</v>
      </c>
      <c r="I39" s="26" t="s">
        <v>62</v>
      </c>
      <c r="J39" s="25" t="s">
        <v>13</v>
      </c>
      <c r="K39" s="25"/>
      <c r="L39" s="32">
        <v>150</v>
      </c>
      <c r="M39" s="27">
        <f t="shared" si="7"/>
        <v>165</v>
      </c>
    </row>
    <row r="40" spans="1:13" x14ac:dyDescent="0.35">
      <c r="A40" s="24" t="s">
        <v>58</v>
      </c>
      <c r="B40" s="24" t="s">
        <v>59</v>
      </c>
      <c r="C40" s="24" t="s">
        <v>60</v>
      </c>
      <c r="D40" s="39"/>
      <c r="E40" s="25" t="s">
        <v>61</v>
      </c>
      <c r="F40" s="25"/>
      <c r="G40" s="25" t="s">
        <v>44</v>
      </c>
      <c r="H40" s="25" t="s">
        <v>73</v>
      </c>
      <c r="I40" s="26" t="s">
        <v>62</v>
      </c>
      <c r="J40" s="25" t="s">
        <v>14</v>
      </c>
      <c r="K40" s="25"/>
      <c r="L40" s="32">
        <v>150</v>
      </c>
      <c r="M40" s="27">
        <f t="shared" si="7"/>
        <v>165</v>
      </c>
    </row>
    <row r="41" spans="1:13" x14ac:dyDescent="0.35">
      <c r="A41" s="24" t="s">
        <v>58</v>
      </c>
      <c r="B41" s="24" t="s">
        <v>59</v>
      </c>
      <c r="C41" s="24" t="s">
        <v>60</v>
      </c>
      <c r="D41" s="39"/>
      <c r="E41" s="25" t="s">
        <v>61</v>
      </c>
      <c r="F41" s="25"/>
      <c r="G41" s="25" t="s">
        <v>44</v>
      </c>
      <c r="H41" s="25" t="s">
        <v>73</v>
      </c>
      <c r="I41" s="26" t="s">
        <v>62</v>
      </c>
      <c r="J41" s="25" t="s">
        <v>15</v>
      </c>
      <c r="K41" s="25"/>
      <c r="L41" s="32">
        <v>50</v>
      </c>
      <c r="M41" s="27">
        <f t="shared" si="7"/>
        <v>55</v>
      </c>
    </row>
    <row r="42" spans="1:13" x14ac:dyDescent="0.35">
      <c r="L42" s="32">
        <f>SUM(L2:L41)</f>
        <v>2300</v>
      </c>
      <c r="M42" s="29">
        <f>SUM(M2:M41)</f>
        <v>2530</v>
      </c>
    </row>
    <row r="44" spans="1:13" x14ac:dyDescent="0.35">
      <c r="M44" s="29">
        <f>M42-33</f>
        <v>2497</v>
      </c>
    </row>
  </sheetData>
  <autoFilter ref="A1:L6" xr:uid="{00000000-0001-0000-0000-000000000000}"/>
  <mergeCells count="8">
    <mergeCell ref="D32:D36"/>
    <mergeCell ref="D37:D41"/>
    <mergeCell ref="D2:D6"/>
    <mergeCell ref="D7:D11"/>
    <mergeCell ref="D12:D16"/>
    <mergeCell ref="D17:D21"/>
    <mergeCell ref="D22:D26"/>
    <mergeCell ref="D27:D31"/>
  </mergeCells>
  <pageMargins left="0.7" right="0.7" top="0.75" bottom="0.75" header="0.3" footer="0.3"/>
  <pageSetup paperSize="9" orientation="landscape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3E7C1-2CA0-4219-892E-018966AD9A67}">
  <dimension ref="A1:U12"/>
  <sheetViews>
    <sheetView zoomScale="55" zoomScaleNormal="55"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H8" sqref="H8"/>
    </sheetView>
  </sheetViews>
  <sheetFormatPr defaultColWidth="8.796875" defaultRowHeight="13" x14ac:dyDescent="0.3"/>
  <cols>
    <col min="1" max="1" width="3.19921875" style="8" bestFit="1" customWidth="1"/>
    <col min="2" max="2" width="7.5" style="8" bestFit="1" customWidth="1"/>
    <col min="3" max="3" width="22.3984375" style="8" customWidth="1"/>
    <col min="4" max="4" width="14.59765625" style="8" customWidth="1"/>
    <col min="5" max="5" width="23.3984375" style="8" customWidth="1"/>
    <col min="6" max="6" width="22.296875" style="8" bestFit="1" customWidth="1"/>
    <col min="7" max="7" width="15.296875" style="8" customWidth="1"/>
    <col min="8" max="8" width="52.69921875" style="8" customWidth="1"/>
    <col min="9" max="9" width="11.796875" style="8" bestFit="1" customWidth="1"/>
    <col min="10" max="10" width="10.5" style="8" customWidth="1"/>
    <col min="11" max="11" width="14.69921875" style="8" bestFit="1" customWidth="1"/>
    <col min="12" max="17" width="8.796875" style="8"/>
    <col min="18" max="19" width="11" style="8" bestFit="1" customWidth="1"/>
    <col min="20" max="20" width="13.296875" style="8" bestFit="1" customWidth="1"/>
    <col min="21" max="21" width="19.69921875" style="8" customWidth="1"/>
    <col min="22" max="16384" width="8.796875" style="8"/>
  </cols>
  <sheetData>
    <row r="1" spans="1:2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6" t="s">
        <v>17</v>
      </c>
      <c r="S1" s="7" t="s">
        <v>18</v>
      </c>
      <c r="T1" s="7" t="s">
        <v>19</v>
      </c>
    </row>
    <row r="2" spans="1:21" s="14" customFormat="1" ht="33" customHeight="1" x14ac:dyDescent="0.3">
      <c r="A2" s="9">
        <v>1</v>
      </c>
      <c r="B2" s="10"/>
      <c r="C2" s="30" t="s">
        <v>20</v>
      </c>
      <c r="D2" s="30" t="s">
        <v>21</v>
      </c>
      <c r="E2" s="30" t="s">
        <v>22</v>
      </c>
      <c r="F2" s="30" t="s">
        <v>23</v>
      </c>
      <c r="G2" s="30"/>
      <c r="H2" s="30" t="s">
        <v>24</v>
      </c>
      <c r="I2" s="30" t="s">
        <v>25</v>
      </c>
      <c r="J2" s="30" t="s">
        <v>26</v>
      </c>
      <c r="K2" s="30" t="s">
        <v>27</v>
      </c>
      <c r="L2" s="30">
        <v>30</v>
      </c>
      <c r="M2" s="30">
        <v>60</v>
      </c>
      <c r="N2" s="30">
        <v>90</v>
      </c>
      <c r="O2" s="30">
        <v>90</v>
      </c>
      <c r="P2" s="30">
        <v>30</v>
      </c>
      <c r="Q2" s="9">
        <v>0</v>
      </c>
      <c r="R2" s="11">
        <f t="shared" ref="R2:R9" si="0">SUM(L2:Q2)</f>
        <v>300</v>
      </c>
      <c r="S2" s="12">
        <v>19.84</v>
      </c>
      <c r="T2" s="13">
        <f t="shared" ref="T2:T9" si="1">R2*S2</f>
        <v>5952</v>
      </c>
      <c r="U2" s="14" t="s">
        <v>45</v>
      </c>
    </row>
    <row r="3" spans="1:21" s="14" customFormat="1" ht="33" customHeight="1" x14ac:dyDescent="0.3">
      <c r="A3" s="9">
        <v>2</v>
      </c>
      <c r="B3" s="10"/>
      <c r="C3" s="30" t="s">
        <v>20</v>
      </c>
      <c r="D3" s="30" t="s">
        <v>21</v>
      </c>
      <c r="E3" s="30" t="s">
        <v>22</v>
      </c>
      <c r="F3" s="30" t="s">
        <v>28</v>
      </c>
      <c r="G3" s="30"/>
      <c r="H3" s="30" t="s">
        <v>29</v>
      </c>
      <c r="I3" s="30" t="s">
        <v>30</v>
      </c>
      <c r="J3" s="30" t="s">
        <v>26</v>
      </c>
      <c r="K3" s="31" t="s">
        <v>31</v>
      </c>
      <c r="L3" s="30">
        <v>30</v>
      </c>
      <c r="M3" s="30">
        <v>60</v>
      </c>
      <c r="N3" s="30">
        <v>90</v>
      </c>
      <c r="O3" s="30">
        <v>90</v>
      </c>
      <c r="P3" s="30">
        <v>30</v>
      </c>
      <c r="Q3" s="9">
        <v>0</v>
      </c>
      <c r="R3" s="11">
        <f t="shared" si="0"/>
        <v>300</v>
      </c>
      <c r="S3" s="12">
        <v>9.69</v>
      </c>
      <c r="T3" s="13">
        <f t="shared" si="1"/>
        <v>2907</v>
      </c>
    </row>
    <row r="4" spans="1:21" s="14" customFormat="1" ht="33" customHeight="1" x14ac:dyDescent="0.3">
      <c r="A4" s="9" t="s">
        <v>14</v>
      </c>
      <c r="B4" s="10"/>
      <c r="C4" s="30" t="s">
        <v>20</v>
      </c>
      <c r="D4" s="30" t="s">
        <v>21</v>
      </c>
      <c r="E4" s="30" t="s">
        <v>22</v>
      </c>
      <c r="F4" s="30" t="s">
        <v>32</v>
      </c>
      <c r="G4" s="30"/>
      <c r="H4" s="30" t="s">
        <v>33</v>
      </c>
      <c r="I4" s="31" t="s">
        <v>30</v>
      </c>
      <c r="J4" s="30" t="s">
        <v>26</v>
      </c>
      <c r="K4" s="30" t="s">
        <v>34</v>
      </c>
      <c r="L4" s="30">
        <v>20</v>
      </c>
      <c r="M4" s="30">
        <v>40</v>
      </c>
      <c r="N4" s="30">
        <v>60</v>
      </c>
      <c r="O4" s="30">
        <v>60</v>
      </c>
      <c r="P4" s="30">
        <v>20</v>
      </c>
      <c r="Q4" s="9">
        <v>0</v>
      </c>
      <c r="R4" s="11">
        <f t="shared" si="0"/>
        <v>200</v>
      </c>
      <c r="S4" s="12">
        <v>9.99</v>
      </c>
      <c r="T4" s="13">
        <f t="shared" si="1"/>
        <v>1998</v>
      </c>
    </row>
    <row r="5" spans="1:21" s="14" customFormat="1" ht="33" customHeight="1" x14ac:dyDescent="0.3">
      <c r="A5" s="9">
        <v>4</v>
      </c>
      <c r="B5" s="10"/>
      <c r="C5" s="30" t="s">
        <v>20</v>
      </c>
      <c r="D5" s="30" t="s">
        <v>21</v>
      </c>
      <c r="E5" s="30" t="s">
        <v>22</v>
      </c>
      <c r="F5" s="30" t="s">
        <v>35</v>
      </c>
      <c r="G5" s="30"/>
      <c r="H5" s="30" t="s">
        <v>36</v>
      </c>
      <c r="I5" s="30" t="s">
        <v>25</v>
      </c>
      <c r="J5" s="30" t="s">
        <v>26</v>
      </c>
      <c r="K5" s="30" t="s">
        <v>31</v>
      </c>
      <c r="L5" s="30">
        <v>30</v>
      </c>
      <c r="M5" s="30">
        <v>60</v>
      </c>
      <c r="N5" s="30">
        <v>90</v>
      </c>
      <c r="O5" s="30">
        <v>90</v>
      </c>
      <c r="P5" s="30">
        <v>30</v>
      </c>
      <c r="Q5" s="9">
        <v>0</v>
      </c>
      <c r="R5" s="11">
        <f t="shared" si="0"/>
        <v>300</v>
      </c>
      <c r="S5" s="12">
        <v>24.69</v>
      </c>
      <c r="T5" s="13">
        <f t="shared" si="1"/>
        <v>7407</v>
      </c>
    </row>
    <row r="6" spans="1:21" s="14" customFormat="1" ht="33" customHeight="1" x14ac:dyDescent="0.3">
      <c r="A6" s="9">
        <v>5</v>
      </c>
      <c r="B6" s="10"/>
      <c r="C6" s="30" t="s">
        <v>20</v>
      </c>
      <c r="D6" s="30" t="s">
        <v>21</v>
      </c>
      <c r="E6" s="30" t="s">
        <v>22</v>
      </c>
      <c r="F6" s="30" t="s">
        <v>37</v>
      </c>
      <c r="G6" s="30"/>
      <c r="H6" s="30" t="s">
        <v>38</v>
      </c>
      <c r="I6" s="30" t="s">
        <v>30</v>
      </c>
      <c r="J6" s="30" t="s">
        <v>26</v>
      </c>
      <c r="K6" s="31" t="s">
        <v>31</v>
      </c>
      <c r="L6" s="30">
        <v>20</v>
      </c>
      <c r="M6" s="30">
        <v>40</v>
      </c>
      <c r="N6" s="30">
        <v>60</v>
      </c>
      <c r="O6" s="30">
        <v>60</v>
      </c>
      <c r="P6" s="30">
        <v>20</v>
      </c>
      <c r="Q6" s="9">
        <v>0</v>
      </c>
      <c r="R6" s="11">
        <f t="shared" si="0"/>
        <v>200</v>
      </c>
      <c r="S6" s="12">
        <v>12.62</v>
      </c>
      <c r="T6" s="13">
        <f t="shared" si="1"/>
        <v>2524</v>
      </c>
    </row>
    <row r="7" spans="1:21" s="14" customFormat="1" ht="33" customHeight="1" x14ac:dyDescent="0.3">
      <c r="A7" s="9">
        <v>6</v>
      </c>
      <c r="B7" s="10"/>
      <c r="C7" s="30" t="s">
        <v>20</v>
      </c>
      <c r="D7" s="30" t="s">
        <v>21</v>
      </c>
      <c r="E7" s="30" t="s">
        <v>22</v>
      </c>
      <c r="F7" s="30" t="s">
        <v>39</v>
      </c>
      <c r="G7" s="30"/>
      <c r="H7" s="30" t="s">
        <v>40</v>
      </c>
      <c r="I7" s="30" t="s">
        <v>30</v>
      </c>
      <c r="J7" s="30" t="s">
        <v>26</v>
      </c>
      <c r="K7" s="30" t="s">
        <v>34</v>
      </c>
      <c r="L7" s="30">
        <v>30</v>
      </c>
      <c r="M7" s="30">
        <v>60</v>
      </c>
      <c r="N7" s="30">
        <v>90</v>
      </c>
      <c r="O7" s="30">
        <v>90</v>
      </c>
      <c r="P7" s="30">
        <v>30</v>
      </c>
      <c r="Q7" s="9">
        <v>0</v>
      </c>
      <c r="R7" s="11">
        <f t="shared" si="0"/>
        <v>300</v>
      </c>
      <c r="S7" s="12">
        <v>14.54</v>
      </c>
      <c r="T7" s="13">
        <f t="shared" si="1"/>
        <v>4362</v>
      </c>
    </row>
    <row r="8" spans="1:21" s="14" customFormat="1" ht="33" customHeight="1" x14ac:dyDescent="0.3">
      <c r="A8" s="9">
        <v>7</v>
      </c>
      <c r="B8" s="10"/>
      <c r="C8" s="9" t="s">
        <v>20</v>
      </c>
      <c r="D8" s="9" t="s">
        <v>21</v>
      </c>
      <c r="E8" s="9" t="s">
        <v>22</v>
      </c>
      <c r="F8" s="9"/>
      <c r="G8" s="9"/>
      <c r="H8" s="9" t="s">
        <v>41</v>
      </c>
      <c r="I8" s="9" t="s">
        <v>25</v>
      </c>
      <c r="J8" s="9" t="s">
        <v>42</v>
      </c>
      <c r="K8" s="9" t="s">
        <v>31</v>
      </c>
      <c r="L8" s="9">
        <v>20</v>
      </c>
      <c r="M8" s="9">
        <v>40</v>
      </c>
      <c r="N8" s="9">
        <v>60</v>
      </c>
      <c r="O8" s="9">
        <v>60</v>
      </c>
      <c r="P8" s="9">
        <v>20</v>
      </c>
      <c r="Q8" s="9">
        <v>0</v>
      </c>
      <c r="R8" s="11">
        <f t="shared" si="0"/>
        <v>200</v>
      </c>
      <c r="S8" s="12"/>
      <c r="T8" s="13">
        <f t="shared" si="1"/>
        <v>0</v>
      </c>
    </row>
    <row r="9" spans="1:21" s="14" customFormat="1" ht="33" customHeight="1" x14ac:dyDescent="0.3">
      <c r="A9" s="9">
        <v>8</v>
      </c>
      <c r="B9" s="10"/>
      <c r="C9" s="9" t="s">
        <v>20</v>
      </c>
      <c r="D9" s="9" t="s">
        <v>43</v>
      </c>
      <c r="E9" s="9" t="s">
        <v>22</v>
      </c>
      <c r="F9" s="9"/>
      <c r="G9" s="9"/>
      <c r="H9" s="9" t="s">
        <v>44</v>
      </c>
      <c r="I9" s="19" t="s">
        <v>30</v>
      </c>
      <c r="J9" s="9" t="s">
        <v>42</v>
      </c>
      <c r="K9" s="9" t="s">
        <v>31</v>
      </c>
      <c r="L9" s="9">
        <v>50</v>
      </c>
      <c r="M9" s="9">
        <v>100</v>
      </c>
      <c r="N9" s="9">
        <v>150</v>
      </c>
      <c r="O9" s="9">
        <v>150</v>
      </c>
      <c r="P9" s="9">
        <v>50</v>
      </c>
      <c r="Q9" s="9">
        <v>0</v>
      </c>
      <c r="R9" s="11">
        <f t="shared" si="0"/>
        <v>500</v>
      </c>
      <c r="S9" s="12"/>
      <c r="T9" s="13">
        <f t="shared" si="1"/>
        <v>0</v>
      </c>
    </row>
    <row r="10" spans="1:21" x14ac:dyDescent="0.3">
      <c r="A10" s="15"/>
      <c r="B10" s="15"/>
      <c r="C10" s="15"/>
      <c r="D10" s="15"/>
      <c r="E10" s="15"/>
      <c r="F10" s="15"/>
      <c r="G10" s="15"/>
      <c r="H10" s="15"/>
      <c r="I10" s="9"/>
      <c r="J10" s="9"/>
      <c r="K10" s="6" t="s">
        <v>17</v>
      </c>
      <c r="L10" s="16">
        <f>SUM(L2:L9)</f>
        <v>230</v>
      </c>
      <c r="M10" s="16">
        <f t="shared" ref="M10:R10" si="2">SUM(M2:M9)</f>
        <v>460</v>
      </c>
      <c r="N10" s="16">
        <f t="shared" si="2"/>
        <v>690</v>
      </c>
      <c r="O10" s="16">
        <f t="shared" si="2"/>
        <v>690</v>
      </c>
      <c r="P10" s="16">
        <f t="shared" si="2"/>
        <v>230</v>
      </c>
      <c r="Q10" s="16">
        <f t="shared" si="2"/>
        <v>0</v>
      </c>
      <c r="R10" s="16">
        <f t="shared" si="2"/>
        <v>2300</v>
      </c>
      <c r="S10" s="15"/>
      <c r="T10" s="17">
        <f>SUM(T2:T7)</f>
        <v>25150</v>
      </c>
    </row>
    <row r="11" spans="1:21" x14ac:dyDescent="0.3">
      <c r="I11" s="15"/>
      <c r="J11" s="15"/>
    </row>
    <row r="12" spans="1:21" x14ac:dyDescent="0.3">
      <c r="R12" s="18"/>
    </row>
  </sheetData>
  <autoFilter ref="A1:T1" xr:uid="{3923E7C1-2CA0-4219-892E-018966AD9A67}">
    <sortState xmlns:xlrd2="http://schemas.microsoft.com/office/spreadsheetml/2017/richdata2" ref="A2:T10">
      <sortCondition ref="H1"/>
    </sortState>
  </autoFilter>
  <phoneticPr fontId="9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75DAE0-4545-4D73-92FA-6E1629A271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041673-7716-40F9-B5BF-0DF487792A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0333E-9264-4D14-8E4A-FCD7657A9C7D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DETAIL</vt:lpstr>
      <vt:lpstr>UA EDIT</vt:lpstr>
      <vt:lpstr>DETAIL!Print_Area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about:blank</dc:title>
  <dc:subject/>
  <dc:creator/>
  <cp:keywords/>
  <dc:description/>
  <cp:lastModifiedBy>Giao Ngo Thi Quynh</cp:lastModifiedBy>
  <cp:revision/>
  <dcterms:created xsi:type="dcterms:W3CDTF">2025-07-04T09:29:18Z</dcterms:created>
  <dcterms:modified xsi:type="dcterms:W3CDTF">2025-08-28T09:31:00Z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