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3-PRINT-ORDER/SIGN-PO/"/>
    </mc:Choice>
  </mc:AlternateContent>
  <xr:revisionPtr revIDLastSave="359" documentId="13_ncr:1_{E11DB73C-1ED5-4338-9B46-16860248CAE1}" xr6:coauthVersionLast="47" xr6:coauthVersionMax="47" xr10:uidLastSave="{F4348353-D71E-4A51-A3F2-8FB38DA4270E}"/>
  <bookViews>
    <workbookView xWindow="-110" yWindow="-110" windowWidth="19420" windowHeight="10300" activeTab="2" xr2:uid="{00000000-000D-0000-FFFF-FFFF00000000}"/>
  </bookViews>
  <sheets>
    <sheet name="PO" sheetId="2" r:id="rId1"/>
    <sheet name="LAYOUT " sheetId="5" r:id="rId2"/>
    <sheet name="DETAIL QUANTITY _ MEN " sheetId="6" r:id="rId3"/>
    <sheet name="DETAIL QUANTITY _ WOMEN" sheetId="9" state="hidden" r:id="rId4"/>
  </sheets>
  <definedNames>
    <definedName name="_xlnm._FilterDatabase" localSheetId="2" hidden="1">'DETAIL QUANTITY _ MEN '!$A$3:$G$7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5" i="6"/>
  <c r="G4" i="6"/>
  <c r="F5" i="6"/>
  <c r="F4" i="6"/>
  <c r="F5" i="9"/>
  <c r="G5" i="9" s="1"/>
  <c r="F9" i="9"/>
  <c r="G9" i="9" s="1"/>
  <c r="G11" i="9" s="1"/>
  <c r="F4" i="9"/>
  <c r="G4" i="9" s="1"/>
  <c r="F7" i="6"/>
  <c r="G8" i="6" l="1"/>
  <c r="I11" i="2" s="1"/>
  <c r="K11" i="2" s="1"/>
  <c r="M11" i="2" s="1"/>
  <c r="I12" i="2"/>
  <c r="G6" i="9"/>
  <c r="K12" i="2" l="1"/>
  <c r="I14" i="2" l="1"/>
  <c r="K14" i="2"/>
  <c r="M12" i="2"/>
  <c r="M14" i="2" s="1"/>
</calcChain>
</file>

<file path=xl/sharedStrings.xml><?xml version="1.0" encoding="utf-8"?>
<sst xmlns="http://schemas.openxmlformats.org/spreadsheetml/2006/main" count="114" uniqueCount="81">
  <si>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</si>
  <si>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</si>
  <si>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</si>
  <si>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</si>
  <si>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</si>
  <si>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</si>
  <si>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</si>
  <si>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</si>
  <si>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</si>
  <si>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</si>
  <si>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</si>
  <si>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</si>
  <si>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</si>
  <si>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</si>
  <si>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</si>
  <si>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</si>
  <si>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</si>
  <si>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</si>
  <si>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</si>
  <si>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</si>
  <si>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</si>
  <si>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</si>
  <si>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</si>
  <si>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</si>
  <si>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</si>
  <si>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</si>
  <si>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</si>
  <si>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</si>
  <si>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</si>
  <si>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</si>
  <si>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</si>
  <si>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</si>
  <si>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</si>
  <si>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</si>
  <si>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</si>
  <si>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</si>
  <si>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</si>
  <si>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</si>
  <si>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</si>
  <si>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</si>
  <si>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</si>
  <si>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</si>
  <si>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</si>
  <si>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</si>
  <si>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</si>
  <si>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</si>
  <si>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</si>
  <si>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</si>
  <si>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</si>
  <si>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</si>
  <si>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</si>
  <si>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</si>
  <si>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</si>
  <si>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</si>
  <si>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</si>
  <si>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</si>
  <si>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</si>
  <si>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</si>
  <si>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</si>
  <si>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</si>
  <si>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</si>
  <si>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</si>
  <si>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</si>
  <si>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</si>
  <si>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</si>
  <si>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</si>
  <si>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</si>
  <si>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</si>
  <si>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</si>
  <si>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</si>
  <si>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</si>
  <si>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</si>
  <si>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SS26F-M026</t>
  </si>
  <si>
    <t>EVENT LAUNCH ILLUSION ICON HOODIE BLACK</t>
  </si>
  <si>
    <t>SS26T-M001</t>
  </si>
  <si>
    <t>EVENT LAUNCH ILLUSION ICON TSHIRT MARSHMELLOW</t>
  </si>
  <si>
    <t>SS26T-M002</t>
  </si>
  <si>
    <t>EVENT LAUNCH ILLUSION ICON TSHIRT BLACK</t>
  </si>
  <si>
    <t>C0057-HOD161</t>
  </si>
  <si>
    <t>C0057-SST192</t>
  </si>
  <si>
    <t>SS26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</si>
</sst>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418353</xdr:colOff>
      <xdr:row>13</xdr:row>
      <xdr:rowOff>112058</xdr:rowOff>
    </xdr:from>
    <xdr:to>
      <xdr:col>17</xdr:col>
      <xdr:colOff>243915</xdr:colOff>
      <xdr:row>19</xdr:row>
      <xdr:rowOff>14193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2DF9-D189-DFEB-6201-1B18A82E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588" y="2584823"/>
          <a:ext cx="1663327" cy="102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199570</xdr:colOff>
      <xdr:row>5</xdr:row>
      <xdr:rowOff>90715</xdr:rowOff>
    </xdr:from>
    <xdr:to>
      <xdr:col>8</xdr:col>
      <xdr:colOff>5388427</xdr:colOff>
      <xdr:row>9</xdr:row>
      <xdr:rowOff>43386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0356" y="898072"/>
          <a:ext cx="5188857" cy="105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zoomScale="40" zoomScaleNormal="40" zoomScaleSheetLayoutView="55" zoomScalePageLayoutView="55" workbookViewId="0">
      <selection activeCell="N6" sqref="N6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30" t="s">
        <v>6</v>
      </c>
      <c r="G5" s="131"/>
      <c r="H5" s="138" t="s">
        <v>7</v>
      </c>
      <c r="I5" s="139"/>
      <c r="J5" s="22"/>
      <c r="K5" s="22"/>
      <c r="L5" s="23"/>
      <c r="M5" s="24" t="s">
        <v>8</v>
      </c>
      <c r="N5" s="25">
        <v>45848</v>
      </c>
    </row>
    <row r="6" spans="1:19" ht="30.75" customHeight="1">
      <c r="A6" s="95" t="s">
        <v>9</v>
      </c>
      <c r="B6" s="26"/>
      <c r="D6" s="27"/>
      <c r="E6" s="21"/>
      <c r="F6" s="130" t="s">
        <v>10</v>
      </c>
      <c r="G6" s="131"/>
      <c r="H6" s="140" t="s">
        <v>80</v>
      </c>
      <c r="I6" s="141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29"/>
      <c r="C7" s="129"/>
      <c r="D7" s="29"/>
      <c r="E7" s="21"/>
      <c r="F7" s="130" t="s">
        <v>13</v>
      </c>
      <c r="G7" s="131"/>
      <c r="H7" s="132">
        <v>45848</v>
      </c>
      <c r="I7" s="133"/>
      <c r="J7" s="22"/>
      <c r="K7" s="22"/>
      <c r="L7" s="23"/>
      <c r="M7" s="24" t="s">
        <v>14</v>
      </c>
      <c r="N7" s="30" t="s">
        <v>71</v>
      </c>
    </row>
    <row r="8" spans="1:19" ht="30.75" customHeight="1">
      <c r="A8" s="96" t="s">
        <v>15</v>
      </c>
      <c r="B8" s="137"/>
      <c r="C8" s="137"/>
      <c r="D8" s="31"/>
      <c r="E8" s="21"/>
      <c r="F8" s="130" t="s">
        <v>16</v>
      </c>
      <c r="G8" s="131"/>
      <c r="H8" s="132"/>
      <c r="I8" s="133"/>
      <c r="J8" s="32"/>
      <c r="K8" s="32"/>
      <c r="L8" s="23"/>
      <c r="M8" s="24" t="s">
        <v>17</v>
      </c>
      <c r="N8" s="33" t="s">
        <v>68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>
        <f>'DETAIL QUANTITY _ MEN '!G8</f>
        <v>330</v>
      </c>
      <c r="J11" s="44">
        <v>0</v>
      </c>
      <c r="K11" s="44">
        <f t="shared" ref="K11" si="0">I11-J11</f>
        <v>330</v>
      </c>
      <c r="L11" s="91"/>
      <c r="M11" s="45">
        <f>K11*L11</f>
        <v>0</v>
      </c>
      <c r="N11" s="127" t="s">
        <v>70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'!G6</f>
        <v>660</v>
      </c>
      <c r="J12" s="44">
        <v>0</v>
      </c>
      <c r="K12" s="44">
        <f t="shared" ref="K12" si="1">I12-J12</f>
        <v>660</v>
      </c>
      <c r="L12" s="91"/>
      <c r="M12" s="45">
        <f>K12*L12</f>
        <v>0</v>
      </c>
      <c r="N12" s="128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990</v>
      </c>
      <c r="J14" s="63"/>
      <c r="K14" s="62">
        <f>SUM(K11:K13)</f>
        <v>990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35" t="s">
        <v>40</v>
      </c>
      <c r="B16" s="135"/>
      <c r="C16" s="72"/>
      <c r="D16" s="73"/>
      <c r="E16" s="136" t="s">
        <v>41</v>
      </c>
      <c r="F16" s="136"/>
      <c r="G16" s="136"/>
      <c r="H16" s="74"/>
      <c r="I16" s="75"/>
      <c r="J16" s="75"/>
      <c r="K16" s="75"/>
      <c r="L16" s="134" t="s">
        <v>42</v>
      </c>
      <c r="M16" s="134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85" zoomScaleNormal="85" workbookViewId="0">
      <selection activeCell="U8" sqref="U8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8"/>
  <sheetViews>
    <sheetView tabSelected="1" zoomScale="70" zoomScaleNormal="70" workbookViewId="0">
      <selection activeCell="C19" sqref="C19"/>
    </sheetView>
  </sheetViews>
  <sheetFormatPr defaultColWidth="8.81640625" defaultRowHeight="14.5"/>
  <cols>
    <col min="1" max="1" width="31.81640625" style="105" customWidth="1"/>
    <col min="2" max="2" width="29.90625" style="105" customWidth="1"/>
    <col min="3" max="3" width="47.6328125" style="105" customWidth="1"/>
    <col min="4" max="4" width="20.36328125" style="105" hidden="1" customWidth="1"/>
    <col min="5" max="5" width="20.36328125" style="105" customWidth="1"/>
    <col min="6" max="6" width="16" style="107" hidden="1" customWidth="1"/>
    <col min="7" max="7" width="22.6328125" style="107" customWidth="1"/>
    <col min="8" max="8" width="13.453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1" customHeight="1">
      <c r="A4" s="108" t="s">
        <v>72</v>
      </c>
      <c r="B4" s="108" t="s">
        <v>78</v>
      </c>
      <c r="C4" s="126" t="s">
        <v>73</v>
      </c>
      <c r="D4" s="111" t="s">
        <v>38</v>
      </c>
      <c r="E4" s="111" t="s">
        <v>38</v>
      </c>
      <c r="F4" s="104">
        <f>ROUNDUP(H4*1.05,0)</f>
        <v>1029</v>
      </c>
      <c r="G4" s="104">
        <f>300*1.1</f>
        <v>330</v>
      </c>
      <c r="H4" s="114">
        <v>980</v>
      </c>
      <c r="I4" s="117" t="s">
        <v>65</v>
      </c>
    </row>
    <row r="5" spans="1:9" ht="21" customHeight="1">
      <c r="A5" s="108" t="s">
        <v>76</v>
      </c>
      <c r="B5" s="108" t="s">
        <v>79</v>
      </c>
      <c r="C5" s="126" t="s">
        <v>77</v>
      </c>
      <c r="D5" s="111" t="s">
        <v>38</v>
      </c>
      <c r="E5" s="111" t="s">
        <v>38</v>
      </c>
      <c r="F5" s="104">
        <f>ROUNDUP(H5*1.05,0)</f>
        <v>1029</v>
      </c>
      <c r="G5" s="104">
        <f>300*1.1</f>
        <v>330</v>
      </c>
      <c r="H5" s="114">
        <v>980</v>
      </c>
      <c r="I5" s="144"/>
    </row>
    <row r="6" spans="1:9" ht="25.5" customHeight="1">
      <c r="A6" s="108"/>
      <c r="B6" s="108"/>
      <c r="C6" s="111"/>
      <c r="D6" s="111"/>
      <c r="E6" s="115" t="s">
        <v>63</v>
      </c>
      <c r="F6" s="116"/>
      <c r="G6" s="116">
        <f>SUM(G4:G5)</f>
        <v>660</v>
      </c>
      <c r="H6" s="114"/>
      <c r="I6" s="109"/>
    </row>
    <row r="7" spans="1:9" ht="21" customHeight="1">
      <c r="A7" s="108" t="s">
        <v>74</v>
      </c>
      <c r="B7" s="108" t="s">
        <v>79</v>
      </c>
      <c r="C7" s="126" t="s">
        <v>75</v>
      </c>
      <c r="D7" s="111" t="s">
        <v>36</v>
      </c>
      <c r="E7" s="111" t="s">
        <v>36</v>
      </c>
      <c r="F7" s="104">
        <f>ROUNDUP(H7*1.05,0)</f>
        <v>767</v>
      </c>
      <c r="G7" s="104">
        <f>300*1.1</f>
        <v>330</v>
      </c>
      <c r="H7" s="114">
        <v>730</v>
      </c>
      <c r="I7" s="109"/>
    </row>
    <row r="8" spans="1:9" ht="25.5" customHeight="1">
      <c r="A8" s="108"/>
      <c r="B8" s="108"/>
      <c r="C8" s="111"/>
      <c r="D8" s="111"/>
      <c r="E8" s="115" t="s">
        <v>64</v>
      </c>
      <c r="F8" s="116"/>
      <c r="G8" s="116">
        <f>SUM(G7)</f>
        <v>330</v>
      </c>
      <c r="H8" s="114"/>
      <c r="I8" s="109"/>
    </row>
  </sheetData>
  <autoFilter ref="A3:G7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B1" zoomScale="70" zoomScaleNormal="70" workbookViewId="0">
      <selection activeCell="I11" sqref="I11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5" width="20.36328125" style="105" customWidth="1"/>
    <col min="6" max="6" width="16" style="107" hidden="1" customWidth="1"/>
    <col min="7" max="7" width="22.6328125" style="107" customWidth="1"/>
    <col min="8" max="8" width="22.6328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61</v>
      </c>
      <c r="E3" s="101" t="s">
        <v>62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/>
      <c r="B4" s="108" t="s">
        <v>53</v>
      </c>
      <c r="C4" s="111" t="s">
        <v>56</v>
      </c>
      <c r="D4" s="111" t="s">
        <v>59</v>
      </c>
      <c r="E4" s="111" t="s">
        <v>36</v>
      </c>
      <c r="F4" s="104">
        <f>ROUNDUP(H4*1.05,0)</f>
        <v>137</v>
      </c>
      <c r="G4" s="104">
        <f>F4+20</f>
        <v>157</v>
      </c>
      <c r="H4" s="114">
        <v>130</v>
      </c>
      <c r="I4" s="117" t="s">
        <v>65</v>
      </c>
    </row>
    <row r="5" spans="1:9" ht="25.5" customHeight="1">
      <c r="A5" s="108"/>
      <c r="B5" s="108" t="s">
        <v>55</v>
      </c>
      <c r="C5" s="111" t="s">
        <v>58</v>
      </c>
      <c r="D5" s="111" t="s">
        <v>59</v>
      </c>
      <c r="E5" s="111" t="s">
        <v>36</v>
      </c>
      <c r="F5" s="104">
        <f t="shared" ref="F5:F9" si="0">ROUNDUP(H5*1.05,0)</f>
        <v>116</v>
      </c>
      <c r="G5" s="104">
        <f t="shared" ref="G5:G9" si="1">F5+20</f>
        <v>136</v>
      </c>
      <c r="H5" s="114">
        <v>110</v>
      </c>
      <c r="I5" s="118" t="s">
        <v>67</v>
      </c>
    </row>
    <row r="6" spans="1:9" ht="25.5" customHeight="1">
      <c r="A6" s="108"/>
      <c r="B6" s="108"/>
      <c r="C6" s="111"/>
      <c r="D6" s="111"/>
      <c r="E6" s="115" t="s">
        <v>66</v>
      </c>
      <c r="F6" s="116"/>
      <c r="G6" s="116">
        <f>SUM(G4:G5)</f>
        <v>293</v>
      </c>
      <c r="H6" s="114"/>
      <c r="I6" s="118" t="s">
        <v>47</v>
      </c>
    </row>
    <row r="7" spans="1:9" ht="25.5" customHeight="1">
      <c r="A7" s="119"/>
      <c r="B7" s="119"/>
      <c r="C7" s="120"/>
      <c r="D7" s="120"/>
      <c r="E7" s="121"/>
      <c r="F7" s="122"/>
      <c r="G7" s="122"/>
      <c r="H7" s="123"/>
      <c r="I7" s="124"/>
    </row>
    <row r="8" spans="1:9" ht="25.5" customHeight="1">
      <c r="A8" s="119"/>
      <c r="B8" s="119"/>
      <c r="C8" s="120"/>
      <c r="D8" s="120"/>
      <c r="E8" s="121"/>
      <c r="F8" s="122"/>
      <c r="G8" s="122"/>
      <c r="H8" s="123"/>
      <c r="I8" s="124"/>
    </row>
    <row r="9" spans="1:9" ht="25.5" customHeight="1">
      <c r="A9" s="143"/>
      <c r="B9" s="143" t="s">
        <v>54</v>
      </c>
      <c r="C9" s="143" t="s">
        <v>57</v>
      </c>
      <c r="D9" s="143" t="s">
        <v>60</v>
      </c>
      <c r="E9" s="142" t="s">
        <v>36</v>
      </c>
      <c r="F9" s="104">
        <f t="shared" si="0"/>
        <v>221</v>
      </c>
      <c r="G9" s="142">
        <f t="shared" si="1"/>
        <v>241</v>
      </c>
      <c r="H9" s="114">
        <v>210</v>
      </c>
      <c r="I9" s="117" t="s">
        <v>65</v>
      </c>
    </row>
    <row r="10" spans="1:9">
      <c r="A10" s="143"/>
      <c r="B10" s="143"/>
      <c r="C10" s="143"/>
      <c r="D10" s="143"/>
      <c r="E10" s="142"/>
      <c r="F10" s="125"/>
      <c r="G10" s="142"/>
      <c r="I10" s="118" t="s">
        <v>67</v>
      </c>
    </row>
    <row r="11" spans="1:9">
      <c r="A11" s="143"/>
      <c r="B11" s="143"/>
      <c r="C11" s="143"/>
      <c r="D11" s="143"/>
      <c r="E11" s="115" t="s">
        <v>66</v>
      </c>
      <c r="F11" s="116"/>
      <c r="G11" s="116">
        <f>SUM(G9)</f>
        <v>241</v>
      </c>
      <c r="I11" s="118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2025-07-10T09:18:25Z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