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ai.vu\Downloads\"/>
    </mc:Choice>
  </mc:AlternateContent>
  <xr:revisionPtr revIDLastSave="0" documentId="13_ncr:1_{6A480FAE-6125-4169-BDBF-795DDD2493E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UR.QT-2.BM1" sheetId="2" r:id="rId1"/>
    <sheet name="QTY" sheetId="9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hidden="1">#REF!</definedName>
    <definedName name="_xlnm._FilterDatabase" localSheetId="1" hidden="1">QTY!$B$1:$N$1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'[8]Raw material movement'!#REF!</definedName>
    <definedName name="GDFD">'[9]Raw material movement'!#REF!</definedName>
    <definedName name="IB">#REF!</definedName>
    <definedName name="INTERNAL_INVOICE">[10]UN!#REF!</definedName>
    <definedName name="MAHANG">#REF!</definedName>
    <definedName name="MAVT">[11]Code!$A$7:$A$73</definedName>
    <definedName name="PRICE">#REF!</definedName>
    <definedName name="_xlnm.Print_Area" localSheetId="0">'PUR.QT-2.BM1'!$A$1:$N$16</definedName>
    <definedName name="_xlnm.Print_Titles" localSheetId="0">'PUR.QT-2.BM1'!$4:$10</definedName>
    <definedName name="style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9" l="1"/>
  <c r="I11" i="2" s="1"/>
  <c r="N10" i="9"/>
  <c r="N3" i="9"/>
  <c r="N4" i="9"/>
  <c r="N5" i="9"/>
  <c r="N6" i="9"/>
  <c r="N7" i="9"/>
  <c r="N8" i="9"/>
  <c r="N9" i="9"/>
  <c r="N2" i="9"/>
  <c r="M3" i="9"/>
  <c r="M4" i="9"/>
  <c r="M5" i="9"/>
  <c r="M6" i="9"/>
  <c r="M7" i="9"/>
  <c r="M8" i="9"/>
  <c r="M9" i="9"/>
  <c r="M10" i="9"/>
  <c r="M2" i="9"/>
  <c r="K3" i="9"/>
  <c r="K4" i="9"/>
  <c r="K5" i="9"/>
  <c r="K6" i="9"/>
  <c r="K7" i="9"/>
  <c r="K8" i="9"/>
  <c r="K9" i="9"/>
  <c r="K10" i="9"/>
  <c r="K2" i="9"/>
  <c r="I3" i="9"/>
  <c r="I4" i="9"/>
  <c r="I5" i="9"/>
  <c r="I6" i="9"/>
  <c r="I7" i="9"/>
  <c r="I8" i="9"/>
  <c r="I9" i="9"/>
  <c r="I10" i="9"/>
  <c r="I2" i="9"/>
  <c r="G3" i="9"/>
  <c r="G4" i="9"/>
  <c r="G5" i="9"/>
  <c r="G6" i="9"/>
  <c r="G7" i="9"/>
  <c r="G8" i="9"/>
  <c r="G9" i="9"/>
  <c r="G10" i="9"/>
  <c r="G2" i="9"/>
  <c r="E3" i="9"/>
  <c r="E4" i="9"/>
  <c r="E5" i="9"/>
  <c r="E6" i="9"/>
  <c r="E7" i="9"/>
  <c r="E8" i="9"/>
  <c r="E9" i="9"/>
  <c r="E10" i="9"/>
  <c r="E2" i="9"/>
  <c r="F11" i="9"/>
  <c r="H11" i="9"/>
  <c r="J11" i="9"/>
  <c r="L11" i="9"/>
  <c r="D11" i="9"/>
  <c r="H7" i="2" l="1"/>
  <c r="I14" i="2" l="1"/>
  <c r="K11" i="2" l="1"/>
  <c r="K14" i="2" l="1"/>
  <c r="M14" i="2"/>
</calcChain>
</file>

<file path=xl/sharedStrings.xml><?xml version="1.0" encoding="utf-8"?>
<sst xmlns="http://schemas.openxmlformats.org/spreadsheetml/2006/main" count="88" uniqueCount="83">
  <si>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</si>
  <si>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</si>
  <si>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</si>
  <si>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</si>
  <si>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</si>
  <si>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</si>
  <si>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</si>
  <si>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</si>
  <si>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</si>
  <si>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</si>
  <si>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</si>
  <si>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</si>
  <si>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</si>
  <si>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</si>
  <si>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</si>
  <si>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</si>
  <si>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</si>
  <si>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</si>
  <si>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</si>
  <si>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</si>
  <si>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</si>
  <si>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</si>
  <si>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</si>
  <si>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</si>
  <si>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</si>
  <si>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</si>
  <si>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</si>
  <si>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</si>
  <si>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</si>
  <si>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</si>
  <si>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</si>
  <si>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</si>
  <si>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</si>
  <si>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</si>
  <si>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</si>
  <si>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PCS</t>
  </si>
  <si>
    <t>ALL STYLES</t>
  </si>
  <si>
    <t>AS UA STANDARD</t>
  </si>
  <si>
    <t xml:space="preserve">BLACK/ WHITE </t>
  </si>
  <si>
    <t>TOMORROWLAND</t>
  </si>
  <si>
    <t>4cm width x 5cm height</t>
  </si>
  <si>
    <t>S</t>
  </si>
  <si>
    <t>M</t>
  </si>
  <si>
    <t>L</t>
  </si>
  <si>
    <t>XL</t>
  </si>
  <si>
    <t>XXL</t>
  </si>
  <si>
    <t>CHI/OANH</t>
  </si>
  <si>
    <t>REFERENCE</t>
  </si>
  <si>
    <t>ARTICLE NAME</t>
  </si>
  <si>
    <t>SUM</t>
  </si>
  <si>
    <t>ERP</t>
  </si>
  <si>
    <t xml:space="preserve">NILORN </t>
  </si>
  <si>
    <t>SU5-DROP 1</t>
  </si>
  <si>
    <t>T25  SU25  G2838</t>
  </si>
  <si>
    <t>STANDARD STICKER WITHOUT RFID 54X33MM</t>
  </si>
  <si>
    <t>32.0625.0101.168.9005</t>
  </si>
  <si>
    <t>SHADOW FUSION BACK TSHIRT MEN BLACK</t>
  </si>
  <si>
    <t>32.0625.0115.169.9005</t>
  </si>
  <si>
    <t>SHADOW FUSION BACK HOODIE MEN BLACK</t>
  </si>
  <si>
    <t>32.0625.0115.134.9005</t>
  </si>
  <si>
    <t>UNITY FLAG BACK HOODIE MEN BLACK</t>
  </si>
  <si>
    <t>32.0625.0115.140.9005</t>
  </si>
  <si>
    <t>UNITY FLAG COLOR BACK HOODIE BLACK</t>
  </si>
  <si>
    <t>32.0625.0101.136.9005</t>
  </si>
  <si>
    <t>UNITY FLAG BACK TSHIRT MEN BLACK</t>
  </si>
  <si>
    <t>32.0625.0101.139.9005</t>
  </si>
  <si>
    <t>UNITY FLAG COLOR BACK TSHIRT MEN BLACK</t>
  </si>
  <si>
    <t>32.0625.0115.137.9001</t>
  </si>
  <si>
    <t>UNITY FLAG BACK HOODIE MEN OFF WHITE</t>
  </si>
  <si>
    <t>32.0625.0101.135.9001</t>
  </si>
  <si>
    <t>UNITY FLAG BACK TSHIRT MEN OFF WHITE</t>
  </si>
  <si>
    <t>32.0625.0101.138.9001</t>
  </si>
  <si>
    <t>UNITY FLAG COLOR BACK TSHIRT MEN WHITE</t>
  </si>
  <si>
    <t>UA STYLE</t>
  </si>
  <si>
    <t>C0057-SST086</t>
  </si>
  <si>
    <t>C0057-HOD075</t>
  </si>
  <si>
    <t>C0057-HOD076</t>
  </si>
  <si>
    <t>C0057-HOD078</t>
  </si>
  <si>
    <t>C0057-SST088</t>
  </si>
  <si>
    <t>C0057-SST090</t>
  </si>
  <si>
    <t>C0057-HOD077</t>
  </si>
  <si>
    <t>C0057-SST087</t>
  </si>
  <si>
    <t>C0057-SST089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</si>
</sst>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_-[$VND]\ * #,##0_-;\-[$VND]\ * #,##0_-;_-[$VND]\ * &quot;-&quot;_-;_-@_-"/>
    <numFmt numFmtId="169" formatCode="#"/>
    <numFmt numFmtId="170" formatCode="_([$USD]\ * #,##0_);_([$USD]\ * \(#,##0\);_([$USD]\ * &quot;-&quot;_);_(@_)"/>
    <numFmt numFmtId="171" formatCode="_([$USD]\ * #,##0.00_);_([$USD]\ * \(#,##0.00\);_([$USD]\ * &quot;-&quot;_);_(@_)"/>
  </numFmts>
  <fonts count="31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i/>
      <sz val="12"/>
      <name val="Muli"/>
    </font>
    <font>
      <b/>
      <i/>
      <sz val="12"/>
      <name val="Muli"/>
    </font>
    <font>
      <sz val="14"/>
      <color theme="1"/>
      <name val="Muli"/>
    </font>
    <font>
      <sz val="14"/>
      <name val="Muli"/>
    </font>
    <font>
      <b/>
      <sz val="14"/>
      <color indexed="8"/>
      <name val="Muli"/>
    </font>
    <font>
      <b/>
      <sz val="14"/>
      <name val="Muli"/>
    </font>
    <font>
      <b/>
      <u/>
      <sz val="14"/>
      <name val="Muli"/>
    </font>
    <font>
      <u/>
      <sz val="14"/>
      <name val="Muli"/>
    </font>
    <font>
      <b/>
      <sz val="14"/>
      <color rgb="FFFF0000"/>
      <name val="Muli"/>
    </font>
    <font>
      <i/>
      <sz val="14"/>
      <name val="Muli"/>
    </font>
    <font>
      <b/>
      <i/>
      <sz val="14"/>
      <name val="Muli"/>
    </font>
    <font>
      <sz val="16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6"/>
      <color theme="1"/>
      <name val="Muli"/>
    </font>
    <font>
      <sz val="12"/>
      <color theme="1"/>
      <name val="Calibri"/>
      <family val="2"/>
      <charset val="13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0" fontId="1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0" fontId="27" fillId="0" borderId="0">
      <alignment vertical="center"/>
    </xf>
    <xf numFmtId="43" fontId="27" fillId="0" borderId="0" applyFont="0" applyFill="0" applyBorder="0" applyAlignment="0" applyProtection="0"/>
    <xf numFmtId="0" fontId="7" fillId="0" borderId="0"/>
    <xf numFmtId="0" fontId="6" fillId="0" borderId="0"/>
  </cellStyleXfs>
  <cellXfs count="130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0" fillId="4" borderId="2" xfId="8" applyFont="1" applyFill="1" applyBorder="1" applyAlignment="1" applyProtection="1">
      <alignment vertical="top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0" fontId="5" fillId="8" borderId="1" xfId="6" applyFont="1" applyFill="1" applyBorder="1" applyAlignment="1">
      <alignment horizontal="center" vertical="center" wrapText="1"/>
    </xf>
    <xf numFmtId="0" fontId="10" fillId="4" borderId="10" xfId="8" applyFont="1" applyFill="1" applyBorder="1" applyAlignment="1" applyProtection="1">
      <alignment vertical="top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4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11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9" fillId="4" borderId="2" xfId="0" applyFont="1" applyFill="1" applyBorder="1" applyAlignment="1">
      <alignment vertical="top"/>
    </xf>
    <xf numFmtId="0" fontId="4" fillId="4" borderId="1" xfId="2" applyFont="1" applyFill="1" applyBorder="1" applyAlignment="1">
      <alignment horizontal="center" vertical="center"/>
    </xf>
    <xf numFmtId="0" fontId="5" fillId="0" borderId="6" xfId="1" applyFont="1" applyBorder="1" applyAlignment="1" applyProtection="1">
      <alignment vertical="center" wrapText="1"/>
      <protection locked="0"/>
    </xf>
    <xf numFmtId="0" fontId="5" fillId="0" borderId="7" xfId="1" applyFont="1" applyBorder="1" applyAlignment="1" applyProtection="1">
      <alignment vertical="center" wrapText="1"/>
      <protection locked="0"/>
    </xf>
    <xf numFmtId="0" fontId="5" fillId="0" borderId="9" xfId="1" applyFont="1" applyBorder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5" fillId="0" borderId="0" xfId="1" applyFont="1" applyAlignment="1">
      <alignment vertical="center" wrapText="1"/>
    </xf>
    <xf numFmtId="0" fontId="5" fillId="0" borderId="0" xfId="1" applyFont="1" applyAlignment="1" applyProtection="1">
      <alignment vertical="center" wrapText="1"/>
      <protection locked="0"/>
    </xf>
    <xf numFmtId="0" fontId="2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14" fillId="4" borderId="0" xfId="2" applyFont="1" applyFill="1" applyAlignment="1">
      <alignment horizontal="center" vertical="center" wrapText="1"/>
    </xf>
    <xf numFmtId="0" fontId="17" fillId="4" borderId="0" xfId="2" applyFont="1" applyFill="1" applyAlignment="1">
      <alignment horizontal="center" vertical="center" wrapText="1"/>
    </xf>
    <xf numFmtId="3" fontId="16" fillId="5" borderId="1" xfId="2" applyNumberFormat="1" applyFont="1" applyFill="1" applyBorder="1" applyAlignment="1">
      <alignment horizontal="center" vertical="center" wrapText="1"/>
    </xf>
    <xf numFmtId="3" fontId="16" fillId="0" borderId="1" xfId="2" applyNumberFormat="1" applyFont="1" applyBorder="1" applyAlignment="1">
      <alignment horizontal="center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4" fillId="4" borderId="3" xfId="0" applyFont="1" applyFill="1" applyBorder="1" applyAlignment="1">
      <alignment vertical="top"/>
    </xf>
    <xf numFmtId="167" fontId="4" fillId="0" borderId="8" xfId="9" applyNumberFormat="1" applyFont="1" applyBorder="1" applyAlignment="1" applyProtection="1">
      <alignment vertical="center"/>
      <protection locked="0"/>
    </xf>
    <xf numFmtId="167" fontId="2" fillId="2" borderId="1" xfId="9" applyNumberFormat="1" applyFont="1" applyFill="1" applyBorder="1" applyAlignment="1">
      <alignment horizontal="center" vertical="center"/>
    </xf>
    <xf numFmtId="167" fontId="4" fillId="0" borderId="11" xfId="9" applyNumberFormat="1" applyFont="1" applyBorder="1" applyAlignment="1" applyProtection="1">
      <alignment vertical="center"/>
      <protection locked="0"/>
    </xf>
    <xf numFmtId="167" fontId="4" fillId="0" borderId="6" xfId="9" applyNumberFormat="1" applyFont="1" applyBorder="1" applyAlignment="1" applyProtection="1">
      <alignment vertical="center"/>
      <protection locked="0"/>
    </xf>
    <xf numFmtId="167" fontId="3" fillId="0" borderId="9" xfId="9" applyNumberFormat="1" applyFont="1" applyBorder="1" applyAlignment="1">
      <alignment horizontal="left"/>
    </xf>
    <xf numFmtId="167" fontId="4" fillId="4" borderId="8" xfId="9" quotePrefix="1" applyNumberFormat="1" applyFont="1" applyFill="1" applyBorder="1" applyAlignment="1">
      <alignment horizontal="center" vertical="center"/>
    </xf>
    <xf numFmtId="167" fontId="5" fillId="4" borderId="1" xfId="9" quotePrefix="1" applyNumberFormat="1" applyFont="1" applyFill="1" applyBorder="1" applyAlignment="1">
      <alignment horizontal="center" vertical="center"/>
    </xf>
    <xf numFmtId="167" fontId="4" fillId="0" borderId="7" xfId="9" applyNumberFormat="1" applyFont="1" applyBorder="1" applyAlignment="1" applyProtection="1">
      <alignment vertical="center"/>
      <protection locked="0"/>
    </xf>
    <xf numFmtId="167" fontId="5" fillId="6" borderId="1" xfId="9" applyNumberFormat="1" applyFont="1" applyFill="1" applyBorder="1" applyAlignment="1">
      <alignment horizontal="center" vertical="center"/>
    </xf>
    <xf numFmtId="167" fontId="14" fillId="4" borderId="0" xfId="9" applyNumberFormat="1" applyFont="1" applyFill="1" applyAlignment="1">
      <alignment horizontal="center" vertical="center" wrapText="1"/>
    </xf>
    <xf numFmtId="167" fontId="3" fillId="0" borderId="0" xfId="9" applyNumberFormat="1" applyFont="1" applyAlignment="1">
      <alignment horizontal="left"/>
    </xf>
    <xf numFmtId="0" fontId="4" fillId="0" borderId="6" xfId="1" applyFont="1" applyBorder="1" applyAlignment="1" applyProtection="1">
      <alignment horizontal="left" vertical="center"/>
      <protection locked="0"/>
    </xf>
    <xf numFmtId="0" fontId="4" fillId="0" borderId="7" xfId="1" applyFont="1" applyBorder="1" applyAlignment="1" applyProtection="1">
      <alignment horizontal="left" vertical="center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5" fillId="6" borderId="1" xfId="6" applyFont="1" applyFill="1" applyBorder="1" applyAlignment="1">
      <alignment horizontal="left" vertical="center" wrapText="1"/>
    </xf>
    <xf numFmtId="0" fontId="14" fillId="4" borderId="0" xfId="2" applyFont="1" applyFill="1" applyAlignment="1">
      <alignment horizontal="left" vertical="center" wrapText="1"/>
    </xf>
    <xf numFmtId="0" fontId="17" fillId="0" borderId="0" xfId="2" applyFont="1" applyAlignment="1">
      <alignment horizontal="left" vertical="center" wrapText="1"/>
    </xf>
    <xf numFmtId="0" fontId="14" fillId="7" borderId="1" xfId="2" applyFont="1" applyFill="1" applyBorder="1" applyAlignment="1">
      <alignment horizontal="center" vertical="center"/>
    </xf>
    <xf numFmtId="0" fontId="14" fillId="7" borderId="1" xfId="2" applyFont="1" applyFill="1" applyBorder="1" applyAlignment="1">
      <alignment horizontal="left" vertical="center" wrapText="1"/>
    </xf>
    <xf numFmtId="0" fontId="14" fillId="7" borderId="1" xfId="2" applyFont="1" applyFill="1" applyBorder="1" applyAlignment="1">
      <alignment horizontal="center" vertical="center" wrapText="1"/>
    </xf>
    <xf numFmtId="0" fontId="19" fillId="7" borderId="1" xfId="2" applyFont="1" applyFill="1" applyBorder="1" applyAlignment="1">
      <alignment horizontal="center" vertical="center"/>
    </xf>
    <xf numFmtId="1" fontId="15" fillId="7" borderId="1" xfId="3" applyNumberFormat="1" applyFont="1" applyFill="1" applyBorder="1" applyAlignment="1">
      <alignment horizontal="center" vertical="center" wrapText="1"/>
    </xf>
    <xf numFmtId="3" fontId="15" fillId="7" borderId="1" xfId="3" applyNumberFormat="1" applyFont="1" applyFill="1" applyBorder="1" applyAlignment="1">
      <alignment horizontal="center" vertical="center"/>
    </xf>
    <xf numFmtId="167" fontId="14" fillId="7" borderId="1" xfId="9" applyNumberFormat="1" applyFont="1" applyFill="1" applyBorder="1" applyAlignment="1">
      <alignment horizontal="center" vertical="center"/>
    </xf>
    <xf numFmtId="167" fontId="14" fillId="7" borderId="1" xfId="9" applyNumberFormat="1" applyFont="1" applyFill="1" applyBorder="1" applyAlignment="1">
      <alignment horizontal="center" vertical="center" wrapText="1"/>
    </xf>
    <xf numFmtId="166" fontId="14" fillId="7" borderId="1" xfId="5" applyNumberFormat="1" applyFont="1" applyFill="1" applyBorder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14" fontId="21" fillId="4" borderId="0" xfId="2" quotePrefix="1" applyNumberFormat="1" applyFont="1" applyFill="1" applyAlignment="1">
      <alignment horizontal="left" vertical="center"/>
    </xf>
    <xf numFmtId="14" fontId="21" fillId="4" borderId="0" xfId="2" quotePrefix="1" applyNumberFormat="1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 wrapText="1"/>
    </xf>
    <xf numFmtId="167" fontId="14" fillId="4" borderId="0" xfId="9" applyNumberFormat="1" applyFont="1" applyFill="1" applyAlignment="1">
      <alignment horizontal="center" vertical="center"/>
    </xf>
    <xf numFmtId="0" fontId="4" fillId="4" borderId="3" xfId="0" applyFont="1" applyFill="1" applyBorder="1" applyAlignment="1">
      <alignment horizontal="left" vertical="top"/>
    </xf>
    <xf numFmtId="0" fontId="22" fillId="3" borderId="1" xfId="2" applyFont="1" applyFill="1" applyBorder="1" applyAlignment="1">
      <alignment horizontal="center" vertical="center" wrapText="1"/>
    </xf>
    <xf numFmtId="1" fontId="23" fillId="3" borderId="1" xfId="3" applyNumberFormat="1" applyFont="1" applyFill="1" applyBorder="1" applyAlignment="1">
      <alignment horizontal="center" vertical="center"/>
    </xf>
    <xf numFmtId="3" fontId="23" fillId="0" borderId="1" xfId="3" applyNumberFormat="1" applyFont="1" applyBorder="1" applyAlignment="1">
      <alignment vertical="center"/>
    </xf>
    <xf numFmtId="3" fontId="24" fillId="0" borderId="1" xfId="3" applyNumberFormat="1" applyFont="1" applyBorder="1" applyAlignment="1">
      <alignment horizontal="center" vertical="center"/>
    </xf>
    <xf numFmtId="168" fontId="22" fillId="3" borderId="1" xfId="2" applyNumberFormat="1" applyFont="1" applyFill="1" applyBorder="1" applyAlignment="1">
      <alignment horizontal="center" vertical="center"/>
    </xf>
    <xf numFmtId="168" fontId="25" fillId="3" borderId="1" xfId="4" applyNumberFormat="1" applyFont="1" applyFill="1" applyBorder="1" applyAlignment="1">
      <alignment horizontal="center" vertical="center" wrapText="1"/>
    </xf>
    <xf numFmtId="166" fontId="22" fillId="3" borderId="1" xfId="5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22" fillId="3" borderId="12" xfId="2" applyFont="1" applyFill="1" applyBorder="1" applyAlignment="1">
      <alignment vertical="center" wrapText="1"/>
    </xf>
    <xf numFmtId="0" fontId="22" fillId="3" borderId="1" xfId="2" applyFont="1" applyFill="1" applyBorder="1" applyAlignment="1">
      <alignment vertical="center" wrapText="1"/>
    </xf>
    <xf numFmtId="3" fontId="22" fillId="3" borderId="1" xfId="2" applyNumberFormat="1" applyFont="1" applyFill="1" applyBorder="1" applyAlignment="1">
      <alignment horizontal="center" vertical="center"/>
    </xf>
    <xf numFmtId="1" fontId="23" fillId="3" borderId="1" xfId="3" applyNumberFormat="1" applyFont="1" applyFill="1" applyBorder="1" applyAlignment="1">
      <alignment horizontal="center" vertical="center" wrapText="1"/>
    </xf>
    <xf numFmtId="15" fontId="4" fillId="4" borderId="1" xfId="12" applyNumberFormat="1" applyFont="1" applyFill="1" applyBorder="1" applyAlignment="1">
      <alignment horizontal="center" vertical="center"/>
    </xf>
    <xf numFmtId="0" fontId="16" fillId="4" borderId="1" xfId="13" quotePrefix="1" applyFont="1" applyFill="1" applyBorder="1" applyAlignment="1">
      <alignment horizontal="center" vertical="center"/>
    </xf>
    <xf numFmtId="0" fontId="5" fillId="0" borderId="1" xfId="13" applyFont="1" applyBorder="1" applyAlignment="1">
      <alignment horizontal="left" vertical="center"/>
    </xf>
    <xf numFmtId="49" fontId="0" fillId="0" borderId="0" xfId="0" applyNumberFormat="1"/>
    <xf numFmtId="169" fontId="0" fillId="0" borderId="0" xfId="0" applyNumberFormat="1" applyAlignment="1">
      <alignment horizontal="right"/>
    </xf>
    <xf numFmtId="3" fontId="0" fillId="0" borderId="0" xfId="0" applyNumberFormat="1"/>
    <xf numFmtId="0" fontId="0" fillId="3" borderId="0" xfId="0" applyFill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3" fontId="28" fillId="0" borderId="1" xfId="0" applyNumberFormat="1" applyFont="1" applyBorder="1" applyAlignment="1">
      <alignment horizontal="center" vertical="center"/>
    </xf>
    <xf numFmtId="3" fontId="28" fillId="9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0" xfId="0" applyFont="1"/>
    <xf numFmtId="0" fontId="0" fillId="0" borderId="1" xfId="0" quotePrefix="1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/>
    </xf>
    <xf numFmtId="170" fontId="16" fillId="5" borderId="1" xfId="9" applyNumberFormat="1" applyFont="1" applyFill="1" applyBorder="1" applyAlignment="1">
      <alignment vertical="center" wrapText="1"/>
    </xf>
    <xf numFmtId="171" fontId="25" fillId="3" borderId="1" xfId="4" applyNumberFormat="1" applyFont="1" applyFill="1" applyBorder="1" applyAlignment="1">
      <alignment horizontal="center" vertical="center" wrapText="1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5" fillId="4" borderId="4" xfId="6" applyFont="1" applyFill="1" applyBorder="1" applyAlignment="1">
      <alignment horizontal="left" vertical="center" wrapText="1"/>
    </xf>
    <xf numFmtId="0" fontId="5" fillId="4" borderId="5" xfId="6" applyFont="1" applyFill="1" applyBorder="1" applyAlignment="1">
      <alignment horizontal="left" vertical="center" wrapText="1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 wrapText="1"/>
    </xf>
    <xf numFmtId="0" fontId="5" fillId="4" borderId="5" xfId="6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left" vertical="top"/>
    </xf>
    <xf numFmtId="164" fontId="4" fillId="4" borderId="4" xfId="6" applyNumberFormat="1" applyFont="1" applyFill="1" applyBorder="1" applyAlignment="1">
      <alignment horizontal="center" vertical="center"/>
    </xf>
    <xf numFmtId="164" fontId="4" fillId="4" borderId="5" xfId="6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top"/>
    </xf>
    <xf numFmtId="0" fontId="0" fillId="0" borderId="0" xfId="0" applyNumberFormat="1"/>
    <xf numFmtId="0" fontId="0" fillId="0" borderId="1" xfId="0" applyNumberFormat="1" applyBorder="1"/>
    <xf numFmtId="3" fontId="30" fillId="0" borderId="1" xfId="0" applyNumberFormat="1" applyFont="1" applyBorder="1" applyAlignment="1">
      <alignment horizontal="center" vertical="center"/>
    </xf>
    <xf numFmtId="0" fontId="30" fillId="0" borderId="1" xfId="0" applyNumberFormat="1" applyFont="1" applyBorder="1" applyAlignment="1">
      <alignment horizontal="center"/>
    </xf>
    <xf numFmtId="0" fontId="30" fillId="0" borderId="0" xfId="0" applyNumberFormat="1" applyFont="1" applyAlignment="1">
      <alignment horizontal="center"/>
    </xf>
    <xf numFmtId="49" fontId="30" fillId="0" borderId="0" xfId="0" applyNumberFormat="1" applyFont="1" applyAlignment="1">
      <alignment horizontal="center"/>
    </xf>
    <xf numFmtId="169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</cellXfs>
  <cellStyles count="14">
    <cellStyle name="Comma 2 4" xfId="11" xr:uid="{8A5AF02C-0666-4C63-A95A-A426C8ACAB42}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0 2 7" xfId="12" xr:uid="{852813A1-E547-489D-8184-3CF09FE9F36D}"/>
    <cellStyle name="Normal 133 3" xfId="3" xr:uid="{00000000-0005-0000-0000-000007000000}"/>
    <cellStyle name="Normal 133 3 2" xfId="13" xr:uid="{BD5A9F8D-C481-4FC3-B798-FFEF898DF474}"/>
    <cellStyle name="Normal 133 3 3" xfId="7" xr:uid="{00000000-0005-0000-0000-000008000000}"/>
    <cellStyle name="Normal 2 8" xfId="10" xr:uid="{09DC3DE2-795E-486E-8D66-901F184D507E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181428</xdr:colOff>
      <xdr:row>11</xdr:row>
      <xdr:rowOff>117928</xdr:rowOff>
    </xdr:from>
    <xdr:to>
      <xdr:col>13</xdr:col>
      <xdr:colOff>240394</xdr:colOff>
      <xdr:row>11</xdr:row>
      <xdr:rowOff>3772791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FEE1A4-AAB2-D5D6-A862-A68B195A6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40571" y="4649107"/>
          <a:ext cx="2957287" cy="36548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.%20HAI%20PLANNING\WovenForm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THERS\TRIMS%20&amp;%20FABRIC%20LIST\MARSHALL%20ARTIST\SP12%20PRODUCTION\trim\TRIMLIST\MAI\BCThue\Nam%202009\Tu%20van%20ke%20toan\Monthly%20report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  <sheetName val="DATABASE"/>
      <sheetName val="STEP 5.0- STYLE COSTING SHEET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1"/>
  <sheetViews>
    <sheetView tabSelected="1" view="pageBreakPreview" topLeftCell="A10" zoomScale="70" zoomScaleNormal="70" zoomScaleSheetLayoutView="70" zoomScalePageLayoutView="55" workbookViewId="0">
      <selection activeCell="D12" sqref="D12"/>
    </sheetView>
  </sheetViews>
  <sheetFormatPr defaultColWidth="9.1796875" defaultRowHeight="15.5"/>
  <cols>
    <col min="1" max="1" width="10.26953125" style="1" customWidth="1"/>
    <col min="2" max="2" width="14.54296875" style="1" customWidth="1"/>
    <col min="3" max="3" width="22.1796875" style="1" customWidth="1"/>
    <col min="4" max="4" width="19.54296875" style="1" customWidth="1"/>
    <col min="5" max="5" width="19.26953125" style="1" customWidth="1"/>
    <col min="6" max="6" width="11.54296875" style="1" customWidth="1"/>
    <col min="7" max="7" width="14.81640625" style="37" customWidth="1"/>
    <col min="8" max="8" width="11.1796875" style="1" customWidth="1"/>
    <col min="9" max="9" width="13.1796875" style="1" customWidth="1"/>
    <col min="10" max="10" width="12.26953125" style="1" customWidth="1"/>
    <col min="11" max="11" width="13.453125" style="1" customWidth="1"/>
    <col min="12" max="12" width="19.81640625" style="58" customWidth="1"/>
    <col min="13" max="13" width="23.7265625" style="58" customWidth="1"/>
    <col min="14" max="14" width="23.54296875" style="1" customWidth="1"/>
    <col min="15" max="16384" width="9.1796875" style="1"/>
  </cols>
  <sheetData>
    <row r="1" spans="1:14" ht="25" customHeight="1">
      <c r="A1" s="10"/>
      <c r="B1" s="10"/>
      <c r="C1" s="59"/>
      <c r="D1" s="10"/>
      <c r="E1" s="10"/>
      <c r="F1" s="10"/>
      <c r="G1" s="31"/>
      <c r="H1" s="10"/>
      <c r="I1" s="10"/>
      <c r="J1" s="10"/>
      <c r="K1" s="10"/>
      <c r="L1" s="48"/>
      <c r="M1" s="49" t="s">
        <v>0</v>
      </c>
      <c r="N1" s="2" t="s">
        <v>34</v>
      </c>
    </row>
    <row r="2" spans="1:14" ht="21.65" customHeight="1">
      <c r="A2" s="10"/>
      <c r="B2" s="10"/>
      <c r="C2" s="59"/>
      <c r="D2" s="10"/>
      <c r="E2" s="10"/>
      <c r="F2" s="10"/>
      <c r="G2" s="31"/>
      <c r="H2" s="10"/>
      <c r="I2" s="10"/>
      <c r="J2" s="10"/>
      <c r="K2" s="10"/>
      <c r="L2" s="48"/>
      <c r="M2" s="49" t="s">
        <v>1</v>
      </c>
      <c r="N2" s="3" t="s">
        <v>2</v>
      </c>
    </row>
    <row r="3" spans="1:14" ht="21.65" customHeight="1">
      <c r="A3" s="11"/>
      <c r="B3" s="11"/>
      <c r="C3" s="60"/>
      <c r="D3" s="11"/>
      <c r="E3" s="11"/>
      <c r="F3" s="11"/>
      <c r="G3" s="32"/>
      <c r="H3" s="11"/>
      <c r="I3" s="11"/>
      <c r="J3" s="11"/>
      <c r="K3" s="11"/>
      <c r="L3" s="50"/>
      <c r="M3" s="49" t="s">
        <v>4</v>
      </c>
      <c r="N3" s="4">
        <v>1</v>
      </c>
    </row>
    <row r="4" spans="1:14" ht="10" customHeight="1">
      <c r="A4" s="10"/>
      <c r="B4" s="10"/>
      <c r="C4" s="59"/>
      <c r="D4" s="10"/>
      <c r="E4" s="10"/>
      <c r="F4" s="11"/>
      <c r="G4" s="32"/>
      <c r="H4" s="11"/>
      <c r="I4" s="11"/>
      <c r="J4" s="10"/>
      <c r="K4" s="10"/>
      <c r="L4" s="51"/>
      <c r="M4" s="52"/>
      <c r="N4" s="19"/>
    </row>
    <row r="5" spans="1:14">
      <c r="A5" s="12" t="s">
        <v>5</v>
      </c>
      <c r="C5" s="29" t="s">
        <v>51</v>
      </c>
      <c r="D5" s="29"/>
      <c r="E5" s="13"/>
      <c r="F5" s="112" t="s">
        <v>6</v>
      </c>
      <c r="G5" s="113"/>
      <c r="H5" s="114" t="s">
        <v>39</v>
      </c>
      <c r="I5" s="115"/>
      <c r="J5" s="14"/>
      <c r="K5" s="14"/>
      <c r="L5" s="53"/>
      <c r="M5" s="54" t="s">
        <v>7</v>
      </c>
      <c r="N5" s="92">
        <v>45574</v>
      </c>
    </row>
    <row r="6" spans="1:14" ht="36" customHeight="1">
      <c r="A6" s="15" t="s">
        <v>8</v>
      </c>
      <c r="B6" s="79"/>
      <c r="D6" s="47"/>
      <c r="E6" s="13"/>
      <c r="F6" s="112" t="s">
        <v>9</v>
      </c>
      <c r="G6" s="113"/>
      <c r="H6" s="116" t="s">
        <v>52</v>
      </c>
      <c r="I6" s="117"/>
      <c r="J6" s="14"/>
      <c r="K6" s="14"/>
      <c r="L6" s="53"/>
      <c r="M6" s="54" t="s">
        <v>10</v>
      </c>
      <c r="N6" s="93" t="s">
        <v>50</v>
      </c>
    </row>
    <row r="7" spans="1:14">
      <c r="A7" s="15" t="s">
        <v>11</v>
      </c>
      <c r="B7" s="121"/>
      <c r="C7" s="121"/>
      <c r="D7" s="5"/>
      <c r="E7" s="13"/>
      <c r="F7" s="112" t="s">
        <v>12</v>
      </c>
      <c r="G7" s="113"/>
      <c r="H7" s="119">
        <f>N5+7</f>
        <v>45581</v>
      </c>
      <c r="I7" s="120"/>
      <c r="J7" s="14"/>
      <c r="K7" s="14"/>
      <c r="L7" s="53"/>
      <c r="M7" s="54" t="s">
        <v>13</v>
      </c>
      <c r="N7" s="94" t="s">
        <v>53</v>
      </c>
    </row>
    <row r="8" spans="1:14" ht="42" customHeight="1">
      <c r="A8" s="16" t="s">
        <v>14</v>
      </c>
      <c r="B8" s="118"/>
      <c r="C8" s="118"/>
      <c r="D8" s="9"/>
      <c r="E8" s="13"/>
      <c r="F8" s="112" t="s">
        <v>15</v>
      </c>
      <c r="G8" s="113"/>
      <c r="H8" s="119"/>
      <c r="I8" s="120"/>
      <c r="J8" s="17"/>
      <c r="K8" s="17"/>
      <c r="L8" s="53"/>
      <c r="M8" s="54" t="s">
        <v>16</v>
      </c>
      <c r="N8" s="30" t="s">
        <v>46</v>
      </c>
    </row>
    <row r="9" spans="1:14" ht="22" customHeight="1">
      <c r="A9" s="18"/>
      <c r="B9" s="18"/>
      <c r="C9" s="61"/>
      <c r="D9" s="18"/>
      <c r="E9" s="11"/>
      <c r="F9" s="18"/>
      <c r="G9" s="33"/>
      <c r="H9" s="18"/>
      <c r="I9" s="18"/>
      <c r="J9" s="11"/>
      <c r="K9" s="11"/>
      <c r="L9" s="55"/>
      <c r="M9" s="52"/>
      <c r="N9" s="19"/>
    </row>
    <row r="10" spans="1:14" ht="65.150000000000006" customHeight="1">
      <c r="A10" s="7" t="s">
        <v>17</v>
      </c>
      <c r="B10" s="7" t="s">
        <v>18</v>
      </c>
      <c r="C10" s="62" t="s">
        <v>19</v>
      </c>
      <c r="D10" s="7" t="s">
        <v>20</v>
      </c>
      <c r="E10" s="7" t="s">
        <v>21</v>
      </c>
      <c r="F10" s="6" t="s">
        <v>22</v>
      </c>
      <c r="G10" s="7" t="s">
        <v>23</v>
      </c>
      <c r="H10" s="6" t="s">
        <v>24</v>
      </c>
      <c r="I10" s="8" t="s">
        <v>25</v>
      </c>
      <c r="J10" s="8" t="s">
        <v>26</v>
      </c>
      <c r="K10" s="8" t="s">
        <v>27</v>
      </c>
      <c r="L10" s="56" t="s">
        <v>28</v>
      </c>
      <c r="M10" s="56" t="s">
        <v>29</v>
      </c>
      <c r="N10" s="6" t="s">
        <v>3</v>
      </c>
    </row>
    <row r="11" spans="1:14" s="87" customFormat="1" ht="82" customHeight="1">
      <c r="A11" s="80" t="s">
        <v>36</v>
      </c>
      <c r="B11" s="80"/>
      <c r="C11" s="80" t="s">
        <v>54</v>
      </c>
      <c r="D11" s="80" t="s">
        <v>40</v>
      </c>
      <c r="E11" s="89" t="s">
        <v>37</v>
      </c>
      <c r="F11" s="81"/>
      <c r="G11" s="91" t="s">
        <v>38</v>
      </c>
      <c r="H11" s="82" t="s">
        <v>35</v>
      </c>
      <c r="I11" s="82">
        <f>QTY!N11</f>
        <v>14217</v>
      </c>
      <c r="J11" s="83">
        <v>0</v>
      </c>
      <c r="K11" s="90">
        <f>I11</f>
        <v>14217</v>
      </c>
      <c r="L11" s="108"/>
      <c r="M11" s="86"/>
      <c r="N11" s="86"/>
    </row>
    <row r="12" spans="1:14" s="87" customFormat="1" ht="301.5" customHeight="1">
      <c r="A12" s="80"/>
      <c r="B12" s="80"/>
      <c r="C12" s="80"/>
      <c r="D12" s="88"/>
      <c r="F12" s="88"/>
      <c r="G12" s="82"/>
      <c r="I12" s="82"/>
      <c r="J12" s="83"/>
      <c r="K12" s="84"/>
      <c r="L12" s="85"/>
      <c r="M12" s="86"/>
      <c r="N12" s="86"/>
    </row>
    <row r="13" spans="1:14" s="38" customFormat="1" ht="21.75" customHeight="1">
      <c r="A13" s="65"/>
      <c r="B13" s="65"/>
      <c r="C13" s="66"/>
      <c r="D13" s="67"/>
      <c r="E13" s="67"/>
      <c r="F13" s="68"/>
      <c r="G13" s="69"/>
      <c r="H13" s="65"/>
      <c r="I13" s="70"/>
      <c r="J13" s="70"/>
      <c r="K13" s="70"/>
      <c r="L13" s="71"/>
      <c r="M13" s="72"/>
      <c r="N13" s="73"/>
    </row>
    <row r="14" spans="1:14" s="38" customFormat="1" ht="33.65" customHeight="1">
      <c r="A14" s="39"/>
      <c r="B14" s="39"/>
      <c r="C14" s="63"/>
      <c r="D14" s="39"/>
      <c r="E14" s="39"/>
      <c r="F14" s="39"/>
      <c r="G14" s="40"/>
      <c r="H14" s="40" t="s">
        <v>30</v>
      </c>
      <c r="I14" s="41">
        <f>SUM(I11:I13)</f>
        <v>14217</v>
      </c>
      <c r="J14" s="42"/>
      <c r="K14" s="41">
        <f>SUM(K11:K13)</f>
        <v>14217</v>
      </c>
      <c r="L14" s="57"/>
      <c r="M14" s="107">
        <f>SUM(M11:M13)</f>
        <v>0</v>
      </c>
      <c r="N14" s="43"/>
    </row>
    <row r="15" spans="1:14" s="38" customFormat="1" ht="21.75" customHeight="1">
      <c r="A15" s="74"/>
      <c r="B15" s="74"/>
      <c r="C15" s="75"/>
      <c r="D15" s="76"/>
      <c r="E15" s="76"/>
      <c r="F15" s="76"/>
      <c r="G15" s="77"/>
      <c r="H15" s="43"/>
      <c r="I15" s="43"/>
      <c r="J15" s="43"/>
      <c r="K15" s="43"/>
      <c r="L15" s="78"/>
      <c r="M15" s="78"/>
      <c r="N15" s="43"/>
    </row>
    <row r="16" spans="1:14" s="38" customFormat="1" ht="21.75" customHeight="1">
      <c r="A16" s="110" t="s">
        <v>31</v>
      </c>
      <c r="B16" s="110"/>
      <c r="C16" s="64"/>
      <c r="D16" s="44"/>
      <c r="E16" s="111" t="s">
        <v>32</v>
      </c>
      <c r="F16" s="111"/>
      <c r="G16" s="111"/>
      <c r="H16" s="45"/>
      <c r="I16" s="46"/>
      <c r="J16" s="46"/>
      <c r="K16" s="46"/>
      <c r="L16" s="109" t="s">
        <v>33</v>
      </c>
      <c r="M16" s="109"/>
      <c r="N16" s="43"/>
    </row>
    <row r="17" spans="1:10" ht="21.75" customHeight="1">
      <c r="A17" s="20"/>
      <c r="B17" s="21"/>
      <c r="C17" s="24"/>
      <c r="D17" s="20"/>
      <c r="E17" s="20"/>
      <c r="F17" s="20"/>
      <c r="G17" s="34"/>
      <c r="H17" s="22"/>
      <c r="I17" s="22"/>
      <c r="J17" s="22"/>
    </row>
    <row r="18" spans="1:10" ht="21.75" customHeight="1">
      <c r="A18" s="20"/>
      <c r="B18" s="21"/>
      <c r="C18" s="24"/>
      <c r="D18" s="20"/>
      <c r="E18" s="20"/>
      <c r="F18" s="20"/>
      <c r="G18" s="34"/>
      <c r="H18" s="22"/>
      <c r="I18" s="22"/>
      <c r="J18" s="22"/>
    </row>
    <row r="19" spans="1:10" ht="21.75" customHeight="1">
      <c r="A19" s="23"/>
      <c r="B19" s="24"/>
      <c r="C19" s="24"/>
      <c r="D19" s="20"/>
      <c r="E19" s="20"/>
      <c r="F19" s="20"/>
      <c r="G19" s="35"/>
      <c r="H19" s="25"/>
      <c r="I19" s="20"/>
      <c r="J19" s="22"/>
    </row>
    <row r="20" spans="1:10" ht="21.75" customHeight="1">
      <c r="A20" s="22"/>
      <c r="B20" s="26"/>
      <c r="C20" s="21"/>
      <c r="D20" s="22"/>
      <c r="E20" s="27"/>
      <c r="F20" s="27"/>
      <c r="G20" s="36"/>
      <c r="H20" s="28"/>
      <c r="I20" s="28"/>
      <c r="J20" s="22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25" customHeight="1"/>
    <row r="59" ht="23.25" customHeight="1"/>
    <row r="60" ht="23.25" customHeight="1"/>
    <row r="61" ht="23.25" customHeight="1"/>
  </sheetData>
  <mergeCells count="13">
    <mergeCell ref="L16:M16"/>
    <mergeCell ref="A16:B16"/>
    <mergeCell ref="E16:G16"/>
    <mergeCell ref="F5:G5"/>
    <mergeCell ref="H5:I5"/>
    <mergeCell ref="F6:G6"/>
    <mergeCell ref="H6:I6"/>
    <mergeCell ref="B8:C8"/>
    <mergeCell ref="F8:G8"/>
    <mergeCell ref="H8:I8"/>
    <mergeCell ref="B7:C7"/>
    <mergeCell ref="F7:G7"/>
    <mergeCell ref="H7:I7"/>
  </mergeCells>
  <printOptions horizontalCentered="1"/>
  <pageMargins left="0.25" right="0.25" top="1.0416666666666701" bottom="0.75" header="0.3" footer="0.3"/>
  <pageSetup paperSize="9" scale="4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E9DD1-1DC3-4423-A33E-0E415C1116AE}">
  <dimension ref="A1:N16"/>
  <sheetViews>
    <sheetView topLeftCell="B1" zoomScale="110" zoomScaleNormal="110" workbookViewId="0">
      <pane ySplit="1" topLeftCell="A2" activePane="bottomLeft" state="frozen"/>
      <selection pane="bottomLeft" activeCell="N12" sqref="N12"/>
    </sheetView>
  </sheetViews>
  <sheetFormatPr defaultColWidth="8.81640625" defaultRowHeight="14.5"/>
  <cols>
    <col min="1" max="1" width="13.54296875" style="95" customWidth="1"/>
    <col min="2" max="2" width="29" style="95" customWidth="1"/>
    <col min="3" max="3" width="43.36328125" style="95" customWidth="1"/>
    <col min="4" max="4" width="15" style="95" hidden="1" customWidth="1"/>
    <col min="5" max="5" width="15" style="127" customWidth="1"/>
    <col min="6" max="6" width="15" style="95" hidden="1" customWidth="1"/>
    <col min="7" max="7" width="15" style="127" customWidth="1"/>
    <col min="8" max="8" width="15" style="96" hidden="1" customWidth="1"/>
    <col min="9" max="9" width="15" style="128" customWidth="1"/>
    <col min="10" max="10" width="15" style="96" hidden="1" customWidth="1"/>
    <col min="11" max="11" width="15" style="128" customWidth="1"/>
    <col min="12" max="12" width="15" hidden="1" customWidth="1"/>
    <col min="13" max="13" width="15" style="129" customWidth="1"/>
    <col min="14" max="14" width="15" customWidth="1"/>
  </cols>
  <sheetData>
    <row r="1" spans="1:14" s="104" customFormat="1">
      <c r="A1" s="103" t="s">
        <v>73</v>
      </c>
      <c r="B1" s="103" t="s">
        <v>47</v>
      </c>
      <c r="C1" s="103" t="s">
        <v>48</v>
      </c>
      <c r="D1" s="101" t="s">
        <v>41</v>
      </c>
      <c r="E1" s="124" t="s">
        <v>41</v>
      </c>
      <c r="F1" s="101" t="s">
        <v>42</v>
      </c>
      <c r="G1" s="124" t="s">
        <v>42</v>
      </c>
      <c r="H1" s="101" t="s">
        <v>43</v>
      </c>
      <c r="I1" s="124" t="s">
        <v>43</v>
      </c>
      <c r="J1" s="101" t="s">
        <v>44</v>
      </c>
      <c r="K1" s="124" t="s">
        <v>44</v>
      </c>
      <c r="L1" s="101" t="s">
        <v>45</v>
      </c>
      <c r="M1" s="124" t="s">
        <v>45</v>
      </c>
      <c r="N1" s="102" t="s">
        <v>49</v>
      </c>
    </row>
    <row r="2" spans="1:14">
      <c r="A2" s="105" t="s">
        <v>74</v>
      </c>
      <c r="B2" s="105" t="s">
        <v>55</v>
      </c>
      <c r="C2" s="99" t="s">
        <v>56</v>
      </c>
      <c r="D2" s="123">
        <v>368</v>
      </c>
      <c r="E2" s="125">
        <f>D2+10</f>
        <v>378</v>
      </c>
      <c r="F2" s="123">
        <v>735</v>
      </c>
      <c r="G2" s="125">
        <f>F2+10</f>
        <v>745</v>
      </c>
      <c r="H2" s="123">
        <v>893</v>
      </c>
      <c r="I2" s="125">
        <f>H2+10</f>
        <v>903</v>
      </c>
      <c r="J2" s="123">
        <v>420</v>
      </c>
      <c r="K2" s="125">
        <f>J2+10</f>
        <v>430</v>
      </c>
      <c r="L2" s="123">
        <v>210</v>
      </c>
      <c r="M2" s="125">
        <f>L2+10</f>
        <v>220</v>
      </c>
      <c r="N2" s="102">
        <f>E2+G2+I2+K2+M2</f>
        <v>2676</v>
      </c>
    </row>
    <row r="3" spans="1:14">
      <c r="A3" s="105" t="s">
        <v>75</v>
      </c>
      <c r="B3" s="105" t="s">
        <v>57</v>
      </c>
      <c r="C3" s="99" t="s">
        <v>58</v>
      </c>
      <c r="D3" s="123">
        <v>227</v>
      </c>
      <c r="E3" s="125">
        <f t="shared" ref="E3:E10" si="0">D3+10</f>
        <v>237</v>
      </c>
      <c r="F3" s="123">
        <v>315</v>
      </c>
      <c r="G3" s="125">
        <f t="shared" ref="G3:G10" si="1">F3+10</f>
        <v>325</v>
      </c>
      <c r="H3" s="123">
        <v>428</v>
      </c>
      <c r="I3" s="125">
        <f t="shared" ref="I3:I10" si="2">H3+10</f>
        <v>438</v>
      </c>
      <c r="J3" s="123">
        <v>176</v>
      </c>
      <c r="K3" s="125">
        <f t="shared" ref="K3:K10" si="3">J3+10</f>
        <v>186</v>
      </c>
      <c r="L3" s="123">
        <v>113</v>
      </c>
      <c r="M3" s="125">
        <f t="shared" ref="M3:M11" si="4">L3+10</f>
        <v>123</v>
      </c>
      <c r="N3" s="102">
        <f t="shared" ref="N3:N10" si="5">E3+G3+I3+K3+M3</f>
        <v>1309</v>
      </c>
    </row>
    <row r="4" spans="1:14">
      <c r="A4" s="105" t="s">
        <v>76</v>
      </c>
      <c r="B4" s="105" t="s">
        <v>59</v>
      </c>
      <c r="C4" s="99" t="s">
        <v>60</v>
      </c>
      <c r="D4" s="123">
        <v>364</v>
      </c>
      <c r="E4" s="125">
        <f t="shared" si="0"/>
        <v>374</v>
      </c>
      <c r="F4" s="123">
        <v>507</v>
      </c>
      <c r="G4" s="125">
        <f t="shared" si="1"/>
        <v>517</v>
      </c>
      <c r="H4" s="123">
        <v>689</v>
      </c>
      <c r="I4" s="125">
        <f t="shared" si="2"/>
        <v>699</v>
      </c>
      <c r="J4" s="123">
        <v>284</v>
      </c>
      <c r="K4" s="125">
        <f t="shared" si="3"/>
        <v>294</v>
      </c>
      <c r="L4" s="123">
        <v>183</v>
      </c>
      <c r="M4" s="125">
        <f t="shared" si="4"/>
        <v>193</v>
      </c>
      <c r="N4" s="102">
        <f t="shared" si="5"/>
        <v>2077</v>
      </c>
    </row>
    <row r="5" spans="1:14">
      <c r="A5" s="105" t="s">
        <v>77</v>
      </c>
      <c r="B5" s="105" t="s">
        <v>61</v>
      </c>
      <c r="C5" s="99" t="s">
        <v>62</v>
      </c>
      <c r="D5" s="123">
        <v>132</v>
      </c>
      <c r="E5" s="125">
        <f t="shared" si="0"/>
        <v>142</v>
      </c>
      <c r="F5" s="123">
        <v>184</v>
      </c>
      <c r="G5" s="125">
        <f t="shared" si="1"/>
        <v>194</v>
      </c>
      <c r="H5" s="123">
        <v>250</v>
      </c>
      <c r="I5" s="125">
        <f t="shared" si="2"/>
        <v>260</v>
      </c>
      <c r="J5" s="123">
        <v>103</v>
      </c>
      <c r="K5" s="125">
        <f t="shared" si="3"/>
        <v>113</v>
      </c>
      <c r="L5" s="123">
        <v>66</v>
      </c>
      <c r="M5" s="125">
        <f t="shared" si="4"/>
        <v>76</v>
      </c>
      <c r="N5" s="102">
        <f t="shared" si="5"/>
        <v>785</v>
      </c>
    </row>
    <row r="6" spans="1:14">
      <c r="A6" s="105" t="s">
        <v>78</v>
      </c>
      <c r="B6" s="105" t="s">
        <v>63</v>
      </c>
      <c r="C6" s="100" t="s">
        <v>64</v>
      </c>
      <c r="D6" s="123">
        <v>500</v>
      </c>
      <c r="E6" s="125">
        <f t="shared" si="0"/>
        <v>510</v>
      </c>
      <c r="F6" s="123">
        <v>1000</v>
      </c>
      <c r="G6" s="125">
        <f t="shared" si="1"/>
        <v>1010</v>
      </c>
      <c r="H6" s="123">
        <v>1214</v>
      </c>
      <c r="I6" s="125">
        <f t="shared" si="2"/>
        <v>1224</v>
      </c>
      <c r="J6" s="123">
        <v>571</v>
      </c>
      <c r="K6" s="125">
        <f t="shared" si="3"/>
        <v>581</v>
      </c>
      <c r="L6" s="123">
        <v>286</v>
      </c>
      <c r="M6" s="125">
        <f t="shared" si="4"/>
        <v>296</v>
      </c>
      <c r="N6" s="102">
        <f t="shared" si="5"/>
        <v>3621</v>
      </c>
    </row>
    <row r="7" spans="1:14">
      <c r="A7" s="105" t="s">
        <v>79</v>
      </c>
      <c r="B7" s="105" t="s">
        <v>65</v>
      </c>
      <c r="C7" s="100" t="s">
        <v>66</v>
      </c>
      <c r="D7" s="123">
        <v>162</v>
      </c>
      <c r="E7" s="125">
        <f t="shared" si="0"/>
        <v>172</v>
      </c>
      <c r="F7" s="123">
        <v>323</v>
      </c>
      <c r="G7" s="125">
        <f t="shared" si="1"/>
        <v>333</v>
      </c>
      <c r="H7" s="123">
        <v>393</v>
      </c>
      <c r="I7" s="125">
        <f t="shared" si="2"/>
        <v>403</v>
      </c>
      <c r="J7" s="123">
        <v>185</v>
      </c>
      <c r="K7" s="125">
        <f t="shared" si="3"/>
        <v>195</v>
      </c>
      <c r="L7" s="123">
        <v>92</v>
      </c>
      <c r="M7" s="125">
        <f t="shared" si="4"/>
        <v>102</v>
      </c>
      <c r="N7" s="102">
        <f t="shared" si="5"/>
        <v>1205</v>
      </c>
    </row>
    <row r="8" spans="1:14" s="98" customFormat="1">
      <c r="A8" s="106" t="s">
        <v>80</v>
      </c>
      <c r="B8" s="106" t="s">
        <v>67</v>
      </c>
      <c r="C8" s="100" t="s">
        <v>68</v>
      </c>
      <c r="D8" s="123">
        <v>38</v>
      </c>
      <c r="E8" s="125">
        <f t="shared" si="0"/>
        <v>48</v>
      </c>
      <c r="F8" s="123">
        <v>53</v>
      </c>
      <c r="G8" s="125">
        <f t="shared" si="1"/>
        <v>63</v>
      </c>
      <c r="H8" s="123">
        <v>71</v>
      </c>
      <c r="I8" s="125">
        <f t="shared" si="2"/>
        <v>81</v>
      </c>
      <c r="J8" s="123">
        <v>29</v>
      </c>
      <c r="K8" s="125">
        <f t="shared" si="3"/>
        <v>39</v>
      </c>
      <c r="L8" s="123">
        <v>19</v>
      </c>
      <c r="M8" s="125">
        <f t="shared" si="4"/>
        <v>29</v>
      </c>
      <c r="N8" s="102">
        <f t="shared" si="5"/>
        <v>260</v>
      </c>
    </row>
    <row r="9" spans="1:14" s="98" customFormat="1">
      <c r="A9" s="106" t="s">
        <v>81</v>
      </c>
      <c r="B9" s="106" t="s">
        <v>69</v>
      </c>
      <c r="C9" s="100" t="s">
        <v>70</v>
      </c>
      <c r="D9" s="123">
        <v>232</v>
      </c>
      <c r="E9" s="125">
        <f t="shared" si="0"/>
        <v>242</v>
      </c>
      <c r="F9" s="123">
        <v>464</v>
      </c>
      <c r="G9" s="125">
        <f t="shared" si="1"/>
        <v>474</v>
      </c>
      <c r="H9" s="123">
        <v>564</v>
      </c>
      <c r="I9" s="125">
        <f t="shared" si="2"/>
        <v>574</v>
      </c>
      <c r="J9" s="123">
        <v>266</v>
      </c>
      <c r="K9" s="125">
        <f t="shared" si="3"/>
        <v>276</v>
      </c>
      <c r="L9" s="123">
        <v>132</v>
      </c>
      <c r="M9" s="125">
        <f t="shared" si="4"/>
        <v>142</v>
      </c>
      <c r="N9" s="102">
        <f t="shared" si="5"/>
        <v>1708</v>
      </c>
    </row>
    <row r="10" spans="1:14" s="98" customFormat="1">
      <c r="A10" s="106" t="s">
        <v>82</v>
      </c>
      <c r="B10" s="106" t="s">
        <v>71</v>
      </c>
      <c r="C10" s="100" t="s">
        <v>72</v>
      </c>
      <c r="D10" s="123">
        <v>74</v>
      </c>
      <c r="E10" s="125">
        <f t="shared" si="0"/>
        <v>84</v>
      </c>
      <c r="F10" s="123">
        <v>147</v>
      </c>
      <c r="G10" s="125">
        <f t="shared" si="1"/>
        <v>157</v>
      </c>
      <c r="H10" s="123">
        <v>179</v>
      </c>
      <c r="I10" s="125">
        <f t="shared" si="2"/>
        <v>189</v>
      </c>
      <c r="J10" s="123">
        <v>84</v>
      </c>
      <c r="K10" s="125">
        <f t="shared" si="3"/>
        <v>94</v>
      </c>
      <c r="L10" s="123">
        <v>42</v>
      </c>
      <c r="M10" s="125">
        <f t="shared" si="4"/>
        <v>52</v>
      </c>
      <c r="N10" s="102">
        <f>E10+G10+I10+K10+M10</f>
        <v>576</v>
      </c>
    </row>
    <row r="11" spans="1:14">
      <c r="D11" s="122">
        <f>SUM(D2:D10)</f>
        <v>2097</v>
      </c>
      <c r="E11" s="126"/>
      <c r="F11" s="122">
        <f t="shared" ref="F11:L11" si="6">SUM(F2:F10)</f>
        <v>3728</v>
      </c>
      <c r="G11" s="126"/>
      <c r="H11" s="122">
        <f t="shared" si="6"/>
        <v>4681</v>
      </c>
      <c r="I11" s="126"/>
      <c r="J11" s="122">
        <f t="shared" si="6"/>
        <v>2118</v>
      </c>
      <c r="K11" s="126"/>
      <c r="L11" s="122">
        <f t="shared" si="6"/>
        <v>1143</v>
      </c>
      <c r="M11" s="125"/>
      <c r="N11" s="97">
        <f>SUM(N2:N10)</f>
        <v>14217</v>
      </c>
    </row>
    <row r="12" spans="1:14">
      <c r="C12" s="122"/>
    </row>
    <row r="13" spans="1:14">
      <c r="C13" s="122"/>
    </row>
    <row r="14" spans="1:14">
      <c r="C14" s="122"/>
    </row>
    <row r="15" spans="1:14">
      <c r="C15" s="122"/>
    </row>
    <row r="16" spans="1:14">
      <c r="C16" s="122"/>
    </row>
  </sheetData>
  <autoFilter ref="B1:N1" xr:uid="{E3CE9DD1-1DC3-4423-A33E-0E415C1116AE}"/>
  <phoneticPr fontId="29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f10b48-52f7-4ad4-b1e1-de514cec68e0">
      <Terms xmlns="http://schemas.microsoft.com/office/infopath/2007/PartnerControls"/>
    </lcf76f155ced4ddcb4097134ff3c332f>
    <TaxCatchAll xmlns="cc099e4b-e381-4360-bcff-5e1f51ab48dc" xsi:nil="true"/>
  </documentManagement>
</p:properties>
</file>

<file path=customXml/itemProps1.xml><?xml version="1.0" encoding="utf-8"?>
<ds:datastoreItem xmlns:ds="http://schemas.openxmlformats.org/officeDocument/2006/customXml" ds:itemID="{B749117C-3278-4065-B0D3-18EAC550BCAF}"/>
</file>

<file path=customXml/itemProps2.xml><?xml version="1.0" encoding="utf-8"?>
<ds:datastoreItem xmlns:ds="http://schemas.openxmlformats.org/officeDocument/2006/customXml" ds:itemID="{17D66D9F-C3A2-4687-A27F-283943E866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0CF7CF-A908-46FD-AFE4-700774821A0F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  <ds:schemaRef ds:uri="1972f4fa-a3a2-4010-a47e-cf3d6c5d14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PUR.QT-2.BM1</vt:lpstr>
      <vt:lpstr>QTY</vt:lpstr>
      <vt:lpstr>'PUR.QT-2.BM1'!Print_Area</vt:lpstr>
      <vt:lpstr>'PUR.QT-2.BM1'!Print_Titles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Lai Vu Thi</cp:lastModifiedBy>
  <cp:lastPrinted>2024-05-29T01:19:03Z</cp:lastPrinted>
  <dcterms:created xsi:type="dcterms:W3CDTF">2020-11-11T02:21:38Z</dcterms:created>
  <dcterms:modified xsi:type="dcterms:W3CDTF">2025-03-06T07:07:13Z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