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7-AW26/2-PRODUCTION/4-INTERNAL-PURCHASE-ORDER/4-2-TRIM-ORDER/TRIM-PO/SIGN-PO/"/>
    </mc:Choice>
  </mc:AlternateContent>
  <xr:revisionPtr revIDLastSave="167" documentId="8_{DFB9D267-CEA0-4045-B48D-BF49A0376F93}" xr6:coauthVersionLast="47" xr6:coauthVersionMax="47" xr10:uidLastSave="{406A250E-6EE3-43E2-A7E1-8605263710FC}"/>
  <bookViews>
    <workbookView xWindow="1290" yWindow="0" windowWidth="17290" windowHeight="10020" activeTab="1" xr2:uid="{00000000-000D-0000-FFFF-FFFF00000000}"/>
  </bookViews>
  <sheets>
    <sheet name="MER.QT-1.BM2" sheetId="1" r:id="rId1"/>
    <sheet name="DETAIL" sheetId="2" r:id="rId2"/>
  </sheets>
  <definedNames>
    <definedName name="_xlnm._FilterDatabase" localSheetId="1" hidden="1">DETAIL!$A$2:$M$55</definedName>
    <definedName name="_xlnm._FilterDatabase" localSheetId="0" hidden="1">'MER.QT-1.BM2'!$A$10:$N$11</definedName>
    <definedName name="_xlnm.Print_Area" localSheetId="1">DETAIL!$A$1:$J$54</definedName>
    <definedName name="_xlnm.Print_Area" localSheetId="0">'MER.QT-1.BM2'!$A$1:$O$16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2" l="1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I21" i="2" s="1"/>
  <c r="H22" i="2"/>
  <c r="H23" i="2"/>
  <c r="H24" i="2"/>
  <c r="H25" i="2"/>
  <c r="I25" i="2" s="1"/>
  <c r="H26" i="2"/>
  <c r="H27" i="2"/>
  <c r="H28" i="2"/>
  <c r="H29" i="2"/>
  <c r="I29" i="2" s="1"/>
  <c r="H30" i="2"/>
  <c r="H31" i="2"/>
  <c r="H32" i="2"/>
  <c r="I32" i="2" s="1"/>
  <c r="H33" i="2"/>
  <c r="I33" i="2" s="1"/>
  <c r="H34" i="2"/>
  <c r="H35" i="2"/>
  <c r="H36" i="2"/>
  <c r="H37" i="2"/>
  <c r="I37" i="2" s="1"/>
  <c r="H38" i="2"/>
  <c r="H39" i="2"/>
  <c r="H40" i="2"/>
  <c r="H41" i="2"/>
  <c r="I41" i="2" s="1"/>
  <c r="H42" i="2"/>
  <c r="H43" i="2"/>
  <c r="I43" i="2" s="1"/>
  <c r="H44" i="2"/>
  <c r="H45" i="2"/>
  <c r="I45" i="2" s="1"/>
  <c r="H46" i="2"/>
  <c r="H47" i="2"/>
  <c r="H48" i="2"/>
  <c r="I48" i="2" s="1"/>
  <c r="H49" i="2"/>
  <c r="I49" i="2" s="1"/>
  <c r="H50" i="2"/>
  <c r="H51" i="2"/>
  <c r="H52" i="2"/>
  <c r="H53" i="2"/>
  <c r="I53" i="2" s="1"/>
  <c r="H54" i="2"/>
  <c r="H3" i="2"/>
  <c r="I19" i="2"/>
  <c r="I20" i="2"/>
  <c r="I26" i="2"/>
  <c r="I31" i="2"/>
  <c r="I36" i="2"/>
  <c r="I47" i="2"/>
  <c r="I50" i="2"/>
  <c r="I23" i="2"/>
  <c r="I28" i="2"/>
  <c r="I35" i="2"/>
  <c r="I39" i="2"/>
  <c r="I44" i="2"/>
  <c r="I46" i="2"/>
  <c r="I24" i="2"/>
  <c r="I34" i="2"/>
  <c r="I40" i="2"/>
  <c r="I42" i="2"/>
  <c r="I51" i="2"/>
  <c r="I54" i="2"/>
  <c r="I52" i="2"/>
  <c r="I38" i="2"/>
  <c r="I30" i="2"/>
  <c r="I27" i="2"/>
  <c r="I2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1" i="1" l="1"/>
  <c r="I14" i="1" s="1"/>
  <c r="K12" i="1"/>
  <c r="M12" i="1" s="1"/>
  <c r="K11" i="1" l="1"/>
  <c r="K14" i="1" s="1"/>
  <c r="M11" i="1" l="1"/>
  <c r="M14" i="1" s="1"/>
</calcChain>
</file>

<file path=xl/sharedStrings.xml><?xml version="1.0" encoding="utf-8"?>
<sst xmlns="http://schemas.openxmlformats.org/spreadsheetml/2006/main" count="322" uniqueCount="107">
  <si>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</si>
  <si>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</si>
  <si>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</si>
  <si>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</si>
  <si>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</si>
  <si>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</si>
  <si>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</si>
  <si>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</si>
  <si>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</si>
  <si>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</si>
  <si>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</si>
  <si>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</si>
  <si>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</si>
  <si>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</si>
  <si>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</si>
  <si>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</si>
  <si>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</si>
  <si>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</si>
  <si>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</si>
  <si>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</si>
  <si>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</si>
  <si>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</si>
  <si>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</si>
  <si>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</si>
  <si>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</si>
  <si>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</si>
  <si>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</si>
  <si>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</si>
  <si>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</si>
  <si>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</si>
  <si>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</si>
  <si>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</si>
  <si>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</si>
  <si>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</si>
  <si>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</si>
  <si>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TTT</t>
  </si>
  <si>
    <t>SAME AS LAST SEASON</t>
  </si>
  <si>
    <t>BLACK/WHITE</t>
  </si>
  <si>
    <t>T17-JKC60</t>
  </si>
  <si>
    <t>FLAG LABEL</t>
  </si>
  <si>
    <t>ALL STYLES</t>
  </si>
  <si>
    <t>AS LAST SEASON</t>
  </si>
  <si>
    <t>BARCODE STICKER</t>
  </si>
  <si>
    <t>WHITE</t>
  </si>
  <si>
    <t>SKU</t>
  </si>
  <si>
    <t>STYLE NAME</t>
  </si>
  <si>
    <t>SIZE</t>
  </si>
  <si>
    <t>EAN NO.</t>
  </si>
  <si>
    <t>PO Q'TY</t>
  </si>
  <si>
    <t>EXTRA</t>
  </si>
  <si>
    <t>ORDER Q'TY</t>
  </si>
  <si>
    <t>SMALL</t>
  </si>
  <si>
    <t>LARGE</t>
  </si>
  <si>
    <t>X-LARGE</t>
  </si>
  <si>
    <t xml:space="preserve">PLEASE SEE DETAIL SHEET FOR SIZE RUN </t>
  </si>
  <si>
    <t>PUR.QT-2.BM1</t>
  </si>
  <si>
    <t>POLYBAG STICKER</t>
  </si>
  <si>
    <t>STYLE</t>
  </si>
  <si>
    <t xml:space="preserve">MEDIUM </t>
  </si>
  <si>
    <t>SH TRIMS</t>
  </si>
  <si>
    <t>AW26 - DROP 1</t>
  </si>
  <si>
    <t>T17  AW26   G2990</t>
  </si>
  <si>
    <t>ERP</t>
  </si>
  <si>
    <t>GIAO</t>
  </si>
  <si>
    <t>TTT16LS001</t>
  </si>
  <si>
    <t>TTT16LS002</t>
  </si>
  <si>
    <t>TTT16LS003</t>
  </si>
  <si>
    <t>TTT16LS004</t>
  </si>
  <si>
    <t>TTT16TS001</t>
  </si>
  <si>
    <t>TTT16TS002</t>
  </si>
  <si>
    <t>TTT16TS003</t>
  </si>
  <si>
    <t>TTT16TS004</t>
  </si>
  <si>
    <t>TTT16TS005</t>
  </si>
  <si>
    <t>TTT16TS006</t>
  </si>
  <si>
    <t>TTT16TS007</t>
  </si>
  <si>
    <t>TTT16TS008</t>
  </si>
  <si>
    <t>TTT16TS009</t>
  </si>
  <si>
    <t>TTT WATCH BOXER LONGSLEEVE</t>
  </si>
  <si>
    <t>TTT NOTHING HAPPENED LONGSLEEVE</t>
  </si>
  <si>
    <t>TTT SACHSENSPIGEL LONGSLEEVE</t>
  </si>
  <si>
    <t>TTT DIGI CAT LONGSLEEVE</t>
  </si>
  <si>
    <t>TTT JADE 3 T-SHIRT</t>
  </si>
  <si>
    <t>TTT LABYRINTH T-SHIRT</t>
  </si>
  <si>
    <t>TTT MEMORIAL POST T-SHIRT</t>
  </si>
  <si>
    <t>TTT SICKNESS DEMON T-SHIRT</t>
  </si>
  <si>
    <t>TTT SACHSENSPIEGEL YE T-SHIRT</t>
  </si>
  <si>
    <t>TTT KUNST KOLLAGE T-SHIRT</t>
  </si>
  <si>
    <t>TTT DIGI CAT T-SHIRT</t>
  </si>
  <si>
    <t>TTT COMIC VOLTS &amp; OHMS T-SHIRT</t>
  </si>
  <si>
    <t>TTT BLOCK T-SHIRT</t>
  </si>
  <si>
    <t>BLACK</t>
  </si>
  <si>
    <t>CONCRETE GREY</t>
  </si>
  <si>
    <t>WASHED BLACK</t>
  </si>
  <si>
    <t>DEEP GREEN</t>
  </si>
  <si>
    <t>C0017-LST050</t>
  </si>
  <si>
    <t>C0017-LST051</t>
  </si>
  <si>
    <t>C0017-LST052</t>
  </si>
  <si>
    <t>C0017-SST095</t>
  </si>
  <si>
    <t>C0017-SST096</t>
  </si>
  <si>
    <t>C0017-SST097</t>
  </si>
  <si>
    <t>C0017-SST098</t>
  </si>
  <si>
    <t>C0017-SST099</t>
  </si>
  <si>
    <t>C0017-SST100</t>
  </si>
  <si>
    <t>C0017-SST101</t>
  </si>
  <si>
    <t>C0017-SST102</t>
  </si>
  <si>
    <t>C0017-SST103</t>
  </si>
  <si>
    <t>C0017-LST053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</si>
</sst>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0"/>
      <color theme="1"/>
      <name val="Calibri"/>
      <family val="2"/>
      <scheme val="minor"/>
    </font>
    <font>
      <sz val="14"/>
      <name val="Muli"/>
    </font>
    <font>
      <b/>
      <sz val="14"/>
      <name val="Muli"/>
    </font>
    <font>
      <sz val="14"/>
      <color theme="1"/>
      <name val="Muli"/>
    </font>
    <font>
      <b/>
      <sz val="14"/>
      <color indexed="62"/>
      <name val="Muli"/>
    </font>
    <font>
      <u/>
      <sz val="14"/>
      <color indexed="12"/>
      <name val="Muli"/>
    </font>
    <font>
      <b/>
      <sz val="20"/>
      <name val="Muli"/>
    </font>
    <font>
      <sz val="20"/>
      <color theme="1"/>
      <name val="Muli"/>
    </font>
    <font>
      <sz val="20"/>
      <name val="Muli"/>
    </font>
    <font>
      <b/>
      <sz val="20"/>
      <color theme="1"/>
      <name val="Muli"/>
    </font>
    <font>
      <sz val="20"/>
      <color indexed="8"/>
      <name val="Muli"/>
    </font>
    <font>
      <b/>
      <sz val="20"/>
      <color indexed="8"/>
      <name val="Muli"/>
    </font>
    <font>
      <b/>
      <sz val="20"/>
      <color rgb="FFFF0000"/>
      <name val="Muli"/>
    </font>
    <font>
      <b/>
      <u/>
      <sz val="20"/>
      <name val="Muli"/>
    </font>
    <font>
      <b/>
      <sz val="16"/>
      <name val="Muli"/>
    </font>
    <font>
      <sz val="16"/>
      <color theme="1"/>
      <name val="Muli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rgb="FF00000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8" fillId="0" borderId="0"/>
  </cellStyleXfs>
  <cellXfs count="117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4" fontId="10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13" fillId="4" borderId="1" xfId="6" applyNumberFormat="1" applyFont="1" applyFill="1" applyBorder="1" applyAlignment="1">
      <alignment horizontal="center" vertical="center"/>
    </xf>
    <xf numFmtId="0" fontId="14" fillId="4" borderId="1" xfId="7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4" borderId="2" xfId="6" applyFont="1" applyFill="1" applyBorder="1" applyAlignment="1">
      <alignment horizontal="left" vertical="center"/>
    </xf>
    <xf numFmtId="0" fontId="13" fillId="4" borderId="0" xfId="6" applyFont="1" applyFill="1" applyAlignment="1">
      <alignment vertical="top"/>
    </xf>
    <xf numFmtId="0" fontId="13" fillId="4" borderId="0" xfId="6" applyFont="1" applyFill="1" applyAlignment="1">
      <alignment horizontal="center" vertical="center"/>
    </xf>
    <xf numFmtId="164" fontId="13" fillId="4" borderId="8" xfId="6" quotePrefix="1" applyNumberFormat="1" applyFont="1" applyFill="1" applyBorder="1" applyAlignment="1">
      <alignment horizontal="center" vertical="center"/>
    </xf>
    <xf numFmtId="15" fontId="14" fillId="4" borderId="1" xfId="6" quotePrefix="1" applyNumberFormat="1" applyFont="1" applyFill="1" applyBorder="1" applyAlignment="1">
      <alignment horizontal="center" vertical="center"/>
    </xf>
    <xf numFmtId="0" fontId="14" fillId="4" borderId="3" xfId="6" applyFont="1" applyFill="1" applyBorder="1" applyAlignment="1">
      <alignment horizontal="left" vertical="center"/>
    </xf>
    <xf numFmtId="0" fontId="17" fillId="4" borderId="2" xfId="8" applyFont="1" applyFill="1" applyBorder="1" applyAlignment="1" applyProtection="1">
      <alignment vertical="top"/>
    </xf>
    <xf numFmtId="0" fontId="14" fillId="4" borderId="10" xfId="6" applyFont="1" applyFill="1" applyBorder="1" applyAlignment="1">
      <alignment horizontal="left" vertical="center"/>
    </xf>
    <xf numFmtId="0" fontId="17" fillId="4" borderId="10" xfId="8" applyFont="1" applyFill="1" applyBorder="1" applyAlignment="1" applyProtection="1">
      <alignment vertical="top"/>
    </xf>
    <xf numFmtId="165" fontId="13" fillId="4" borderId="0" xfId="6" applyNumberFormat="1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3" borderId="12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1" fontId="22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3" fontId="22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18" fillId="3" borderId="1" xfId="4" applyNumberFormat="1" applyFont="1" applyFill="1" applyBorder="1" applyAlignment="1">
      <alignment horizontal="center" vertical="center" wrapText="1"/>
    </xf>
    <xf numFmtId="0" fontId="20" fillId="6" borderId="1" xfId="2" applyFont="1" applyFill="1" applyBorder="1" applyAlignment="1">
      <alignment horizontal="center" vertical="center"/>
    </xf>
    <xf numFmtId="0" fontId="20" fillId="6" borderId="1" xfId="2" applyFont="1" applyFill="1" applyBorder="1" applyAlignment="1">
      <alignment horizontal="center" vertical="center" wrapText="1"/>
    </xf>
    <xf numFmtId="0" fontId="24" fillId="6" borderId="1" xfId="2" applyFont="1" applyFill="1" applyBorder="1" applyAlignment="1">
      <alignment horizontal="center" vertical="center"/>
    </xf>
    <xf numFmtId="1" fontId="22" fillId="6" borderId="1" xfId="3" applyNumberFormat="1" applyFont="1" applyFill="1" applyBorder="1" applyAlignment="1">
      <alignment horizontal="center" vertical="center"/>
    </xf>
    <xf numFmtId="3" fontId="23" fillId="6" borderId="1" xfId="3" applyNumberFormat="1" applyFont="1" applyFill="1" applyBorder="1" applyAlignment="1">
      <alignment horizontal="center" vertical="center"/>
    </xf>
    <xf numFmtId="164" fontId="20" fillId="6" borderId="1" xfId="2" applyNumberFormat="1" applyFont="1" applyFill="1" applyBorder="1" applyAlignment="1">
      <alignment horizontal="center" vertical="center"/>
    </xf>
    <xf numFmtId="164" fontId="20" fillId="6" borderId="1" xfId="4" applyNumberFormat="1" applyFont="1" applyFill="1" applyBorder="1" applyAlignment="1">
      <alignment horizontal="center" vertical="center" wrapText="1"/>
    </xf>
    <xf numFmtId="167" fontId="20" fillId="6" borderId="1" xfId="5" applyNumberFormat="1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 wrapText="1"/>
    </xf>
    <xf numFmtId="0" fontId="26" fillId="7" borderId="1" xfId="6" applyFont="1" applyFill="1" applyBorder="1" applyAlignment="1">
      <alignment horizontal="center" vertical="center" wrapText="1"/>
    </xf>
    <xf numFmtId="164" fontId="26" fillId="5" borderId="1" xfId="6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3" fontId="23" fillId="8" borderId="1" xfId="3" applyNumberFormat="1" applyFont="1" applyFill="1" applyBorder="1" applyAlignment="1">
      <alignment horizontal="center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9" fillId="0" borderId="0" xfId="10" applyFont="1" applyAlignment="1">
      <alignment horizontal="center"/>
    </xf>
    <xf numFmtId="0" fontId="28" fillId="0" borderId="0" xfId="10"/>
    <xf numFmtId="0" fontId="28" fillId="0" borderId="0" xfId="10" applyAlignment="1">
      <alignment horizontal="center"/>
    </xf>
    <xf numFmtId="0" fontId="20" fillId="3" borderId="1" xfId="2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3" fontId="23" fillId="3" borderId="1" xfId="3" applyNumberFormat="1" applyFont="1" applyFill="1" applyBorder="1" applyAlignment="1">
      <alignment horizontal="center" vertical="center"/>
    </xf>
    <xf numFmtId="0" fontId="20" fillId="3" borderId="0" xfId="2" applyFont="1" applyFill="1" applyAlignment="1">
      <alignment horizontal="center" vertical="center" wrapText="1"/>
    </xf>
    <xf numFmtId="0" fontId="25" fillId="3" borderId="0" xfId="2" applyFont="1" applyFill="1" applyAlignment="1">
      <alignment horizontal="center" vertical="center" wrapText="1"/>
    </xf>
    <xf numFmtId="3" fontId="18" fillId="3" borderId="1" xfId="2" applyNumberFormat="1" applyFont="1" applyFill="1" applyBorder="1" applyAlignment="1">
      <alignment horizontal="center" vertical="center" wrapText="1"/>
    </xf>
    <xf numFmtId="164" fontId="20" fillId="3" borderId="0" xfId="2" applyNumberFormat="1" applyFont="1" applyFill="1" applyAlignment="1">
      <alignment horizontal="center" vertical="center" wrapText="1"/>
    </xf>
    <xf numFmtId="164" fontId="18" fillId="3" borderId="1" xfId="2" applyNumberFormat="1" applyFont="1" applyFill="1" applyBorder="1" applyAlignment="1">
      <alignment vertical="center" wrapText="1"/>
    </xf>
    <xf numFmtId="0" fontId="20" fillId="3" borderId="0" xfId="2" applyFont="1" applyFill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28" fillId="0" borderId="0" xfId="10" applyAlignment="1">
      <alignment vertical="center"/>
    </xf>
    <xf numFmtId="0" fontId="30" fillId="0" borderId="0" xfId="10" applyFont="1" applyAlignment="1">
      <alignment vertical="center"/>
    </xf>
    <xf numFmtId="0" fontId="31" fillId="0" borderId="0" xfId="10" applyFont="1" applyAlignment="1">
      <alignment vertical="center"/>
    </xf>
    <xf numFmtId="0" fontId="30" fillId="0" borderId="0" xfId="10" applyFont="1" applyAlignment="1">
      <alignment horizontal="center" vertical="center"/>
    </xf>
    <xf numFmtId="0" fontId="32" fillId="9" borderId="1" xfId="10" applyFont="1" applyFill="1" applyBorder="1" applyAlignment="1">
      <alignment horizontal="center"/>
    </xf>
    <xf numFmtId="0" fontId="32" fillId="9" borderId="4" xfId="10" applyFont="1" applyFill="1" applyBorder="1" applyAlignment="1">
      <alignment horizontal="center"/>
    </xf>
    <xf numFmtId="0" fontId="33" fillId="0" borderId="0" xfId="10" applyFont="1" applyAlignment="1">
      <alignment horizontal="center"/>
    </xf>
    <xf numFmtId="0" fontId="34" fillId="10" borderId="13" xfId="10" applyFont="1" applyFill="1" applyBorder="1" applyAlignment="1">
      <alignment horizontal="center"/>
    </xf>
    <xf numFmtId="0" fontId="34" fillId="0" borderId="13" xfId="10" applyFont="1" applyBorder="1" applyAlignment="1">
      <alignment horizontal="center"/>
    </xf>
    <xf numFmtId="1" fontId="35" fillId="0" borderId="14" xfId="10" applyNumberFormat="1" applyFont="1" applyBorder="1" applyAlignment="1">
      <alignment horizontal="center"/>
    </xf>
    <xf numFmtId="0" fontId="35" fillId="0" borderId="1" xfId="10" applyFont="1" applyBorder="1" applyAlignment="1">
      <alignment horizontal="center"/>
    </xf>
    <xf numFmtId="0" fontId="35" fillId="0" borderId="1" xfId="10" applyFont="1" applyBorder="1"/>
    <xf numFmtId="0" fontId="36" fillId="0" borderId="0" xfId="10" applyFont="1"/>
    <xf numFmtId="0" fontId="34" fillId="10" borderId="15" xfId="10" applyFont="1" applyFill="1" applyBorder="1" applyAlignment="1">
      <alignment horizontal="center"/>
    </xf>
    <xf numFmtId="0" fontId="34" fillId="0" borderId="15" xfId="10" applyFont="1" applyBorder="1" applyAlignment="1">
      <alignment horizontal="center"/>
    </xf>
    <xf numFmtId="1" fontId="35" fillId="0" borderId="16" xfId="10" applyNumberFormat="1" applyFont="1" applyBorder="1" applyAlignment="1">
      <alignment horizontal="center"/>
    </xf>
    <xf numFmtId="0" fontId="37" fillId="11" borderId="0" xfId="10" applyFont="1" applyFill="1" applyAlignment="1">
      <alignment horizontal="left"/>
    </xf>
    <xf numFmtId="0" fontId="36" fillId="11" borderId="0" xfId="10" applyFont="1" applyFill="1" applyAlignment="1">
      <alignment horizontal="left"/>
    </xf>
    <xf numFmtId="0" fontId="35" fillId="10" borderId="15" xfId="10" applyFont="1" applyFill="1" applyBorder="1" applyAlignment="1">
      <alignment horizontal="center"/>
    </xf>
    <xf numFmtId="1" fontId="34" fillId="0" borderId="16" xfId="10" applyNumberFormat="1" applyFont="1" applyBorder="1" applyAlignment="1">
      <alignment horizontal="center"/>
    </xf>
    <xf numFmtId="0" fontId="34" fillId="11" borderId="15" xfId="1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13" fillId="4" borderId="4" xfId="6" applyFont="1" applyFill="1" applyBorder="1" applyAlignment="1">
      <alignment horizontal="center" vertical="center"/>
    </xf>
    <xf numFmtId="0" fontId="13" fillId="4" borderId="5" xfId="6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top"/>
    </xf>
    <xf numFmtId="0" fontId="14" fillId="4" borderId="4" xfId="6" applyFont="1" applyFill="1" applyBorder="1" applyAlignment="1">
      <alignment horizontal="left" vertical="center"/>
    </xf>
    <xf numFmtId="0" fontId="14" fillId="4" borderId="5" xfId="6" applyFont="1" applyFill="1" applyBorder="1" applyAlignment="1">
      <alignment horizontal="left" vertical="center"/>
    </xf>
    <xf numFmtId="164" fontId="8" fillId="4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/>
    </xf>
    <xf numFmtId="16" fontId="13" fillId="4" borderId="4" xfId="6" applyNumberFormat="1" applyFont="1" applyFill="1" applyBorder="1" applyAlignment="1">
      <alignment horizontal="center" vertical="center"/>
    </xf>
    <xf numFmtId="16" fontId="13" fillId="4" borderId="5" xfId="6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/>
    </xf>
    <xf numFmtId="0" fontId="8" fillId="0" borderId="0" xfId="2" applyFont="1" applyAlignment="1">
      <alignment horizontal="center" vertical="center" wrapText="1"/>
    </xf>
    <xf numFmtId="0" fontId="20" fillId="3" borderId="17" xfId="2" applyFont="1" applyFill="1" applyBorder="1" applyAlignment="1">
      <alignment horizontal="center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2" xfId="9" xr:uid="{00000000-0005-0000-0000-000008000000}"/>
    <cellStyle name="Normal 2 2" xfId="10" xr:uid="{BE957F55-BD41-4693-ACD0-046DE592CA00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427180</xdr:colOff>
      <xdr:row>10</xdr:row>
      <xdr:rowOff>1227488</xdr:rowOff>
    </xdr:from>
    <xdr:to>
      <xdr:col>4</xdr:col>
      <xdr:colOff>752129</xdr:colOff>
      <xdr:row>10</xdr:row>
      <xdr:rowOff>2539999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635B033-A975-40C9-BAA1-64FB85CE6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07" y="4991306"/>
          <a:ext cx="3118949" cy="131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view="pageBreakPreview" zoomScale="40" zoomScaleNormal="40" zoomScaleSheetLayoutView="40" zoomScalePageLayoutView="55" workbookViewId="0">
      <selection activeCell="Q14" sqref="Q14"/>
    </sheetView>
  </sheetViews>
  <sheetFormatPr defaultColWidth="9.1796875" defaultRowHeight="18"/>
  <cols>
    <col min="1" max="1" width="17.453125" style="1" customWidth="1"/>
    <col min="2" max="2" width="10.453125" style="1" customWidth="1"/>
    <col min="3" max="3" width="20.1796875" style="1" customWidth="1"/>
    <col min="4" max="4" width="19.81640625" style="1" customWidth="1"/>
    <col min="5" max="5" width="18.1796875" style="1" customWidth="1"/>
    <col min="6" max="6" width="12.1796875" style="1" customWidth="1"/>
    <col min="7" max="7" width="17.1796875" style="1" customWidth="1"/>
    <col min="8" max="8" width="12.54296875" style="1" customWidth="1"/>
    <col min="9" max="9" width="14.1796875" style="1" customWidth="1"/>
    <col min="10" max="10" width="12.1796875" style="1" customWidth="1"/>
    <col min="11" max="11" width="14.1796875" style="1" customWidth="1"/>
    <col min="12" max="12" width="20" style="1" bestFit="1" customWidth="1"/>
    <col min="13" max="13" width="30.453125" style="1" customWidth="1"/>
    <col min="14" max="14" width="27.1796875" style="1" customWidth="1"/>
    <col min="15" max="15" width="7.1796875" style="1" hidden="1" customWidth="1"/>
    <col min="16" max="16384" width="9.1796875" style="1"/>
  </cols>
  <sheetData>
    <row r="1" spans="1:17" ht="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7"/>
      <c r="M1" s="4" t="s">
        <v>0</v>
      </c>
      <c r="N1" s="2" t="s">
        <v>55</v>
      </c>
    </row>
    <row r="2" spans="1:17" ht="21.6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7"/>
      <c r="M2" s="4" t="s">
        <v>1</v>
      </c>
      <c r="N2" s="3" t="s">
        <v>2</v>
      </c>
    </row>
    <row r="3" spans="1:17" ht="21.6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8"/>
      <c r="M3" s="4" t="s">
        <v>4</v>
      </c>
      <c r="N3" s="3">
        <v>1</v>
      </c>
    </row>
    <row r="4" spans="1:17" ht="10" customHeight="1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8"/>
      <c r="N4" s="8"/>
    </row>
    <row r="5" spans="1:17" s="32" customFormat="1" ht="28.5" customHeight="1">
      <c r="A5" s="33" t="s">
        <v>5</v>
      </c>
      <c r="B5" s="105" t="s">
        <v>59</v>
      </c>
      <c r="C5" s="105"/>
      <c r="D5" s="105"/>
      <c r="E5" s="34"/>
      <c r="F5" s="106" t="s">
        <v>6</v>
      </c>
      <c r="G5" s="107"/>
      <c r="H5" s="103" t="s">
        <v>35</v>
      </c>
      <c r="I5" s="104"/>
      <c r="J5" s="35"/>
      <c r="K5" s="35"/>
      <c r="L5" s="36"/>
      <c r="M5" s="37" t="s">
        <v>7</v>
      </c>
      <c r="N5" s="29">
        <v>46024</v>
      </c>
    </row>
    <row r="6" spans="1:17" s="32" customFormat="1" ht="28.5" customHeight="1">
      <c r="A6" s="38" t="s">
        <v>8</v>
      </c>
      <c r="B6" s="110"/>
      <c r="C6" s="110"/>
      <c r="D6" s="110"/>
      <c r="E6" s="34"/>
      <c r="F6" s="106" t="s">
        <v>9</v>
      </c>
      <c r="G6" s="107"/>
      <c r="H6" s="103" t="s">
        <v>60</v>
      </c>
      <c r="I6" s="104"/>
      <c r="J6" s="35"/>
      <c r="K6" s="35"/>
      <c r="L6" s="36"/>
      <c r="M6" s="37" t="s">
        <v>10</v>
      </c>
      <c r="N6" s="30" t="s">
        <v>62</v>
      </c>
    </row>
    <row r="7" spans="1:17" s="32" customFormat="1" ht="28.5" customHeight="1">
      <c r="A7" s="38" t="s">
        <v>11</v>
      </c>
      <c r="B7" s="111"/>
      <c r="C7" s="111"/>
      <c r="D7" s="39"/>
      <c r="E7" s="34"/>
      <c r="F7" s="106" t="s">
        <v>12</v>
      </c>
      <c r="G7" s="107"/>
      <c r="H7" s="112"/>
      <c r="I7" s="113"/>
      <c r="J7" s="35"/>
      <c r="K7" s="35"/>
      <c r="L7" s="36"/>
      <c r="M7" s="37" t="s">
        <v>13</v>
      </c>
      <c r="N7" s="72" t="s">
        <v>61</v>
      </c>
    </row>
    <row r="8" spans="1:17" s="32" customFormat="1" ht="28.5" customHeight="1">
      <c r="A8" s="40" t="s">
        <v>14</v>
      </c>
      <c r="B8" s="114"/>
      <c r="C8" s="114"/>
      <c r="D8" s="41"/>
      <c r="E8" s="34"/>
      <c r="F8" s="106" t="s">
        <v>15</v>
      </c>
      <c r="G8" s="107"/>
      <c r="H8" s="112"/>
      <c r="I8" s="113"/>
      <c r="J8" s="42"/>
      <c r="K8" s="42"/>
      <c r="L8" s="36"/>
      <c r="M8" s="37" t="s">
        <v>16</v>
      </c>
      <c r="N8" s="31" t="s">
        <v>63</v>
      </c>
    </row>
    <row r="9" spans="1:17" ht="5.5" customHeight="1">
      <c r="A9" s="7"/>
      <c r="B9" s="7"/>
      <c r="C9" s="7"/>
      <c r="D9" s="7"/>
      <c r="E9" s="6"/>
      <c r="F9" s="7"/>
      <c r="G9" s="7"/>
      <c r="H9" s="7"/>
      <c r="I9" s="7"/>
      <c r="J9" s="6"/>
      <c r="K9" s="6"/>
      <c r="L9" s="6"/>
      <c r="M9" s="8"/>
      <c r="N9" s="8"/>
    </row>
    <row r="10" spans="1:17" s="65" customFormat="1" ht="99.75" customHeight="1">
      <c r="A10" s="61" t="s">
        <v>17</v>
      </c>
      <c r="B10" s="62" t="s">
        <v>18</v>
      </c>
      <c r="C10" s="62" t="s">
        <v>19</v>
      </c>
      <c r="D10" s="62" t="s">
        <v>20</v>
      </c>
      <c r="E10" s="62" t="s">
        <v>21</v>
      </c>
      <c r="F10" s="61" t="s">
        <v>22</v>
      </c>
      <c r="G10" s="61" t="s">
        <v>23</v>
      </c>
      <c r="H10" s="61" t="s">
        <v>24</v>
      </c>
      <c r="I10" s="63" t="s">
        <v>25</v>
      </c>
      <c r="J10" s="63" t="s">
        <v>26</v>
      </c>
      <c r="K10" s="63" t="s">
        <v>27</v>
      </c>
      <c r="L10" s="64" t="s">
        <v>28</v>
      </c>
      <c r="M10" s="61" t="s">
        <v>29</v>
      </c>
      <c r="N10" s="61" t="s">
        <v>3</v>
      </c>
    </row>
    <row r="11" spans="1:17" s="43" customFormat="1" ht="217" customHeight="1">
      <c r="A11" s="44" t="s">
        <v>40</v>
      </c>
      <c r="B11" s="45"/>
      <c r="C11" s="71" t="s">
        <v>42</v>
      </c>
      <c r="D11" s="71"/>
      <c r="E11" s="71" t="s">
        <v>41</v>
      </c>
      <c r="F11" s="46"/>
      <c r="G11" s="47" t="s">
        <v>43</v>
      </c>
      <c r="H11" s="48" t="s">
        <v>34</v>
      </c>
      <c r="I11" s="49">
        <f>DETAIL!I55</f>
        <v>2214</v>
      </c>
      <c r="J11" s="50">
        <v>0</v>
      </c>
      <c r="K11" s="73">
        <f>I11-J11</f>
        <v>2214</v>
      </c>
      <c r="L11" s="51"/>
      <c r="M11" s="52">
        <f>K11*L11</f>
        <v>0</v>
      </c>
      <c r="N11" s="67" t="s">
        <v>54</v>
      </c>
      <c r="Q11" s="43">
        <v>500</v>
      </c>
    </row>
    <row r="12" spans="1:17" s="43" customFormat="1" ht="152.15" hidden="1" customHeight="1">
      <c r="A12" s="44" t="s">
        <v>38</v>
      </c>
      <c r="B12" s="45"/>
      <c r="C12" s="45" t="s">
        <v>39</v>
      </c>
      <c r="D12" s="45"/>
      <c r="E12" s="45" t="s">
        <v>36</v>
      </c>
      <c r="F12" s="46"/>
      <c r="G12" s="47" t="s">
        <v>37</v>
      </c>
      <c r="H12" s="48" t="s">
        <v>34</v>
      </c>
      <c r="I12" s="49"/>
      <c r="J12" s="50">
        <v>0</v>
      </c>
      <c r="K12" s="66">
        <f>I12-J12</f>
        <v>0</v>
      </c>
      <c r="L12" s="51"/>
      <c r="M12" s="52">
        <f>K12*L12</f>
        <v>0</v>
      </c>
      <c r="N12" s="67"/>
    </row>
    <row r="13" spans="1:17" s="43" customFormat="1" ht="21.75" customHeight="1">
      <c r="A13" s="53"/>
      <c r="B13" s="53"/>
      <c r="C13" s="54"/>
      <c r="D13" s="54"/>
      <c r="E13" s="54"/>
      <c r="F13" s="55"/>
      <c r="G13" s="56"/>
      <c r="H13" s="53"/>
      <c r="I13" s="57"/>
      <c r="J13" s="57"/>
      <c r="K13" s="57"/>
      <c r="L13" s="58"/>
      <c r="M13" s="59"/>
      <c r="N13" s="60"/>
    </row>
    <row r="14" spans="1:17" s="80" customFormat="1" ht="48.75" customHeight="1">
      <c r="A14" s="74"/>
      <c r="B14" s="116"/>
      <c r="C14" s="116"/>
      <c r="D14" s="116"/>
      <c r="E14" s="116"/>
      <c r="F14" s="74"/>
      <c r="G14" s="75"/>
      <c r="H14" s="75" t="s">
        <v>30</v>
      </c>
      <c r="I14" s="76">
        <f>SUM(I11:I12)</f>
        <v>2214</v>
      </c>
      <c r="J14" s="76"/>
      <c r="K14" s="76">
        <f>SUM(K11:K12)</f>
        <v>2214</v>
      </c>
      <c r="L14" s="77"/>
      <c r="M14" s="78">
        <f>SUM(M11:M13)</f>
        <v>0</v>
      </c>
      <c r="N14" s="79"/>
    </row>
    <row r="15" spans="1:17" ht="21.75" customHeight="1">
      <c r="A15" s="10"/>
      <c r="B15" s="10"/>
      <c r="C15" s="11"/>
      <c r="D15" s="11"/>
      <c r="E15" s="11"/>
      <c r="F15" s="11"/>
      <c r="G15" s="9"/>
      <c r="H15" s="9"/>
      <c r="I15" s="9"/>
      <c r="J15" s="9"/>
      <c r="K15" s="9"/>
      <c r="L15" s="12"/>
      <c r="M15" s="12"/>
      <c r="N15" s="9"/>
    </row>
    <row r="16" spans="1:17" ht="21.65" customHeight="1">
      <c r="A16" s="115" t="s">
        <v>31</v>
      </c>
      <c r="B16" s="115"/>
      <c r="C16" s="13"/>
      <c r="D16" s="14"/>
      <c r="E16" s="109" t="s">
        <v>32</v>
      </c>
      <c r="F16" s="109"/>
      <c r="G16" s="109"/>
      <c r="H16" s="15"/>
      <c r="I16" s="16"/>
      <c r="J16" s="16"/>
      <c r="K16" s="16"/>
      <c r="L16" s="108" t="s">
        <v>33</v>
      </c>
      <c r="M16" s="108"/>
      <c r="N16" s="9"/>
    </row>
    <row r="17" spans="1:10" ht="21.75" customHeight="1">
      <c r="A17" s="17"/>
      <c r="B17" s="18"/>
      <c r="C17" s="17"/>
      <c r="D17" s="17"/>
      <c r="E17" s="17"/>
      <c r="F17" s="17"/>
      <c r="G17" s="17"/>
      <c r="H17" s="19"/>
      <c r="I17" s="19"/>
      <c r="J17" s="19"/>
    </row>
    <row r="18" spans="1:10" ht="21.75" customHeight="1">
      <c r="A18" s="17"/>
      <c r="B18" s="18"/>
      <c r="C18" s="17"/>
      <c r="D18" s="17"/>
      <c r="E18" s="17"/>
      <c r="F18" s="17"/>
      <c r="G18" s="17"/>
      <c r="H18" s="19"/>
      <c r="I18" s="19"/>
      <c r="J18" s="19"/>
    </row>
    <row r="19" spans="1:10" ht="21.75" customHeight="1">
      <c r="A19" s="20"/>
      <c r="B19" s="21"/>
      <c r="C19" s="17"/>
      <c r="D19" s="17"/>
      <c r="E19" s="17"/>
      <c r="F19" s="17"/>
      <c r="G19" s="22"/>
      <c r="H19" s="22"/>
      <c r="I19" s="17"/>
      <c r="J19" s="19"/>
    </row>
    <row r="20" spans="1:10" ht="21.75" customHeight="1">
      <c r="A20" s="19"/>
      <c r="B20" s="23"/>
      <c r="C20" s="24"/>
      <c r="D20" s="19"/>
      <c r="E20" s="25"/>
      <c r="F20" s="25"/>
      <c r="G20" s="19"/>
      <c r="H20" s="26"/>
      <c r="I20" s="26"/>
      <c r="J20" s="19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mergeCells count="16">
    <mergeCell ref="H5:I5"/>
    <mergeCell ref="B5:D5"/>
    <mergeCell ref="H6:I6"/>
    <mergeCell ref="F5:G5"/>
    <mergeCell ref="L16:M16"/>
    <mergeCell ref="E16:G16"/>
    <mergeCell ref="B6:D6"/>
    <mergeCell ref="B7:C7"/>
    <mergeCell ref="H8:I8"/>
    <mergeCell ref="B8:C8"/>
    <mergeCell ref="F6:G6"/>
    <mergeCell ref="F7:G7"/>
    <mergeCell ref="F8:G8"/>
    <mergeCell ref="A16:B16"/>
    <mergeCell ref="H7:I7"/>
    <mergeCell ref="B14:E14"/>
  </mergeCells>
  <printOptions horizontalCentered="1"/>
  <pageMargins left="0.25" right="0.25" top="1.0416666666666667" bottom="0.75" header="0.3" footer="0.3"/>
  <pageSetup paperSize="9" scale="4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372A-6E8A-4D08-9307-38733871B8C2}">
  <sheetPr>
    <outlinePr summaryBelow="0" summaryRight="0"/>
    <pageSetUpPr fitToPage="1"/>
  </sheetPr>
  <dimension ref="A1:M815"/>
  <sheetViews>
    <sheetView tabSelected="1" view="pageBreakPreview" zoomScale="55" zoomScaleNormal="100" zoomScaleSheetLayoutView="55" workbookViewId="0">
      <selection activeCell="M53" sqref="M53"/>
    </sheetView>
  </sheetViews>
  <sheetFormatPr defaultColWidth="14.453125" defaultRowHeight="15" customHeight="1"/>
  <cols>
    <col min="1" max="2" width="14.453125" style="69"/>
    <col min="3" max="3" width="37.54296875" style="69" customWidth="1"/>
    <col min="4" max="4" width="18.81640625" style="69" customWidth="1"/>
    <col min="5" max="5" width="14.453125" style="69"/>
    <col min="6" max="6" width="23.26953125" style="69" customWidth="1"/>
    <col min="7" max="8" width="14.453125" style="70" hidden="1" customWidth="1"/>
    <col min="9" max="9" width="14.453125" style="70" customWidth="1"/>
    <col min="10" max="10" width="17.54296875" style="69" customWidth="1"/>
    <col min="11" max="11" width="13.1796875" style="69" customWidth="1"/>
    <col min="12" max="16384" width="14.453125" style="69"/>
  </cols>
  <sheetData>
    <row r="1" spans="1:13" s="81" customFormat="1" ht="22" customHeight="1">
      <c r="A1" s="82"/>
      <c r="B1" s="82"/>
      <c r="C1" s="83" t="s">
        <v>56</v>
      </c>
      <c r="D1" s="82"/>
      <c r="E1" s="82"/>
      <c r="F1" s="82"/>
      <c r="G1" s="84"/>
      <c r="H1" s="84"/>
      <c r="I1" s="84"/>
      <c r="J1" s="82"/>
    </row>
    <row r="2" spans="1:13" s="87" customFormat="1" ht="18.75" customHeight="1">
      <c r="A2" s="85" t="s">
        <v>44</v>
      </c>
      <c r="B2" s="85"/>
      <c r="C2" s="85" t="s">
        <v>45</v>
      </c>
      <c r="D2" s="85" t="s">
        <v>23</v>
      </c>
      <c r="E2" s="85" t="s">
        <v>46</v>
      </c>
      <c r="F2" s="86" t="s">
        <v>47</v>
      </c>
      <c r="G2" s="85" t="s">
        <v>48</v>
      </c>
      <c r="H2" s="85" t="s">
        <v>49</v>
      </c>
      <c r="I2" s="85" t="s">
        <v>50</v>
      </c>
      <c r="J2" s="86" t="s">
        <v>57</v>
      </c>
    </row>
    <row r="3" spans="1:13" s="93" customFormat="1" ht="18.75" customHeight="1">
      <c r="A3" s="88" t="s">
        <v>64</v>
      </c>
      <c r="B3" s="88" t="s">
        <v>94</v>
      </c>
      <c r="C3" s="88" t="s">
        <v>77</v>
      </c>
      <c r="D3" s="89" t="s">
        <v>43</v>
      </c>
      <c r="E3" s="89" t="s">
        <v>51</v>
      </c>
      <c r="F3" s="90">
        <v>4560123557549</v>
      </c>
      <c r="G3" s="102">
        <v>10</v>
      </c>
      <c r="H3" s="91">
        <f>ROUNDUP(G3*20%,0)+2</f>
        <v>4</v>
      </c>
      <c r="I3" s="91">
        <f>SUM(G3:H3)</f>
        <v>14</v>
      </c>
      <c r="J3" s="92"/>
    </row>
    <row r="4" spans="1:13" s="93" customFormat="1" ht="18.75" customHeight="1">
      <c r="A4" s="94" t="s">
        <v>64</v>
      </c>
      <c r="B4" s="88" t="s">
        <v>94</v>
      </c>
      <c r="C4" s="94" t="s">
        <v>77</v>
      </c>
      <c r="D4" s="95" t="s">
        <v>43</v>
      </c>
      <c r="E4" s="95" t="s">
        <v>58</v>
      </c>
      <c r="F4" s="96">
        <v>4560123557551</v>
      </c>
      <c r="G4" s="102">
        <v>37</v>
      </c>
      <c r="H4" s="91">
        <f t="shared" ref="H4:H54" si="0">ROUNDUP(G4*20%,0)+2</f>
        <v>10</v>
      </c>
      <c r="I4" s="91">
        <f t="shared" ref="I4:I18" si="1">SUM(G4:H4)</f>
        <v>47</v>
      </c>
      <c r="J4" s="92"/>
      <c r="K4" s="97"/>
      <c r="L4" s="98"/>
      <c r="M4" s="98"/>
    </row>
    <row r="5" spans="1:13" s="93" customFormat="1" ht="18.75" customHeight="1">
      <c r="A5" s="94" t="s">
        <v>64</v>
      </c>
      <c r="B5" s="88" t="s">
        <v>94</v>
      </c>
      <c r="C5" s="94" t="s">
        <v>77</v>
      </c>
      <c r="D5" s="95" t="s">
        <v>43</v>
      </c>
      <c r="E5" s="95" t="s">
        <v>52</v>
      </c>
      <c r="F5" s="96">
        <v>4560123557550</v>
      </c>
      <c r="G5" s="102">
        <v>43</v>
      </c>
      <c r="H5" s="91">
        <f t="shared" si="0"/>
        <v>11</v>
      </c>
      <c r="I5" s="91">
        <f t="shared" si="1"/>
        <v>54</v>
      </c>
      <c r="J5" s="92"/>
      <c r="K5" s="97"/>
      <c r="L5" s="98"/>
      <c r="M5" s="98"/>
    </row>
    <row r="6" spans="1:13" s="93" customFormat="1" ht="18.75" customHeight="1">
      <c r="A6" s="94" t="s">
        <v>64</v>
      </c>
      <c r="B6" s="88" t="s">
        <v>94</v>
      </c>
      <c r="C6" s="94" t="s">
        <v>77</v>
      </c>
      <c r="D6" s="95" t="s">
        <v>43</v>
      </c>
      <c r="E6" s="95" t="s">
        <v>53</v>
      </c>
      <c r="F6" s="96">
        <v>4560123557552</v>
      </c>
      <c r="G6" s="102">
        <v>32</v>
      </c>
      <c r="H6" s="91">
        <f t="shared" si="0"/>
        <v>9</v>
      </c>
      <c r="I6" s="91">
        <f t="shared" si="1"/>
        <v>41</v>
      </c>
      <c r="J6" s="92"/>
      <c r="K6" s="97"/>
      <c r="L6" s="98"/>
      <c r="M6" s="98"/>
    </row>
    <row r="7" spans="1:13" s="93" customFormat="1" ht="18.75" customHeight="1">
      <c r="A7" s="94" t="s">
        <v>65</v>
      </c>
      <c r="B7" s="88" t="s">
        <v>95</v>
      </c>
      <c r="C7" s="99" t="s">
        <v>78</v>
      </c>
      <c r="D7" s="95" t="s">
        <v>90</v>
      </c>
      <c r="E7" s="95" t="s">
        <v>51</v>
      </c>
      <c r="F7" s="96">
        <v>4560123557578</v>
      </c>
      <c r="G7" s="102">
        <v>16</v>
      </c>
      <c r="H7" s="91">
        <f t="shared" si="0"/>
        <v>6</v>
      </c>
      <c r="I7" s="91">
        <f t="shared" si="1"/>
        <v>22</v>
      </c>
      <c r="J7" s="92"/>
      <c r="K7" s="97"/>
      <c r="L7" s="98"/>
      <c r="M7" s="98"/>
    </row>
    <row r="8" spans="1:13" s="93" customFormat="1" ht="18.75" customHeight="1">
      <c r="A8" s="94" t="s">
        <v>65</v>
      </c>
      <c r="B8" s="88" t="s">
        <v>95</v>
      </c>
      <c r="C8" s="99" t="s">
        <v>78</v>
      </c>
      <c r="D8" s="95" t="s">
        <v>90</v>
      </c>
      <c r="E8" s="95" t="s">
        <v>58</v>
      </c>
      <c r="F8" s="96">
        <v>4560123557579</v>
      </c>
      <c r="G8" s="102">
        <v>59</v>
      </c>
      <c r="H8" s="91">
        <f t="shared" si="0"/>
        <v>14</v>
      </c>
      <c r="I8" s="91">
        <f t="shared" si="1"/>
        <v>73</v>
      </c>
      <c r="J8" s="92"/>
      <c r="K8" s="97"/>
      <c r="L8" s="98"/>
      <c r="M8" s="98"/>
    </row>
    <row r="9" spans="1:13" s="93" customFormat="1" ht="18.75" customHeight="1">
      <c r="A9" s="94" t="s">
        <v>65</v>
      </c>
      <c r="B9" s="88" t="s">
        <v>95</v>
      </c>
      <c r="C9" s="99" t="s">
        <v>78</v>
      </c>
      <c r="D9" s="95" t="s">
        <v>90</v>
      </c>
      <c r="E9" s="95" t="s">
        <v>52</v>
      </c>
      <c r="F9" s="96">
        <v>4560123557580</v>
      </c>
      <c r="G9" s="102">
        <v>70</v>
      </c>
      <c r="H9" s="91">
        <f t="shared" si="0"/>
        <v>16</v>
      </c>
      <c r="I9" s="91">
        <f t="shared" si="1"/>
        <v>86</v>
      </c>
      <c r="J9" s="92"/>
      <c r="K9" s="97"/>
      <c r="L9" s="98"/>
      <c r="M9" s="98"/>
    </row>
    <row r="10" spans="1:13" s="93" customFormat="1" ht="18.75" customHeight="1">
      <c r="A10" s="94" t="s">
        <v>65</v>
      </c>
      <c r="B10" s="88" t="s">
        <v>95</v>
      </c>
      <c r="C10" s="99" t="s">
        <v>78</v>
      </c>
      <c r="D10" s="95" t="s">
        <v>90</v>
      </c>
      <c r="E10" s="95" t="s">
        <v>53</v>
      </c>
      <c r="F10" s="96">
        <v>4560123557577</v>
      </c>
      <c r="G10" s="102">
        <v>48</v>
      </c>
      <c r="H10" s="91">
        <f t="shared" si="0"/>
        <v>12</v>
      </c>
      <c r="I10" s="91">
        <f t="shared" si="1"/>
        <v>60</v>
      </c>
      <c r="J10" s="92"/>
      <c r="K10" s="97"/>
      <c r="L10" s="97"/>
      <c r="M10" s="97"/>
    </row>
    <row r="11" spans="1:13" s="93" customFormat="1" ht="18.75" customHeight="1">
      <c r="A11" s="94" t="s">
        <v>66</v>
      </c>
      <c r="B11" s="88" t="s">
        <v>96</v>
      </c>
      <c r="C11" s="99" t="s">
        <v>79</v>
      </c>
      <c r="D11" s="95" t="s">
        <v>90</v>
      </c>
      <c r="E11" s="95" t="s">
        <v>51</v>
      </c>
      <c r="F11" s="96">
        <v>4560123557541</v>
      </c>
      <c r="G11" s="102">
        <v>13</v>
      </c>
      <c r="H11" s="91">
        <f t="shared" si="0"/>
        <v>5</v>
      </c>
      <c r="I11" s="91">
        <f t="shared" si="1"/>
        <v>18</v>
      </c>
      <c r="J11" s="92"/>
      <c r="K11" s="97"/>
      <c r="L11" s="98"/>
      <c r="M11" s="98"/>
    </row>
    <row r="12" spans="1:13" s="93" customFormat="1" ht="18.75" customHeight="1">
      <c r="A12" s="94" t="s">
        <v>66</v>
      </c>
      <c r="B12" s="88" t="s">
        <v>96</v>
      </c>
      <c r="C12" s="99" t="s">
        <v>79</v>
      </c>
      <c r="D12" s="95" t="s">
        <v>90</v>
      </c>
      <c r="E12" s="95" t="s">
        <v>58</v>
      </c>
      <c r="F12" s="100">
        <v>4560123557542</v>
      </c>
      <c r="G12" s="102">
        <v>48</v>
      </c>
      <c r="H12" s="91">
        <f t="shared" si="0"/>
        <v>12</v>
      </c>
      <c r="I12" s="91">
        <f t="shared" si="1"/>
        <v>60</v>
      </c>
      <c r="J12" s="92"/>
      <c r="K12" s="97"/>
      <c r="L12" s="98"/>
      <c r="M12" s="98"/>
    </row>
    <row r="13" spans="1:13" s="93" customFormat="1" ht="18.75" customHeight="1">
      <c r="A13" s="94" t="s">
        <v>66</v>
      </c>
      <c r="B13" s="88" t="s">
        <v>96</v>
      </c>
      <c r="C13" s="99" t="s">
        <v>79</v>
      </c>
      <c r="D13" s="95" t="s">
        <v>90</v>
      </c>
      <c r="E13" s="95" t="s">
        <v>52</v>
      </c>
      <c r="F13" s="96">
        <v>4560123557543</v>
      </c>
      <c r="G13" s="102">
        <v>54</v>
      </c>
      <c r="H13" s="91">
        <f t="shared" si="0"/>
        <v>13</v>
      </c>
      <c r="I13" s="91">
        <f t="shared" si="1"/>
        <v>67</v>
      </c>
      <c r="J13" s="92"/>
      <c r="K13" s="97"/>
      <c r="L13" s="98"/>
      <c r="M13" s="98"/>
    </row>
    <row r="14" spans="1:13" s="93" customFormat="1" ht="18.75" customHeight="1">
      <c r="A14" s="94" t="s">
        <v>66</v>
      </c>
      <c r="B14" s="88" t="s">
        <v>96</v>
      </c>
      <c r="C14" s="99" t="s">
        <v>79</v>
      </c>
      <c r="D14" s="95" t="s">
        <v>90</v>
      </c>
      <c r="E14" s="95" t="s">
        <v>53</v>
      </c>
      <c r="F14" s="96">
        <v>4560123557544</v>
      </c>
      <c r="G14" s="102">
        <v>35</v>
      </c>
      <c r="H14" s="91">
        <f t="shared" si="0"/>
        <v>9</v>
      </c>
      <c r="I14" s="91">
        <f t="shared" si="1"/>
        <v>44</v>
      </c>
      <c r="J14" s="92"/>
      <c r="K14" s="97"/>
      <c r="L14" s="98"/>
      <c r="M14" s="98"/>
    </row>
    <row r="15" spans="1:13" s="93" customFormat="1" ht="18.75" customHeight="1">
      <c r="A15" s="94" t="s">
        <v>67</v>
      </c>
      <c r="B15" s="88" t="s">
        <v>106</v>
      </c>
      <c r="C15" s="99" t="s">
        <v>80</v>
      </c>
      <c r="D15" s="101" t="s">
        <v>91</v>
      </c>
      <c r="E15" s="95" t="s">
        <v>51</v>
      </c>
      <c r="F15" s="96">
        <v>4560123557558</v>
      </c>
      <c r="G15" s="102">
        <v>12</v>
      </c>
      <c r="H15" s="91">
        <f t="shared" si="0"/>
        <v>5</v>
      </c>
      <c r="I15" s="91">
        <f t="shared" si="1"/>
        <v>17</v>
      </c>
      <c r="J15" s="92"/>
      <c r="K15" s="97"/>
      <c r="L15" s="98"/>
      <c r="M15" s="98"/>
    </row>
    <row r="16" spans="1:13" s="93" customFormat="1" ht="18.75" customHeight="1">
      <c r="A16" s="94" t="s">
        <v>67</v>
      </c>
      <c r="B16" s="88" t="s">
        <v>106</v>
      </c>
      <c r="C16" s="99" t="s">
        <v>80</v>
      </c>
      <c r="D16" s="101" t="s">
        <v>91</v>
      </c>
      <c r="E16" s="95" t="s">
        <v>58</v>
      </c>
      <c r="F16" s="96">
        <v>4560123557557</v>
      </c>
      <c r="G16" s="102">
        <v>27</v>
      </c>
      <c r="H16" s="91">
        <f t="shared" si="0"/>
        <v>8</v>
      </c>
      <c r="I16" s="91">
        <f t="shared" si="1"/>
        <v>35</v>
      </c>
      <c r="J16" s="92"/>
      <c r="K16" s="97"/>
      <c r="L16" s="98"/>
      <c r="M16" s="98"/>
    </row>
    <row r="17" spans="1:13" s="93" customFormat="1" ht="18.75" customHeight="1">
      <c r="A17" s="94" t="s">
        <v>67</v>
      </c>
      <c r="B17" s="88" t="s">
        <v>106</v>
      </c>
      <c r="C17" s="99" t="s">
        <v>80</v>
      </c>
      <c r="D17" s="101" t="s">
        <v>91</v>
      </c>
      <c r="E17" s="95" t="s">
        <v>52</v>
      </c>
      <c r="F17" s="96">
        <v>4560123557559</v>
      </c>
      <c r="G17" s="102">
        <v>30</v>
      </c>
      <c r="H17" s="91">
        <f t="shared" si="0"/>
        <v>8</v>
      </c>
      <c r="I17" s="91">
        <f t="shared" si="1"/>
        <v>38</v>
      </c>
      <c r="J17" s="92"/>
      <c r="K17" s="97"/>
      <c r="L17" s="98"/>
      <c r="M17" s="98"/>
    </row>
    <row r="18" spans="1:13" s="93" customFormat="1" ht="18.5" customHeight="1">
      <c r="A18" s="94" t="s">
        <v>67</v>
      </c>
      <c r="B18" s="88" t="s">
        <v>106</v>
      </c>
      <c r="C18" s="99" t="s">
        <v>80</v>
      </c>
      <c r="D18" s="101" t="s">
        <v>91</v>
      </c>
      <c r="E18" s="95" t="s">
        <v>53</v>
      </c>
      <c r="F18" s="96">
        <v>4560123557560</v>
      </c>
      <c r="G18" s="102">
        <v>19</v>
      </c>
      <c r="H18" s="91">
        <f t="shared" si="0"/>
        <v>6</v>
      </c>
      <c r="I18" s="91">
        <f t="shared" si="1"/>
        <v>25</v>
      </c>
      <c r="J18" s="92"/>
      <c r="K18" s="97"/>
      <c r="L18" s="98"/>
      <c r="M18" s="98"/>
    </row>
    <row r="19" spans="1:13" s="93" customFormat="1" ht="18.75" customHeight="1">
      <c r="A19" s="88" t="s">
        <v>68</v>
      </c>
      <c r="B19" s="88" t="s">
        <v>97</v>
      </c>
      <c r="C19" s="88" t="s">
        <v>81</v>
      </c>
      <c r="D19" s="89" t="s">
        <v>90</v>
      </c>
      <c r="E19" s="89" t="s">
        <v>51</v>
      </c>
      <c r="F19" s="90">
        <v>4560123557537</v>
      </c>
      <c r="G19" s="102">
        <v>7</v>
      </c>
      <c r="H19" s="91">
        <f t="shared" si="0"/>
        <v>4</v>
      </c>
      <c r="I19" s="91">
        <f>SUM(G19:H19)</f>
        <v>11</v>
      </c>
      <c r="J19" s="92"/>
    </row>
    <row r="20" spans="1:13" s="93" customFormat="1" ht="18.75" customHeight="1">
      <c r="A20" s="94" t="s">
        <v>68</v>
      </c>
      <c r="B20" s="88" t="s">
        <v>97</v>
      </c>
      <c r="C20" s="94" t="s">
        <v>81</v>
      </c>
      <c r="D20" s="95" t="s">
        <v>90</v>
      </c>
      <c r="E20" s="95" t="s">
        <v>58</v>
      </c>
      <c r="F20" s="96">
        <v>4560123557538</v>
      </c>
      <c r="G20" s="102">
        <v>20</v>
      </c>
      <c r="H20" s="91">
        <f t="shared" si="0"/>
        <v>6</v>
      </c>
      <c r="I20" s="91">
        <f t="shared" ref="I20:I38" si="2">SUM(G20:H20)</f>
        <v>26</v>
      </c>
      <c r="J20" s="92"/>
      <c r="K20" s="97"/>
      <c r="L20" s="98"/>
      <c r="M20" s="98"/>
    </row>
    <row r="21" spans="1:13" s="93" customFormat="1" ht="18.75" customHeight="1">
      <c r="A21" s="94" t="s">
        <v>68</v>
      </c>
      <c r="B21" s="88" t="s">
        <v>97</v>
      </c>
      <c r="C21" s="94" t="s">
        <v>81</v>
      </c>
      <c r="D21" s="95" t="s">
        <v>90</v>
      </c>
      <c r="E21" s="95" t="s">
        <v>52</v>
      </c>
      <c r="F21" s="96">
        <v>4560123557540</v>
      </c>
      <c r="G21" s="102">
        <v>25</v>
      </c>
      <c r="H21" s="91">
        <f t="shared" si="0"/>
        <v>7</v>
      </c>
      <c r="I21" s="91">
        <f t="shared" si="2"/>
        <v>32</v>
      </c>
      <c r="J21" s="92"/>
      <c r="K21" s="97"/>
      <c r="L21" s="98"/>
      <c r="M21" s="98"/>
    </row>
    <row r="22" spans="1:13" s="93" customFormat="1" ht="18.75" customHeight="1">
      <c r="A22" s="94" t="s">
        <v>68</v>
      </c>
      <c r="B22" s="88" t="s">
        <v>97</v>
      </c>
      <c r="C22" s="94" t="s">
        <v>81</v>
      </c>
      <c r="D22" s="95" t="s">
        <v>90</v>
      </c>
      <c r="E22" s="95" t="s">
        <v>53</v>
      </c>
      <c r="F22" s="96">
        <v>4560123557539</v>
      </c>
      <c r="G22" s="102">
        <v>16</v>
      </c>
      <c r="H22" s="91">
        <f t="shared" si="0"/>
        <v>6</v>
      </c>
      <c r="I22" s="91">
        <f t="shared" si="2"/>
        <v>22</v>
      </c>
      <c r="J22" s="92"/>
      <c r="K22" s="97"/>
      <c r="L22" s="98"/>
      <c r="M22" s="98"/>
    </row>
    <row r="23" spans="1:13" s="93" customFormat="1" ht="18.75" customHeight="1">
      <c r="A23" s="94" t="s">
        <v>69</v>
      </c>
      <c r="B23" s="88" t="s">
        <v>98</v>
      </c>
      <c r="C23" s="99" t="s">
        <v>82</v>
      </c>
      <c r="D23" s="95" t="s">
        <v>92</v>
      </c>
      <c r="E23" s="95" t="s">
        <v>51</v>
      </c>
      <c r="F23" s="96">
        <v>4560123557569</v>
      </c>
      <c r="G23" s="102">
        <v>17</v>
      </c>
      <c r="H23" s="91">
        <f t="shared" si="0"/>
        <v>6</v>
      </c>
      <c r="I23" s="91">
        <f t="shared" si="2"/>
        <v>23</v>
      </c>
      <c r="J23" s="92"/>
      <c r="K23" s="97"/>
      <c r="L23" s="98"/>
      <c r="M23" s="98"/>
    </row>
    <row r="24" spans="1:13" s="93" customFormat="1" ht="18.75" customHeight="1">
      <c r="A24" s="94" t="s">
        <v>69</v>
      </c>
      <c r="B24" s="88" t="s">
        <v>98</v>
      </c>
      <c r="C24" s="99" t="s">
        <v>82</v>
      </c>
      <c r="D24" s="95" t="s">
        <v>92</v>
      </c>
      <c r="E24" s="95" t="s">
        <v>58</v>
      </c>
      <c r="F24" s="96">
        <v>4560123557570</v>
      </c>
      <c r="G24" s="102">
        <v>56</v>
      </c>
      <c r="H24" s="91">
        <f t="shared" si="0"/>
        <v>14</v>
      </c>
      <c r="I24" s="91">
        <f t="shared" si="2"/>
        <v>70</v>
      </c>
      <c r="J24" s="92"/>
      <c r="K24" s="97"/>
      <c r="L24" s="98"/>
      <c r="M24" s="98"/>
    </row>
    <row r="25" spans="1:13" s="93" customFormat="1" ht="18.75" customHeight="1">
      <c r="A25" s="94" t="s">
        <v>69</v>
      </c>
      <c r="B25" s="88" t="s">
        <v>98</v>
      </c>
      <c r="C25" s="99" t="s">
        <v>82</v>
      </c>
      <c r="D25" s="95" t="s">
        <v>92</v>
      </c>
      <c r="E25" s="95" t="s">
        <v>52</v>
      </c>
      <c r="F25" s="96">
        <v>4560123557571</v>
      </c>
      <c r="G25" s="102">
        <v>60</v>
      </c>
      <c r="H25" s="91">
        <f t="shared" si="0"/>
        <v>14</v>
      </c>
      <c r="I25" s="91">
        <f t="shared" si="2"/>
        <v>74</v>
      </c>
      <c r="J25" s="92"/>
      <c r="K25" s="97"/>
      <c r="L25" s="98"/>
      <c r="M25" s="98"/>
    </row>
    <row r="26" spans="1:13" s="93" customFormat="1" ht="18.75" customHeight="1">
      <c r="A26" s="94" t="s">
        <v>69</v>
      </c>
      <c r="B26" s="88" t="s">
        <v>98</v>
      </c>
      <c r="C26" s="99" t="s">
        <v>82</v>
      </c>
      <c r="D26" s="95" t="s">
        <v>92</v>
      </c>
      <c r="E26" s="95" t="s">
        <v>53</v>
      </c>
      <c r="F26" s="96">
        <v>4560123557572</v>
      </c>
      <c r="G26" s="102">
        <v>48</v>
      </c>
      <c r="H26" s="91">
        <f t="shared" si="0"/>
        <v>12</v>
      </c>
      <c r="I26" s="91">
        <f t="shared" si="2"/>
        <v>60</v>
      </c>
      <c r="J26" s="92"/>
      <c r="K26" s="97"/>
      <c r="L26" s="97"/>
      <c r="M26" s="97"/>
    </row>
    <row r="27" spans="1:13" s="93" customFormat="1" ht="18.75" customHeight="1">
      <c r="A27" s="94" t="s">
        <v>70</v>
      </c>
      <c r="B27" s="88" t="s">
        <v>99</v>
      </c>
      <c r="C27" s="99" t="s">
        <v>83</v>
      </c>
      <c r="D27" s="95" t="s">
        <v>43</v>
      </c>
      <c r="E27" s="95" t="s">
        <v>51</v>
      </c>
      <c r="F27" s="96">
        <v>4560123557530</v>
      </c>
      <c r="G27" s="102">
        <v>13</v>
      </c>
      <c r="H27" s="91">
        <f t="shared" si="0"/>
        <v>5</v>
      </c>
      <c r="I27" s="91">
        <f t="shared" si="2"/>
        <v>18</v>
      </c>
      <c r="J27" s="92"/>
      <c r="K27" s="97"/>
      <c r="L27" s="98"/>
      <c r="M27" s="98"/>
    </row>
    <row r="28" spans="1:13" s="93" customFormat="1" ht="18.75" customHeight="1">
      <c r="A28" s="94" t="s">
        <v>70</v>
      </c>
      <c r="B28" s="88" t="s">
        <v>99</v>
      </c>
      <c r="C28" s="99" t="s">
        <v>83</v>
      </c>
      <c r="D28" s="95" t="s">
        <v>43</v>
      </c>
      <c r="E28" s="95" t="s">
        <v>58</v>
      </c>
      <c r="F28" s="100">
        <v>4560123557529</v>
      </c>
      <c r="G28" s="102">
        <v>51</v>
      </c>
      <c r="H28" s="91">
        <f t="shared" si="0"/>
        <v>13</v>
      </c>
      <c r="I28" s="91">
        <f t="shared" si="2"/>
        <v>64</v>
      </c>
      <c r="J28" s="92"/>
      <c r="K28" s="97"/>
      <c r="L28" s="98"/>
      <c r="M28" s="98"/>
    </row>
    <row r="29" spans="1:13" s="93" customFormat="1" ht="18.75" customHeight="1">
      <c r="A29" s="94" t="s">
        <v>70</v>
      </c>
      <c r="B29" s="88" t="s">
        <v>99</v>
      </c>
      <c r="C29" s="99" t="s">
        <v>83</v>
      </c>
      <c r="D29" s="95" t="s">
        <v>43</v>
      </c>
      <c r="E29" s="95" t="s">
        <v>52</v>
      </c>
      <c r="F29" s="96">
        <v>4560123557531</v>
      </c>
      <c r="G29" s="102">
        <v>62</v>
      </c>
      <c r="H29" s="91">
        <f t="shared" si="0"/>
        <v>15</v>
      </c>
      <c r="I29" s="91">
        <f t="shared" si="2"/>
        <v>77</v>
      </c>
      <c r="J29" s="92"/>
      <c r="K29" s="97"/>
      <c r="L29" s="98"/>
      <c r="M29" s="98"/>
    </row>
    <row r="30" spans="1:13" s="93" customFormat="1" ht="18.75" customHeight="1">
      <c r="A30" s="94" t="s">
        <v>70</v>
      </c>
      <c r="B30" s="88" t="s">
        <v>99</v>
      </c>
      <c r="C30" s="99" t="s">
        <v>83</v>
      </c>
      <c r="D30" s="95" t="s">
        <v>43</v>
      </c>
      <c r="E30" s="95" t="s">
        <v>53</v>
      </c>
      <c r="F30" s="96">
        <v>4560123557532</v>
      </c>
      <c r="G30" s="102">
        <v>44</v>
      </c>
      <c r="H30" s="91">
        <f t="shared" si="0"/>
        <v>11</v>
      </c>
      <c r="I30" s="91">
        <f t="shared" si="2"/>
        <v>55</v>
      </c>
      <c r="J30" s="92"/>
      <c r="K30" s="97"/>
      <c r="L30" s="98"/>
      <c r="M30" s="98"/>
    </row>
    <row r="31" spans="1:13" s="93" customFormat="1" ht="18.75" customHeight="1">
      <c r="A31" s="94" t="s">
        <v>71</v>
      </c>
      <c r="B31" s="88" t="s">
        <v>100</v>
      </c>
      <c r="C31" s="99" t="s">
        <v>84</v>
      </c>
      <c r="D31" s="101" t="s">
        <v>43</v>
      </c>
      <c r="E31" s="95" t="s">
        <v>51</v>
      </c>
      <c r="F31" s="96">
        <v>4560123557561</v>
      </c>
      <c r="G31" s="102">
        <v>9</v>
      </c>
      <c r="H31" s="91">
        <f t="shared" si="0"/>
        <v>4</v>
      </c>
      <c r="I31" s="91">
        <f t="shared" si="2"/>
        <v>13</v>
      </c>
      <c r="J31" s="92"/>
      <c r="K31" s="97"/>
      <c r="L31" s="98"/>
      <c r="M31" s="98"/>
    </row>
    <row r="32" spans="1:13" s="93" customFormat="1" ht="18.75" customHeight="1">
      <c r="A32" s="94" t="s">
        <v>71</v>
      </c>
      <c r="B32" s="88" t="s">
        <v>100</v>
      </c>
      <c r="C32" s="99" t="s">
        <v>84</v>
      </c>
      <c r="D32" s="101" t="s">
        <v>43</v>
      </c>
      <c r="E32" s="95" t="s">
        <v>58</v>
      </c>
      <c r="F32" s="96">
        <v>4560123557563</v>
      </c>
      <c r="G32" s="102">
        <v>29</v>
      </c>
      <c r="H32" s="91">
        <f t="shared" si="0"/>
        <v>8</v>
      </c>
      <c r="I32" s="91">
        <f t="shared" si="2"/>
        <v>37</v>
      </c>
      <c r="J32" s="92"/>
      <c r="K32" s="97"/>
      <c r="L32" s="98"/>
      <c r="M32" s="98"/>
    </row>
    <row r="33" spans="1:13" s="93" customFormat="1" ht="18.75" customHeight="1">
      <c r="A33" s="94" t="s">
        <v>71</v>
      </c>
      <c r="B33" s="88" t="s">
        <v>100</v>
      </c>
      <c r="C33" s="99" t="s">
        <v>84</v>
      </c>
      <c r="D33" s="101" t="s">
        <v>43</v>
      </c>
      <c r="E33" s="95" t="s">
        <v>52</v>
      </c>
      <c r="F33" s="96">
        <v>4560123557562</v>
      </c>
      <c r="G33" s="102">
        <v>34</v>
      </c>
      <c r="H33" s="91">
        <f t="shared" si="0"/>
        <v>9</v>
      </c>
      <c r="I33" s="91">
        <f t="shared" si="2"/>
        <v>43</v>
      </c>
      <c r="J33" s="92"/>
      <c r="K33" s="97"/>
      <c r="L33" s="98"/>
      <c r="M33" s="98"/>
    </row>
    <row r="34" spans="1:13" s="93" customFormat="1" ht="18.75" customHeight="1">
      <c r="A34" s="94" t="s">
        <v>71</v>
      </c>
      <c r="B34" s="88" t="s">
        <v>100</v>
      </c>
      <c r="C34" s="99" t="s">
        <v>84</v>
      </c>
      <c r="D34" s="101" t="s">
        <v>43</v>
      </c>
      <c r="E34" s="95" t="s">
        <v>53</v>
      </c>
      <c r="F34" s="96">
        <v>4560123557564</v>
      </c>
      <c r="G34" s="102">
        <v>26</v>
      </c>
      <c r="H34" s="91">
        <f t="shared" si="0"/>
        <v>8</v>
      </c>
      <c r="I34" s="91">
        <f t="shared" si="2"/>
        <v>34</v>
      </c>
      <c r="J34" s="92"/>
      <c r="K34" s="97"/>
      <c r="L34" s="98"/>
      <c r="M34" s="98"/>
    </row>
    <row r="35" spans="1:13" s="93" customFormat="1" ht="18.75" customHeight="1">
      <c r="A35" s="94" t="s">
        <v>72</v>
      </c>
      <c r="B35" s="88" t="s">
        <v>101</v>
      </c>
      <c r="C35" s="99" t="s">
        <v>85</v>
      </c>
      <c r="D35" s="101" t="s">
        <v>43</v>
      </c>
      <c r="E35" s="95" t="s">
        <v>51</v>
      </c>
      <c r="F35" s="96">
        <v>4560123557554</v>
      </c>
      <c r="G35" s="102">
        <v>16</v>
      </c>
      <c r="H35" s="91">
        <f t="shared" si="0"/>
        <v>6</v>
      </c>
      <c r="I35" s="91">
        <f t="shared" si="2"/>
        <v>22</v>
      </c>
      <c r="J35" s="92"/>
      <c r="K35" s="97"/>
      <c r="L35" s="98"/>
      <c r="M35" s="98"/>
    </row>
    <row r="36" spans="1:13" s="93" customFormat="1" ht="18.75" customHeight="1">
      <c r="A36" s="94" t="s">
        <v>72</v>
      </c>
      <c r="B36" s="88" t="s">
        <v>101</v>
      </c>
      <c r="C36" s="99" t="s">
        <v>85</v>
      </c>
      <c r="D36" s="101" t="s">
        <v>43</v>
      </c>
      <c r="E36" s="95" t="s">
        <v>58</v>
      </c>
      <c r="F36" s="96">
        <v>4560123557555</v>
      </c>
      <c r="G36" s="102">
        <v>43</v>
      </c>
      <c r="H36" s="91">
        <f t="shared" si="0"/>
        <v>11</v>
      </c>
      <c r="I36" s="91">
        <f t="shared" si="2"/>
        <v>54</v>
      </c>
      <c r="J36" s="92"/>
      <c r="K36" s="97"/>
      <c r="L36" s="98"/>
      <c r="M36" s="98"/>
    </row>
    <row r="37" spans="1:13" s="93" customFormat="1" ht="18.75" customHeight="1">
      <c r="A37" s="94" t="s">
        <v>72</v>
      </c>
      <c r="B37" s="88" t="s">
        <v>101</v>
      </c>
      <c r="C37" s="99" t="s">
        <v>85</v>
      </c>
      <c r="D37" s="101" t="s">
        <v>43</v>
      </c>
      <c r="E37" s="95" t="s">
        <v>52</v>
      </c>
      <c r="F37" s="96">
        <v>4560123557556</v>
      </c>
      <c r="G37" s="102">
        <v>50</v>
      </c>
      <c r="H37" s="91">
        <f t="shared" si="0"/>
        <v>12</v>
      </c>
      <c r="I37" s="91">
        <f t="shared" si="2"/>
        <v>62</v>
      </c>
      <c r="J37" s="92"/>
      <c r="K37" s="97"/>
      <c r="L37" s="98"/>
      <c r="M37" s="98"/>
    </row>
    <row r="38" spans="1:13" s="93" customFormat="1" ht="18.75" customHeight="1">
      <c r="A38" s="94" t="s">
        <v>72</v>
      </c>
      <c r="B38" s="88" t="s">
        <v>101</v>
      </c>
      <c r="C38" s="99" t="s">
        <v>85</v>
      </c>
      <c r="D38" s="101" t="s">
        <v>43</v>
      </c>
      <c r="E38" s="95" t="s">
        <v>53</v>
      </c>
      <c r="F38" s="96">
        <v>4560123557553</v>
      </c>
      <c r="G38" s="102">
        <v>33</v>
      </c>
      <c r="H38" s="91">
        <f t="shared" si="0"/>
        <v>9</v>
      </c>
      <c r="I38" s="91">
        <f t="shared" si="2"/>
        <v>42</v>
      </c>
      <c r="J38" s="92"/>
      <c r="K38" s="97"/>
      <c r="L38" s="98"/>
      <c r="M38" s="98"/>
    </row>
    <row r="39" spans="1:13" s="93" customFormat="1" ht="18.75" customHeight="1">
      <c r="A39" s="88" t="s">
        <v>73</v>
      </c>
      <c r="B39" s="88" t="s">
        <v>102</v>
      </c>
      <c r="C39" s="88" t="s">
        <v>86</v>
      </c>
      <c r="D39" s="89" t="s">
        <v>92</v>
      </c>
      <c r="E39" s="89" t="s">
        <v>51</v>
      </c>
      <c r="F39" s="90">
        <v>4560123557533</v>
      </c>
      <c r="G39" s="102">
        <v>11</v>
      </c>
      <c r="H39" s="91">
        <f t="shared" si="0"/>
        <v>5</v>
      </c>
      <c r="I39" s="91">
        <f>SUM(G39:H39)</f>
        <v>16</v>
      </c>
      <c r="J39" s="92"/>
    </row>
    <row r="40" spans="1:13" s="93" customFormat="1" ht="18.75" customHeight="1">
      <c r="A40" s="94" t="s">
        <v>73</v>
      </c>
      <c r="B40" s="88" t="s">
        <v>102</v>
      </c>
      <c r="C40" s="94" t="s">
        <v>86</v>
      </c>
      <c r="D40" s="95" t="s">
        <v>92</v>
      </c>
      <c r="E40" s="95" t="s">
        <v>58</v>
      </c>
      <c r="F40" s="96">
        <v>4560123557534</v>
      </c>
      <c r="G40" s="102">
        <v>45</v>
      </c>
      <c r="H40" s="91">
        <f t="shared" si="0"/>
        <v>11</v>
      </c>
      <c r="I40" s="91">
        <f t="shared" ref="I40:I54" si="3">SUM(G40:H40)</f>
        <v>56</v>
      </c>
      <c r="J40" s="92"/>
      <c r="K40" s="97"/>
      <c r="L40" s="98"/>
      <c r="M40" s="98"/>
    </row>
    <row r="41" spans="1:13" s="93" customFormat="1" ht="18.75" customHeight="1">
      <c r="A41" s="94" t="s">
        <v>73</v>
      </c>
      <c r="B41" s="88" t="s">
        <v>102</v>
      </c>
      <c r="C41" s="94" t="s">
        <v>86</v>
      </c>
      <c r="D41" s="95" t="s">
        <v>92</v>
      </c>
      <c r="E41" s="95" t="s">
        <v>52</v>
      </c>
      <c r="F41" s="96">
        <v>4560123557536</v>
      </c>
      <c r="G41" s="102">
        <v>49</v>
      </c>
      <c r="H41" s="91">
        <f t="shared" si="0"/>
        <v>12</v>
      </c>
      <c r="I41" s="91">
        <f t="shared" si="3"/>
        <v>61</v>
      </c>
      <c r="J41" s="92"/>
      <c r="K41" s="97"/>
      <c r="L41" s="98"/>
      <c r="M41" s="98"/>
    </row>
    <row r="42" spans="1:13" s="93" customFormat="1" ht="18.75" customHeight="1">
      <c r="A42" s="94" t="s">
        <v>73</v>
      </c>
      <c r="B42" s="88" t="s">
        <v>102</v>
      </c>
      <c r="C42" s="94" t="s">
        <v>86</v>
      </c>
      <c r="D42" s="95" t="s">
        <v>92</v>
      </c>
      <c r="E42" s="95" t="s">
        <v>53</v>
      </c>
      <c r="F42" s="96">
        <v>4560123557535</v>
      </c>
      <c r="G42" s="102">
        <v>34</v>
      </c>
      <c r="H42" s="91">
        <f t="shared" si="0"/>
        <v>9</v>
      </c>
      <c r="I42" s="91">
        <f t="shared" si="3"/>
        <v>43</v>
      </c>
      <c r="J42" s="92"/>
      <c r="K42" s="97"/>
      <c r="L42" s="98"/>
      <c r="M42" s="98"/>
    </row>
    <row r="43" spans="1:13" s="93" customFormat="1" ht="18.75" customHeight="1">
      <c r="A43" s="94" t="s">
        <v>74</v>
      </c>
      <c r="B43" s="88" t="s">
        <v>103</v>
      </c>
      <c r="C43" s="99" t="s">
        <v>87</v>
      </c>
      <c r="D43" s="95" t="s">
        <v>90</v>
      </c>
      <c r="E43" s="95" t="s">
        <v>51</v>
      </c>
      <c r="F43" s="96">
        <v>4560123557565</v>
      </c>
      <c r="G43" s="102">
        <v>17</v>
      </c>
      <c r="H43" s="91">
        <f t="shared" si="0"/>
        <v>6</v>
      </c>
      <c r="I43" s="91">
        <f t="shared" si="3"/>
        <v>23</v>
      </c>
      <c r="J43" s="92"/>
      <c r="K43" s="97"/>
      <c r="L43" s="98"/>
      <c r="M43" s="98"/>
    </row>
    <row r="44" spans="1:13" s="93" customFormat="1" ht="18.75" customHeight="1">
      <c r="A44" s="94" t="s">
        <v>74</v>
      </c>
      <c r="B44" s="88" t="s">
        <v>103</v>
      </c>
      <c r="C44" s="99" t="s">
        <v>87</v>
      </c>
      <c r="D44" s="95" t="s">
        <v>90</v>
      </c>
      <c r="E44" s="95" t="s">
        <v>58</v>
      </c>
      <c r="F44" s="96">
        <v>4560123557568</v>
      </c>
      <c r="G44" s="102">
        <v>42</v>
      </c>
      <c r="H44" s="91">
        <f t="shared" si="0"/>
        <v>11</v>
      </c>
      <c r="I44" s="91">
        <f t="shared" si="3"/>
        <v>53</v>
      </c>
      <c r="J44" s="92"/>
      <c r="K44" s="97"/>
      <c r="L44" s="98"/>
      <c r="M44" s="98"/>
    </row>
    <row r="45" spans="1:13" s="93" customFormat="1" ht="18.75" customHeight="1">
      <c r="A45" s="94" t="s">
        <v>74</v>
      </c>
      <c r="B45" s="88" t="s">
        <v>103</v>
      </c>
      <c r="C45" s="99" t="s">
        <v>87</v>
      </c>
      <c r="D45" s="95" t="s">
        <v>90</v>
      </c>
      <c r="E45" s="95" t="s">
        <v>52</v>
      </c>
      <c r="F45" s="96">
        <v>4560123557566</v>
      </c>
      <c r="G45" s="102">
        <v>47</v>
      </c>
      <c r="H45" s="91">
        <f t="shared" si="0"/>
        <v>12</v>
      </c>
      <c r="I45" s="91">
        <f t="shared" si="3"/>
        <v>59</v>
      </c>
      <c r="J45" s="92"/>
      <c r="K45" s="97"/>
      <c r="L45" s="98"/>
      <c r="M45" s="98"/>
    </row>
    <row r="46" spans="1:13" s="93" customFormat="1" ht="18.75" customHeight="1">
      <c r="A46" s="94" t="s">
        <v>74</v>
      </c>
      <c r="B46" s="88" t="s">
        <v>103</v>
      </c>
      <c r="C46" s="99" t="s">
        <v>87</v>
      </c>
      <c r="D46" s="95" t="s">
        <v>90</v>
      </c>
      <c r="E46" s="95" t="s">
        <v>53</v>
      </c>
      <c r="F46" s="96">
        <v>4560123557567</v>
      </c>
      <c r="G46" s="102">
        <v>29</v>
      </c>
      <c r="H46" s="91">
        <f t="shared" si="0"/>
        <v>8</v>
      </c>
      <c r="I46" s="91">
        <f t="shared" si="3"/>
        <v>37</v>
      </c>
      <c r="J46" s="92"/>
      <c r="K46" s="97"/>
      <c r="L46" s="97"/>
      <c r="M46" s="97"/>
    </row>
    <row r="47" spans="1:13" s="93" customFormat="1" ht="18.75" customHeight="1">
      <c r="A47" s="94" t="s">
        <v>75</v>
      </c>
      <c r="B47" s="88" t="s">
        <v>104</v>
      </c>
      <c r="C47" s="99" t="s">
        <v>88</v>
      </c>
      <c r="D47" s="95" t="s">
        <v>90</v>
      </c>
      <c r="E47" s="95" t="s">
        <v>51</v>
      </c>
      <c r="F47" s="96">
        <v>4560123557545</v>
      </c>
      <c r="G47" s="102">
        <v>15</v>
      </c>
      <c r="H47" s="91">
        <f t="shared" si="0"/>
        <v>5</v>
      </c>
      <c r="I47" s="91">
        <f t="shared" si="3"/>
        <v>20</v>
      </c>
      <c r="J47" s="92"/>
      <c r="K47" s="97"/>
      <c r="L47" s="98"/>
      <c r="M47" s="98"/>
    </row>
    <row r="48" spans="1:13" s="93" customFormat="1" ht="18.75" customHeight="1">
      <c r="A48" s="94" t="s">
        <v>75</v>
      </c>
      <c r="B48" s="88" t="s">
        <v>104</v>
      </c>
      <c r="C48" s="99" t="s">
        <v>88</v>
      </c>
      <c r="D48" s="95" t="s">
        <v>90</v>
      </c>
      <c r="E48" s="95" t="s">
        <v>58</v>
      </c>
      <c r="F48" s="100">
        <v>4560123557547</v>
      </c>
      <c r="G48" s="102">
        <v>54</v>
      </c>
      <c r="H48" s="91">
        <f t="shared" si="0"/>
        <v>13</v>
      </c>
      <c r="I48" s="91">
        <f t="shared" si="3"/>
        <v>67</v>
      </c>
      <c r="J48" s="92"/>
      <c r="K48" s="97"/>
      <c r="L48" s="98"/>
      <c r="M48" s="98"/>
    </row>
    <row r="49" spans="1:13" s="93" customFormat="1" ht="18.75" customHeight="1">
      <c r="A49" s="94" t="s">
        <v>75</v>
      </c>
      <c r="B49" s="88" t="s">
        <v>104</v>
      </c>
      <c r="C49" s="99" t="s">
        <v>88</v>
      </c>
      <c r="D49" s="95" t="s">
        <v>90</v>
      </c>
      <c r="E49" s="95" t="s">
        <v>52</v>
      </c>
      <c r="F49" s="96">
        <v>4560123557546</v>
      </c>
      <c r="G49" s="102">
        <v>59</v>
      </c>
      <c r="H49" s="91">
        <f t="shared" si="0"/>
        <v>14</v>
      </c>
      <c r="I49" s="91">
        <f t="shared" si="3"/>
        <v>73</v>
      </c>
      <c r="J49" s="92"/>
      <c r="K49" s="97"/>
      <c r="L49" s="98"/>
      <c r="M49" s="98"/>
    </row>
    <row r="50" spans="1:13" s="93" customFormat="1" ht="18.75" customHeight="1">
      <c r="A50" s="94" t="s">
        <v>75</v>
      </c>
      <c r="B50" s="88" t="s">
        <v>104</v>
      </c>
      <c r="C50" s="99" t="s">
        <v>88</v>
      </c>
      <c r="D50" s="95" t="s">
        <v>90</v>
      </c>
      <c r="E50" s="95" t="s">
        <v>53</v>
      </c>
      <c r="F50" s="96">
        <v>4560123557548</v>
      </c>
      <c r="G50" s="102">
        <v>41</v>
      </c>
      <c r="H50" s="91">
        <f t="shared" si="0"/>
        <v>11</v>
      </c>
      <c r="I50" s="91">
        <f t="shared" si="3"/>
        <v>52</v>
      </c>
      <c r="J50" s="92"/>
      <c r="K50" s="97"/>
      <c r="L50" s="98"/>
      <c r="M50" s="98"/>
    </row>
    <row r="51" spans="1:13" s="93" customFormat="1" ht="18.75" customHeight="1">
      <c r="A51" s="94" t="s">
        <v>76</v>
      </c>
      <c r="B51" s="88" t="s">
        <v>105</v>
      </c>
      <c r="C51" s="99" t="s">
        <v>89</v>
      </c>
      <c r="D51" s="101" t="s">
        <v>93</v>
      </c>
      <c r="E51" s="95" t="s">
        <v>51</v>
      </c>
      <c r="F51" s="96">
        <v>4560123557574</v>
      </c>
      <c r="G51" s="102">
        <v>8</v>
      </c>
      <c r="H51" s="91">
        <f t="shared" si="0"/>
        <v>4</v>
      </c>
      <c r="I51" s="91">
        <f t="shared" si="3"/>
        <v>12</v>
      </c>
      <c r="J51" s="92"/>
      <c r="K51" s="97"/>
      <c r="L51" s="98"/>
      <c r="M51" s="98"/>
    </row>
    <row r="52" spans="1:13" s="93" customFormat="1" ht="18.75" customHeight="1">
      <c r="A52" s="94" t="s">
        <v>76</v>
      </c>
      <c r="B52" s="88" t="s">
        <v>105</v>
      </c>
      <c r="C52" s="99" t="s">
        <v>89</v>
      </c>
      <c r="D52" s="101" t="s">
        <v>93</v>
      </c>
      <c r="E52" s="95" t="s">
        <v>58</v>
      </c>
      <c r="F52" s="96">
        <v>4560123557575</v>
      </c>
      <c r="G52" s="102">
        <v>27</v>
      </c>
      <c r="H52" s="91">
        <f t="shared" si="0"/>
        <v>8</v>
      </c>
      <c r="I52" s="91">
        <f t="shared" si="3"/>
        <v>35</v>
      </c>
      <c r="J52" s="92"/>
      <c r="K52" s="97"/>
      <c r="L52" s="98"/>
      <c r="M52" s="98"/>
    </row>
    <row r="53" spans="1:13" s="93" customFormat="1" ht="18.75" customHeight="1">
      <c r="A53" s="94" t="s">
        <v>76</v>
      </c>
      <c r="B53" s="88" t="s">
        <v>105</v>
      </c>
      <c r="C53" s="99" t="s">
        <v>89</v>
      </c>
      <c r="D53" s="101" t="s">
        <v>93</v>
      </c>
      <c r="E53" s="95" t="s">
        <v>52</v>
      </c>
      <c r="F53" s="96">
        <v>4560123557573</v>
      </c>
      <c r="G53" s="102">
        <v>30</v>
      </c>
      <c r="H53" s="91">
        <f t="shared" si="0"/>
        <v>8</v>
      </c>
      <c r="I53" s="91">
        <f t="shared" si="3"/>
        <v>38</v>
      </c>
      <c r="J53" s="92"/>
      <c r="K53" s="97"/>
      <c r="L53" s="98"/>
      <c r="M53" s="98"/>
    </row>
    <row r="54" spans="1:13" s="93" customFormat="1" ht="18.75" customHeight="1">
      <c r="A54" s="94" t="s">
        <v>76</v>
      </c>
      <c r="B54" s="88" t="s">
        <v>105</v>
      </c>
      <c r="C54" s="99" t="s">
        <v>89</v>
      </c>
      <c r="D54" s="101" t="s">
        <v>93</v>
      </c>
      <c r="E54" s="95" t="s">
        <v>53</v>
      </c>
      <c r="F54" s="96">
        <v>4560123557576</v>
      </c>
      <c r="G54" s="102">
        <v>22</v>
      </c>
      <c r="H54" s="91">
        <f t="shared" si="0"/>
        <v>7</v>
      </c>
      <c r="I54" s="91">
        <f t="shared" si="3"/>
        <v>29</v>
      </c>
      <c r="J54" s="92"/>
      <c r="K54" s="97"/>
      <c r="L54" s="98"/>
      <c r="M54" s="98"/>
    </row>
    <row r="55" spans="1:13" ht="16" customHeight="1">
      <c r="I55" s="68">
        <f>SUM(I3:I54)</f>
        <v>2214</v>
      </c>
    </row>
    <row r="56" spans="1:13" ht="16" customHeight="1">
      <c r="B56" s="94"/>
    </row>
    <row r="57" spans="1:13" ht="16" customHeight="1"/>
    <row r="58" spans="1:13" ht="16" customHeight="1"/>
    <row r="59" spans="1:13" ht="16" customHeight="1"/>
    <row r="60" spans="1:13" ht="16" customHeight="1"/>
    <row r="61" spans="1:13" ht="16" customHeight="1"/>
    <row r="62" spans="1:13" ht="16" customHeight="1"/>
    <row r="63" spans="1:13" ht="16" customHeight="1"/>
    <row r="64" spans="1:13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  <row r="108" ht="16" customHeight="1"/>
    <row r="109" ht="16" customHeight="1"/>
    <row r="110" ht="16" customHeight="1"/>
    <row r="111" ht="16" customHeight="1"/>
    <row r="112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  <row r="123" ht="16" customHeight="1"/>
    <row r="124" ht="16" customHeight="1"/>
    <row r="125" ht="16" customHeight="1"/>
    <row r="126" ht="16" customHeight="1"/>
    <row r="127" ht="16" customHeight="1"/>
    <row r="128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  <row r="212" ht="16" customHeight="1"/>
    <row r="213" ht="16" customHeight="1"/>
    <row r="214" ht="16" customHeight="1"/>
    <row r="215" ht="16" customHeight="1"/>
    <row r="216" ht="16" customHeight="1"/>
    <row r="217" ht="16" customHeight="1"/>
    <row r="218" ht="16" customHeight="1"/>
    <row r="219" ht="16" customHeight="1"/>
    <row r="220" ht="16" customHeight="1"/>
    <row r="221" ht="16" customHeight="1"/>
    <row r="222" ht="16" customHeight="1"/>
    <row r="223" ht="16" customHeight="1"/>
    <row r="224" ht="16" customHeight="1"/>
    <row r="225" ht="16" customHeight="1"/>
    <row r="226" ht="16" customHeight="1"/>
    <row r="227" ht="16" customHeight="1"/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6" customHeight="1"/>
    <row r="247" ht="16" customHeight="1"/>
    <row r="248" ht="16" customHeight="1"/>
    <row r="249" ht="16" customHeight="1"/>
    <row r="250" ht="16" customHeight="1"/>
    <row r="251" ht="16" customHeight="1"/>
    <row r="252" ht="16" customHeight="1"/>
    <row r="253" ht="16" customHeight="1"/>
    <row r="254" ht="16" customHeight="1"/>
    <row r="255" ht="16" customHeight="1"/>
    <row r="256" ht="16" customHeight="1"/>
    <row r="257" ht="16" customHeight="1"/>
    <row r="258" ht="16" customHeight="1"/>
    <row r="259" ht="16" customHeight="1"/>
    <row r="260" ht="16" customHeight="1"/>
    <row r="261" ht="16" customHeight="1"/>
    <row r="262" ht="16" customHeight="1"/>
    <row r="263" ht="16" customHeight="1"/>
    <row r="264" ht="16" customHeight="1"/>
    <row r="265" ht="16" customHeight="1"/>
    <row r="266" ht="16" customHeight="1"/>
    <row r="267" ht="16" customHeight="1"/>
    <row r="268" ht="16" customHeight="1"/>
    <row r="269" ht="16" customHeight="1"/>
    <row r="270" ht="16" customHeight="1"/>
    <row r="271" ht="16" customHeight="1"/>
    <row r="272" ht="16" customHeight="1"/>
    <row r="273" ht="16" customHeight="1"/>
    <row r="274" ht="16" customHeight="1"/>
    <row r="275" ht="16" customHeight="1"/>
    <row r="276" ht="16" customHeight="1"/>
    <row r="277" ht="16" customHeight="1"/>
    <row r="278" ht="16" customHeight="1"/>
    <row r="279" ht="16" customHeight="1"/>
    <row r="280" ht="16" customHeight="1"/>
    <row r="281" ht="16" customHeight="1"/>
    <row r="282" ht="16" customHeight="1"/>
    <row r="283" ht="16" customHeight="1"/>
    <row r="284" ht="16" customHeight="1"/>
    <row r="285" ht="16" customHeight="1"/>
    <row r="286" ht="16" customHeight="1"/>
    <row r="287" ht="16" customHeight="1"/>
    <row r="288" ht="16" customHeight="1"/>
    <row r="289" ht="16" customHeight="1"/>
    <row r="290" ht="16" customHeight="1"/>
    <row r="291" ht="16" customHeight="1"/>
    <row r="292" ht="16" customHeight="1"/>
    <row r="293" ht="16" customHeight="1"/>
    <row r="294" ht="16" customHeight="1"/>
    <row r="295" ht="16" customHeight="1"/>
    <row r="296" ht="16" customHeight="1"/>
    <row r="297" ht="16" customHeight="1"/>
    <row r="298" ht="16" customHeight="1"/>
    <row r="299" ht="16" customHeight="1"/>
    <row r="300" ht="16" customHeight="1"/>
    <row r="301" ht="16" customHeight="1"/>
    <row r="302" ht="16" customHeight="1"/>
    <row r="303" ht="16" customHeight="1"/>
    <row r="304" ht="16" customHeight="1"/>
    <row r="305" ht="16" customHeight="1"/>
    <row r="306" ht="16" customHeight="1"/>
    <row r="307" ht="16" customHeight="1"/>
    <row r="308" ht="16" customHeight="1"/>
    <row r="309" ht="16" customHeight="1"/>
    <row r="310" ht="16" customHeight="1"/>
    <row r="311" ht="16" customHeight="1"/>
    <row r="312" ht="16" customHeight="1"/>
    <row r="313" ht="16" customHeight="1"/>
    <row r="314" ht="16" customHeight="1"/>
    <row r="315" ht="16" customHeight="1"/>
    <row r="316" ht="16" customHeight="1"/>
    <row r="317" ht="16" customHeight="1"/>
    <row r="318" ht="16" customHeight="1"/>
    <row r="319" ht="16" customHeight="1"/>
    <row r="320" ht="16" customHeight="1"/>
    <row r="321" ht="16" customHeight="1"/>
    <row r="322" ht="16" customHeight="1"/>
    <row r="323" ht="16" customHeight="1"/>
    <row r="324" ht="16" customHeight="1"/>
    <row r="325" ht="16" customHeight="1"/>
    <row r="326" ht="16" customHeight="1"/>
    <row r="327" ht="16" customHeight="1"/>
    <row r="328" ht="16" customHeight="1"/>
    <row r="329" ht="16" customHeight="1"/>
    <row r="330" ht="16" customHeight="1"/>
    <row r="331" ht="16" customHeight="1"/>
    <row r="332" ht="16" customHeight="1"/>
    <row r="333" ht="16" customHeight="1"/>
    <row r="334" ht="16" customHeight="1"/>
    <row r="335" ht="16" customHeight="1"/>
    <row r="336" ht="16" customHeight="1"/>
    <row r="337" ht="16" customHeight="1"/>
    <row r="338" ht="16" customHeight="1"/>
    <row r="339" ht="16" customHeight="1"/>
    <row r="340" ht="16" customHeight="1"/>
    <row r="341" ht="16" customHeight="1"/>
    <row r="342" ht="16" customHeight="1"/>
    <row r="343" ht="16" customHeight="1"/>
    <row r="344" ht="16" customHeight="1"/>
    <row r="345" ht="16" customHeight="1"/>
    <row r="346" ht="16" customHeight="1"/>
    <row r="347" ht="16" customHeight="1"/>
    <row r="348" ht="16" customHeight="1"/>
    <row r="349" ht="16" customHeight="1"/>
    <row r="350" ht="16" customHeight="1"/>
    <row r="351" ht="16" customHeight="1"/>
    <row r="352" ht="16" customHeight="1"/>
    <row r="353" ht="16" customHeight="1"/>
    <row r="354" ht="16" customHeight="1"/>
    <row r="355" ht="16" customHeight="1"/>
    <row r="356" ht="16" customHeight="1"/>
    <row r="357" ht="16" customHeight="1"/>
    <row r="358" ht="16" customHeight="1"/>
    <row r="359" ht="16" customHeight="1"/>
    <row r="360" ht="16" customHeight="1"/>
    <row r="361" ht="16" customHeight="1"/>
    <row r="362" ht="16" customHeight="1"/>
    <row r="363" ht="16" customHeight="1"/>
    <row r="364" ht="16" customHeight="1"/>
    <row r="365" ht="16" customHeight="1"/>
    <row r="366" ht="16" customHeight="1"/>
    <row r="367" ht="16" customHeight="1"/>
    <row r="368" ht="16" customHeight="1"/>
    <row r="369" ht="16" customHeight="1"/>
    <row r="370" ht="16" customHeight="1"/>
    <row r="371" ht="16" customHeight="1"/>
    <row r="372" ht="16" customHeight="1"/>
    <row r="373" ht="16" customHeight="1"/>
    <row r="374" ht="16" customHeight="1"/>
    <row r="375" ht="16" customHeight="1"/>
    <row r="376" ht="16" customHeight="1"/>
    <row r="377" ht="16" customHeight="1"/>
    <row r="378" ht="16" customHeight="1"/>
    <row r="379" ht="16" customHeight="1"/>
    <row r="380" ht="16" customHeight="1"/>
    <row r="381" ht="16" customHeight="1"/>
    <row r="382" ht="16" customHeight="1"/>
    <row r="383" ht="16" customHeight="1"/>
    <row r="384" ht="16" customHeight="1"/>
    <row r="385" ht="16" customHeight="1"/>
    <row r="386" ht="16" customHeight="1"/>
    <row r="387" ht="16" customHeight="1"/>
    <row r="388" ht="16" customHeight="1"/>
    <row r="389" ht="16" customHeight="1"/>
    <row r="390" ht="16" customHeight="1"/>
    <row r="391" ht="16" customHeight="1"/>
    <row r="392" ht="16" customHeight="1"/>
    <row r="393" ht="16" customHeight="1"/>
    <row r="394" ht="16" customHeight="1"/>
    <row r="395" ht="16" customHeight="1"/>
    <row r="396" ht="16" customHeight="1"/>
    <row r="397" ht="16" customHeight="1"/>
    <row r="398" ht="16" customHeight="1"/>
    <row r="399" ht="16" customHeight="1"/>
    <row r="400" ht="16" customHeight="1"/>
    <row r="401" ht="16" customHeight="1"/>
    <row r="402" ht="16" customHeight="1"/>
    <row r="403" ht="16" customHeight="1"/>
    <row r="404" ht="16" customHeight="1"/>
    <row r="405" ht="16" customHeight="1"/>
    <row r="406" ht="16" customHeight="1"/>
    <row r="407" ht="16" customHeight="1"/>
    <row r="408" ht="16" customHeight="1"/>
    <row r="409" ht="16" customHeight="1"/>
    <row r="410" ht="16" customHeight="1"/>
    <row r="411" ht="16" customHeight="1"/>
    <row r="412" ht="16" customHeight="1"/>
    <row r="413" ht="16" customHeight="1"/>
    <row r="414" ht="16" customHeight="1"/>
    <row r="415" ht="16" customHeight="1"/>
    <row r="416" ht="16" customHeight="1"/>
    <row r="417" ht="16" customHeight="1"/>
    <row r="418" ht="16" customHeight="1"/>
    <row r="419" ht="16" customHeight="1"/>
    <row r="420" ht="16" customHeight="1"/>
    <row r="421" ht="16" customHeight="1"/>
    <row r="422" ht="16" customHeight="1"/>
    <row r="423" ht="16" customHeight="1"/>
    <row r="424" ht="16" customHeight="1"/>
    <row r="425" ht="16" customHeight="1"/>
    <row r="426" ht="16" customHeight="1"/>
    <row r="427" ht="16" customHeight="1"/>
    <row r="428" ht="16" customHeight="1"/>
    <row r="429" ht="16" customHeight="1"/>
    <row r="430" ht="16" customHeight="1"/>
    <row r="431" ht="16" customHeight="1"/>
    <row r="432" ht="16" customHeight="1"/>
    <row r="433" ht="16" customHeight="1"/>
    <row r="434" ht="16" customHeight="1"/>
    <row r="435" ht="16" customHeight="1"/>
    <row r="436" ht="16" customHeight="1"/>
    <row r="437" ht="16" customHeight="1"/>
    <row r="438" ht="16" customHeight="1"/>
    <row r="439" ht="16" customHeight="1"/>
    <row r="440" ht="16" customHeight="1"/>
    <row r="441" ht="16" customHeight="1"/>
    <row r="442" ht="16" customHeight="1"/>
    <row r="443" ht="16" customHeight="1"/>
    <row r="444" ht="16" customHeight="1"/>
    <row r="445" ht="16" customHeight="1"/>
    <row r="446" ht="16" customHeight="1"/>
    <row r="447" ht="16" customHeight="1"/>
    <row r="448" ht="16" customHeight="1"/>
    <row r="449" ht="16" customHeight="1"/>
    <row r="450" ht="16" customHeight="1"/>
    <row r="451" ht="16" customHeight="1"/>
    <row r="452" ht="16" customHeight="1"/>
    <row r="453" ht="16" customHeight="1"/>
    <row r="454" ht="16" customHeight="1"/>
    <row r="455" ht="16" customHeight="1"/>
    <row r="456" ht="16" customHeight="1"/>
    <row r="457" ht="16" customHeight="1"/>
    <row r="458" ht="16" customHeight="1"/>
    <row r="459" ht="16" customHeight="1"/>
    <row r="460" ht="16" customHeight="1"/>
    <row r="461" ht="16" customHeight="1"/>
    <row r="462" ht="16" customHeight="1"/>
    <row r="463" ht="16" customHeight="1"/>
    <row r="464" ht="16" customHeight="1"/>
    <row r="465" ht="16" customHeight="1"/>
    <row r="466" ht="16" customHeight="1"/>
    <row r="467" ht="16" customHeight="1"/>
    <row r="468" ht="16" customHeight="1"/>
    <row r="469" ht="16" customHeight="1"/>
    <row r="470" ht="16" customHeight="1"/>
    <row r="471" ht="16" customHeight="1"/>
    <row r="472" ht="16" customHeight="1"/>
    <row r="473" ht="16" customHeight="1"/>
    <row r="474" ht="16" customHeight="1"/>
    <row r="475" ht="16" customHeight="1"/>
    <row r="476" ht="16" customHeight="1"/>
    <row r="477" ht="16" customHeight="1"/>
    <row r="478" ht="16" customHeight="1"/>
    <row r="479" ht="16" customHeight="1"/>
    <row r="480" ht="16" customHeight="1"/>
    <row r="481" ht="16" customHeight="1"/>
    <row r="482" ht="16" customHeight="1"/>
    <row r="483" ht="16" customHeight="1"/>
    <row r="484" ht="16" customHeight="1"/>
    <row r="485" ht="16" customHeight="1"/>
    <row r="486" ht="16" customHeight="1"/>
    <row r="487" ht="16" customHeight="1"/>
    <row r="488" ht="16" customHeight="1"/>
    <row r="489" ht="16" customHeight="1"/>
    <row r="490" ht="16" customHeight="1"/>
    <row r="491" ht="16" customHeight="1"/>
    <row r="492" ht="16" customHeight="1"/>
    <row r="493" ht="16" customHeight="1"/>
    <row r="494" ht="16" customHeight="1"/>
    <row r="495" ht="16" customHeight="1"/>
    <row r="496" ht="16" customHeight="1"/>
    <row r="497" ht="16" customHeight="1"/>
    <row r="498" ht="16" customHeight="1"/>
    <row r="499" ht="16" customHeight="1"/>
    <row r="500" ht="16" customHeight="1"/>
    <row r="501" ht="16" customHeight="1"/>
    <row r="502" ht="16" customHeight="1"/>
    <row r="503" ht="16" customHeight="1"/>
    <row r="504" ht="16" customHeight="1"/>
    <row r="505" ht="16" customHeight="1"/>
    <row r="506" ht="16" customHeight="1"/>
    <row r="507" ht="16" customHeight="1"/>
    <row r="508" ht="16" customHeight="1"/>
    <row r="509" ht="16" customHeight="1"/>
    <row r="510" ht="16" customHeight="1"/>
    <row r="511" ht="16" customHeight="1"/>
    <row r="512" ht="16" customHeight="1"/>
    <row r="513" ht="16" customHeight="1"/>
    <row r="514" ht="16" customHeight="1"/>
    <row r="515" ht="16" customHeight="1"/>
    <row r="516" ht="16" customHeight="1"/>
    <row r="517" ht="16" customHeight="1"/>
    <row r="518" ht="16" customHeight="1"/>
    <row r="519" ht="16" customHeight="1"/>
    <row r="520" ht="16" customHeight="1"/>
    <row r="521" ht="16" customHeight="1"/>
    <row r="522" ht="16" customHeight="1"/>
    <row r="523" ht="16" customHeight="1"/>
    <row r="524" ht="16" customHeight="1"/>
    <row r="525" ht="16" customHeight="1"/>
    <row r="526" ht="16" customHeight="1"/>
    <row r="527" ht="16" customHeight="1"/>
    <row r="528" ht="16" customHeight="1"/>
    <row r="529" ht="16" customHeight="1"/>
    <row r="530" ht="16" customHeight="1"/>
    <row r="531" ht="16" customHeight="1"/>
    <row r="532" ht="16" customHeight="1"/>
    <row r="533" ht="16" customHeight="1"/>
    <row r="534" ht="16" customHeight="1"/>
    <row r="535" ht="16" customHeight="1"/>
    <row r="536" ht="16" customHeight="1"/>
    <row r="537" ht="16" customHeight="1"/>
    <row r="538" ht="16" customHeight="1"/>
    <row r="539" ht="16" customHeight="1"/>
    <row r="540" ht="16" customHeight="1"/>
    <row r="541" ht="16" customHeight="1"/>
    <row r="542" ht="16" customHeight="1"/>
    <row r="543" ht="16" customHeight="1"/>
    <row r="544" ht="16" customHeight="1"/>
    <row r="545" ht="16" customHeight="1"/>
    <row r="546" ht="16" customHeight="1"/>
    <row r="547" ht="16" customHeight="1"/>
    <row r="548" ht="16" customHeight="1"/>
    <row r="549" ht="16" customHeight="1"/>
    <row r="550" ht="16" customHeight="1"/>
    <row r="551" ht="16" customHeight="1"/>
    <row r="552" ht="16" customHeight="1"/>
    <row r="553" ht="16" customHeight="1"/>
    <row r="554" ht="16" customHeight="1"/>
    <row r="555" ht="16" customHeight="1"/>
    <row r="556" ht="16" customHeight="1"/>
    <row r="557" ht="16" customHeight="1"/>
    <row r="558" ht="16" customHeight="1"/>
    <row r="559" ht="16" customHeight="1"/>
    <row r="560" ht="16" customHeight="1"/>
    <row r="561" ht="16" customHeight="1"/>
    <row r="562" ht="16" customHeight="1"/>
    <row r="563" ht="16" customHeight="1"/>
    <row r="564" ht="16" customHeight="1"/>
    <row r="565" ht="16" customHeight="1"/>
    <row r="566" ht="16" customHeight="1"/>
    <row r="567" ht="16" customHeight="1"/>
    <row r="568" ht="16" customHeight="1"/>
    <row r="569" ht="16" customHeight="1"/>
    <row r="570" ht="16" customHeight="1"/>
    <row r="571" ht="16" customHeight="1"/>
    <row r="572" ht="16" customHeight="1"/>
    <row r="573" ht="16" customHeight="1"/>
    <row r="574" ht="16" customHeight="1"/>
    <row r="575" ht="16" customHeight="1"/>
    <row r="576" ht="16" customHeight="1"/>
    <row r="577" ht="16" customHeight="1"/>
    <row r="578" ht="16" customHeight="1"/>
    <row r="579" ht="16" customHeight="1"/>
    <row r="580" ht="16" customHeight="1"/>
    <row r="581" ht="16" customHeight="1"/>
    <row r="582" ht="16" customHeight="1"/>
    <row r="583" ht="16" customHeight="1"/>
    <row r="584" ht="16" customHeight="1"/>
    <row r="585" ht="16" customHeight="1"/>
    <row r="586" ht="16" customHeight="1"/>
    <row r="587" ht="16" customHeight="1"/>
    <row r="588" ht="16" customHeight="1"/>
    <row r="589" ht="16" customHeight="1"/>
    <row r="590" ht="16" customHeight="1"/>
    <row r="591" ht="16" customHeight="1"/>
    <row r="592" ht="16" customHeight="1"/>
    <row r="593" ht="16" customHeight="1"/>
    <row r="594" ht="16" customHeight="1"/>
    <row r="595" ht="16" customHeight="1"/>
    <row r="596" ht="16" customHeight="1"/>
    <row r="597" ht="16" customHeight="1"/>
    <row r="598" ht="16" customHeight="1"/>
    <row r="599" ht="16" customHeight="1"/>
    <row r="600" ht="16" customHeight="1"/>
    <row r="601" ht="16" customHeight="1"/>
    <row r="602" ht="16" customHeight="1"/>
    <row r="603" ht="16" customHeight="1"/>
    <row r="604" ht="16" customHeight="1"/>
    <row r="605" ht="16" customHeight="1"/>
    <row r="606" ht="16" customHeight="1"/>
    <row r="607" ht="16" customHeight="1"/>
    <row r="608" ht="16" customHeight="1"/>
    <row r="609" ht="16" customHeight="1"/>
    <row r="610" ht="16" customHeight="1"/>
    <row r="611" ht="16" customHeight="1"/>
    <row r="612" ht="16" customHeight="1"/>
    <row r="613" ht="16" customHeight="1"/>
    <row r="614" ht="16" customHeight="1"/>
    <row r="615" ht="16" customHeight="1"/>
    <row r="616" ht="16" customHeight="1"/>
    <row r="617" ht="16" customHeight="1"/>
    <row r="618" ht="16" customHeight="1"/>
    <row r="619" ht="16" customHeight="1"/>
    <row r="620" ht="16" customHeight="1"/>
    <row r="621" ht="16" customHeight="1"/>
    <row r="622" ht="16" customHeight="1"/>
    <row r="623" ht="16" customHeight="1"/>
    <row r="624" ht="16" customHeight="1"/>
    <row r="625" ht="16" customHeight="1"/>
    <row r="626" ht="16" customHeight="1"/>
    <row r="627" ht="16" customHeight="1"/>
    <row r="628" ht="16" customHeight="1"/>
    <row r="629" ht="16" customHeight="1"/>
    <row r="630" ht="16" customHeight="1"/>
    <row r="631" ht="16" customHeight="1"/>
    <row r="632" ht="16" customHeight="1"/>
    <row r="633" ht="16" customHeight="1"/>
    <row r="634" ht="16" customHeight="1"/>
    <row r="635" ht="16" customHeight="1"/>
    <row r="636" ht="16" customHeight="1"/>
    <row r="637" ht="16" customHeight="1"/>
    <row r="638" ht="16" customHeight="1"/>
    <row r="639" ht="16" customHeight="1"/>
    <row r="640" ht="16" customHeight="1"/>
    <row r="641" ht="16" customHeight="1"/>
    <row r="642" ht="16" customHeight="1"/>
    <row r="643" ht="16" customHeight="1"/>
    <row r="644" ht="16" customHeight="1"/>
    <row r="645" ht="16" customHeight="1"/>
    <row r="646" ht="16" customHeight="1"/>
    <row r="647" ht="16" customHeight="1"/>
    <row r="648" ht="16" customHeight="1"/>
    <row r="649" ht="16" customHeight="1"/>
    <row r="650" ht="16" customHeight="1"/>
    <row r="651" ht="16" customHeight="1"/>
    <row r="652" ht="16" customHeight="1"/>
    <row r="653" ht="16" customHeight="1"/>
    <row r="654" ht="16" customHeight="1"/>
    <row r="655" ht="16" customHeight="1"/>
    <row r="656" ht="16" customHeight="1"/>
    <row r="657" ht="16" customHeight="1"/>
    <row r="658" ht="16" customHeight="1"/>
    <row r="659" ht="16" customHeight="1"/>
    <row r="660" ht="16" customHeight="1"/>
    <row r="661" ht="16" customHeight="1"/>
    <row r="662" ht="16" customHeight="1"/>
    <row r="663" ht="16" customHeight="1"/>
    <row r="664" ht="16" customHeight="1"/>
    <row r="665" ht="16" customHeight="1"/>
    <row r="666" ht="16" customHeight="1"/>
    <row r="667" ht="16" customHeight="1"/>
    <row r="668" ht="16" customHeight="1"/>
    <row r="669" ht="16" customHeight="1"/>
    <row r="670" ht="16" customHeight="1"/>
    <row r="671" ht="16" customHeight="1"/>
    <row r="672" ht="16" customHeight="1"/>
    <row r="673" ht="16" customHeight="1"/>
    <row r="674" ht="16" customHeight="1"/>
    <row r="675" ht="16" customHeight="1"/>
    <row r="676" ht="16" customHeight="1"/>
    <row r="677" ht="16" customHeight="1"/>
    <row r="678" ht="16" customHeight="1"/>
    <row r="679" ht="16" customHeight="1"/>
    <row r="680" ht="16" customHeight="1"/>
    <row r="681" ht="16" customHeight="1"/>
    <row r="682" ht="16" customHeight="1"/>
    <row r="683" ht="16" customHeight="1"/>
    <row r="684" ht="16" customHeight="1"/>
    <row r="685" ht="16" customHeight="1"/>
    <row r="686" ht="16" customHeight="1"/>
    <row r="687" ht="16" customHeight="1"/>
    <row r="688" ht="16" customHeight="1"/>
    <row r="689" ht="16" customHeight="1"/>
    <row r="690" ht="16" customHeight="1"/>
    <row r="691" ht="16" customHeight="1"/>
    <row r="692" ht="16" customHeight="1"/>
    <row r="693" ht="16" customHeight="1"/>
    <row r="694" ht="16" customHeight="1"/>
    <row r="695" ht="16" customHeight="1"/>
    <row r="696" ht="16" customHeight="1"/>
    <row r="697" ht="16" customHeight="1"/>
    <row r="698" ht="16" customHeight="1"/>
    <row r="699" ht="16" customHeight="1"/>
    <row r="700" ht="16" customHeight="1"/>
    <row r="701" ht="16" customHeight="1"/>
    <row r="702" ht="16" customHeight="1"/>
    <row r="703" ht="16" customHeight="1"/>
    <row r="704" ht="16" customHeight="1"/>
    <row r="705" ht="16" customHeight="1"/>
    <row r="706" ht="16" customHeight="1"/>
    <row r="707" ht="16" customHeight="1"/>
    <row r="708" ht="16" customHeight="1"/>
    <row r="709" ht="16" customHeight="1"/>
    <row r="710" ht="16" customHeight="1"/>
    <row r="711" ht="16" customHeight="1"/>
    <row r="712" ht="16" customHeight="1"/>
    <row r="713" ht="16" customHeight="1"/>
    <row r="714" ht="16" customHeight="1"/>
    <row r="715" ht="16" customHeight="1"/>
    <row r="716" ht="16" customHeight="1"/>
    <row r="717" ht="16" customHeight="1"/>
    <row r="718" ht="16" customHeight="1"/>
    <row r="719" ht="16" customHeight="1"/>
    <row r="720" ht="16" customHeight="1"/>
    <row r="721" ht="16" customHeight="1"/>
    <row r="722" ht="16" customHeight="1"/>
    <row r="723" ht="16" customHeight="1"/>
    <row r="724" ht="16" customHeight="1"/>
    <row r="725" ht="16" customHeight="1"/>
    <row r="726" ht="16" customHeight="1"/>
    <row r="727" ht="16" customHeight="1"/>
    <row r="728" ht="16" customHeight="1"/>
    <row r="729" ht="16" customHeight="1"/>
    <row r="730" ht="16" customHeight="1"/>
    <row r="731" ht="16" customHeight="1"/>
    <row r="732" ht="16" customHeight="1"/>
    <row r="733" ht="16" customHeight="1"/>
    <row r="734" ht="16" customHeight="1"/>
    <row r="735" ht="16" customHeight="1"/>
    <row r="736" ht="16" customHeight="1"/>
    <row r="737" ht="16" customHeight="1"/>
    <row r="738" ht="16" customHeight="1"/>
    <row r="739" ht="16" customHeight="1"/>
    <row r="740" ht="16" customHeight="1"/>
    <row r="741" ht="16" customHeight="1"/>
    <row r="742" ht="16" customHeight="1"/>
    <row r="743" ht="16" customHeight="1"/>
    <row r="744" ht="16" customHeight="1"/>
    <row r="745" ht="16" customHeight="1"/>
    <row r="746" ht="16" customHeight="1"/>
    <row r="747" ht="16" customHeight="1"/>
    <row r="748" ht="16" customHeight="1"/>
    <row r="749" ht="16" customHeight="1"/>
    <row r="750" ht="16" customHeight="1"/>
    <row r="751" ht="16" customHeight="1"/>
    <row r="752" ht="16" customHeight="1"/>
    <row r="753" ht="16" customHeight="1"/>
    <row r="754" ht="16" customHeight="1"/>
    <row r="755" ht="16" customHeight="1"/>
    <row r="756" ht="16" customHeight="1"/>
    <row r="757" ht="16" customHeight="1"/>
    <row r="758" ht="16" customHeight="1"/>
    <row r="759" ht="16" customHeight="1"/>
    <row r="760" ht="16" customHeight="1"/>
    <row r="761" ht="16" customHeight="1"/>
    <row r="762" ht="16" customHeight="1"/>
    <row r="763" ht="16" customHeight="1"/>
    <row r="764" ht="16" customHeight="1"/>
    <row r="765" ht="16" customHeight="1"/>
    <row r="766" ht="16" customHeight="1"/>
    <row r="767" ht="16" customHeight="1"/>
    <row r="768" ht="16" customHeight="1"/>
    <row r="769" ht="16" customHeight="1"/>
    <row r="770" ht="16" customHeight="1"/>
    <row r="771" ht="16" customHeight="1"/>
    <row r="772" ht="16" customHeight="1"/>
    <row r="773" ht="16" customHeight="1"/>
    <row r="774" ht="16" customHeight="1"/>
    <row r="775" ht="16" customHeight="1"/>
    <row r="776" ht="16" customHeight="1"/>
    <row r="777" ht="16" customHeight="1"/>
    <row r="778" ht="16" customHeight="1"/>
    <row r="779" ht="16" customHeight="1"/>
    <row r="780" ht="16" customHeight="1"/>
    <row r="781" ht="16" customHeight="1"/>
    <row r="782" ht="16" customHeight="1"/>
    <row r="783" ht="16" customHeight="1"/>
    <row r="784" ht="16" customHeight="1"/>
    <row r="785" ht="16" customHeight="1"/>
    <row r="786" ht="16" customHeight="1"/>
    <row r="787" ht="16" customHeight="1"/>
    <row r="788" ht="16" customHeight="1"/>
    <row r="789" ht="16" customHeight="1"/>
    <row r="790" ht="16" customHeight="1"/>
    <row r="791" ht="16" customHeight="1"/>
    <row r="792" ht="16" customHeight="1"/>
    <row r="793" ht="16" customHeight="1"/>
    <row r="794" ht="16" customHeight="1"/>
    <row r="795" ht="16" customHeight="1"/>
    <row r="796" ht="16" customHeight="1"/>
    <row r="797" ht="16" customHeight="1"/>
    <row r="798" ht="16" customHeight="1"/>
    <row r="799" ht="16" customHeight="1"/>
    <row r="800" ht="16" customHeight="1"/>
    <row r="801" ht="16" customHeight="1"/>
    <row r="802" ht="16" customHeight="1"/>
    <row r="803" ht="16" customHeight="1"/>
    <row r="804" ht="16" customHeight="1"/>
    <row r="805" ht="16" customHeight="1"/>
    <row r="806" ht="16" customHeight="1"/>
    <row r="807" ht="16" customHeight="1"/>
    <row r="808" ht="16" customHeight="1"/>
    <row r="809" ht="16" customHeight="1"/>
    <row r="810" ht="16" customHeight="1"/>
    <row r="811" ht="16" customHeight="1"/>
    <row r="812" ht="16" customHeight="1"/>
    <row r="813" ht="16" customHeight="1"/>
    <row r="814" ht="16" customHeight="1"/>
    <row r="815" ht="16" customHeight="1"/>
  </sheetData>
  <autoFilter ref="A2:M55" xr:uid="{00000000-0009-0000-0000-000001000000}"/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B77A45-92D9-4824-858E-930AE5BB0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EB8122-8668-4A1B-B13E-90DC1811BB9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cc099e4b-e381-4360-bcff-5e1f51ab48dc"/>
    <ds:schemaRef ds:uri="http://schemas.microsoft.com/office/infopath/2007/PartnerControls"/>
    <ds:schemaRef ds:uri="4bf10b48-52f7-4ad4-b1e1-de514cec68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3C9DF2-DF8D-4FC2-86C1-6A783754A4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</vt:lpstr>
      <vt:lpstr>DETAIL!Print_Area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2025-11-04T06:13:49Z</cp:lastPrinted>
  <dcterms:created xsi:type="dcterms:W3CDTF">2020-11-11T02:21:38Z</dcterms:created>
  <dcterms:modified xsi:type="dcterms:W3CDTF">2026-01-02T09:39:20Z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